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335" yWindow="1815" windowWidth="21090" windowHeight="11115" tabRatio="691" firstSheet="0" activeTab="0" autoFilterDateGrouping="0"/>
  </bookViews>
  <sheets>
    <sheet name="Instructions" sheetId="1" state="visible" r:id="rId1"/>
    <sheet name="WOs" sheetId="2" state="visible" r:id="rId2"/>
    <sheet name="AdminLists" sheetId="3" state="visible" r:id="rId3"/>
    <sheet name="MyLinks" sheetId="4" state="visible" r:id="rId4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dd\-mmm\-yy"/>
    <numFmt numFmtId="165" formatCode="&quot;$&quot;#,##0.00;\(&quot;$&quot;#,##0.00\)"/>
    <numFmt numFmtId="166" formatCode="_(* #,##0_);_(* \(#,##0\);_(* &quot;-&quot;??_);_(@_)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color indexed="12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b val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indexed="8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0" fontId="3" fillId="0" borderId="0" applyAlignment="1">
      <alignment horizontal="left" indent="1"/>
    </xf>
    <xf numFmtId="0" fontId="6" fillId="0" borderId="0"/>
    <xf numFmtId="43" fontId="1" fillId="0" borderId="0"/>
    <xf numFmtId="0" fontId="1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3" fillId="0" borderId="0" pivotButton="0" quotePrefix="0" xfId="1"/>
    <xf numFmtId="0" fontId="3" fillId="0" borderId="0" pivotButton="0" quotePrefix="0" xfId="1"/>
    <xf numFmtId="0" fontId="5" fillId="0" borderId="0" pivotButton="0" quotePrefix="0" xfId="0"/>
    <xf numFmtId="0" fontId="0" fillId="0" borderId="0" applyAlignment="1" pivotButton="0" quotePrefix="0" xfId="0">
      <alignment horizontal="right"/>
    </xf>
    <xf numFmtId="0" fontId="6" fillId="0" borderId="0" pivotButton="0" quotePrefix="0" xfId="2"/>
    <xf numFmtId="0" fontId="6" fillId="0" borderId="0" applyAlignment="1" pivotButton="0" quotePrefix="0" xfId="2">
      <alignment horizontal="left"/>
    </xf>
    <xf numFmtId="0" fontId="7" fillId="0" borderId="0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pivotButton="0" quotePrefix="0" xfId="0"/>
    <xf numFmtId="164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3" fontId="0" fillId="0" borderId="0" applyAlignment="1" pivotButton="0" quotePrefix="0" xfId="3">
      <alignment horizontal="right"/>
    </xf>
    <xf numFmtId="0" fontId="0" fillId="2" borderId="0" pivotButton="0" quotePrefix="0" xfId="0"/>
    <xf numFmtId="166" fontId="0" fillId="2" borderId="0" applyAlignment="1" pivotButton="0" quotePrefix="0" xfId="3">
      <alignment horizontal="right"/>
    </xf>
    <xf numFmtId="43" fontId="0" fillId="2" borderId="0" applyAlignment="1" pivotButton="0" quotePrefix="0" xfId="3">
      <alignment horizontal="right"/>
    </xf>
    <xf numFmtId="0" fontId="0" fillId="2" borderId="0" pivotButton="0" quotePrefix="0" xfId="0"/>
    <xf numFmtId="0" fontId="0" fillId="0" borderId="0" applyAlignment="1" pivotButton="0" quotePrefix="0" xfId="0">
      <alignment horizontal="left" vertical="top"/>
    </xf>
    <xf numFmtId="43" fontId="0" fillId="0" borderId="0" applyAlignment="1" pivotButton="0" quotePrefix="0" xfId="3">
      <alignment horizontal="left" vertical="top"/>
    </xf>
    <xf numFmtId="166" fontId="0" fillId="0" borderId="0" applyAlignment="1" pivotButton="0" quotePrefix="0" xfId="3">
      <alignment horizontal="left" vertical="top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9" fillId="0" borderId="0" pivotButton="0" quotePrefix="0" xfId="0"/>
    <xf numFmtId="0" fontId="2" fillId="0" borderId="0" applyAlignment="1" pivotButton="0" quotePrefix="0" xfId="4">
      <alignment horizontal="left"/>
    </xf>
    <xf numFmtId="0" fontId="1" fillId="0" borderId="0" pivotButton="0" quotePrefix="0" xfId="4"/>
    <xf numFmtId="0" fontId="4" fillId="0" borderId="0" applyAlignment="1" pivotButton="0" quotePrefix="0" xfId="4">
      <alignment horizontal="left"/>
    </xf>
    <xf numFmtId="0" fontId="1" fillId="0" borderId="0" applyAlignment="1" pivotButton="0" quotePrefix="0" xfId="4">
      <alignment horizontal="left"/>
    </xf>
    <xf numFmtId="164" fontId="0" fillId="0" borderId="0" applyAlignment="1" pivotButton="0" quotePrefix="0" xfId="0">
      <alignment horizontal="right" wrapText="1"/>
    </xf>
    <xf numFmtId="165" fontId="0" fillId="0" borderId="0" applyAlignment="1" pivotButton="0" quotePrefix="0" xfId="0">
      <alignment horizontal="right"/>
    </xf>
  </cellXfs>
  <cellStyles count="5">
    <cellStyle name="Normal" xfId="0" builtinId="0"/>
    <cellStyle name="Ctx_Hyperlink" xfId="1"/>
    <cellStyle name="Hyperlink" xfId="2" builtinId="8"/>
    <cellStyle name="Comma" xfId="3" builtinId="3"/>
    <cellStyle name="Normal 4" xfId="4"/>
  </cellStyles>
  <dxfs count="24">
    <dxf>
      <font>
        <name val="Calibri"/>
        <family val="2"/>
        <strike val="0"/>
        <outline val="0"/>
        <shadow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center" vertical="bottom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center" vertical="bottom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indexed="8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indexed="8"/>
        <extend val="0"/>
        <sz val="11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ill>
        <patternFill patternType="solid">
          <fgColor indexed="64"/>
          <bgColor theme="0" tint="-0.1499984740745262"/>
        </patternFill>
      </fill>
    </dxf>
    <dxf>
      <numFmt numFmtId="0" formatCode="General"/>
      <fill>
        <patternFill patternType="solid">
          <fgColor indexed="64"/>
          <bgColor theme="0" tint="-0.1499984740745262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"/>
        </patternFill>
      </fill>
    </dxf>
    <dxf>
      <fill>
        <patternFill patternType="solid">
          <fgColor indexed="64"/>
          <bgColor theme="0" tint="-0.1499984740745262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"/>
        </patternFill>
      </fill>
    </dxf>
    <dxf>
      <numFmt numFmtId="35" formatCode="_(* #,##0.00_);_(* \(#,##0.00\);_(* &quot;-&quot;??_);_(@_)"/>
      <fill>
        <patternFill patternType="solid">
          <fgColor indexed="64"/>
          <bgColor theme="0" tint="-0.1499984740745262"/>
        </patternFill>
      </fill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 tint="-0.1499984740745262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"/>
        </patternFill>
      </fill>
      <alignment horizontal="right" vertical="bottom"/>
    </dxf>
    <dxf>
      <fill>
        <patternFill>
          <fgColor indexed="64"/>
          <bgColor auto="1"/>
        </patternFill>
      </fill>
    </dxf>
    <dxf>
      <alignment horizontal="left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129540</colOff>
      <row>0</row>
      <rowOff>68580</rowOff>
    </from>
    <ext cx="2152016" cy="377190"/>
    <pic>
      <nvPicPr>
        <cNvPr id="2" name="Picture 1">
          <a:hlinkClick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29540" y="68580"/>
          <a:ext cx="2152016" cy="377190"/>
        </a:xfrm>
        <a:prstGeom prst="rect">
          <avLst/>
        </a:prstGeom>
        <a:ln>
          <a:prstDash val="solid"/>
        </a:ln>
      </spPr>
    </pic>
    <clientData/>
  </oneCellAnchor>
</wsDr>
</file>

<file path=xl/tables/table1.xml><?xml version="1.0" encoding="utf-8"?>
<table xmlns="http://schemas.openxmlformats.org/spreadsheetml/2006/main" id="1" name="WorkOrders2" displayName="WorkOrders2" ref="A1:V1001" headerRowCount="1" totalsRowShown="0" headerRowDxfId="23">
  <autoFilter ref="A1:V1001"/>
  <sortState ref="A2:V1001">
    <sortCondition ref="A860:A1001"/>
  </sortState>
  <tableColumns count="22">
    <tableColumn id="1" name="WO"/>
    <tableColumn id="2" name="District"/>
    <tableColumn id="3" name="LeadTech"/>
    <tableColumn id="4" name="Service"/>
    <tableColumn id="5" name="Rush"/>
    <tableColumn id="6" name="ReqDate"/>
    <tableColumn id="7" name="WorkDate"/>
    <tableColumn id="9" name="Techs"/>
    <tableColumn id="10" name="WtyLbr"/>
    <tableColumn id="11" name="WtyParts"/>
    <tableColumn id="12" name="LbrHrs"/>
    <tableColumn id="15" name="PartsCost"/>
    <tableColumn id="19" name="Payment" dataDxfId="22"/>
    <tableColumn id="8" name="Wait" dataDxfId="21" dataCellStyle="Comma">
      <calculatedColumnFormula>IF(G2="","",G2-F2)</calculatedColumnFormula>
    </tableColumn>
    <tableColumn id="22" name="LbrRate" dataDxfId="20">
      <calculatedColumnFormula array="1">INDEX(TechRate,MATCH(H2,TechNum,0))</calculatedColumnFormula>
    </tableColumn>
    <tableColumn id="13" name="LbrCost" dataDxfId="19">
      <calculatedColumnFormula>O2*K2</calculatedColumnFormula>
    </tableColumn>
    <tableColumn id="14" name="LbrFee" dataDxfId="18">
      <calculatedColumnFormula>IF(I2="Yes",0,P2)</calculatedColumnFormula>
    </tableColumn>
    <tableColumn id="16" name="PartsFee" dataDxfId="17">
      <calculatedColumnFormula>IF(J2="Yes",0,L2)</calculatedColumnFormula>
    </tableColumn>
    <tableColumn id="17" name="TotalCost" dataDxfId="16">
      <calculatedColumnFormula>SUM(L2,P2)</calculatedColumnFormula>
    </tableColumn>
    <tableColumn id="18" name="TotalFee" dataDxfId="15">
      <calculatedColumnFormula>SUM(Q2,R2)</calculatedColumnFormula>
    </tableColumn>
    <tableColumn id="20" name="ReqDay" dataDxfId="14">
      <calculatedColumnFormula>TEXT(F2,"ddd")</calculatedColumnFormula>
    </tableColumn>
    <tableColumn id="21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blTech" displayName="tblTech" ref="G1:G7" headerRowCount="1" totalsRowShown="0" headerRowDxfId="12" dataDxfId="11">
  <autoFilter ref="G1:G7"/>
  <tableColumns count="1">
    <tableColumn id="1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blServ" displayName="tblServ" ref="I1:I6" headerRowCount="1" totalsRowShown="0" headerRowDxfId="9" dataDxfId="8">
  <autoFilter ref="I1:I6"/>
  <tableColumns count="1">
    <tableColumn id="1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blPmt" displayName="tblPmt" ref="E1:E6" headerRowCount="1" totalsRowShown="0" headerRowDxfId="6" dataDxfId="5">
  <autoFilter ref="E1:E6"/>
  <tableColumns count="1">
    <tableColumn id="1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id="5" name="tblRates" displayName="tblRates" ref="B1:C4" headerRowCount="1" totalsRowShown="0" headerRowDxfId="3" dataDxfId="2">
  <autoFilter ref="B1:C4"/>
  <tableColumns count="2">
    <tableColumn id="1" name="Techs" dataDxfId="1"/>
    <tableColumn id="2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ntextures.com/xlSampleData01.html" TargetMode="External" Id="rId1" /><Relationship Type="http://schemas.openxmlformats.org/officeDocument/2006/relationships/hyperlink" Target="https://www.contextures.com/xlExcelTable01.html" TargetMode="External" Id="rId2" /><Relationship Type="http://schemas.openxmlformats.org/officeDocument/2006/relationships/hyperlink" Target="https://www.contextures.com/xlDataEntry01.html" TargetMode="External" Id="rId3" /><Relationship Type="http://schemas.openxmlformats.org/officeDocument/2006/relationships/hyperlink" Target="https://www.contextures.com/excelfiles.html" TargetMode="External" Id="rId4" /><Relationship Type="http://schemas.openxmlformats.org/officeDocument/2006/relationships/drawing" Target="/xl/drawings/drawing1.xml" Id="rId5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Relationship Type="http://schemas.openxmlformats.org/officeDocument/2006/relationships/table" Target="/xl/tables/table4.xml" Id="rId3" /><Relationship Type="http://schemas.openxmlformats.org/officeDocument/2006/relationships/table" Target="/xl/tables/table5.xml" Id="rId4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contextures.com/tiptech.html" TargetMode="External" Id="rId1" /><Relationship Type="http://schemas.openxmlformats.org/officeDocument/2006/relationships/hyperlink" Target="https://contexturesblog.com/" TargetMode="External" Id="rId2" /><Relationship Type="http://schemas.openxmlformats.org/officeDocument/2006/relationships/hyperlink" Target="https://www.pivot-table.com/" TargetMode="External" Id="rId3" /><Relationship Type="http://schemas.openxmlformats.org/officeDocument/2006/relationships/hyperlink" Target="https://www.contextures.com/excelnewslettersignup.html" TargetMode="External" Id="rId4" /><Relationship Type="http://schemas.openxmlformats.org/officeDocument/2006/relationships/hyperlink" Target="https://www.contextures.com/ctxrmd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B5:C14"/>
  <sheetViews>
    <sheetView showGridLines="0" tabSelected="1" workbookViewId="0">
      <pane ySplit="3" topLeftCell="A4" activePane="bottomLeft" state="frozen"/>
      <selection activeCell="A4" sqref="A4"/>
      <selection pane="bottomLeft" activeCell="B6" sqref="B6"/>
    </sheetView>
  </sheetViews>
  <sheetFormatPr baseColWidth="8" defaultColWidth="9.140625" defaultRowHeight="15"/>
  <cols>
    <col width="9.140625" customWidth="1" style="24" min="1" max="1"/>
    <col width="3.5703125" customWidth="1" style="24" min="2" max="2"/>
    <col width="37.7109375" customWidth="1" style="24" min="3" max="3"/>
    <col width="9.140625" customWidth="1" style="24" min="4" max="16384"/>
  </cols>
  <sheetData>
    <row r="1" ht="7.5" customHeight="1" s="24"/>
    <row r="4" ht="9.75" customHeight="1" s="24"/>
    <row r="5" ht="15.75" customHeight="1" s="24">
      <c r="C5" s="5" t="inlineStr">
        <is>
          <t>Downloaded From</t>
        </is>
      </c>
    </row>
    <row r="6">
      <c r="B6" s="13" t="n"/>
      <c r="C6" s="7" t="inlineStr">
        <is>
          <t>Sample Data for Excel</t>
        </is>
      </c>
    </row>
    <row r="7" ht="9.75" customHeight="1" s="24">
      <c r="B7" s="13" t="n"/>
    </row>
    <row r="8" ht="15.75" customHeight="1" s="24">
      <c r="B8" s="13" t="n"/>
      <c r="C8" s="5" t="inlineStr">
        <is>
          <t>Related tutorials</t>
        </is>
      </c>
    </row>
    <row r="9">
      <c r="B9" s="13" t="n"/>
      <c r="C9" s="7" t="inlineStr">
        <is>
          <t>Named Excel Tables</t>
        </is>
      </c>
    </row>
    <row r="10">
      <c r="B10" s="13" t="n"/>
      <c r="C10" s="8" t="inlineStr">
        <is>
          <t>Data Entry Tips</t>
        </is>
      </c>
    </row>
    <row r="11">
      <c r="C11" s="8" t="inlineStr">
        <is>
          <t>More Excel Sample Files</t>
        </is>
      </c>
    </row>
    <row r="12" ht="9.75" customHeight="1" s="24">
      <c r="B12" s="13" t="n"/>
    </row>
    <row r="13" ht="15.75" customHeight="1" s="24">
      <c r="C13" s="5" t="inlineStr">
        <is>
          <t>Notes</t>
        </is>
      </c>
    </row>
    <row r="14">
      <c r="C14" t="inlineStr">
        <is>
          <t>Fake work order data to use for Excel testing</t>
        </is>
      </c>
    </row>
  </sheetData>
  <hyperlinks>
    <hyperlink ref="C6" r:id="rId1"/>
    <hyperlink ref="C9" r:id="rId2"/>
    <hyperlink ref="C10" location="numberdate" r:id="rId3"/>
    <hyperlink ref="C11" r:id="rId4"/>
  </hyperlinks>
  <pageMargins left="0.7" right="0.7" top="0.75" bottom="0.75" header="0.3" footer="0.3"/>
  <pageSetup orientation="portrait"/>
  <drawing r:id="rId5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/>
  </sheetPr>
  <dimension ref="A1:V1001"/>
  <sheetViews>
    <sheetView zoomScale="110" zoomScaleNormal="11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style="24" min="3" max="3"/>
    <col width="6.85546875" customWidth="1" style="24" min="5" max="5"/>
    <col width="11" customWidth="1" style="24" min="6" max="7"/>
    <col width="7.42578125" customWidth="1" style="24" min="8" max="8"/>
    <col width="10.5703125" customWidth="1" style="24" min="12" max="12"/>
    <col width="8.5703125" customWidth="1" style="24" min="13" max="13"/>
    <col width="9" bestFit="1" customWidth="1" style="24" min="14" max="14"/>
    <col width="8.5703125" customWidth="1" style="24" min="15" max="16"/>
    <col width="9.5703125" customWidth="1" style="24" min="17" max="18"/>
    <col width="10" customWidth="1" style="24" min="19" max="19"/>
    <col width="11" customWidth="1" style="24" min="20" max="20"/>
    <col width="7.28515625" customWidth="1" style="24" min="21" max="22"/>
  </cols>
  <sheetData>
    <row r="1" customFormat="1" s="1">
      <c r="A1" s="20" t="inlineStr">
        <is>
          <t>WO</t>
        </is>
      </c>
      <c r="B1" s="20" t="inlineStr">
        <is>
          <t>District</t>
        </is>
      </c>
      <c r="C1" s="20" t="inlineStr">
        <is>
          <t>LeadTech</t>
        </is>
      </c>
      <c r="D1" s="20" t="inlineStr">
        <is>
          <t>Service</t>
        </is>
      </c>
      <c r="E1" s="20" t="inlineStr">
        <is>
          <t>Rush</t>
        </is>
      </c>
      <c r="F1" s="20" t="inlineStr">
        <is>
          <t>ReqDate</t>
        </is>
      </c>
      <c r="G1" s="20" t="inlineStr">
        <is>
          <t>WorkDate</t>
        </is>
      </c>
      <c r="H1" s="20" t="inlineStr">
        <is>
          <t>Techs</t>
        </is>
      </c>
      <c r="I1" s="20" t="inlineStr">
        <is>
          <t>WtyLbr</t>
        </is>
      </c>
      <c r="J1" s="20" t="inlineStr">
        <is>
          <t>WtyParts</t>
        </is>
      </c>
      <c r="K1" s="21" t="inlineStr">
        <is>
          <t>LbrHrs</t>
        </is>
      </c>
      <c r="L1" s="21" t="inlineStr">
        <is>
          <t>PartsCost</t>
        </is>
      </c>
      <c r="M1" s="20" t="inlineStr">
        <is>
          <t>Payment</t>
        </is>
      </c>
      <c r="N1" s="22" t="inlineStr">
        <is>
          <t>Wait</t>
        </is>
      </c>
      <c r="O1" s="20" t="inlineStr">
        <is>
          <t>LbrRate</t>
        </is>
      </c>
      <c r="P1" s="21" t="inlineStr">
        <is>
          <t>LbrCost</t>
        </is>
      </c>
      <c r="Q1" s="21" t="inlineStr">
        <is>
          <t>LbrFee</t>
        </is>
      </c>
      <c r="R1" s="21" t="inlineStr">
        <is>
          <t>PartsFee</t>
        </is>
      </c>
      <c r="S1" s="21" t="inlineStr">
        <is>
          <t>TotalCost</t>
        </is>
      </c>
      <c r="T1" s="21" t="inlineStr">
        <is>
          <t>TotalFee</t>
        </is>
      </c>
      <c r="U1" s="1" t="inlineStr">
        <is>
          <t>ReqDay</t>
        </is>
      </c>
      <c r="V1" s="1" t="inlineStr">
        <is>
          <t>WorkDay</t>
        </is>
      </c>
    </row>
    <row r="2">
      <c r="A2" t="inlineStr">
        <is>
          <t>South</t>
        </is>
      </c>
      <c r="B2" t="inlineStr">
        <is>
          <t>North</t>
        </is>
      </c>
      <c r="C2" t="inlineStr">
        <is>
          <t>Khan</t>
        </is>
      </c>
      <c r="D2" t="inlineStr">
        <is>
          <t>Assess</t>
        </is>
      </c>
      <c r="F2" s="31" t="n">
        <v>44075</v>
      </c>
      <c r="G2" s="31" t="n">
        <v>44089</v>
      </c>
      <c r="H2" s="13" t="n">
        <v>2</v>
      </c>
      <c r="I2" s="32" t="n"/>
      <c r="J2" s="32" t="n"/>
      <c r="K2" s="15" t="n">
        <v>0.5</v>
      </c>
      <c r="L2" s="15" t="n">
        <v>360</v>
      </c>
      <c r="M2" t="inlineStr">
        <is>
          <t>Account</t>
        </is>
      </c>
      <c r="N2" s="17">
        <f>IF(G2="","",G2-F2)</f>
        <v/>
      </c>
      <c r="O2" s="19">
        <f t="array" ref="O2">INDEX(TechRate,MATCH(H2,TechNum,0))</f>
        <v/>
      </c>
      <c r="P2" s="18">
        <f>O2*K2</f>
        <v/>
      </c>
      <c r="Q2" s="18">
        <f>IF(I2="Yes",0,P2)</f>
        <v/>
      </c>
      <c r="R2" s="18">
        <f>IF(J2="Yes",0,L2)</f>
        <v/>
      </c>
      <c r="S2" s="18">
        <f>SUM(L2,P2)</f>
        <v/>
      </c>
      <c r="T2" s="18">
        <f>SUM(Q2,R2)</f>
        <v/>
      </c>
      <c r="U2" s="19">
        <f>TEXT(F2,"ddd")</f>
        <v/>
      </c>
      <c r="V2" s="19">
        <f>TEXT(G2,"ddd")</f>
        <v/>
      </c>
    </row>
    <row r="3">
      <c r="A3" t="inlineStr">
        <is>
          <t>A00101</t>
        </is>
      </c>
      <c r="B3" t="inlineStr">
        <is>
          <t>South</t>
        </is>
      </c>
      <c r="C3" t="inlineStr">
        <is>
          <t>Lopez</t>
        </is>
      </c>
      <c r="D3" t="inlineStr">
        <is>
          <t>Replace</t>
        </is>
      </c>
      <c r="F3" s="31" t="n">
        <v>44075</v>
      </c>
      <c r="G3" s="31" t="n">
        <v>44078</v>
      </c>
      <c r="H3" s="13" t="n">
        <v>1</v>
      </c>
      <c r="I3" s="32" t="n"/>
      <c r="J3" s="32" t="n"/>
      <c r="K3" s="15" t="n">
        <v>0.5</v>
      </c>
      <c r="L3" s="15" t="n">
        <v>90.0416</v>
      </c>
      <c r="M3" t="inlineStr">
        <is>
          <t>Account</t>
        </is>
      </c>
      <c r="N3" s="17">
        <f>IF(G3="","",G3-F3)</f>
        <v/>
      </c>
      <c r="O3" s="19">
        <f t="array" ref="O3">INDEX(TechRate,MATCH(H3,TechNum,0))</f>
        <v/>
      </c>
      <c r="P3" s="18">
        <f>O3*K3</f>
        <v/>
      </c>
      <c r="Q3" s="18">
        <f>IF(I3="Yes",0,P3)</f>
        <v/>
      </c>
      <c r="R3" s="18">
        <f>IF(J3="Yes",0,L3)</f>
        <v/>
      </c>
      <c r="S3" s="18">
        <f>SUM(L3,P3)</f>
        <v/>
      </c>
      <c r="T3" s="18">
        <f>SUM(Q3,R3)</f>
        <v/>
      </c>
      <c r="U3" s="19">
        <f>TEXT(F3,"ddd")</f>
        <v/>
      </c>
      <c r="V3" s="19">
        <f>TEXT(G3,"ddd")</f>
        <v/>
      </c>
    </row>
    <row r="4">
      <c r="A4" t="inlineStr">
        <is>
          <t>A00102</t>
        </is>
      </c>
      <c r="B4" t="inlineStr">
        <is>
          <t>Central</t>
        </is>
      </c>
      <c r="C4" t="inlineStr">
        <is>
          <t>Cartier</t>
        </is>
      </c>
      <c r="D4" t="inlineStr">
        <is>
          <t>Deliver</t>
        </is>
      </c>
      <c r="F4" s="31" t="n">
        <v>44075</v>
      </c>
      <c r="G4" s="31" t="n">
        <v>44091</v>
      </c>
      <c r="H4" s="13" t="n">
        <v>1</v>
      </c>
      <c r="I4" s="32" t="n"/>
      <c r="J4" s="32" t="n"/>
      <c r="K4" s="15" t="n">
        <v>0.25</v>
      </c>
      <c r="L4" s="15" t="n">
        <v>120</v>
      </c>
      <c r="M4" t="inlineStr">
        <is>
          <t>P.O.</t>
        </is>
      </c>
      <c r="N4" s="17">
        <f>IF(G4="","",G4-F4)</f>
        <v/>
      </c>
      <c r="O4" s="19">
        <f t="array" ref="O4">INDEX(TechRate,MATCH(H4,TechNum,0))</f>
        <v/>
      </c>
      <c r="P4" s="18">
        <f>O4*K4</f>
        <v/>
      </c>
      <c r="Q4" s="18">
        <f>IF(I4="Yes",0,P4)</f>
        <v/>
      </c>
      <c r="R4" s="18">
        <f>IF(J4="Yes",0,L4)</f>
        <v/>
      </c>
      <c r="S4" s="18">
        <f>SUM(L4,P4)</f>
        <v/>
      </c>
      <c r="T4" s="18">
        <f>SUM(Q4,R4)</f>
        <v/>
      </c>
      <c r="U4" s="19">
        <f>TEXT(F4,"ddd")</f>
        <v/>
      </c>
      <c r="V4" s="19">
        <f>TEXT(G4,"ddd")</f>
        <v/>
      </c>
    </row>
    <row r="5">
      <c r="A5" t="inlineStr">
        <is>
          <t>A00103</t>
        </is>
      </c>
      <c r="B5" t="inlineStr">
        <is>
          <t>South</t>
        </is>
      </c>
      <c r="C5" t="inlineStr">
        <is>
          <t>Lopez</t>
        </is>
      </c>
      <c r="D5" t="inlineStr">
        <is>
          <t>Deliver</t>
        </is>
      </c>
      <c r="F5" s="31" t="n">
        <v>44075</v>
      </c>
      <c r="G5" s="31" t="n">
        <v>44091</v>
      </c>
      <c r="H5" s="13" t="n">
        <v>1</v>
      </c>
      <c r="I5" s="32" t="n"/>
      <c r="J5" s="32" t="n"/>
      <c r="K5" s="15" t="n">
        <v>0.25</v>
      </c>
      <c r="L5" s="15" t="n">
        <v>16.25</v>
      </c>
      <c r="M5" t="inlineStr">
        <is>
          <t>Account</t>
        </is>
      </c>
      <c r="N5" s="17">
        <f>IF(G5="","",G5-F5)</f>
        <v/>
      </c>
      <c r="O5" s="19">
        <f t="array" ref="O5">INDEX(TechRate,MATCH(H5,TechNum,0))</f>
        <v/>
      </c>
      <c r="P5" s="18">
        <f>O5*K5</f>
        <v/>
      </c>
      <c r="Q5" s="18">
        <f>IF(I5="Yes",0,P5)</f>
        <v/>
      </c>
      <c r="R5" s="18">
        <f>IF(J5="Yes",0,L5)</f>
        <v/>
      </c>
      <c r="S5" s="18">
        <f>SUM(L5,P5)</f>
        <v/>
      </c>
      <c r="T5" s="18">
        <f>SUM(Q5,R5)</f>
        <v/>
      </c>
      <c r="U5" s="19">
        <f>TEXT(F5,"ddd")</f>
        <v/>
      </c>
      <c r="V5" s="19">
        <f>TEXT(G5,"ddd")</f>
        <v/>
      </c>
    </row>
    <row r="6">
      <c r="A6" t="inlineStr">
        <is>
          <t>A00104</t>
        </is>
      </c>
      <c r="B6" t="inlineStr">
        <is>
          <t>Northwest</t>
        </is>
      </c>
      <c r="C6" t="inlineStr">
        <is>
          <t>Cartier</t>
        </is>
      </c>
      <c r="D6" t="inlineStr">
        <is>
          <t>Deliver</t>
        </is>
      </c>
      <c r="E6" t="inlineStr">
        <is>
          <t>Yes</t>
        </is>
      </c>
      <c r="F6" s="31" t="n">
        <v>44075</v>
      </c>
      <c r="G6" s="31" t="n">
        <v>44091</v>
      </c>
      <c r="H6" s="13" t="n">
        <v>1</v>
      </c>
      <c r="I6" s="32" t="n"/>
      <c r="J6" s="32" t="n"/>
      <c r="K6" s="15" t="n">
        <v>0.25</v>
      </c>
      <c r="L6" s="15" t="n">
        <v>45.2374</v>
      </c>
      <c r="M6" t="inlineStr">
        <is>
          <t>Account</t>
        </is>
      </c>
      <c r="N6" s="17">
        <f>IF(G6="","",G6-F6)</f>
        <v/>
      </c>
      <c r="O6" s="19">
        <f t="array" ref="O6">INDEX(TechRate,MATCH(H6,TechNum,0))</f>
        <v/>
      </c>
      <c r="P6" s="18">
        <f>O6*K6</f>
        <v/>
      </c>
      <c r="Q6" s="18">
        <f>IF(I6="Yes",0,P6)</f>
        <v/>
      </c>
      <c r="R6" s="18">
        <f>IF(J6="Yes",0,L6)</f>
        <v/>
      </c>
      <c r="S6" s="18">
        <f>SUM(L6,P6)</f>
        <v/>
      </c>
      <c r="T6" s="18">
        <f>SUM(Q6,R6)</f>
        <v/>
      </c>
      <c r="U6" s="19">
        <f>TEXT(F6,"ddd")</f>
        <v/>
      </c>
      <c r="V6" s="19">
        <f>TEXT(G6,"ddd")</f>
        <v/>
      </c>
    </row>
    <row r="7">
      <c r="A7" t="inlineStr">
        <is>
          <t>A00105</t>
        </is>
      </c>
      <c r="B7" t="inlineStr">
        <is>
          <t>South</t>
        </is>
      </c>
      <c r="C7" t="inlineStr">
        <is>
          <t>Lopez</t>
        </is>
      </c>
      <c r="D7" t="inlineStr">
        <is>
          <t>Assess</t>
        </is>
      </c>
      <c r="F7" s="31" t="n">
        <v>44075</v>
      </c>
      <c r="G7" s="31" t="n">
        <v>44089</v>
      </c>
      <c r="H7" s="13" t="n">
        <v>1</v>
      </c>
      <c r="I7" s="32" t="n"/>
      <c r="J7" s="32" t="n"/>
      <c r="K7" s="15" t="n">
        <v>0.25</v>
      </c>
      <c r="L7" s="15" t="n">
        <v>97.6263</v>
      </c>
      <c r="M7" t="inlineStr">
        <is>
          <t>Account</t>
        </is>
      </c>
      <c r="N7" s="17">
        <f>IF(G7="","",G7-F7)</f>
        <v/>
      </c>
      <c r="O7" s="19">
        <f t="array" ref="O7">INDEX(TechRate,MATCH(H7,TechNum,0))</f>
        <v/>
      </c>
      <c r="P7" s="18">
        <f>O7*K7</f>
        <v/>
      </c>
      <c r="Q7" s="18">
        <f>IF(I7="Yes",0,P7)</f>
        <v/>
      </c>
      <c r="R7" s="18">
        <f>IF(J7="Yes",0,L7)</f>
        <v/>
      </c>
      <c r="S7" s="18">
        <f>SUM(L7,P7)</f>
        <v/>
      </c>
      <c r="T7" s="18">
        <f>SUM(Q7,R7)</f>
        <v/>
      </c>
      <c r="U7" s="19">
        <f>TEXT(F7,"ddd")</f>
        <v/>
      </c>
      <c r="V7" s="19">
        <f>TEXT(G7,"ddd")</f>
        <v/>
      </c>
    </row>
    <row r="8">
      <c r="A8" t="inlineStr">
        <is>
          <t>A00106</t>
        </is>
      </c>
      <c r="B8" t="inlineStr">
        <is>
          <t>Central</t>
        </is>
      </c>
      <c r="C8" t="inlineStr">
        <is>
          <t>Cartier</t>
        </is>
      </c>
      <c r="D8" t="inlineStr">
        <is>
          <t>Assess</t>
        </is>
      </c>
      <c r="F8" s="31" t="n">
        <v>44076</v>
      </c>
      <c r="G8" s="31" t="n">
        <v>44090</v>
      </c>
      <c r="H8" s="13" t="n">
        <v>2</v>
      </c>
      <c r="I8" s="32" t="n"/>
      <c r="J8" s="32" t="n"/>
      <c r="K8" s="15" t="n">
        <v>0.25</v>
      </c>
      <c r="L8" s="15" t="n">
        <v>29.13</v>
      </c>
      <c r="M8" t="inlineStr">
        <is>
          <t>Account</t>
        </is>
      </c>
      <c r="N8" s="17">
        <f>IF(G8="","",G8-F8)</f>
        <v/>
      </c>
      <c r="O8" s="19">
        <f t="array" ref="O8">INDEX(TechRate,MATCH(H8,TechNum,0))</f>
        <v/>
      </c>
      <c r="P8" s="18">
        <f>O8*K8</f>
        <v/>
      </c>
      <c r="Q8" s="18">
        <f>IF(I8="Yes",0,P8)</f>
        <v/>
      </c>
      <c r="R8" s="18">
        <f>IF(J8="Yes",0,L8)</f>
        <v/>
      </c>
      <c r="S8" s="18">
        <f>SUM(L8,P8)</f>
        <v/>
      </c>
      <c r="T8" s="18">
        <f>SUM(Q8,R8)</f>
        <v/>
      </c>
      <c r="U8" s="19">
        <f>TEXT(F8,"ddd")</f>
        <v/>
      </c>
      <c r="V8" s="19">
        <f>TEXT(G8,"ddd")</f>
        <v/>
      </c>
    </row>
    <row r="9">
      <c r="A9" t="inlineStr">
        <is>
          <t>A00107</t>
        </is>
      </c>
      <c r="B9" t="inlineStr">
        <is>
          <t>South</t>
        </is>
      </c>
      <c r="C9" t="inlineStr">
        <is>
          <t>Lopez</t>
        </is>
      </c>
      <c r="D9" t="inlineStr">
        <is>
          <t>Replace</t>
        </is>
      </c>
      <c r="F9" s="31" t="n">
        <v>44076</v>
      </c>
      <c r="G9" s="31" t="n">
        <v>44106</v>
      </c>
      <c r="H9" s="13" t="n">
        <v>1</v>
      </c>
      <c r="I9" s="32" t="n"/>
      <c r="J9" s="32" t="n"/>
      <c r="K9" s="15" t="n">
        <v>0.75</v>
      </c>
      <c r="L9" s="15" t="n">
        <v>35.1</v>
      </c>
      <c r="M9" t="inlineStr">
        <is>
          <t>Account</t>
        </is>
      </c>
      <c r="N9" s="17">
        <f>IF(G9="","",G9-F9)</f>
        <v/>
      </c>
      <c r="O9" s="19">
        <f t="array" ref="O9">INDEX(TechRate,MATCH(H9,TechNum,0))</f>
        <v/>
      </c>
      <c r="P9" s="18">
        <f>O9*K9</f>
        <v/>
      </c>
      <c r="Q9" s="18">
        <f>IF(I9="Yes",0,P9)</f>
        <v/>
      </c>
      <c r="R9" s="18">
        <f>IF(J9="Yes",0,L9)</f>
        <v/>
      </c>
      <c r="S9" s="18">
        <f>SUM(L9,P9)</f>
        <v/>
      </c>
      <c r="T9" s="18">
        <f>SUM(Q9,R9)</f>
        <v/>
      </c>
      <c r="U9" s="19">
        <f>TEXT(F9,"ddd")</f>
        <v/>
      </c>
      <c r="V9" s="19">
        <f>TEXT(G9,"ddd")</f>
        <v/>
      </c>
    </row>
    <row r="10">
      <c r="A10" t="inlineStr">
        <is>
          <t>A00108</t>
        </is>
      </c>
      <c r="B10" t="inlineStr">
        <is>
          <t>Northwest</t>
        </is>
      </c>
      <c r="C10" t="inlineStr">
        <is>
          <t>Burton</t>
        </is>
      </c>
      <c r="D10" t="inlineStr">
        <is>
          <t>Deliver</t>
        </is>
      </c>
      <c r="F10" s="31" t="n">
        <v>44076</v>
      </c>
      <c r="G10" s="31" t="n">
        <v>44105</v>
      </c>
      <c r="H10" s="13" t="n">
        <v>1</v>
      </c>
      <c r="I10" s="32" t="n"/>
      <c r="J10" s="32" t="n"/>
      <c r="K10" s="15" t="n">
        <v>0.25</v>
      </c>
      <c r="L10" s="15" t="n">
        <v>76.7</v>
      </c>
      <c r="M10" t="inlineStr">
        <is>
          <t>C.O.D.</t>
        </is>
      </c>
      <c r="N10" s="17">
        <f>IF(G10="","",G10-F10)</f>
        <v/>
      </c>
      <c r="O10" s="19">
        <f t="array" ref="O10">INDEX(TechRate,MATCH(H10,TechNum,0))</f>
        <v/>
      </c>
      <c r="P10" s="18">
        <f>O10*K10</f>
        <v/>
      </c>
      <c r="Q10" s="18">
        <f>IF(I10="Yes",0,P10)</f>
        <v/>
      </c>
      <c r="R10" s="18">
        <f>IF(J10="Yes",0,L10)</f>
        <v/>
      </c>
      <c r="S10" s="18">
        <f>SUM(L10,P10)</f>
        <v/>
      </c>
      <c r="T10" s="18">
        <f>SUM(Q10,R10)</f>
        <v/>
      </c>
      <c r="U10" s="19">
        <f>TEXT(F10,"ddd")</f>
        <v/>
      </c>
      <c r="V10" s="19">
        <f>TEXT(G10,"ddd")</f>
        <v/>
      </c>
    </row>
    <row r="11">
      <c r="A11" t="inlineStr">
        <is>
          <t>A00109</t>
        </is>
      </c>
      <c r="B11" t="inlineStr">
        <is>
          <t>Central</t>
        </is>
      </c>
      <c r="C11" t="inlineStr">
        <is>
          <t>Khan</t>
        </is>
      </c>
      <c r="D11" t="inlineStr">
        <is>
          <t>Repair</t>
        </is>
      </c>
      <c r="E11" t="inlineStr">
        <is>
          <t>Yes</t>
        </is>
      </c>
      <c r="F11" s="31" t="n">
        <v>44076</v>
      </c>
      <c r="G11" s="31" t="n">
        <v>44110</v>
      </c>
      <c r="H11" s="13" t="n">
        <v>1</v>
      </c>
      <c r="I11" s="32" t="n"/>
      <c r="J11" s="32" t="n"/>
      <c r="K11" s="15" t="n">
        <v>1.5</v>
      </c>
      <c r="L11" s="15" t="n">
        <v>374.0794</v>
      </c>
      <c r="M11" t="inlineStr">
        <is>
          <t>C.O.D.</t>
        </is>
      </c>
      <c r="N11" s="17">
        <f>IF(G11="","",G11-F11)</f>
        <v/>
      </c>
      <c r="O11" s="19">
        <f t="array" ref="O11">INDEX(TechRate,MATCH(H11,TechNum,0))</f>
        <v/>
      </c>
      <c r="P11" s="18">
        <f>O11*K11</f>
        <v/>
      </c>
      <c r="Q11" s="18">
        <f>IF(I11="Yes",0,P11)</f>
        <v/>
      </c>
      <c r="R11" s="18">
        <f>IF(J11="Yes",0,L11)</f>
        <v/>
      </c>
      <c r="S11" s="18">
        <f>SUM(L11,P11)</f>
        <v/>
      </c>
      <c r="T11" s="18">
        <f>SUM(Q11,R11)</f>
        <v/>
      </c>
      <c r="U11" s="19">
        <f>TEXT(F11,"ddd")</f>
        <v/>
      </c>
      <c r="V11" s="19">
        <f>TEXT(G11,"ddd")</f>
        <v/>
      </c>
    </row>
    <row r="12">
      <c r="A12" t="inlineStr">
        <is>
          <t>A00110</t>
        </is>
      </c>
      <c r="B12" t="inlineStr">
        <is>
          <t>West</t>
        </is>
      </c>
      <c r="C12" t="inlineStr">
        <is>
          <t>Burton</t>
        </is>
      </c>
      <c r="D12" t="inlineStr">
        <is>
          <t>Replace</t>
        </is>
      </c>
      <c r="F12" s="31" t="n">
        <v>44076</v>
      </c>
      <c r="G12" s="31" t="n">
        <v>44173</v>
      </c>
      <c r="H12" s="13" t="n">
        <v>2</v>
      </c>
      <c r="I12" s="32" t="n"/>
      <c r="J12" s="32" t="n"/>
      <c r="K12" s="15" t="n">
        <v>4.75</v>
      </c>
      <c r="L12" s="15" t="n">
        <v>832.1583000000001</v>
      </c>
      <c r="M12" t="inlineStr">
        <is>
          <t>Account</t>
        </is>
      </c>
      <c r="N12" s="17">
        <f>IF(G12="","",G12-F12)</f>
        <v/>
      </c>
      <c r="O12" s="19">
        <f t="array" ref="O12">INDEX(TechRate,MATCH(H12,TechNum,0))</f>
        <v/>
      </c>
      <c r="P12" s="18">
        <f>O12*K12</f>
        <v/>
      </c>
      <c r="Q12" s="18">
        <f>IF(I12="Yes",0,P12)</f>
        <v/>
      </c>
      <c r="R12" s="18">
        <f>IF(J12="Yes",0,L12)</f>
        <v/>
      </c>
      <c r="S12" s="18">
        <f>SUM(L12,P12)</f>
        <v/>
      </c>
      <c r="T12" s="18">
        <f>SUM(Q12,R12)</f>
        <v/>
      </c>
      <c r="U12" s="19">
        <f>TEXT(F12,"ddd")</f>
        <v/>
      </c>
      <c r="V12" s="19">
        <f>TEXT(G12,"ddd")</f>
        <v/>
      </c>
    </row>
    <row r="13">
      <c r="A13" t="inlineStr">
        <is>
          <t>A00111</t>
        </is>
      </c>
      <c r="B13" t="inlineStr">
        <is>
          <t>South</t>
        </is>
      </c>
      <c r="C13" t="inlineStr">
        <is>
          <t>Lopez</t>
        </is>
      </c>
      <c r="D13" t="inlineStr">
        <is>
          <t>Deliver</t>
        </is>
      </c>
      <c r="E13" t="inlineStr">
        <is>
          <t>Yes</t>
        </is>
      </c>
      <c r="F13" s="31" t="n">
        <v>44077</v>
      </c>
      <c r="G13" s="31" t="n">
        <v>44097</v>
      </c>
      <c r="H13" s="13" t="n">
        <v>1</v>
      </c>
      <c r="I13" s="32" t="n"/>
      <c r="J13" s="32" t="n"/>
      <c r="K13" s="15" t="n">
        <v>0.25</v>
      </c>
      <c r="L13" s="15" t="n">
        <v>70.21299999999999</v>
      </c>
      <c r="M13" t="inlineStr">
        <is>
          <t>Account</t>
        </is>
      </c>
      <c r="N13" s="17">
        <f>IF(G13="","",G13-F13)</f>
        <v/>
      </c>
      <c r="O13" s="19">
        <f t="array" ref="O13">INDEX(TechRate,MATCH(H13,TechNum,0))</f>
        <v/>
      </c>
      <c r="P13" s="18">
        <f>O13*K13</f>
        <v/>
      </c>
      <c r="Q13" s="18">
        <f>IF(I13="Yes",0,P13)</f>
        <v/>
      </c>
      <c r="R13" s="18">
        <f>IF(J13="Yes",0,L13)</f>
        <v/>
      </c>
      <c r="S13" s="18">
        <f>SUM(L13,P13)</f>
        <v/>
      </c>
      <c r="T13" s="18">
        <f>SUM(Q13,R13)</f>
        <v/>
      </c>
      <c r="U13" s="19">
        <f>TEXT(F13,"ddd")</f>
        <v/>
      </c>
      <c r="V13" s="19">
        <f>TEXT(G13,"ddd")</f>
        <v/>
      </c>
    </row>
    <row r="14">
      <c r="A14" t="inlineStr">
        <is>
          <t>A00112</t>
        </is>
      </c>
      <c r="B14" t="inlineStr">
        <is>
          <t>West</t>
        </is>
      </c>
      <c r="C14" t="inlineStr">
        <is>
          <t>Burton</t>
        </is>
      </c>
      <c r="D14" t="inlineStr">
        <is>
          <t>Assess</t>
        </is>
      </c>
      <c r="F14" s="31" t="n">
        <v>44078</v>
      </c>
      <c r="G14" s="31" t="n">
        <v>44104</v>
      </c>
      <c r="H14" s="13" t="n">
        <v>1</v>
      </c>
      <c r="I14" s="32" t="n"/>
      <c r="J14" s="32" t="n"/>
      <c r="K14" s="15" t="n">
        <v>0.5</v>
      </c>
      <c r="L14" s="15" t="n">
        <v>150</v>
      </c>
      <c r="M14" t="inlineStr">
        <is>
          <t>P.O.</t>
        </is>
      </c>
      <c r="N14" s="17">
        <f>IF(G14="","",G14-F14)</f>
        <v/>
      </c>
      <c r="O14" s="19">
        <f t="array" ref="O14">INDEX(TechRate,MATCH(H14,TechNum,0))</f>
        <v/>
      </c>
      <c r="P14" s="18">
        <f>O14*K14</f>
        <v/>
      </c>
      <c r="Q14" s="18">
        <f>IF(I14="Yes",0,P14)</f>
        <v/>
      </c>
      <c r="R14" s="18">
        <f>IF(J14="Yes",0,L14)</f>
        <v/>
      </c>
      <c r="S14" s="18">
        <f>SUM(L14,P14)</f>
        <v/>
      </c>
      <c r="T14" s="18">
        <f>SUM(Q14,R14)</f>
        <v/>
      </c>
      <c r="U14" s="19">
        <f>TEXT(F14,"ddd")</f>
        <v/>
      </c>
      <c r="V14" s="19">
        <f>TEXT(G14,"ddd")</f>
        <v/>
      </c>
    </row>
    <row r="15">
      <c r="A15" t="inlineStr">
        <is>
          <t>A00113</t>
        </is>
      </c>
      <c r="B15" t="inlineStr">
        <is>
          <t>Central</t>
        </is>
      </c>
      <c r="C15" t="inlineStr">
        <is>
          <t>Michner</t>
        </is>
      </c>
      <c r="D15" t="inlineStr">
        <is>
          <t>Assess</t>
        </is>
      </c>
      <c r="F15" s="31" t="n">
        <v>44078</v>
      </c>
      <c r="G15" s="31" t="n">
        <v>44128</v>
      </c>
      <c r="H15" s="13" t="n">
        <v>2</v>
      </c>
      <c r="I15" s="32" t="n"/>
      <c r="J15" s="32" t="n"/>
      <c r="K15" s="15" t="n">
        <v>1.5</v>
      </c>
      <c r="L15" s="15" t="n">
        <v>275</v>
      </c>
      <c r="M15" t="inlineStr">
        <is>
          <t>C.O.D.</t>
        </is>
      </c>
      <c r="N15" s="17">
        <f>IF(G15="","",G15-F15)</f>
        <v/>
      </c>
      <c r="O15" s="19">
        <f t="array" ref="O15">INDEX(TechRate,MATCH(H15,TechNum,0))</f>
        <v/>
      </c>
      <c r="P15" s="18">
        <f>O15*K15</f>
        <v/>
      </c>
      <c r="Q15" s="18">
        <f>IF(I15="Yes",0,P15)</f>
        <v/>
      </c>
      <c r="R15" s="18">
        <f>IF(J15="Yes",0,L15)</f>
        <v/>
      </c>
      <c r="S15" s="18">
        <f>SUM(L15,P15)</f>
        <v/>
      </c>
      <c r="T15" s="18">
        <f>SUM(Q15,R15)</f>
        <v/>
      </c>
      <c r="U15" s="19">
        <f>TEXT(F15,"ddd")</f>
        <v/>
      </c>
      <c r="V15" s="19">
        <f>TEXT(G15,"ddd")</f>
        <v/>
      </c>
    </row>
    <row r="16">
      <c r="A16" t="inlineStr">
        <is>
          <t>A00114</t>
        </is>
      </c>
      <c r="B16" t="inlineStr">
        <is>
          <t>Northwest</t>
        </is>
      </c>
      <c r="C16" t="inlineStr">
        <is>
          <t>Khan</t>
        </is>
      </c>
      <c r="D16" t="inlineStr">
        <is>
          <t>Replace</t>
        </is>
      </c>
      <c r="E16" t="inlineStr">
        <is>
          <t>Yes</t>
        </is>
      </c>
      <c r="F16" s="31" t="n">
        <v>44078</v>
      </c>
      <c r="G16" s="31" t="n">
        <v>44145</v>
      </c>
      <c r="H16" s="13" t="n">
        <v>1</v>
      </c>
      <c r="I16" s="32" t="n"/>
      <c r="J16" s="32" t="n"/>
      <c r="K16" s="15" t="n">
        <v>0.75</v>
      </c>
      <c r="L16" s="15" t="n">
        <v>938</v>
      </c>
      <c r="M16" t="inlineStr">
        <is>
          <t>C.O.D.</t>
        </is>
      </c>
      <c r="N16" s="17">
        <f>IF(G16="","",G16-F16)</f>
        <v/>
      </c>
      <c r="O16" s="19">
        <f t="array" ref="O16">INDEX(TechRate,MATCH(H16,TechNum,0))</f>
        <v/>
      </c>
      <c r="P16" s="18">
        <f>O16*K16</f>
        <v/>
      </c>
      <c r="Q16" s="18">
        <f>IF(I16="Yes",0,P16)</f>
        <v/>
      </c>
      <c r="R16" s="18">
        <f>IF(J16="Yes",0,L16)</f>
        <v/>
      </c>
      <c r="S16" s="18">
        <f>SUM(L16,P16)</f>
        <v/>
      </c>
      <c r="T16" s="18">
        <f>SUM(Q16,R16)</f>
        <v/>
      </c>
      <c r="U16" s="19">
        <f>TEXT(F16,"ddd")</f>
        <v/>
      </c>
      <c r="V16" s="19">
        <f>TEXT(G16,"ddd")</f>
        <v/>
      </c>
    </row>
    <row r="17">
      <c r="A17" t="inlineStr">
        <is>
          <t>A00115</t>
        </is>
      </c>
      <c r="B17" t="inlineStr">
        <is>
          <t>South</t>
        </is>
      </c>
      <c r="C17" t="inlineStr">
        <is>
          <t>Lopez</t>
        </is>
      </c>
      <c r="D17" t="inlineStr">
        <is>
          <t>Assess</t>
        </is>
      </c>
      <c r="F17" s="31" t="n">
        <v>44079</v>
      </c>
      <c r="G17" s="31" t="n">
        <v>44095</v>
      </c>
      <c r="H17" s="13" t="n">
        <v>1</v>
      </c>
      <c r="I17" s="32" t="n"/>
      <c r="J17" s="32" t="n"/>
      <c r="K17" s="15" t="n">
        <v>0.25</v>
      </c>
      <c r="L17" s="15" t="n">
        <v>61.2497</v>
      </c>
      <c r="M17" t="inlineStr">
        <is>
          <t>Account</t>
        </is>
      </c>
      <c r="N17" s="17">
        <f>IF(G17="","",G17-F17)</f>
        <v/>
      </c>
      <c r="O17" s="19">
        <f t="array" ref="O17">INDEX(TechRate,MATCH(H17,TechNum,0))</f>
        <v/>
      </c>
      <c r="P17" s="18">
        <f>O17*K17</f>
        <v/>
      </c>
      <c r="Q17" s="18">
        <f>IF(I17="Yes",0,P17)</f>
        <v/>
      </c>
      <c r="R17" s="18">
        <f>IF(J17="Yes",0,L17)</f>
        <v/>
      </c>
      <c r="S17" s="18">
        <f>SUM(L17,P17)</f>
        <v/>
      </c>
      <c r="T17" s="18">
        <f>SUM(Q17,R17)</f>
        <v/>
      </c>
      <c r="U17" s="19">
        <f>TEXT(F17,"ddd")</f>
        <v/>
      </c>
      <c r="V17" s="19">
        <f>TEXT(G17,"ddd")</f>
        <v/>
      </c>
    </row>
    <row r="18">
      <c r="A18" t="inlineStr">
        <is>
          <t>A00116</t>
        </is>
      </c>
      <c r="B18" t="inlineStr">
        <is>
          <t>West</t>
        </is>
      </c>
      <c r="C18" t="inlineStr">
        <is>
          <t>Burton</t>
        </is>
      </c>
      <c r="D18" t="inlineStr">
        <is>
          <t>Assess</t>
        </is>
      </c>
      <c r="F18" s="31" t="n">
        <v>44079</v>
      </c>
      <c r="G18" s="31" t="n">
        <v>44096</v>
      </c>
      <c r="H18" s="13" t="n">
        <v>1</v>
      </c>
      <c r="I18" s="32" t="n"/>
      <c r="J18" s="32" t="n"/>
      <c r="K18" s="15" t="n">
        <v>1.5</v>
      </c>
      <c r="L18" s="15" t="n">
        <v>48</v>
      </c>
      <c r="M18" t="inlineStr">
        <is>
          <t>C.O.D.</t>
        </is>
      </c>
      <c r="N18" s="17">
        <f>IF(G18="","",G18-F18)</f>
        <v/>
      </c>
      <c r="O18" s="19">
        <f t="array" ref="O18">INDEX(TechRate,MATCH(H18,TechNum,0))</f>
        <v/>
      </c>
      <c r="P18" s="18">
        <f>O18*K18</f>
        <v/>
      </c>
      <c r="Q18" s="18">
        <f>IF(I18="Yes",0,P18)</f>
        <v/>
      </c>
      <c r="R18" s="18">
        <f>IF(J18="Yes",0,L18)</f>
        <v/>
      </c>
      <c r="S18" s="18">
        <f>SUM(L18,P18)</f>
        <v/>
      </c>
      <c r="T18" s="18">
        <f>SUM(Q18,R18)</f>
        <v/>
      </c>
      <c r="U18" s="19">
        <f>TEXT(F18,"ddd")</f>
        <v/>
      </c>
      <c r="V18" s="19">
        <f>TEXT(G18,"ddd")</f>
        <v/>
      </c>
    </row>
    <row r="19">
      <c r="A19" t="inlineStr">
        <is>
          <t>A00117</t>
        </is>
      </c>
      <c r="B19" t="inlineStr">
        <is>
          <t>Northwest</t>
        </is>
      </c>
      <c r="C19" t="inlineStr">
        <is>
          <t>Burton</t>
        </is>
      </c>
      <c r="D19" t="inlineStr">
        <is>
          <t>Assess</t>
        </is>
      </c>
      <c r="F19" s="31" t="n">
        <v>44081</v>
      </c>
      <c r="G19" s="31" t="n">
        <v>44084</v>
      </c>
      <c r="H19" s="13" t="n">
        <v>2</v>
      </c>
      <c r="I19" s="32" t="n"/>
      <c r="J19" s="32" t="n"/>
      <c r="K19" s="15" t="n">
        <v>0.25</v>
      </c>
      <c r="L19" s="15" t="n">
        <v>204.284</v>
      </c>
      <c r="M19" t="inlineStr">
        <is>
          <t>Account</t>
        </is>
      </c>
      <c r="N19" s="17">
        <f>IF(G19="","",G19-F19)</f>
        <v/>
      </c>
      <c r="O19" s="19">
        <f t="array" ref="O19">INDEX(TechRate,MATCH(H19,TechNum,0))</f>
        <v/>
      </c>
      <c r="P19" s="18">
        <f>O19*K19</f>
        <v/>
      </c>
      <c r="Q19" s="18">
        <f>IF(I19="Yes",0,P19)</f>
        <v/>
      </c>
      <c r="R19" s="18">
        <f>IF(J19="Yes",0,L19)</f>
        <v/>
      </c>
      <c r="S19" s="18">
        <f>SUM(L19,P19)</f>
        <v/>
      </c>
      <c r="T19" s="18">
        <f>SUM(Q19,R19)</f>
        <v/>
      </c>
      <c r="U19" s="19">
        <f>TEXT(F19,"ddd")</f>
        <v/>
      </c>
      <c r="V19" s="19">
        <f>TEXT(G19,"ddd")</f>
        <v/>
      </c>
    </row>
    <row r="20">
      <c r="A20" t="inlineStr">
        <is>
          <t>A00118</t>
        </is>
      </c>
      <c r="B20" t="inlineStr">
        <is>
          <t>Northwest</t>
        </is>
      </c>
      <c r="C20" t="inlineStr">
        <is>
          <t>Cartier</t>
        </is>
      </c>
      <c r="D20" t="inlineStr">
        <is>
          <t>Replace</t>
        </is>
      </c>
      <c r="F20" s="31" t="n">
        <v>44082</v>
      </c>
      <c r="G20" s="31" t="n">
        <v>44089</v>
      </c>
      <c r="H20" s="13" t="n">
        <v>2</v>
      </c>
      <c r="I20" s="32" t="n"/>
      <c r="J20" s="32" t="n"/>
      <c r="K20" s="15" t="n">
        <v>0.5</v>
      </c>
      <c r="L20" s="15" t="n">
        <v>240</v>
      </c>
      <c r="M20" t="inlineStr">
        <is>
          <t>Account</t>
        </is>
      </c>
      <c r="N20" s="17">
        <f>IF(G20="","",G20-F20)</f>
        <v/>
      </c>
      <c r="O20" s="19">
        <f t="array" ref="O20">INDEX(TechRate,MATCH(H20,TechNum,0))</f>
        <v/>
      </c>
      <c r="P20" s="18">
        <f>O20*K20</f>
        <v/>
      </c>
      <c r="Q20" s="18">
        <f>IF(I20="Yes",0,P20)</f>
        <v/>
      </c>
      <c r="R20" s="18">
        <f>IF(J20="Yes",0,L20)</f>
        <v/>
      </c>
      <c r="S20" s="18">
        <f>SUM(L20,P20)</f>
        <v/>
      </c>
      <c r="T20" s="18">
        <f>SUM(Q20,R20)</f>
        <v/>
      </c>
      <c r="U20" s="19">
        <f>TEXT(F20,"ddd")</f>
        <v/>
      </c>
      <c r="V20" s="19">
        <f>TEXT(G20,"ddd")</f>
        <v/>
      </c>
    </row>
    <row r="21">
      <c r="A21" t="inlineStr">
        <is>
          <t>A00119</t>
        </is>
      </c>
      <c r="B21" t="inlineStr">
        <is>
          <t>Southeast</t>
        </is>
      </c>
      <c r="C21" t="inlineStr">
        <is>
          <t>Khan</t>
        </is>
      </c>
      <c r="D21" t="inlineStr">
        <is>
          <t>Replace</t>
        </is>
      </c>
      <c r="F21" s="31" t="n">
        <v>44082</v>
      </c>
      <c r="G21" s="31" t="n">
        <v>44091</v>
      </c>
      <c r="H21" s="13" t="n">
        <v>2</v>
      </c>
      <c r="I21" s="32" t="n"/>
      <c r="J21" s="32" t="n"/>
      <c r="K21" s="15" t="n">
        <v>0.5</v>
      </c>
      <c r="L21" s="15" t="n">
        <v>120</v>
      </c>
      <c r="M21" t="inlineStr">
        <is>
          <t>Account</t>
        </is>
      </c>
      <c r="N21" s="17">
        <f>IF(G21="","",G21-F21)</f>
        <v/>
      </c>
      <c r="O21" s="19">
        <f t="array" ref="O21">INDEX(TechRate,MATCH(H21,TechNum,0))</f>
        <v/>
      </c>
      <c r="P21" s="18">
        <f>O21*K21</f>
        <v/>
      </c>
      <c r="Q21" s="18">
        <f>IF(I21="Yes",0,P21)</f>
        <v/>
      </c>
      <c r="R21" s="18">
        <f>IF(J21="Yes",0,L21)</f>
        <v/>
      </c>
      <c r="S21" s="18">
        <f>SUM(L21,P21)</f>
        <v/>
      </c>
      <c r="T21" s="18">
        <f>SUM(Q21,R21)</f>
        <v/>
      </c>
      <c r="U21" s="19">
        <f>TEXT(F21,"ddd")</f>
        <v/>
      </c>
      <c r="V21" s="19">
        <f>TEXT(G21,"ddd")</f>
        <v/>
      </c>
    </row>
    <row r="22">
      <c r="A22" t="inlineStr">
        <is>
          <t>A00120</t>
        </is>
      </c>
      <c r="B22" t="inlineStr">
        <is>
          <t>Central</t>
        </is>
      </c>
      <c r="C22" t="inlineStr">
        <is>
          <t>Cartier</t>
        </is>
      </c>
      <c r="D22" t="inlineStr">
        <is>
          <t>Repair</t>
        </is>
      </c>
      <c r="F22" s="31" t="n">
        <v>44082</v>
      </c>
      <c r="G22" s="31" t="n">
        <v>44095</v>
      </c>
      <c r="H22" s="13" t="n">
        <v>1</v>
      </c>
      <c r="I22" s="32" t="n"/>
      <c r="J22" s="32" t="n"/>
      <c r="K22" s="15" t="n">
        <v>1.75</v>
      </c>
      <c r="L22" s="15" t="n">
        <v>475</v>
      </c>
      <c r="M22" t="inlineStr">
        <is>
          <t>Account</t>
        </is>
      </c>
      <c r="N22" s="17">
        <f>IF(G22="","",G22-F22)</f>
        <v/>
      </c>
      <c r="O22" s="19">
        <f t="array" ref="O22">INDEX(TechRate,MATCH(H22,TechNum,0))</f>
        <v/>
      </c>
      <c r="P22" s="18">
        <f>O22*K22</f>
        <v/>
      </c>
      <c r="Q22" s="18">
        <f>IF(I22="Yes",0,P22)</f>
        <v/>
      </c>
      <c r="R22" s="18">
        <f>IF(J22="Yes",0,L22)</f>
        <v/>
      </c>
      <c r="S22" s="18">
        <f>SUM(L22,P22)</f>
        <v/>
      </c>
      <c r="T22" s="18">
        <f>SUM(Q22,R22)</f>
        <v/>
      </c>
      <c r="U22" s="19">
        <f>TEXT(F22,"ddd")</f>
        <v/>
      </c>
      <c r="V22" s="19">
        <f>TEXT(G22,"ddd")</f>
        <v/>
      </c>
    </row>
    <row r="23">
      <c r="A23" t="inlineStr">
        <is>
          <t>A00121</t>
        </is>
      </c>
      <c r="B23" t="inlineStr">
        <is>
          <t>Southeast</t>
        </is>
      </c>
      <c r="C23" t="inlineStr">
        <is>
          <t>Khan</t>
        </is>
      </c>
      <c r="D23" t="inlineStr">
        <is>
          <t>Replace</t>
        </is>
      </c>
      <c r="F23" s="31" t="n">
        <v>44082</v>
      </c>
      <c r="G23" s="31" t="n">
        <v>44096</v>
      </c>
      <c r="H23" s="13" t="n">
        <v>1</v>
      </c>
      <c r="I23" s="32" t="n"/>
      <c r="J23" s="32" t="n"/>
      <c r="K23" s="15" t="n">
        <v>1.75</v>
      </c>
      <c r="L23" s="15" t="n">
        <v>341</v>
      </c>
      <c r="M23" t="inlineStr">
        <is>
          <t>C.O.D.</t>
        </is>
      </c>
      <c r="N23" s="17">
        <f>IF(G23="","",G23-F23)</f>
        <v/>
      </c>
      <c r="O23" s="19">
        <f t="array" ref="O23">INDEX(TechRate,MATCH(H23,TechNum,0))</f>
        <v/>
      </c>
      <c r="P23" s="18">
        <f>O23*K23</f>
        <v/>
      </c>
      <c r="Q23" s="18">
        <f>IF(I23="Yes",0,P23)</f>
        <v/>
      </c>
      <c r="R23" s="18">
        <f>IF(J23="Yes",0,L23)</f>
        <v/>
      </c>
      <c r="S23" s="18">
        <f>SUM(L23,P23)</f>
        <v/>
      </c>
      <c r="T23" s="18">
        <f>SUM(Q23,R23)</f>
        <v/>
      </c>
      <c r="U23" s="19">
        <f>TEXT(F23,"ddd")</f>
        <v/>
      </c>
      <c r="V23" s="19">
        <f>TEXT(G23,"ddd")</f>
        <v/>
      </c>
    </row>
    <row r="24">
      <c r="A24" t="inlineStr">
        <is>
          <t>A00122</t>
        </is>
      </c>
      <c r="B24" t="inlineStr">
        <is>
          <t>Northwest</t>
        </is>
      </c>
      <c r="C24" t="inlineStr">
        <is>
          <t>Khan</t>
        </is>
      </c>
      <c r="D24" t="inlineStr">
        <is>
          <t>Assess</t>
        </is>
      </c>
      <c r="F24" s="31" t="n">
        <v>44082</v>
      </c>
      <c r="G24" s="31" t="n">
        <v>44132</v>
      </c>
      <c r="H24" s="13" t="n">
        <v>1</v>
      </c>
      <c r="I24" s="32" t="n"/>
      <c r="J24" s="32" t="n"/>
      <c r="K24" s="15" t="n">
        <v>0.75</v>
      </c>
      <c r="L24" s="15" t="n">
        <v>61.1806</v>
      </c>
      <c r="M24" t="inlineStr">
        <is>
          <t>C.O.D.</t>
        </is>
      </c>
      <c r="N24" s="17">
        <f>IF(G24="","",G24-F24)</f>
        <v/>
      </c>
      <c r="O24" s="19">
        <f t="array" ref="O24">INDEX(TechRate,MATCH(H24,TechNum,0))</f>
        <v/>
      </c>
      <c r="P24" s="18">
        <f>O24*K24</f>
        <v/>
      </c>
      <c r="Q24" s="18">
        <f>IF(I24="Yes",0,P24)</f>
        <v/>
      </c>
      <c r="R24" s="18">
        <f>IF(J24="Yes",0,L24)</f>
        <v/>
      </c>
      <c r="S24" s="18">
        <f>SUM(L24,P24)</f>
        <v/>
      </c>
      <c r="T24" s="18">
        <f>SUM(Q24,R24)</f>
        <v/>
      </c>
      <c r="U24" s="19">
        <f>TEXT(F24,"ddd")</f>
        <v/>
      </c>
      <c r="V24" s="19">
        <f>TEXT(G24,"ddd")</f>
        <v/>
      </c>
    </row>
    <row r="25">
      <c r="A25" t="inlineStr">
        <is>
          <t>A00123</t>
        </is>
      </c>
      <c r="B25" t="inlineStr">
        <is>
          <t>South</t>
        </is>
      </c>
      <c r="C25" t="inlineStr">
        <is>
          <t>Lopez</t>
        </is>
      </c>
      <c r="D25" t="inlineStr">
        <is>
          <t>Replace</t>
        </is>
      </c>
      <c r="F25" s="31" t="n">
        <v>44082</v>
      </c>
      <c r="G25" s="31" t="n">
        <v>44152</v>
      </c>
      <c r="H25" s="13" t="n">
        <v>1</v>
      </c>
      <c r="I25" s="32" t="n"/>
      <c r="J25" s="32" t="n"/>
      <c r="K25" s="15" t="n">
        <v>0.5</v>
      </c>
      <c r="L25" s="15" t="n">
        <v>155.3931</v>
      </c>
      <c r="M25" t="inlineStr">
        <is>
          <t>Account</t>
        </is>
      </c>
      <c r="N25" s="17">
        <f>IF(G25="","",G25-F25)</f>
        <v/>
      </c>
      <c r="O25" s="19">
        <f t="array" ref="O25">INDEX(TechRate,MATCH(H25,TechNum,0))</f>
        <v/>
      </c>
      <c r="P25" s="18">
        <f>O25*K25</f>
        <v/>
      </c>
      <c r="Q25" s="18">
        <f>IF(I25="Yes",0,P25)</f>
        <v/>
      </c>
      <c r="R25" s="18">
        <f>IF(J25="Yes",0,L25)</f>
        <v/>
      </c>
      <c r="S25" s="18">
        <f>SUM(L25,P25)</f>
        <v/>
      </c>
      <c r="T25" s="18">
        <f>SUM(Q25,R25)</f>
        <v/>
      </c>
      <c r="U25" s="19">
        <f>TEXT(F25,"ddd")</f>
        <v/>
      </c>
      <c r="V25" s="19">
        <f>TEXT(G25,"ddd")</f>
        <v/>
      </c>
    </row>
    <row r="26">
      <c r="A26" t="inlineStr">
        <is>
          <t>A00124</t>
        </is>
      </c>
      <c r="B26" t="inlineStr">
        <is>
          <t>Northwest</t>
        </is>
      </c>
      <c r="C26" t="inlineStr">
        <is>
          <t>Michner</t>
        </is>
      </c>
      <c r="D26" t="inlineStr">
        <is>
          <t>Replace</t>
        </is>
      </c>
      <c r="E26" t="inlineStr">
        <is>
          <t>Yes</t>
        </is>
      </c>
      <c r="F26" s="31" t="n">
        <v>44083</v>
      </c>
      <c r="G26" s="31" t="n">
        <v>44098</v>
      </c>
      <c r="H26" s="13" t="n">
        <v>2</v>
      </c>
      <c r="I26" s="32" t="n"/>
      <c r="J26" s="32" t="n"/>
      <c r="K26" s="15" t="n">
        <v>0.5</v>
      </c>
      <c r="L26" s="15" t="n">
        <v>204.284</v>
      </c>
      <c r="M26" t="inlineStr">
        <is>
          <t>C.O.D.</t>
        </is>
      </c>
      <c r="N26" s="17">
        <f>IF(G26="","",G26-F26)</f>
        <v/>
      </c>
      <c r="O26" s="19">
        <f t="array" ref="O26">INDEX(TechRate,MATCH(H26,TechNum,0))</f>
        <v/>
      </c>
      <c r="P26" s="18">
        <f>O26*K26</f>
        <v/>
      </c>
      <c r="Q26" s="18">
        <f>IF(I26="Yes",0,P26)</f>
        <v/>
      </c>
      <c r="R26" s="18">
        <f>IF(J26="Yes",0,L26)</f>
        <v/>
      </c>
      <c r="S26" s="18">
        <f>SUM(L26,P26)</f>
        <v/>
      </c>
      <c r="T26" s="18">
        <f>SUM(Q26,R26)</f>
        <v/>
      </c>
      <c r="U26" s="19">
        <f>TEXT(F26,"ddd")</f>
        <v/>
      </c>
      <c r="V26" s="19">
        <f>TEXT(G26,"ddd")</f>
        <v/>
      </c>
    </row>
    <row r="27">
      <c r="A27" t="inlineStr">
        <is>
          <t>A00125</t>
        </is>
      </c>
      <c r="B27" t="inlineStr">
        <is>
          <t>South</t>
        </is>
      </c>
      <c r="C27" t="inlineStr">
        <is>
          <t>Lopez</t>
        </is>
      </c>
      <c r="D27" t="inlineStr">
        <is>
          <t>Assess</t>
        </is>
      </c>
      <c r="F27" s="31" t="n">
        <v>44083</v>
      </c>
      <c r="G27" s="31" t="n">
        <v>44103</v>
      </c>
      <c r="H27" s="13" t="n">
        <v>1</v>
      </c>
      <c r="I27" s="32" t="n"/>
      <c r="J27" s="32" t="n"/>
      <c r="K27" s="15" t="n">
        <v>0.5</v>
      </c>
      <c r="L27" s="15" t="n">
        <v>37.9174</v>
      </c>
      <c r="M27" t="inlineStr">
        <is>
          <t>Account</t>
        </is>
      </c>
      <c r="N27" s="17">
        <f>IF(G27="","",G27-F27)</f>
        <v/>
      </c>
      <c r="O27" s="19">
        <f t="array" ref="O27">INDEX(TechRate,MATCH(H27,TechNum,0))</f>
        <v/>
      </c>
      <c r="P27" s="18">
        <f>O27*K27</f>
        <v/>
      </c>
      <c r="Q27" s="18">
        <f>IF(I27="Yes",0,P27)</f>
        <v/>
      </c>
      <c r="R27" s="18">
        <f>IF(J27="Yes",0,L27)</f>
        <v/>
      </c>
      <c r="S27" s="18">
        <f>SUM(L27,P27)</f>
        <v/>
      </c>
      <c r="T27" s="18">
        <f>SUM(Q27,R27)</f>
        <v/>
      </c>
      <c r="U27" s="19">
        <f>TEXT(F27,"ddd")</f>
        <v/>
      </c>
      <c r="V27" s="19">
        <f>TEXT(G27,"ddd")</f>
        <v/>
      </c>
    </row>
    <row r="28">
      <c r="A28" t="inlineStr">
        <is>
          <t>A00126</t>
        </is>
      </c>
      <c r="B28" t="inlineStr">
        <is>
          <t>Northwest</t>
        </is>
      </c>
      <c r="C28" t="inlineStr">
        <is>
          <t>Burton</t>
        </is>
      </c>
      <c r="D28" t="inlineStr">
        <is>
          <t>Deliver</t>
        </is>
      </c>
      <c r="E28" t="inlineStr">
        <is>
          <t>Yes</t>
        </is>
      </c>
      <c r="F28" s="31" t="n">
        <v>44083</v>
      </c>
      <c r="G28" s="31" t="n">
        <v>44103</v>
      </c>
      <c r="H28" s="13" t="n">
        <v>1</v>
      </c>
      <c r="I28" s="32" t="n"/>
      <c r="J28" s="32" t="n"/>
      <c r="K28" s="15" t="n">
        <v>0.25</v>
      </c>
      <c r="L28" s="15" t="n">
        <v>88.4057</v>
      </c>
      <c r="M28" t="inlineStr">
        <is>
          <t>Account</t>
        </is>
      </c>
      <c r="N28" s="17">
        <f>IF(G28="","",G28-F28)</f>
        <v/>
      </c>
      <c r="O28" s="19">
        <f t="array" ref="O28">INDEX(TechRate,MATCH(H28,TechNum,0))</f>
        <v/>
      </c>
      <c r="P28" s="18">
        <f>O28*K28</f>
        <v/>
      </c>
      <c r="Q28" s="18">
        <f>IF(I28="Yes",0,P28)</f>
        <v/>
      </c>
      <c r="R28" s="18">
        <f>IF(J28="Yes",0,L28)</f>
        <v/>
      </c>
      <c r="S28" s="18">
        <f>SUM(L28,P28)</f>
        <v/>
      </c>
      <c r="T28" s="18">
        <f>SUM(Q28,R28)</f>
        <v/>
      </c>
      <c r="U28" s="19">
        <f>TEXT(F28,"ddd")</f>
        <v/>
      </c>
      <c r="V28" s="19">
        <f>TEXT(G28,"ddd")</f>
        <v/>
      </c>
    </row>
    <row r="29">
      <c r="A29" t="inlineStr">
        <is>
          <t>A00127</t>
        </is>
      </c>
      <c r="B29" t="inlineStr">
        <is>
          <t>South</t>
        </is>
      </c>
      <c r="C29" t="inlineStr">
        <is>
          <t>Lopez</t>
        </is>
      </c>
      <c r="D29" t="inlineStr">
        <is>
          <t>Deliver</t>
        </is>
      </c>
      <c r="F29" s="31" t="n">
        <v>44083</v>
      </c>
      <c r="G29" s="31" t="n">
        <v>44103</v>
      </c>
      <c r="H29" s="13" t="n">
        <v>1</v>
      </c>
      <c r="I29" s="32" t="n"/>
      <c r="J29" s="32" t="n"/>
      <c r="K29" s="15" t="n">
        <v>0.25</v>
      </c>
      <c r="L29" s="15" t="n">
        <v>202.2864</v>
      </c>
      <c r="M29" t="inlineStr">
        <is>
          <t>Account</t>
        </is>
      </c>
      <c r="N29" s="17">
        <f>IF(G29="","",G29-F29)</f>
        <v/>
      </c>
      <c r="O29" s="19">
        <f t="array" ref="O29">INDEX(TechRate,MATCH(H29,TechNum,0))</f>
        <v/>
      </c>
      <c r="P29" s="18">
        <f>O29*K29</f>
        <v/>
      </c>
      <c r="Q29" s="18">
        <f>IF(I29="Yes",0,P29)</f>
        <v/>
      </c>
      <c r="R29" s="18">
        <f>IF(J29="Yes",0,L29)</f>
        <v/>
      </c>
      <c r="S29" s="18">
        <f>SUM(L29,P29)</f>
        <v/>
      </c>
      <c r="T29" s="18">
        <f>SUM(Q29,R29)</f>
        <v/>
      </c>
      <c r="U29" s="19">
        <f>TEXT(F29,"ddd")</f>
        <v/>
      </c>
      <c r="V29" s="19">
        <f>TEXT(G29,"ddd")</f>
        <v/>
      </c>
    </row>
    <row r="30">
      <c r="A30" t="inlineStr">
        <is>
          <t>A00128</t>
        </is>
      </c>
      <c r="B30" t="inlineStr">
        <is>
          <t>West</t>
        </is>
      </c>
      <c r="C30" t="inlineStr">
        <is>
          <t>Khan</t>
        </is>
      </c>
      <c r="D30" t="inlineStr">
        <is>
          <t>Assess</t>
        </is>
      </c>
      <c r="F30" s="31" t="n">
        <v>44084</v>
      </c>
      <c r="G30" s="31" t="n">
        <v>44102</v>
      </c>
      <c r="H30" s="13" t="n">
        <v>1</v>
      </c>
      <c r="I30" s="32" t="n"/>
      <c r="J30" s="32" t="n"/>
      <c r="K30" s="15" t="n">
        <v>0.5</v>
      </c>
      <c r="L30" s="15" t="n">
        <v>120</v>
      </c>
      <c r="M30" t="inlineStr">
        <is>
          <t>P.O.</t>
        </is>
      </c>
      <c r="N30" s="17">
        <f>IF(G30="","",G30-F30)</f>
        <v/>
      </c>
      <c r="O30" s="19">
        <f t="array" ref="O30">INDEX(TechRate,MATCH(H30,TechNum,0))</f>
        <v/>
      </c>
      <c r="P30" s="18">
        <f>O30*K30</f>
        <v/>
      </c>
      <c r="Q30" s="18">
        <f>IF(I30="Yes",0,P30)</f>
        <v/>
      </c>
      <c r="R30" s="18">
        <f>IF(J30="Yes",0,L30)</f>
        <v/>
      </c>
      <c r="S30" s="18">
        <f>SUM(L30,P30)</f>
        <v/>
      </c>
      <c r="T30" s="18">
        <f>SUM(Q30,R30)</f>
        <v/>
      </c>
      <c r="U30" s="19">
        <f>TEXT(F30,"ddd")</f>
        <v/>
      </c>
      <c r="V30" s="19">
        <f>TEXT(G30,"ddd")</f>
        <v/>
      </c>
    </row>
    <row r="31">
      <c r="A31" t="inlineStr">
        <is>
          <t>A00129</t>
        </is>
      </c>
      <c r="B31" t="inlineStr">
        <is>
          <t>Northwest</t>
        </is>
      </c>
      <c r="C31" t="inlineStr">
        <is>
          <t>Michner</t>
        </is>
      </c>
      <c r="D31" t="inlineStr">
        <is>
          <t>Deliver</t>
        </is>
      </c>
      <c r="F31" s="31" t="n">
        <v>44085</v>
      </c>
      <c r="G31" s="31" t="n">
        <v>44088</v>
      </c>
      <c r="H31" s="13" t="n">
        <v>1</v>
      </c>
      <c r="I31" s="32" t="n"/>
      <c r="J31" s="32" t="n"/>
      <c r="K31" s="15" t="n">
        <v>0.25</v>
      </c>
      <c r="L31" s="15" t="n">
        <v>120</v>
      </c>
      <c r="M31" t="inlineStr">
        <is>
          <t>Account</t>
        </is>
      </c>
      <c r="N31" s="17">
        <f>IF(G31="","",G31-F31)</f>
        <v/>
      </c>
      <c r="O31" s="19">
        <f t="array" ref="O31">INDEX(TechRate,MATCH(H31,TechNum,0))</f>
        <v/>
      </c>
      <c r="P31" s="18">
        <f>O31*K31</f>
        <v/>
      </c>
      <c r="Q31" s="18">
        <f>IF(I31="Yes",0,P31)</f>
        <v/>
      </c>
      <c r="R31" s="18">
        <f>IF(J31="Yes",0,L31)</f>
        <v/>
      </c>
      <c r="S31" s="18">
        <f>SUM(L31,P31)</f>
        <v/>
      </c>
      <c r="T31" s="18">
        <f>SUM(Q31,R31)</f>
        <v/>
      </c>
      <c r="U31" s="19">
        <f>TEXT(F31,"ddd")</f>
        <v/>
      </c>
      <c r="V31" s="19">
        <f>TEXT(G31,"ddd")</f>
        <v/>
      </c>
    </row>
    <row r="32">
      <c r="A32" t="inlineStr">
        <is>
          <t>A00130</t>
        </is>
      </c>
      <c r="B32" t="inlineStr">
        <is>
          <t>Southwest</t>
        </is>
      </c>
      <c r="C32" t="inlineStr">
        <is>
          <t>Cartier</t>
        </is>
      </c>
      <c r="D32" t="inlineStr">
        <is>
          <t>Replace</t>
        </is>
      </c>
      <c r="F32" s="31" t="n">
        <v>44085</v>
      </c>
      <c r="G32" s="31" t="n">
        <v>44089</v>
      </c>
      <c r="H32" s="13" t="n">
        <v>2</v>
      </c>
      <c r="I32" s="32" t="n"/>
      <c r="J32" s="32" t="n"/>
      <c r="K32" s="15" t="n">
        <v>0.5</v>
      </c>
      <c r="L32" s="15" t="n">
        <v>535.6248000000001</v>
      </c>
      <c r="M32" t="inlineStr">
        <is>
          <t>C.O.D.</t>
        </is>
      </c>
      <c r="N32" s="17">
        <f>IF(G32="","",G32-F32)</f>
        <v/>
      </c>
      <c r="O32" s="19">
        <f t="array" ref="O32">INDEX(TechRate,MATCH(H32,TechNum,0))</f>
        <v/>
      </c>
      <c r="P32" s="18">
        <f>O32*K32</f>
        <v/>
      </c>
      <c r="Q32" s="18">
        <f>IF(I32="Yes",0,P32)</f>
        <v/>
      </c>
      <c r="R32" s="18">
        <f>IF(J32="Yes",0,L32)</f>
        <v/>
      </c>
      <c r="S32" s="18">
        <f>SUM(L32,P32)</f>
        <v/>
      </c>
      <c r="T32" s="18">
        <f>SUM(Q32,R32)</f>
        <v/>
      </c>
      <c r="U32" s="19">
        <f>TEXT(F32,"ddd")</f>
        <v/>
      </c>
      <c r="V32" s="19">
        <f>TEXT(G32,"ddd")</f>
        <v/>
      </c>
    </row>
    <row r="33">
      <c r="A33" t="inlineStr">
        <is>
          <t>A00131</t>
        </is>
      </c>
      <c r="B33" t="inlineStr">
        <is>
          <t>Northwest</t>
        </is>
      </c>
      <c r="C33" t="inlineStr">
        <is>
          <t>Khan</t>
        </is>
      </c>
      <c r="D33" t="inlineStr">
        <is>
          <t>Assess</t>
        </is>
      </c>
      <c r="F33" s="31" t="n">
        <v>44085</v>
      </c>
      <c r="G33" s="31" t="n">
        <v>44097</v>
      </c>
      <c r="H33" s="13" t="n">
        <v>2</v>
      </c>
      <c r="I33" s="32" t="n"/>
      <c r="J33" s="32" t="n"/>
      <c r="K33" s="15" t="n">
        <v>0.25</v>
      </c>
      <c r="L33" s="15" t="n">
        <v>24.63</v>
      </c>
      <c r="M33" t="inlineStr">
        <is>
          <t>Account</t>
        </is>
      </c>
      <c r="N33" s="17">
        <f>IF(G33="","",G33-F33)</f>
        <v/>
      </c>
      <c r="O33" s="19">
        <f t="array" ref="O33">INDEX(TechRate,MATCH(H33,TechNum,0))</f>
        <v/>
      </c>
      <c r="P33" s="18">
        <f>O33*K33</f>
        <v/>
      </c>
      <c r="Q33" s="18">
        <f>IF(I33="Yes",0,P33)</f>
        <v/>
      </c>
      <c r="R33" s="18">
        <f>IF(J33="Yes",0,L33)</f>
        <v/>
      </c>
      <c r="S33" s="18">
        <f>SUM(L33,P33)</f>
        <v/>
      </c>
      <c r="T33" s="18">
        <f>SUM(Q33,R33)</f>
        <v/>
      </c>
      <c r="U33" s="19">
        <f>TEXT(F33,"ddd")</f>
        <v/>
      </c>
      <c r="V33" s="19">
        <f>TEXT(G33,"ddd")</f>
        <v/>
      </c>
    </row>
    <row r="34">
      <c r="A34" t="inlineStr">
        <is>
          <t>A00132</t>
        </is>
      </c>
      <c r="B34" t="inlineStr">
        <is>
          <t>Northwest</t>
        </is>
      </c>
      <c r="C34" t="inlineStr">
        <is>
          <t>Khan</t>
        </is>
      </c>
      <c r="D34" t="inlineStr">
        <is>
          <t>Replace</t>
        </is>
      </c>
      <c r="F34" s="31" t="n">
        <v>44085</v>
      </c>
      <c r="G34" s="31" t="n">
        <v>44100</v>
      </c>
      <c r="H34" s="13" t="n">
        <v>2</v>
      </c>
      <c r="I34" s="32" t="n"/>
      <c r="J34" s="32" t="n"/>
      <c r="K34" s="15" t="n">
        <v>0.5</v>
      </c>
      <c r="L34" s="15" t="n">
        <v>43.26</v>
      </c>
      <c r="M34" t="inlineStr">
        <is>
          <t>Account</t>
        </is>
      </c>
      <c r="N34" s="17">
        <f>IF(G34="","",G34-F34)</f>
        <v/>
      </c>
      <c r="O34" s="19">
        <f t="array" ref="O34">INDEX(TechRate,MATCH(H34,TechNum,0))</f>
        <v/>
      </c>
      <c r="P34" s="18">
        <f>O34*K34</f>
        <v/>
      </c>
      <c r="Q34" s="18">
        <f>IF(I34="Yes",0,P34)</f>
        <v/>
      </c>
      <c r="R34" s="18">
        <f>IF(J34="Yes",0,L34)</f>
        <v/>
      </c>
      <c r="S34" s="18">
        <f>SUM(L34,P34)</f>
        <v/>
      </c>
      <c r="T34" s="18">
        <f>SUM(Q34,R34)</f>
        <v/>
      </c>
      <c r="U34" s="19">
        <f>TEXT(F34,"ddd")</f>
        <v/>
      </c>
      <c r="V34" s="19">
        <f>TEXT(G34,"ddd")</f>
        <v/>
      </c>
    </row>
    <row r="35">
      <c r="A35" t="inlineStr">
        <is>
          <t>A00133</t>
        </is>
      </c>
      <c r="B35" t="inlineStr">
        <is>
          <t>West</t>
        </is>
      </c>
      <c r="C35" t="inlineStr">
        <is>
          <t>Khan</t>
        </is>
      </c>
      <c r="D35" t="inlineStr">
        <is>
          <t>Assess</t>
        </is>
      </c>
      <c r="F35" s="31" t="n">
        <v>44085</v>
      </c>
      <c r="G35" s="31" t="n">
        <v>44110</v>
      </c>
      <c r="H35" s="13" t="n">
        <v>1</v>
      </c>
      <c r="I35" s="32" t="n"/>
      <c r="J35" s="32" t="n"/>
      <c r="K35" s="15" t="n">
        <v>0.25</v>
      </c>
      <c r="L35" s="15" t="n">
        <v>21.33</v>
      </c>
      <c r="M35" t="inlineStr">
        <is>
          <t>Account</t>
        </is>
      </c>
      <c r="N35" s="17">
        <f>IF(G35="","",G35-F35)</f>
        <v/>
      </c>
      <c r="O35" s="19">
        <f t="array" ref="O35">INDEX(TechRate,MATCH(H35,TechNum,0))</f>
        <v/>
      </c>
      <c r="P35" s="18">
        <f>O35*K35</f>
        <v/>
      </c>
      <c r="Q35" s="18">
        <f>IF(I35="Yes",0,P35)</f>
        <v/>
      </c>
      <c r="R35" s="18">
        <f>IF(J35="Yes",0,L35)</f>
        <v/>
      </c>
      <c r="S35" s="18">
        <f>SUM(L35,P35)</f>
        <v/>
      </c>
      <c r="T35" s="18">
        <f>SUM(Q35,R35)</f>
        <v/>
      </c>
      <c r="U35" s="19">
        <f>TEXT(F35,"ddd")</f>
        <v/>
      </c>
      <c r="V35" s="19">
        <f>TEXT(G35,"ddd")</f>
        <v/>
      </c>
    </row>
    <row r="36">
      <c r="A36" t="inlineStr">
        <is>
          <t>A00134</t>
        </is>
      </c>
      <c r="B36" t="inlineStr">
        <is>
          <t>West</t>
        </is>
      </c>
      <c r="C36" t="inlineStr">
        <is>
          <t>Khan</t>
        </is>
      </c>
      <c r="D36" t="inlineStr">
        <is>
          <t>Replace</t>
        </is>
      </c>
      <c r="F36" s="31" t="n">
        <v>44086</v>
      </c>
      <c r="G36" s="31" t="n">
        <v>44102</v>
      </c>
      <c r="H36" s="13" t="n">
        <v>1</v>
      </c>
      <c r="I36" s="32" t="n"/>
      <c r="J36" s="32" t="n"/>
      <c r="K36" s="15" t="n">
        <v>1</v>
      </c>
      <c r="L36" s="15" t="n">
        <v>0.456</v>
      </c>
      <c r="M36" t="inlineStr">
        <is>
          <t>C.O.D.</t>
        </is>
      </c>
      <c r="N36" s="17">
        <f>IF(G36="","",G36-F36)</f>
        <v/>
      </c>
      <c r="O36" s="19">
        <f t="array" ref="O36">INDEX(TechRate,MATCH(H36,TechNum,0))</f>
        <v/>
      </c>
      <c r="P36" s="18">
        <f>O36*K36</f>
        <v/>
      </c>
      <c r="Q36" s="18">
        <f>IF(I36="Yes",0,P36)</f>
        <v/>
      </c>
      <c r="R36" s="18">
        <f>IF(J36="Yes",0,L36)</f>
        <v/>
      </c>
      <c r="S36" s="18">
        <f>SUM(L36,P36)</f>
        <v/>
      </c>
      <c r="T36" s="18">
        <f>SUM(Q36,R36)</f>
        <v/>
      </c>
      <c r="U36" s="19">
        <f>TEXT(F36,"ddd")</f>
        <v/>
      </c>
      <c r="V36" s="19">
        <f>TEXT(G36,"ddd")</f>
        <v/>
      </c>
    </row>
    <row r="37">
      <c r="A37" t="inlineStr">
        <is>
          <t>A00135</t>
        </is>
      </c>
      <c r="B37" t="inlineStr">
        <is>
          <t>Northwest</t>
        </is>
      </c>
      <c r="C37" t="inlineStr">
        <is>
          <t>Khan</t>
        </is>
      </c>
      <c r="D37" t="inlineStr">
        <is>
          <t>Assess</t>
        </is>
      </c>
      <c r="F37" s="31" t="n">
        <v>44088</v>
      </c>
      <c r="G37" s="31" t="n">
        <v>44098</v>
      </c>
      <c r="H37" s="13" t="n">
        <v>2</v>
      </c>
      <c r="I37" s="32" t="n"/>
      <c r="J37" s="32" t="n"/>
      <c r="K37" s="15" t="n">
        <v>0.25</v>
      </c>
      <c r="L37" s="15" t="n">
        <v>126.6231</v>
      </c>
      <c r="M37" t="inlineStr">
        <is>
          <t>C.O.D.</t>
        </is>
      </c>
      <c r="N37" s="17">
        <f>IF(G37="","",G37-F37)</f>
        <v/>
      </c>
      <c r="O37" s="19">
        <f t="array" ref="O37">INDEX(TechRate,MATCH(H37,TechNum,0))</f>
        <v/>
      </c>
      <c r="P37" s="18">
        <f>O37*K37</f>
        <v/>
      </c>
      <c r="Q37" s="18">
        <f>IF(I37="Yes",0,P37)</f>
        <v/>
      </c>
      <c r="R37" s="18">
        <f>IF(J37="Yes",0,L37)</f>
        <v/>
      </c>
      <c r="S37" s="18">
        <f>SUM(L37,P37)</f>
        <v/>
      </c>
      <c r="T37" s="18">
        <f>SUM(Q37,R37)</f>
        <v/>
      </c>
      <c r="U37" s="19">
        <f>TEXT(F37,"ddd")</f>
        <v/>
      </c>
      <c r="V37" s="19">
        <f>TEXT(G37,"ddd")</f>
        <v/>
      </c>
    </row>
    <row r="38">
      <c r="A38" t="inlineStr">
        <is>
          <t>A00136</t>
        </is>
      </c>
      <c r="B38" t="inlineStr">
        <is>
          <t>West</t>
        </is>
      </c>
      <c r="C38" t="inlineStr">
        <is>
          <t>Khan</t>
        </is>
      </c>
      <c r="D38" t="inlineStr">
        <is>
          <t>Replace</t>
        </is>
      </c>
      <c r="F38" s="31" t="n">
        <v>44088</v>
      </c>
      <c r="G38" s="31" t="n">
        <v>44102</v>
      </c>
      <c r="H38" s="13" t="n">
        <v>1</v>
      </c>
      <c r="I38" s="32" t="n"/>
      <c r="J38" s="32" t="n"/>
      <c r="K38" s="15" t="n">
        <v>1.5</v>
      </c>
      <c r="L38" s="15" t="n">
        <v>251.0033</v>
      </c>
      <c r="M38" t="inlineStr">
        <is>
          <t>Account</t>
        </is>
      </c>
      <c r="N38" s="17">
        <f>IF(G38="","",G38-F38)</f>
        <v/>
      </c>
      <c r="O38" s="19">
        <f t="array" ref="O38">INDEX(TechRate,MATCH(H38,TechNum,0))</f>
        <v/>
      </c>
      <c r="P38" s="18">
        <f>O38*K38</f>
        <v/>
      </c>
      <c r="Q38" s="18">
        <f>IF(I38="Yes",0,P38)</f>
        <v/>
      </c>
      <c r="R38" s="18">
        <f>IF(J38="Yes",0,L38)</f>
        <v/>
      </c>
      <c r="S38" s="18">
        <f>SUM(L38,P38)</f>
        <v/>
      </c>
      <c r="T38" s="18">
        <f>SUM(Q38,R38)</f>
        <v/>
      </c>
      <c r="U38" s="19">
        <f>TEXT(F38,"ddd")</f>
        <v/>
      </c>
      <c r="V38" s="19">
        <f>TEXT(G38,"ddd")</f>
        <v/>
      </c>
    </row>
    <row r="39">
      <c r="A39" t="inlineStr">
        <is>
          <t>A00137</t>
        </is>
      </c>
      <c r="B39" t="inlineStr">
        <is>
          <t>Southeast</t>
        </is>
      </c>
      <c r="C39" t="inlineStr">
        <is>
          <t>Cartier</t>
        </is>
      </c>
      <c r="D39" t="inlineStr">
        <is>
          <t>Assess</t>
        </is>
      </c>
      <c r="E39" t="inlineStr">
        <is>
          <t>Yes</t>
        </is>
      </c>
      <c r="F39" s="31" t="n">
        <v>44088</v>
      </c>
      <c r="G39" s="31" t="n">
        <v>44109</v>
      </c>
      <c r="H39" s="13" t="n">
        <v>1</v>
      </c>
      <c r="I39" s="32" t="n"/>
      <c r="J39" s="32" t="n"/>
      <c r="K39" s="15" t="n">
        <v>0.5</v>
      </c>
      <c r="L39" s="15" t="n">
        <v>395.28</v>
      </c>
      <c r="M39" t="inlineStr">
        <is>
          <t>P.O.</t>
        </is>
      </c>
      <c r="N39" s="17">
        <f>IF(G39="","",G39-F39)</f>
        <v/>
      </c>
      <c r="O39" s="19">
        <f t="array" ref="O39">INDEX(TechRate,MATCH(H39,TechNum,0))</f>
        <v/>
      </c>
      <c r="P39" s="18">
        <f>O39*K39</f>
        <v/>
      </c>
      <c r="Q39" s="18">
        <f>IF(I39="Yes",0,P39)</f>
        <v/>
      </c>
      <c r="R39" s="18">
        <f>IF(J39="Yes",0,L39)</f>
        <v/>
      </c>
      <c r="S39" s="18">
        <f>SUM(L39,P39)</f>
        <v/>
      </c>
      <c r="T39" s="18">
        <f>SUM(Q39,R39)</f>
        <v/>
      </c>
      <c r="U39" s="19">
        <f>TEXT(F39,"ddd")</f>
        <v/>
      </c>
      <c r="V39" s="19">
        <f>TEXT(G39,"ddd")</f>
        <v/>
      </c>
    </row>
    <row r="40">
      <c r="A40" t="inlineStr">
        <is>
          <t>A00138</t>
        </is>
      </c>
      <c r="B40" t="inlineStr">
        <is>
          <t>Northwest</t>
        </is>
      </c>
      <c r="C40" t="inlineStr">
        <is>
          <t>Michner</t>
        </is>
      </c>
      <c r="D40" t="inlineStr">
        <is>
          <t>Deliver</t>
        </is>
      </c>
      <c r="E40" t="inlineStr">
        <is>
          <t>Yes</t>
        </is>
      </c>
      <c r="F40" s="31" t="n">
        <v>44088</v>
      </c>
      <c r="G40" s="31" t="n">
        <v>44111</v>
      </c>
      <c r="H40" s="13" t="n">
        <v>1</v>
      </c>
      <c r="I40" s="32" t="n"/>
      <c r="J40" s="32" t="n"/>
      <c r="K40" s="15" t="n">
        <v>0.25</v>
      </c>
      <c r="L40" s="15" t="n">
        <v>36</v>
      </c>
      <c r="M40" t="inlineStr">
        <is>
          <t>Account</t>
        </is>
      </c>
      <c r="N40" s="17">
        <f>IF(G40="","",G40-F40)</f>
        <v/>
      </c>
      <c r="O40" s="19">
        <f t="array" ref="O40">INDEX(TechRate,MATCH(H40,TechNum,0))</f>
        <v/>
      </c>
      <c r="P40" s="18">
        <f>O40*K40</f>
        <v/>
      </c>
      <c r="Q40" s="18">
        <f>IF(I40="Yes",0,P40)</f>
        <v/>
      </c>
      <c r="R40" s="18">
        <f>IF(J40="Yes",0,L40)</f>
        <v/>
      </c>
      <c r="S40" s="18">
        <f>SUM(L40,P40)</f>
        <v/>
      </c>
      <c r="T40" s="18">
        <f>SUM(Q40,R40)</f>
        <v/>
      </c>
      <c r="U40" s="19">
        <f>TEXT(F40,"ddd")</f>
        <v/>
      </c>
      <c r="V40" s="19">
        <f>TEXT(G40,"ddd")</f>
        <v/>
      </c>
    </row>
    <row r="41">
      <c r="A41" t="inlineStr">
        <is>
          <t>A00139</t>
        </is>
      </c>
      <c r="B41" t="inlineStr">
        <is>
          <t>South</t>
        </is>
      </c>
      <c r="C41" t="inlineStr">
        <is>
          <t>Lopez</t>
        </is>
      </c>
      <c r="D41" t="inlineStr">
        <is>
          <t>Assess</t>
        </is>
      </c>
      <c r="F41" s="31" t="n">
        <v>44088</v>
      </c>
      <c r="G41" s="31" t="n">
        <v>44158</v>
      </c>
      <c r="H41" s="13" t="n">
        <v>1</v>
      </c>
      <c r="I41" s="32" t="n"/>
      <c r="J41" s="32" t="n"/>
      <c r="K41" s="15" t="n">
        <v>1.75</v>
      </c>
      <c r="L41" s="15" t="n">
        <v>510.6753</v>
      </c>
      <c r="M41" t="inlineStr">
        <is>
          <t>P.O.</t>
        </is>
      </c>
      <c r="N41" s="17">
        <f>IF(G41="","",G41-F41)</f>
        <v/>
      </c>
      <c r="O41" s="19">
        <f t="array" ref="O41">INDEX(TechRate,MATCH(H41,TechNum,0))</f>
        <v/>
      </c>
      <c r="P41" s="18">
        <f>O41*K41</f>
        <v/>
      </c>
      <c r="Q41" s="18">
        <f>IF(I41="Yes",0,P41)</f>
        <v/>
      </c>
      <c r="R41" s="18">
        <f>IF(J41="Yes",0,L41)</f>
        <v/>
      </c>
      <c r="S41" s="18">
        <f>SUM(L41,P41)</f>
        <v/>
      </c>
      <c r="T41" s="18">
        <f>SUM(Q41,R41)</f>
        <v/>
      </c>
      <c r="U41" s="19">
        <f>TEXT(F41,"ddd")</f>
        <v/>
      </c>
      <c r="V41" s="19">
        <f>TEXT(G41,"ddd")</f>
        <v/>
      </c>
    </row>
    <row r="42">
      <c r="A42" t="inlineStr">
        <is>
          <t>A00140</t>
        </is>
      </c>
      <c r="B42" t="inlineStr">
        <is>
          <t>Northwest</t>
        </is>
      </c>
      <c r="C42" t="inlineStr">
        <is>
          <t>Michner</t>
        </is>
      </c>
      <c r="D42" t="inlineStr">
        <is>
          <t>Replace</t>
        </is>
      </c>
      <c r="F42" s="31" t="n">
        <v>44089</v>
      </c>
      <c r="G42" s="31" t="n">
        <v>44111</v>
      </c>
      <c r="H42" s="13" t="n">
        <v>2</v>
      </c>
      <c r="I42" s="32" t="n"/>
      <c r="J42" s="32" t="n"/>
      <c r="K42" s="15" t="n">
        <v>0.5</v>
      </c>
      <c r="L42" s="15" t="n">
        <v>42.66</v>
      </c>
      <c r="M42" t="inlineStr">
        <is>
          <t>Account</t>
        </is>
      </c>
      <c r="N42" s="17">
        <f>IF(G42="","",G42-F42)</f>
        <v/>
      </c>
      <c r="O42" s="19">
        <f t="array" ref="O42">INDEX(TechRate,MATCH(H42,TechNum,0))</f>
        <v/>
      </c>
      <c r="P42" s="18">
        <f>O42*K42</f>
        <v/>
      </c>
      <c r="Q42" s="18">
        <f>IF(I42="Yes",0,P42)</f>
        <v/>
      </c>
      <c r="R42" s="18">
        <f>IF(J42="Yes",0,L42)</f>
        <v/>
      </c>
      <c r="S42" s="18">
        <f>SUM(L42,P42)</f>
        <v/>
      </c>
      <c r="T42" s="18">
        <f>SUM(Q42,R42)</f>
        <v/>
      </c>
      <c r="U42" s="19">
        <f>TEXT(F42,"ddd")</f>
        <v/>
      </c>
      <c r="V42" s="19">
        <f>TEXT(G42,"ddd")</f>
        <v/>
      </c>
    </row>
    <row r="43">
      <c r="A43" t="inlineStr">
        <is>
          <t>A00141</t>
        </is>
      </c>
      <c r="B43" t="inlineStr">
        <is>
          <t>West</t>
        </is>
      </c>
      <c r="C43" t="inlineStr">
        <is>
          <t>Khan</t>
        </is>
      </c>
      <c r="D43" t="inlineStr">
        <is>
          <t>Replace</t>
        </is>
      </c>
      <c r="F43" s="31" t="n">
        <v>44090</v>
      </c>
      <c r="G43" s="31" t="n">
        <v>44102</v>
      </c>
      <c r="H43" s="13" t="n">
        <v>1</v>
      </c>
      <c r="I43" s="32" t="n"/>
      <c r="J43" s="32" t="n"/>
      <c r="K43" s="15" t="n">
        <v>1</v>
      </c>
      <c r="L43" s="15" t="n">
        <v>5.472</v>
      </c>
      <c r="M43" t="inlineStr">
        <is>
          <t>C.O.D.</t>
        </is>
      </c>
      <c r="N43" s="17">
        <f>IF(G43="","",G43-F43)</f>
        <v/>
      </c>
      <c r="O43" s="19">
        <f t="array" ref="O43">INDEX(TechRate,MATCH(H43,TechNum,0))</f>
        <v/>
      </c>
      <c r="P43" s="18">
        <f>O43*K43</f>
        <v/>
      </c>
      <c r="Q43" s="18">
        <f>IF(I43="Yes",0,P43)</f>
        <v/>
      </c>
      <c r="R43" s="18">
        <f>IF(J43="Yes",0,L43)</f>
        <v/>
      </c>
      <c r="S43" s="18">
        <f>SUM(L43,P43)</f>
        <v/>
      </c>
      <c r="T43" s="18">
        <f>SUM(Q43,R43)</f>
        <v/>
      </c>
      <c r="U43" s="19">
        <f>TEXT(F43,"ddd")</f>
        <v/>
      </c>
      <c r="V43" s="19">
        <f>TEXT(G43,"ddd")</f>
        <v/>
      </c>
    </row>
    <row r="44">
      <c r="A44" t="inlineStr">
        <is>
          <t>A00142</t>
        </is>
      </c>
      <c r="B44" t="inlineStr">
        <is>
          <t>Northwest</t>
        </is>
      </c>
      <c r="C44" t="inlineStr">
        <is>
          <t>Khan</t>
        </is>
      </c>
      <c r="D44" t="inlineStr">
        <is>
          <t>Assess</t>
        </is>
      </c>
      <c r="E44" t="inlineStr">
        <is>
          <t>Yes</t>
        </is>
      </c>
      <c r="F44" s="31" t="n">
        <v>44090</v>
      </c>
      <c r="G44" s="31" t="n">
        <v>44102</v>
      </c>
      <c r="H44" s="13" t="n">
        <v>1</v>
      </c>
      <c r="I44" s="32" t="n"/>
      <c r="J44" s="32" t="n"/>
      <c r="K44" s="15" t="n">
        <v>0.25</v>
      </c>
      <c r="L44" s="15" t="n">
        <v>45.2374</v>
      </c>
      <c r="M44" t="inlineStr">
        <is>
          <t>Account</t>
        </is>
      </c>
      <c r="N44" s="17">
        <f>IF(G44="","",G44-F44)</f>
        <v/>
      </c>
      <c r="O44" s="19">
        <f t="array" ref="O44">INDEX(TechRate,MATCH(H44,TechNum,0))</f>
        <v/>
      </c>
      <c r="P44" s="18">
        <f>O44*K44</f>
        <v/>
      </c>
      <c r="Q44" s="18">
        <f>IF(I44="Yes",0,P44)</f>
        <v/>
      </c>
      <c r="R44" s="18">
        <f>IF(J44="Yes",0,L44)</f>
        <v/>
      </c>
      <c r="S44" s="18">
        <f>SUM(L44,P44)</f>
        <v/>
      </c>
      <c r="T44" s="18">
        <f>SUM(Q44,R44)</f>
        <v/>
      </c>
      <c r="U44" s="19">
        <f>TEXT(F44,"ddd")</f>
        <v/>
      </c>
      <c r="V44" s="19">
        <f>TEXT(G44,"ddd")</f>
        <v/>
      </c>
    </row>
    <row r="45">
      <c r="A45" t="inlineStr">
        <is>
          <t>A00143</t>
        </is>
      </c>
      <c r="B45" t="inlineStr">
        <is>
          <t>Northwest</t>
        </is>
      </c>
      <c r="C45" t="inlineStr">
        <is>
          <t>Burton</t>
        </is>
      </c>
      <c r="D45" t="inlineStr">
        <is>
          <t>Assess</t>
        </is>
      </c>
      <c r="F45" s="31" t="n">
        <v>44090</v>
      </c>
      <c r="G45" s="31" t="n">
        <v>44105</v>
      </c>
      <c r="H45" s="13" t="n">
        <v>2</v>
      </c>
      <c r="I45" s="32" t="n"/>
      <c r="J45" s="32" t="n"/>
      <c r="K45" s="15" t="n">
        <v>0.75</v>
      </c>
      <c r="L45" s="15" t="n">
        <v>199.452</v>
      </c>
      <c r="M45" t="inlineStr">
        <is>
          <t>C.O.D.</t>
        </is>
      </c>
      <c r="N45" s="17">
        <f>IF(G45="","",G45-F45)</f>
        <v/>
      </c>
      <c r="O45" s="19">
        <f t="array" ref="O45">INDEX(TechRate,MATCH(H45,TechNum,0))</f>
        <v/>
      </c>
      <c r="P45" s="18">
        <f>O45*K45</f>
        <v/>
      </c>
      <c r="Q45" s="18">
        <f>IF(I45="Yes",0,P45)</f>
        <v/>
      </c>
      <c r="R45" s="18">
        <f>IF(J45="Yes",0,L45)</f>
        <v/>
      </c>
      <c r="S45" s="18">
        <f>SUM(L45,P45)</f>
        <v/>
      </c>
      <c r="T45" s="18">
        <f>SUM(Q45,R45)</f>
        <v/>
      </c>
      <c r="U45" s="19">
        <f>TEXT(F45,"ddd")</f>
        <v/>
      </c>
      <c r="V45" s="19">
        <f>TEXT(G45,"ddd")</f>
        <v/>
      </c>
    </row>
    <row r="46">
      <c r="A46" t="inlineStr">
        <is>
          <t>A00144</t>
        </is>
      </c>
      <c r="B46" t="inlineStr">
        <is>
          <t>Southeast</t>
        </is>
      </c>
      <c r="C46" t="inlineStr">
        <is>
          <t>Burton</t>
        </is>
      </c>
      <c r="D46" t="inlineStr">
        <is>
          <t>Assess</t>
        </is>
      </c>
      <c r="F46" s="31" t="n">
        <v>44090</v>
      </c>
      <c r="G46" s="31" t="n">
        <v>44109</v>
      </c>
      <c r="H46" s="13" t="n">
        <v>2</v>
      </c>
      <c r="I46" s="32" t="n"/>
      <c r="J46" s="32" t="n"/>
      <c r="K46" s="15" t="n">
        <v>0.5</v>
      </c>
      <c r="L46" s="15" t="n">
        <v>144</v>
      </c>
      <c r="M46" t="inlineStr">
        <is>
          <t>C.O.D.</t>
        </is>
      </c>
      <c r="N46" s="17">
        <f>IF(G46="","",G46-F46)</f>
        <v/>
      </c>
      <c r="O46" s="19">
        <f t="array" ref="O46">INDEX(TechRate,MATCH(H46,TechNum,0))</f>
        <v/>
      </c>
      <c r="P46" s="18">
        <f>O46*K46</f>
        <v/>
      </c>
      <c r="Q46" s="18">
        <f>IF(I46="Yes",0,P46)</f>
        <v/>
      </c>
      <c r="R46" s="18">
        <f>IF(J46="Yes",0,L46)</f>
        <v/>
      </c>
      <c r="S46" s="18">
        <f>SUM(L46,P46)</f>
        <v/>
      </c>
      <c r="T46" s="18">
        <f>SUM(Q46,R46)</f>
        <v/>
      </c>
      <c r="U46" s="19">
        <f>TEXT(F46,"ddd")</f>
        <v/>
      </c>
      <c r="V46" s="19">
        <f>TEXT(G46,"ddd")</f>
        <v/>
      </c>
    </row>
    <row r="47">
      <c r="A47" t="inlineStr">
        <is>
          <t>A00145</t>
        </is>
      </c>
      <c r="B47" t="inlineStr">
        <is>
          <t>Southeast</t>
        </is>
      </c>
      <c r="C47" t="inlineStr">
        <is>
          <t>Burton</t>
        </is>
      </c>
      <c r="D47" t="inlineStr">
        <is>
          <t>Deliver</t>
        </is>
      </c>
      <c r="F47" s="31" t="n">
        <v>44091</v>
      </c>
      <c r="G47" s="31" t="n">
        <v>44110</v>
      </c>
      <c r="H47" s="13" t="n">
        <v>1</v>
      </c>
      <c r="I47" s="32" t="n"/>
      <c r="J47" s="32" t="n"/>
      <c r="K47" s="15" t="n">
        <v>0.25</v>
      </c>
      <c r="L47" s="15" t="n">
        <v>6.216</v>
      </c>
      <c r="M47" t="inlineStr">
        <is>
          <t>C.O.D.</t>
        </is>
      </c>
      <c r="N47" s="17">
        <f>IF(G47="","",G47-F47)</f>
        <v/>
      </c>
      <c r="O47" s="19">
        <f t="array" ref="O47">INDEX(TechRate,MATCH(H47,TechNum,0))</f>
        <v/>
      </c>
      <c r="P47" s="18">
        <f>O47*K47</f>
        <v/>
      </c>
      <c r="Q47" s="18">
        <f>IF(I47="Yes",0,P47)</f>
        <v/>
      </c>
      <c r="R47" s="18">
        <f>IF(J47="Yes",0,L47)</f>
        <v/>
      </c>
      <c r="S47" s="18">
        <f>SUM(L47,P47)</f>
        <v/>
      </c>
      <c r="T47" s="18">
        <f>SUM(Q47,R47)</f>
        <v/>
      </c>
      <c r="U47" s="19">
        <f>TEXT(F47,"ddd")</f>
        <v/>
      </c>
      <c r="V47" s="19">
        <f>TEXT(G47,"ddd")</f>
        <v/>
      </c>
    </row>
    <row r="48">
      <c r="A48" t="inlineStr">
        <is>
          <t>A00146</t>
        </is>
      </c>
      <c r="B48" t="inlineStr">
        <is>
          <t>Northwest</t>
        </is>
      </c>
      <c r="C48" t="inlineStr">
        <is>
          <t>Michner</t>
        </is>
      </c>
      <c r="D48" t="inlineStr">
        <is>
          <t>Replace</t>
        </is>
      </c>
      <c r="F48" s="31" t="n">
        <v>44091</v>
      </c>
      <c r="G48" s="31" t="n">
        <v>44116</v>
      </c>
      <c r="H48" s="13" t="n">
        <v>2</v>
      </c>
      <c r="I48" s="32" t="n"/>
      <c r="J48" s="32" t="n"/>
      <c r="K48" s="15" t="n">
        <v>1</v>
      </c>
      <c r="L48" s="15" t="n">
        <v>36</v>
      </c>
      <c r="M48" t="inlineStr">
        <is>
          <t>Account</t>
        </is>
      </c>
      <c r="N48" s="17">
        <f>IF(G48="","",G48-F48)</f>
        <v/>
      </c>
      <c r="O48" s="19">
        <f t="array" ref="O48">INDEX(TechRate,MATCH(H48,TechNum,0))</f>
        <v/>
      </c>
      <c r="P48" s="18">
        <f>O48*K48</f>
        <v/>
      </c>
      <c r="Q48" s="18">
        <f>IF(I48="Yes",0,P48)</f>
        <v/>
      </c>
      <c r="R48" s="18">
        <f>IF(J48="Yes",0,L48)</f>
        <v/>
      </c>
      <c r="S48" s="18">
        <f>SUM(L48,P48)</f>
        <v/>
      </c>
      <c r="T48" s="18">
        <f>SUM(Q48,R48)</f>
        <v/>
      </c>
      <c r="U48" s="19">
        <f>TEXT(F48,"ddd")</f>
        <v/>
      </c>
      <c r="V48" s="19">
        <f>TEXT(G48,"ddd")</f>
        <v/>
      </c>
    </row>
    <row r="49">
      <c r="A49" t="inlineStr">
        <is>
          <t>A00147</t>
        </is>
      </c>
      <c r="B49" t="inlineStr">
        <is>
          <t>Central</t>
        </is>
      </c>
      <c r="C49" t="inlineStr">
        <is>
          <t>Cartier</t>
        </is>
      </c>
      <c r="D49" t="inlineStr">
        <is>
          <t>Assess</t>
        </is>
      </c>
      <c r="F49" s="31" t="n">
        <v>44091</v>
      </c>
      <c r="G49" s="31" t="n">
        <v>44116</v>
      </c>
      <c r="H49" s="13" t="n">
        <v>2</v>
      </c>
      <c r="I49" s="32" t="n"/>
      <c r="J49" s="32" t="n"/>
      <c r="K49" s="15" t="n">
        <v>0.75</v>
      </c>
      <c r="L49" s="15" t="n">
        <v>40</v>
      </c>
      <c r="M49" t="inlineStr">
        <is>
          <t>C.O.D.</t>
        </is>
      </c>
      <c r="N49" s="17">
        <f>IF(G49="","",G49-F49)</f>
        <v/>
      </c>
      <c r="O49" s="19">
        <f t="array" ref="O49">INDEX(TechRate,MATCH(H49,TechNum,0))</f>
        <v/>
      </c>
      <c r="P49" s="18">
        <f>O49*K49</f>
        <v/>
      </c>
      <c r="Q49" s="18">
        <f>IF(I49="Yes",0,P49)</f>
        <v/>
      </c>
      <c r="R49" s="18">
        <f>IF(J49="Yes",0,L49)</f>
        <v/>
      </c>
      <c r="S49" s="18">
        <f>SUM(L49,P49)</f>
        <v/>
      </c>
      <c r="T49" s="18">
        <f>SUM(Q49,R49)</f>
        <v/>
      </c>
      <c r="U49" s="19">
        <f>TEXT(F49,"ddd")</f>
        <v/>
      </c>
      <c r="V49" s="19">
        <f>TEXT(G49,"ddd")</f>
        <v/>
      </c>
    </row>
    <row r="50">
      <c r="A50" t="inlineStr">
        <is>
          <t>A00148</t>
        </is>
      </c>
      <c r="B50" t="inlineStr">
        <is>
          <t>South</t>
        </is>
      </c>
      <c r="C50" t="inlineStr">
        <is>
          <t>Lopez</t>
        </is>
      </c>
      <c r="D50" t="inlineStr">
        <is>
          <t>Assess</t>
        </is>
      </c>
      <c r="F50" s="31" t="n">
        <v>44091</v>
      </c>
      <c r="G50" s="31" t="n">
        <v>44152</v>
      </c>
      <c r="H50" s="13" t="n">
        <v>1</v>
      </c>
      <c r="I50" s="32" t="n"/>
      <c r="J50" s="32" t="n"/>
      <c r="K50" s="15" t="n">
        <v>0.25</v>
      </c>
      <c r="L50" s="15" t="n">
        <v>87.5813</v>
      </c>
      <c r="M50" t="inlineStr">
        <is>
          <t>Account</t>
        </is>
      </c>
      <c r="N50" s="17">
        <f>IF(G50="","",G50-F50)</f>
        <v/>
      </c>
      <c r="O50" s="19">
        <f t="array" ref="O50">INDEX(TechRate,MATCH(H50,TechNum,0))</f>
        <v/>
      </c>
      <c r="P50" s="18">
        <f>O50*K50</f>
        <v/>
      </c>
      <c r="Q50" s="18">
        <f>IF(I50="Yes",0,P50)</f>
        <v/>
      </c>
      <c r="R50" s="18">
        <f>IF(J50="Yes",0,L50)</f>
        <v/>
      </c>
      <c r="S50" s="18">
        <f>SUM(L50,P50)</f>
        <v/>
      </c>
      <c r="T50" s="18">
        <f>SUM(Q50,R50)</f>
        <v/>
      </c>
      <c r="U50" s="19">
        <f>TEXT(F50,"ddd")</f>
        <v/>
      </c>
      <c r="V50" s="19">
        <f>TEXT(G50,"ddd")</f>
        <v/>
      </c>
    </row>
    <row r="51">
      <c r="A51" t="inlineStr">
        <is>
          <t>A00149</t>
        </is>
      </c>
      <c r="B51" t="inlineStr">
        <is>
          <t>West</t>
        </is>
      </c>
      <c r="C51" t="inlineStr">
        <is>
          <t>Khan</t>
        </is>
      </c>
      <c r="D51" t="inlineStr">
        <is>
          <t>Replace</t>
        </is>
      </c>
      <c r="F51" s="31" t="n">
        <v>44095</v>
      </c>
      <c r="G51" s="31" t="n">
        <v>44102</v>
      </c>
      <c r="H51" s="13" t="n">
        <v>1</v>
      </c>
      <c r="I51" s="32" t="n"/>
      <c r="J51" s="32" t="n"/>
      <c r="K51" s="15" t="n">
        <v>0.5</v>
      </c>
      <c r="L51" s="15" t="n">
        <v>30</v>
      </c>
      <c r="M51" t="inlineStr">
        <is>
          <t>C.O.D.</t>
        </is>
      </c>
      <c r="N51" s="17">
        <f>IF(G51="","",G51-F51)</f>
        <v/>
      </c>
      <c r="O51" s="19">
        <f t="array" ref="O51">INDEX(TechRate,MATCH(H51,TechNum,0))</f>
        <v/>
      </c>
      <c r="P51" s="18">
        <f>O51*K51</f>
        <v/>
      </c>
      <c r="Q51" s="18">
        <f>IF(I51="Yes",0,P51)</f>
        <v/>
      </c>
      <c r="R51" s="18">
        <f>IF(J51="Yes",0,L51)</f>
        <v/>
      </c>
      <c r="S51" s="18">
        <f>SUM(L51,P51)</f>
        <v/>
      </c>
      <c r="T51" s="18">
        <f>SUM(Q51,R51)</f>
        <v/>
      </c>
      <c r="U51" s="19">
        <f>TEXT(F51,"ddd")</f>
        <v/>
      </c>
      <c r="V51" s="19">
        <f>TEXT(G51,"ddd")</f>
        <v/>
      </c>
    </row>
    <row r="52">
      <c r="A52" t="inlineStr">
        <is>
          <t>A00150</t>
        </is>
      </c>
      <c r="B52" t="inlineStr">
        <is>
          <t>Southeast</t>
        </is>
      </c>
      <c r="C52" t="inlineStr">
        <is>
          <t>Michner</t>
        </is>
      </c>
      <c r="D52" t="inlineStr">
        <is>
          <t>Deliver</t>
        </is>
      </c>
      <c r="F52" s="31" t="n">
        <v>44095</v>
      </c>
      <c r="G52" s="31" t="n">
        <v>44123</v>
      </c>
      <c r="H52" s="13" t="n">
        <v>1</v>
      </c>
      <c r="I52" s="32" t="n"/>
      <c r="J52" s="32" t="n"/>
      <c r="K52" s="15" t="n">
        <v>0.25</v>
      </c>
      <c r="L52" s="15" t="n">
        <v>144</v>
      </c>
      <c r="M52" t="inlineStr">
        <is>
          <t>P.O.</t>
        </is>
      </c>
      <c r="N52" s="17">
        <f>IF(G52="","",G52-F52)</f>
        <v/>
      </c>
      <c r="O52" s="19">
        <f t="array" ref="O52">INDEX(TechRate,MATCH(H52,TechNum,0))</f>
        <v/>
      </c>
      <c r="P52" s="18">
        <f>O52*K52</f>
        <v/>
      </c>
      <c r="Q52" s="18">
        <f>IF(I52="Yes",0,P52)</f>
        <v/>
      </c>
      <c r="R52" s="18">
        <f>IF(J52="Yes",0,L52)</f>
        <v/>
      </c>
      <c r="S52" s="18">
        <f>SUM(L52,P52)</f>
        <v/>
      </c>
      <c r="T52" s="18">
        <f>SUM(Q52,R52)</f>
        <v/>
      </c>
      <c r="U52" s="19">
        <f>TEXT(F52,"ddd")</f>
        <v/>
      </c>
      <c r="V52" s="19">
        <f>TEXT(G52,"ddd")</f>
        <v/>
      </c>
    </row>
    <row r="53">
      <c r="A53" t="inlineStr">
        <is>
          <t>A00151</t>
        </is>
      </c>
      <c r="B53" t="inlineStr">
        <is>
          <t>West</t>
        </is>
      </c>
      <c r="C53" t="inlineStr">
        <is>
          <t>Khan</t>
        </is>
      </c>
      <c r="D53" t="inlineStr">
        <is>
          <t>Replace</t>
        </is>
      </c>
      <c r="E53" t="inlineStr">
        <is>
          <t>Yes</t>
        </is>
      </c>
      <c r="F53" s="31" t="n">
        <v>44095</v>
      </c>
      <c r="G53" s="31" t="n">
        <v>44139</v>
      </c>
      <c r="H53" s="13" t="n">
        <v>1</v>
      </c>
      <c r="I53" s="32" t="n"/>
      <c r="J53" s="32" t="n"/>
      <c r="K53" s="15" t="n">
        <v>0.75</v>
      </c>
      <c r="L53" s="15" t="n">
        <v>297.5123</v>
      </c>
      <c r="M53" t="inlineStr">
        <is>
          <t>Account</t>
        </is>
      </c>
      <c r="N53" s="17">
        <f>IF(G53="","",G53-F53)</f>
        <v/>
      </c>
      <c r="O53" s="19">
        <f t="array" ref="O53">INDEX(TechRate,MATCH(H53,TechNum,0))</f>
        <v/>
      </c>
      <c r="P53" s="18">
        <f>O53*K53</f>
        <v/>
      </c>
      <c r="Q53" s="18">
        <f>IF(I53="Yes",0,P53)</f>
        <v/>
      </c>
      <c r="R53" s="18">
        <f>IF(J53="Yes",0,L53)</f>
        <v/>
      </c>
      <c r="S53" s="18">
        <f>SUM(L53,P53)</f>
        <v/>
      </c>
      <c r="T53" s="18">
        <f>SUM(Q53,R53)</f>
        <v/>
      </c>
      <c r="U53" s="19">
        <f>TEXT(F53,"ddd")</f>
        <v/>
      </c>
      <c r="V53" s="19">
        <f>TEXT(G53,"ddd")</f>
        <v/>
      </c>
    </row>
    <row r="54">
      <c r="A54" t="inlineStr">
        <is>
          <t>A00152</t>
        </is>
      </c>
      <c r="B54" t="inlineStr">
        <is>
          <t>West</t>
        </is>
      </c>
      <c r="C54" t="inlineStr">
        <is>
          <t>Michner</t>
        </is>
      </c>
      <c r="D54" t="inlineStr">
        <is>
          <t>Assess</t>
        </is>
      </c>
      <c r="F54" s="31" t="n">
        <v>44095</v>
      </c>
      <c r="G54" s="31" t="n">
        <v>44160</v>
      </c>
      <c r="H54" s="13" t="n">
        <v>1</v>
      </c>
      <c r="I54" s="32" t="n"/>
      <c r="J54" s="32" t="n"/>
      <c r="K54" s="15" t="n">
        <v>0.5</v>
      </c>
      <c r="L54" s="15" t="n">
        <v>64.17100000000001</v>
      </c>
      <c r="M54" t="inlineStr">
        <is>
          <t>P.O.</t>
        </is>
      </c>
      <c r="N54" s="17">
        <f>IF(G54="","",G54-F54)</f>
        <v/>
      </c>
      <c r="O54" s="19">
        <f t="array" ref="O54">INDEX(TechRate,MATCH(H54,TechNum,0))</f>
        <v/>
      </c>
      <c r="P54" s="18">
        <f>O54*K54</f>
        <v/>
      </c>
      <c r="Q54" s="18">
        <f>IF(I54="Yes",0,P54)</f>
        <v/>
      </c>
      <c r="R54" s="18">
        <f>IF(J54="Yes",0,L54)</f>
        <v/>
      </c>
      <c r="S54" s="18">
        <f>SUM(L54,P54)</f>
        <v/>
      </c>
      <c r="T54" s="18">
        <f>SUM(Q54,R54)</f>
        <v/>
      </c>
      <c r="U54" s="19">
        <f>TEXT(F54,"ddd")</f>
        <v/>
      </c>
      <c r="V54" s="19">
        <f>TEXT(G54,"ddd")</f>
        <v/>
      </c>
    </row>
    <row r="55">
      <c r="A55" t="inlineStr">
        <is>
          <t>A00153</t>
        </is>
      </c>
      <c r="B55" t="inlineStr">
        <is>
          <t>South</t>
        </is>
      </c>
      <c r="C55" t="inlineStr">
        <is>
          <t>Lopez</t>
        </is>
      </c>
      <c r="D55" t="inlineStr">
        <is>
          <t>Deliver</t>
        </is>
      </c>
      <c r="F55" s="31" t="n">
        <v>44096</v>
      </c>
      <c r="G55" s="31" t="n">
        <v>44105</v>
      </c>
      <c r="H55" s="13" t="n">
        <v>1</v>
      </c>
      <c r="I55" s="32" t="n"/>
      <c r="J55" s="32" t="n"/>
      <c r="K55" s="15" t="n">
        <v>0.25</v>
      </c>
      <c r="L55" s="15" t="n">
        <v>20.475</v>
      </c>
      <c r="M55" t="inlineStr">
        <is>
          <t>Account</t>
        </is>
      </c>
      <c r="N55" s="17">
        <f>IF(G55="","",G55-F55)</f>
        <v/>
      </c>
      <c r="O55" s="19">
        <f t="array" ref="O55">INDEX(TechRate,MATCH(H55,TechNum,0))</f>
        <v/>
      </c>
      <c r="P55" s="18">
        <f>O55*K55</f>
        <v/>
      </c>
      <c r="Q55" s="18">
        <f>IF(I55="Yes",0,P55)</f>
        <v/>
      </c>
      <c r="R55" s="18">
        <f>IF(J55="Yes",0,L55)</f>
        <v/>
      </c>
      <c r="S55" s="18">
        <f>SUM(L55,P55)</f>
        <v/>
      </c>
      <c r="T55" s="18">
        <f>SUM(Q55,R55)</f>
        <v/>
      </c>
      <c r="U55" s="19">
        <f>TEXT(F55,"ddd")</f>
        <v/>
      </c>
      <c r="V55" s="19">
        <f>TEXT(G55,"ddd")</f>
        <v/>
      </c>
    </row>
    <row r="56">
      <c r="A56" t="inlineStr">
        <is>
          <t>A00154</t>
        </is>
      </c>
      <c r="B56" t="inlineStr">
        <is>
          <t>West</t>
        </is>
      </c>
      <c r="C56" t="inlineStr">
        <is>
          <t>Khan</t>
        </is>
      </c>
      <c r="D56" t="inlineStr">
        <is>
          <t>Repair</t>
        </is>
      </c>
      <c r="F56" s="31" t="n">
        <v>44097</v>
      </c>
      <c r="G56" s="31" t="n">
        <v>44111</v>
      </c>
      <c r="H56" s="13" t="n">
        <v>1</v>
      </c>
      <c r="I56" s="32" t="n"/>
      <c r="J56" s="32" t="n"/>
      <c r="K56" s="15" t="n">
        <v>1</v>
      </c>
      <c r="L56" s="15" t="n">
        <v>200</v>
      </c>
      <c r="M56" t="inlineStr">
        <is>
          <t>C.O.D.</t>
        </is>
      </c>
      <c r="N56" s="17">
        <f>IF(G56="","",G56-F56)</f>
        <v/>
      </c>
      <c r="O56" s="19">
        <f t="array" ref="O56">INDEX(TechRate,MATCH(H56,TechNum,0))</f>
        <v/>
      </c>
      <c r="P56" s="18">
        <f>O56*K56</f>
        <v/>
      </c>
      <c r="Q56" s="18">
        <f>IF(I56="Yes",0,P56)</f>
        <v/>
      </c>
      <c r="R56" s="18">
        <f>IF(J56="Yes",0,L56)</f>
        <v/>
      </c>
      <c r="S56" s="18">
        <f>SUM(L56,P56)</f>
        <v/>
      </c>
      <c r="T56" s="18">
        <f>SUM(Q56,R56)</f>
        <v/>
      </c>
      <c r="U56" s="19">
        <f>TEXT(F56,"ddd")</f>
        <v/>
      </c>
      <c r="V56" s="19">
        <f>TEXT(G56,"ddd")</f>
        <v/>
      </c>
    </row>
    <row r="57">
      <c r="A57" t="inlineStr">
        <is>
          <t>A00155</t>
        </is>
      </c>
      <c r="B57" t="inlineStr">
        <is>
          <t>Southeast</t>
        </is>
      </c>
      <c r="C57" t="inlineStr">
        <is>
          <t>Burton</t>
        </is>
      </c>
      <c r="D57" t="inlineStr">
        <is>
          <t>Repair</t>
        </is>
      </c>
      <c r="F57" s="31" t="n">
        <v>44097</v>
      </c>
      <c r="G57" s="31" t="n">
        <v>44119</v>
      </c>
      <c r="H57" s="13" t="n">
        <v>1</v>
      </c>
      <c r="I57" s="32" t="n"/>
      <c r="J57" s="32" t="n"/>
      <c r="K57" s="15" t="n">
        <v>1.5</v>
      </c>
      <c r="L57" s="15" t="n">
        <v>123.9555</v>
      </c>
      <c r="M57" t="inlineStr">
        <is>
          <t>C.O.D.</t>
        </is>
      </c>
      <c r="N57" s="17">
        <f>IF(G57="","",G57-F57)</f>
        <v/>
      </c>
      <c r="O57" s="19">
        <f t="array" ref="O57">INDEX(TechRate,MATCH(H57,TechNum,0))</f>
        <v/>
      </c>
      <c r="P57" s="18">
        <f>O57*K57</f>
        <v/>
      </c>
      <c r="Q57" s="18">
        <f>IF(I57="Yes",0,P57)</f>
        <v/>
      </c>
      <c r="R57" s="18">
        <f>IF(J57="Yes",0,L57)</f>
        <v/>
      </c>
      <c r="S57" s="18">
        <f>SUM(L57,P57)</f>
        <v/>
      </c>
      <c r="T57" s="18">
        <f>SUM(Q57,R57)</f>
        <v/>
      </c>
      <c r="U57" s="19">
        <f>TEXT(F57,"ddd")</f>
        <v/>
      </c>
      <c r="V57" s="19">
        <f>TEXT(G57,"ddd")</f>
        <v/>
      </c>
    </row>
    <row r="58">
      <c r="A58" t="inlineStr">
        <is>
          <t>A00156</t>
        </is>
      </c>
      <c r="B58" t="inlineStr">
        <is>
          <t>Central</t>
        </is>
      </c>
      <c r="C58" t="inlineStr">
        <is>
          <t>Cartier</t>
        </is>
      </c>
      <c r="D58" t="inlineStr">
        <is>
          <t>Replace</t>
        </is>
      </c>
      <c r="F58" s="31" t="n">
        <v>44097</v>
      </c>
      <c r="G58" s="31" t="n">
        <v>44128</v>
      </c>
      <c r="H58" s="13" t="n">
        <v>1</v>
      </c>
      <c r="I58" s="32" t="n"/>
      <c r="J58" s="32" t="n"/>
      <c r="K58" s="15" t="n">
        <v>0.5</v>
      </c>
      <c r="L58" s="15" t="n">
        <v>193.8831</v>
      </c>
      <c r="M58" t="inlineStr">
        <is>
          <t>Account</t>
        </is>
      </c>
      <c r="N58" s="17">
        <f>IF(G58="","",G58-F58)</f>
        <v/>
      </c>
      <c r="O58" s="19">
        <f t="array" ref="O58">INDEX(TechRate,MATCH(H58,TechNum,0))</f>
        <v/>
      </c>
      <c r="P58" s="18">
        <f>O58*K58</f>
        <v/>
      </c>
      <c r="Q58" s="18">
        <f>IF(I58="Yes",0,P58)</f>
        <v/>
      </c>
      <c r="R58" s="18">
        <f>IF(J58="Yes",0,L58)</f>
        <v/>
      </c>
      <c r="S58" s="18">
        <f>SUM(L58,P58)</f>
        <v/>
      </c>
      <c r="T58" s="18">
        <f>SUM(Q58,R58)</f>
        <v/>
      </c>
      <c r="U58" s="19">
        <f>TEXT(F58,"ddd")</f>
        <v/>
      </c>
      <c r="V58" s="19">
        <f>TEXT(G58,"ddd")</f>
        <v/>
      </c>
    </row>
    <row r="59">
      <c r="A59" t="inlineStr">
        <is>
          <t>A00157</t>
        </is>
      </c>
      <c r="B59" t="inlineStr">
        <is>
          <t>Southeast</t>
        </is>
      </c>
      <c r="C59" t="inlineStr">
        <is>
          <t>Khan</t>
        </is>
      </c>
      <c r="D59" t="inlineStr">
        <is>
          <t>Assess</t>
        </is>
      </c>
      <c r="F59" s="31" t="n">
        <v>44097</v>
      </c>
      <c r="G59" s="31" t="n">
        <v>44132</v>
      </c>
      <c r="H59" s="13" t="n">
        <v>2</v>
      </c>
      <c r="I59" s="32" t="n"/>
      <c r="J59" s="32" t="n"/>
      <c r="K59" s="15" t="n">
        <v>0.5</v>
      </c>
      <c r="L59" s="15" t="n">
        <v>1.173</v>
      </c>
      <c r="M59" t="inlineStr">
        <is>
          <t>C.O.D.</t>
        </is>
      </c>
      <c r="N59" s="17">
        <f>IF(G59="","",G59-F59)</f>
        <v/>
      </c>
      <c r="O59" s="19">
        <f t="array" ref="O59">INDEX(TechRate,MATCH(H59,TechNum,0))</f>
        <v/>
      </c>
      <c r="P59" s="18">
        <f>O59*K59</f>
        <v/>
      </c>
      <c r="Q59" s="18">
        <f>IF(I59="Yes",0,P59)</f>
        <v/>
      </c>
      <c r="R59" s="18">
        <f>IF(J59="Yes",0,L59)</f>
        <v/>
      </c>
      <c r="S59" s="18">
        <f>SUM(L59,P59)</f>
        <v/>
      </c>
      <c r="T59" s="18">
        <f>SUM(Q59,R59)</f>
        <v/>
      </c>
      <c r="U59" s="19">
        <f>TEXT(F59,"ddd")</f>
        <v/>
      </c>
      <c r="V59" s="19">
        <f>TEXT(G59,"ddd")</f>
        <v/>
      </c>
    </row>
    <row r="60">
      <c r="A60" t="inlineStr">
        <is>
          <t>A00158</t>
        </is>
      </c>
      <c r="B60" t="inlineStr">
        <is>
          <t>Central</t>
        </is>
      </c>
      <c r="C60" t="inlineStr">
        <is>
          <t>Michner</t>
        </is>
      </c>
      <c r="D60" t="inlineStr">
        <is>
          <t>Assess</t>
        </is>
      </c>
      <c r="F60" s="31" t="n">
        <v>44098</v>
      </c>
      <c r="G60" s="31" t="n">
        <v>44109</v>
      </c>
      <c r="H60" s="13" t="n">
        <v>2</v>
      </c>
      <c r="I60" s="32" t="n"/>
      <c r="J60" s="32" t="n"/>
      <c r="K60" s="15" t="n">
        <v>0.75</v>
      </c>
      <c r="L60" s="15" t="n">
        <v>664.7888</v>
      </c>
      <c r="M60" t="inlineStr">
        <is>
          <t>Account</t>
        </is>
      </c>
      <c r="N60" s="17">
        <f>IF(G60="","",G60-F60)</f>
        <v/>
      </c>
      <c r="O60" s="19">
        <f t="array" ref="O60">INDEX(TechRate,MATCH(H60,TechNum,0))</f>
        <v/>
      </c>
      <c r="P60" s="18">
        <f>O60*K60</f>
        <v/>
      </c>
      <c r="Q60" s="18">
        <f>IF(I60="Yes",0,P60)</f>
        <v/>
      </c>
      <c r="R60" s="18">
        <f>IF(J60="Yes",0,L60)</f>
        <v/>
      </c>
      <c r="S60" s="18">
        <f>SUM(L60,P60)</f>
        <v/>
      </c>
      <c r="T60" s="18">
        <f>SUM(Q60,R60)</f>
        <v/>
      </c>
      <c r="U60" s="19">
        <f>TEXT(F60,"ddd")</f>
        <v/>
      </c>
      <c r="V60" s="19">
        <f>TEXT(G60,"ddd")</f>
        <v/>
      </c>
    </row>
    <row r="61">
      <c r="A61" t="inlineStr">
        <is>
          <t>A00159</t>
        </is>
      </c>
      <c r="B61" t="inlineStr">
        <is>
          <t>Northwest</t>
        </is>
      </c>
      <c r="C61" t="inlineStr">
        <is>
          <t>Khan</t>
        </is>
      </c>
      <c r="D61" t="inlineStr">
        <is>
          <t>Deliver</t>
        </is>
      </c>
      <c r="F61" s="31" t="n">
        <v>44098</v>
      </c>
      <c r="G61" s="31" t="n">
        <v>44119</v>
      </c>
      <c r="H61" s="13" t="n">
        <v>1</v>
      </c>
      <c r="I61" s="32" t="n"/>
      <c r="J61" s="32" t="n"/>
      <c r="K61" s="15" t="n">
        <v>0.25</v>
      </c>
      <c r="L61" s="15" t="n">
        <v>160</v>
      </c>
      <c r="M61" t="inlineStr">
        <is>
          <t>Account</t>
        </is>
      </c>
      <c r="N61" s="17">
        <f>IF(G61="","",G61-F61)</f>
        <v/>
      </c>
      <c r="O61" s="19">
        <f t="array" ref="O61">INDEX(TechRate,MATCH(H61,TechNum,0))</f>
        <v/>
      </c>
      <c r="P61" s="18">
        <f>O61*K61</f>
        <v/>
      </c>
      <c r="Q61" s="18">
        <f>IF(I61="Yes",0,P61)</f>
        <v/>
      </c>
      <c r="R61" s="18">
        <f>IF(J61="Yes",0,L61)</f>
        <v/>
      </c>
      <c r="S61" s="18">
        <f>SUM(L61,P61)</f>
        <v/>
      </c>
      <c r="T61" s="18">
        <f>SUM(Q61,R61)</f>
        <v/>
      </c>
      <c r="U61" s="19">
        <f>TEXT(F61,"ddd")</f>
        <v/>
      </c>
      <c r="V61" s="19">
        <f>TEXT(G61,"ddd")</f>
        <v/>
      </c>
    </row>
    <row r="62">
      <c r="A62" t="inlineStr">
        <is>
          <t>A00160</t>
        </is>
      </c>
      <c r="B62" t="inlineStr">
        <is>
          <t>Northwest</t>
        </is>
      </c>
      <c r="C62" t="inlineStr">
        <is>
          <t>Burton</t>
        </is>
      </c>
      <c r="D62" t="inlineStr">
        <is>
          <t>Replace</t>
        </is>
      </c>
      <c r="F62" s="31" t="n">
        <v>44098</v>
      </c>
      <c r="G62" s="31" t="n">
        <v>44140</v>
      </c>
      <c r="H62" s="13" t="n">
        <v>2</v>
      </c>
      <c r="I62" s="32" t="n"/>
      <c r="J62" s="32" t="n"/>
      <c r="K62" s="15" t="n">
        <v>0.75</v>
      </c>
      <c r="L62" s="15" t="n">
        <v>159.5049</v>
      </c>
      <c r="M62" t="inlineStr">
        <is>
          <t>Account</t>
        </is>
      </c>
      <c r="N62" s="17">
        <f>IF(G62="","",G62-F62)</f>
        <v/>
      </c>
      <c r="O62" s="19">
        <f t="array" ref="O62">INDEX(TechRate,MATCH(H62,TechNum,0))</f>
        <v/>
      </c>
      <c r="P62" s="18">
        <f>O62*K62</f>
        <v/>
      </c>
      <c r="Q62" s="18">
        <f>IF(I62="Yes",0,P62)</f>
        <v/>
      </c>
      <c r="R62" s="18">
        <f>IF(J62="Yes",0,L62)</f>
        <v/>
      </c>
      <c r="S62" s="18">
        <f>SUM(L62,P62)</f>
        <v/>
      </c>
      <c r="T62" s="18">
        <f>SUM(Q62,R62)</f>
        <v/>
      </c>
      <c r="U62" s="19">
        <f>TEXT(F62,"ddd")</f>
        <v/>
      </c>
      <c r="V62" s="19">
        <f>TEXT(G62,"ddd")</f>
        <v/>
      </c>
    </row>
    <row r="63">
      <c r="A63" t="inlineStr">
        <is>
          <t>A00161</t>
        </is>
      </c>
      <c r="B63" t="inlineStr">
        <is>
          <t>North</t>
        </is>
      </c>
      <c r="C63" t="inlineStr">
        <is>
          <t>Cartier</t>
        </is>
      </c>
      <c r="D63" t="inlineStr">
        <is>
          <t>Assess</t>
        </is>
      </c>
      <c r="F63" s="31" t="n">
        <v>44098</v>
      </c>
      <c r="G63" s="31" t="n">
        <v>44152</v>
      </c>
      <c r="H63" s="13" t="n">
        <v>2</v>
      </c>
      <c r="I63" s="32" t="n"/>
      <c r="J63" s="32" t="n"/>
      <c r="K63" s="15" t="n">
        <v>0.75</v>
      </c>
      <c r="L63" s="15" t="n">
        <v>169.635</v>
      </c>
      <c r="M63" t="inlineStr">
        <is>
          <t>P.O.</t>
        </is>
      </c>
      <c r="N63" s="17">
        <f>IF(G63="","",G63-F63)</f>
        <v/>
      </c>
      <c r="O63" s="19">
        <f t="array" ref="O63">INDEX(TechRate,MATCH(H63,TechNum,0))</f>
        <v/>
      </c>
      <c r="P63" s="18">
        <f>O63*K63</f>
        <v/>
      </c>
      <c r="Q63" s="18">
        <f>IF(I63="Yes",0,P63)</f>
        <v/>
      </c>
      <c r="R63" s="18">
        <f>IF(J63="Yes",0,L63)</f>
        <v/>
      </c>
      <c r="S63" s="18">
        <f>SUM(L63,P63)</f>
        <v/>
      </c>
      <c r="T63" s="18">
        <f>SUM(Q63,R63)</f>
        <v/>
      </c>
      <c r="U63" s="19">
        <f>TEXT(F63,"ddd")</f>
        <v/>
      </c>
      <c r="V63" s="19">
        <f>TEXT(G63,"ddd")</f>
        <v/>
      </c>
    </row>
    <row r="64">
      <c r="A64" t="inlineStr">
        <is>
          <t>A00162</t>
        </is>
      </c>
      <c r="B64" t="inlineStr">
        <is>
          <t>Southwest</t>
        </is>
      </c>
      <c r="C64" t="inlineStr">
        <is>
          <t>Burton</t>
        </is>
      </c>
      <c r="D64" t="inlineStr">
        <is>
          <t>Replace</t>
        </is>
      </c>
      <c r="F64" s="31" t="n">
        <v>44102</v>
      </c>
      <c r="G64" s="31" t="n">
        <v>44104</v>
      </c>
      <c r="H64" s="13" t="n">
        <v>2</v>
      </c>
      <c r="I64" s="32" t="n"/>
      <c r="J64" s="32" t="n"/>
      <c r="K64" s="15" t="n">
        <v>0.5</v>
      </c>
      <c r="L64" s="15" t="n">
        <v>202.86</v>
      </c>
      <c r="M64" t="inlineStr">
        <is>
          <t>Account</t>
        </is>
      </c>
      <c r="N64" s="17">
        <f>IF(G64="","",G64-F64)</f>
        <v/>
      </c>
      <c r="O64" s="19">
        <f t="array" ref="O64">INDEX(TechRate,MATCH(H64,TechNum,0))</f>
        <v/>
      </c>
      <c r="P64" s="18">
        <f>O64*K64</f>
        <v/>
      </c>
      <c r="Q64" s="18">
        <f>IF(I64="Yes",0,P64)</f>
        <v/>
      </c>
      <c r="R64" s="18">
        <f>IF(J64="Yes",0,L64)</f>
        <v/>
      </c>
      <c r="S64" s="18">
        <f>SUM(L64,P64)</f>
        <v/>
      </c>
      <c r="T64" s="18">
        <f>SUM(Q64,R64)</f>
        <v/>
      </c>
      <c r="U64" s="19">
        <f>TEXT(F64,"ddd")</f>
        <v/>
      </c>
      <c r="V64" s="19">
        <f>TEXT(G64,"ddd")</f>
        <v/>
      </c>
    </row>
    <row r="65">
      <c r="A65" t="inlineStr">
        <is>
          <t>A00163</t>
        </is>
      </c>
      <c r="B65" t="inlineStr">
        <is>
          <t>South</t>
        </is>
      </c>
      <c r="C65" t="inlineStr">
        <is>
          <t>Lopez</t>
        </is>
      </c>
      <c r="D65" t="inlineStr">
        <is>
          <t>Assess</t>
        </is>
      </c>
      <c r="F65" s="31" t="n">
        <v>44102</v>
      </c>
      <c r="G65" s="31" t="n">
        <v>44111</v>
      </c>
      <c r="H65" s="13" t="n">
        <v>1</v>
      </c>
      <c r="I65" s="32" t="n"/>
      <c r="J65" s="32" t="n"/>
      <c r="K65" s="15" t="n">
        <v>0.5</v>
      </c>
      <c r="L65" s="15" t="n">
        <v>10.53</v>
      </c>
      <c r="M65" t="inlineStr">
        <is>
          <t>P.O.</t>
        </is>
      </c>
      <c r="N65" s="17">
        <f>IF(G65="","",G65-F65)</f>
        <v/>
      </c>
      <c r="O65" s="19">
        <f t="array" ref="O65">INDEX(TechRate,MATCH(H65,TechNum,0))</f>
        <v/>
      </c>
      <c r="P65" s="18">
        <f>O65*K65</f>
        <v/>
      </c>
      <c r="Q65" s="18">
        <f>IF(I65="Yes",0,P65)</f>
        <v/>
      </c>
      <c r="R65" s="18">
        <f>IF(J65="Yes",0,L65)</f>
        <v/>
      </c>
      <c r="S65" s="18">
        <f>SUM(L65,P65)</f>
        <v/>
      </c>
      <c r="T65" s="18">
        <f>SUM(Q65,R65)</f>
        <v/>
      </c>
      <c r="U65" s="19">
        <f>TEXT(F65,"ddd")</f>
        <v/>
      </c>
      <c r="V65" s="19">
        <f>TEXT(G65,"ddd")</f>
        <v/>
      </c>
    </row>
    <row r="66">
      <c r="A66" t="inlineStr">
        <is>
          <t>A00164</t>
        </is>
      </c>
      <c r="B66" t="inlineStr">
        <is>
          <t>Central</t>
        </is>
      </c>
      <c r="C66" t="inlineStr">
        <is>
          <t>Michner</t>
        </is>
      </c>
      <c r="D66" t="inlineStr">
        <is>
          <t>Replace</t>
        </is>
      </c>
      <c r="F66" s="31" t="n">
        <v>44102</v>
      </c>
      <c r="G66" s="31" t="n">
        <v>44131</v>
      </c>
      <c r="H66" s="13" t="n">
        <v>2</v>
      </c>
      <c r="I66" s="32" t="n"/>
      <c r="J66" s="32" t="n"/>
      <c r="K66" s="15" t="n">
        <v>0.75</v>
      </c>
      <c r="L66" s="15" t="n">
        <v>1.824</v>
      </c>
      <c r="M66" t="inlineStr">
        <is>
          <t>C.O.D.</t>
        </is>
      </c>
      <c r="N66" s="17">
        <f>IF(G66="","",G66-F66)</f>
        <v/>
      </c>
      <c r="O66" s="19">
        <f t="array" ref="O66">INDEX(TechRate,MATCH(H66,TechNum,0))</f>
        <v/>
      </c>
      <c r="P66" s="18">
        <f>O66*K66</f>
        <v/>
      </c>
      <c r="Q66" s="18">
        <f>IF(I66="Yes",0,P66)</f>
        <v/>
      </c>
      <c r="R66" s="18">
        <f>IF(J66="Yes",0,L66)</f>
        <v/>
      </c>
      <c r="S66" s="18">
        <f>SUM(L66,P66)</f>
        <v/>
      </c>
      <c r="T66" s="18">
        <f>SUM(Q66,R66)</f>
        <v/>
      </c>
      <c r="U66" s="19">
        <f>TEXT(F66,"ddd")</f>
        <v/>
      </c>
      <c r="V66" s="19">
        <f>TEXT(G66,"ddd")</f>
        <v/>
      </c>
    </row>
    <row r="67">
      <c r="A67" t="inlineStr">
        <is>
          <t>A00165</t>
        </is>
      </c>
      <c r="B67" t="inlineStr">
        <is>
          <t>South</t>
        </is>
      </c>
      <c r="C67" t="inlineStr">
        <is>
          <t>Khan</t>
        </is>
      </c>
      <c r="D67" t="inlineStr">
        <is>
          <t>Assess</t>
        </is>
      </c>
      <c r="F67" s="31" t="n">
        <v>44103</v>
      </c>
      <c r="G67" s="31" t="n">
        <v>44112</v>
      </c>
      <c r="H67" s="13" t="n">
        <v>2</v>
      </c>
      <c r="I67" s="32" t="n"/>
      <c r="J67" s="32" t="n"/>
      <c r="K67" s="15" t="n">
        <v>0.5</v>
      </c>
      <c r="L67" s="15" t="n">
        <v>54.1246</v>
      </c>
      <c r="M67" t="inlineStr">
        <is>
          <t>Account</t>
        </is>
      </c>
      <c r="N67" s="17">
        <f>IF(G67="","",G67-F67)</f>
        <v/>
      </c>
      <c r="O67" s="19">
        <f t="array" ref="O67">INDEX(TechRate,MATCH(H67,TechNum,0))</f>
        <v/>
      </c>
      <c r="P67" s="18">
        <f>O67*K67</f>
        <v/>
      </c>
      <c r="Q67" s="18">
        <f>IF(I67="Yes",0,P67)</f>
        <v/>
      </c>
      <c r="R67" s="18">
        <f>IF(J67="Yes",0,L67)</f>
        <v/>
      </c>
      <c r="S67" s="18">
        <f>SUM(L67,P67)</f>
        <v/>
      </c>
      <c r="T67" s="18">
        <f>SUM(Q67,R67)</f>
        <v/>
      </c>
      <c r="U67" s="19">
        <f>TEXT(F67,"ddd")</f>
        <v/>
      </c>
      <c r="V67" s="19">
        <f>TEXT(G67,"ddd")</f>
        <v/>
      </c>
    </row>
    <row r="68">
      <c r="A68" t="inlineStr">
        <is>
          <t>A00166</t>
        </is>
      </c>
      <c r="B68" t="inlineStr">
        <is>
          <t>Northwest</t>
        </is>
      </c>
      <c r="C68" t="inlineStr">
        <is>
          <t>Michner</t>
        </is>
      </c>
      <c r="D68" t="inlineStr">
        <is>
          <t>Deliver</t>
        </is>
      </c>
      <c r="F68" s="31" t="n">
        <v>44103</v>
      </c>
      <c r="G68" s="31" t="n">
        <v>44125</v>
      </c>
      <c r="H68" s="13" t="n">
        <v>2</v>
      </c>
      <c r="I68" s="32" t="n"/>
      <c r="J68" s="32" t="n"/>
      <c r="K68" s="15" t="n">
        <v>0.25</v>
      </c>
      <c r="L68" s="15" t="n">
        <v>367.7111</v>
      </c>
      <c r="M68" t="inlineStr">
        <is>
          <t>Account</t>
        </is>
      </c>
      <c r="N68" s="17">
        <f>IF(G68="","",G68-F68)</f>
        <v/>
      </c>
      <c r="O68" s="19">
        <f t="array" ref="O68">INDEX(TechRate,MATCH(H68,TechNum,0))</f>
        <v/>
      </c>
      <c r="P68" s="18">
        <f>O68*K68</f>
        <v/>
      </c>
      <c r="Q68" s="18">
        <f>IF(I68="Yes",0,P68)</f>
        <v/>
      </c>
      <c r="R68" s="18">
        <f>IF(J68="Yes",0,L68)</f>
        <v/>
      </c>
      <c r="S68" s="18">
        <f>SUM(L68,P68)</f>
        <v/>
      </c>
      <c r="T68" s="18">
        <f>SUM(Q68,R68)</f>
        <v/>
      </c>
      <c r="U68" s="19">
        <f>TEXT(F68,"ddd")</f>
        <v/>
      </c>
      <c r="V68" s="19">
        <f>TEXT(G68,"ddd")</f>
        <v/>
      </c>
    </row>
    <row r="69">
      <c r="A69" t="inlineStr">
        <is>
          <t>A00167</t>
        </is>
      </c>
      <c r="B69" t="inlineStr">
        <is>
          <t>West</t>
        </is>
      </c>
      <c r="C69" t="inlineStr">
        <is>
          <t>Lopez</t>
        </is>
      </c>
      <c r="D69" t="inlineStr">
        <is>
          <t>Assess</t>
        </is>
      </c>
      <c r="F69" s="31" t="n">
        <v>44103</v>
      </c>
      <c r="G69" s="31" t="n">
        <v>44123</v>
      </c>
      <c r="H69" s="13" t="n">
        <v>1</v>
      </c>
      <c r="I69" s="32" t="n"/>
      <c r="J69" s="32" t="n"/>
      <c r="K69" s="15" t="n">
        <v>1.5</v>
      </c>
      <c r="L69" s="15" t="n">
        <v>139.035</v>
      </c>
      <c r="M69" t="inlineStr">
        <is>
          <t>Account</t>
        </is>
      </c>
      <c r="N69" s="17">
        <f>IF(G69="","",G69-F69)</f>
        <v/>
      </c>
      <c r="O69" s="19">
        <f t="array" ref="O69">INDEX(TechRate,MATCH(H69,TechNum,0))</f>
        <v/>
      </c>
      <c r="P69" s="18">
        <f>O69*K69</f>
        <v/>
      </c>
      <c r="Q69" s="18">
        <f>IF(I69="Yes",0,P69)</f>
        <v/>
      </c>
      <c r="R69" s="18">
        <f>IF(J69="Yes",0,L69)</f>
        <v/>
      </c>
      <c r="S69" s="18">
        <f>SUM(L69,P69)</f>
        <v/>
      </c>
      <c r="T69" s="18">
        <f>SUM(Q69,R69)</f>
        <v/>
      </c>
      <c r="U69" s="19">
        <f>TEXT(F69,"ddd")</f>
        <v/>
      </c>
      <c r="V69" s="19">
        <f>TEXT(G69,"ddd")</f>
        <v/>
      </c>
    </row>
    <row r="70">
      <c r="A70" t="inlineStr">
        <is>
          <t>A00168</t>
        </is>
      </c>
      <c r="B70" t="inlineStr">
        <is>
          <t>West</t>
        </is>
      </c>
      <c r="C70" t="inlineStr">
        <is>
          <t>Khan</t>
        </is>
      </c>
      <c r="D70" t="inlineStr">
        <is>
          <t>Replace</t>
        </is>
      </c>
      <c r="F70" s="31" t="n">
        <v>44103</v>
      </c>
      <c r="G70" s="31" t="n">
        <v>44131</v>
      </c>
      <c r="H70" s="13" t="n">
        <v>1</v>
      </c>
      <c r="I70" s="32" t="n"/>
      <c r="J70" s="32" t="n"/>
      <c r="K70" s="15" t="n">
        <v>0.5</v>
      </c>
      <c r="L70" s="15" t="n">
        <v>50.317</v>
      </c>
      <c r="M70" t="inlineStr">
        <is>
          <t>P.O.</t>
        </is>
      </c>
      <c r="N70" s="17">
        <f>IF(G70="","",G70-F70)</f>
        <v/>
      </c>
      <c r="O70" s="19">
        <f t="array" ref="O70">INDEX(TechRate,MATCH(H70,TechNum,0))</f>
        <v/>
      </c>
      <c r="P70" s="18">
        <f>O70*K70</f>
        <v/>
      </c>
      <c r="Q70" s="18">
        <f>IF(I70="Yes",0,P70)</f>
        <v/>
      </c>
      <c r="R70" s="18">
        <f>IF(J70="Yes",0,L70)</f>
        <v/>
      </c>
      <c r="S70" s="18">
        <f>SUM(L70,P70)</f>
        <v/>
      </c>
      <c r="T70" s="18">
        <f>SUM(Q70,R70)</f>
        <v/>
      </c>
      <c r="U70" s="19">
        <f>TEXT(F70,"ddd")</f>
        <v/>
      </c>
      <c r="V70" s="19">
        <f>TEXT(G70,"ddd")</f>
        <v/>
      </c>
    </row>
    <row r="71">
      <c r="A71" t="inlineStr">
        <is>
          <t>A00169</t>
        </is>
      </c>
      <c r="B71" t="inlineStr">
        <is>
          <t>Central</t>
        </is>
      </c>
      <c r="C71" t="inlineStr">
        <is>
          <t>Burton</t>
        </is>
      </c>
      <c r="D71" t="inlineStr">
        <is>
          <t>Repair</t>
        </is>
      </c>
      <c r="F71" s="31" t="n">
        <v>44103</v>
      </c>
      <c r="G71" s="31" t="n">
        <v>44159</v>
      </c>
      <c r="H71" s="13" t="n">
        <v>1</v>
      </c>
      <c r="I71" s="32" t="n"/>
      <c r="J71" s="32" t="n"/>
      <c r="K71" s="15" t="n">
        <v>1</v>
      </c>
      <c r="L71" s="15" t="n">
        <v>122.4273</v>
      </c>
      <c r="M71" t="inlineStr">
        <is>
          <t>C.O.D.</t>
        </is>
      </c>
      <c r="N71" s="17">
        <f>IF(G71="","",G71-F71)</f>
        <v/>
      </c>
      <c r="O71" s="19">
        <f t="array" ref="O71">INDEX(TechRate,MATCH(H71,TechNum,0))</f>
        <v/>
      </c>
      <c r="P71" s="18">
        <f>O71*K71</f>
        <v/>
      </c>
      <c r="Q71" s="18">
        <f>IF(I71="Yes",0,P71)</f>
        <v/>
      </c>
      <c r="R71" s="18">
        <f>IF(J71="Yes",0,L71)</f>
        <v/>
      </c>
      <c r="S71" s="18">
        <f>SUM(L71,P71)</f>
        <v/>
      </c>
      <c r="T71" s="18">
        <f>SUM(Q71,R71)</f>
        <v/>
      </c>
      <c r="U71" s="19">
        <f>TEXT(F71,"ddd")</f>
        <v/>
      </c>
      <c r="V71" s="19">
        <f>TEXT(G71,"ddd")</f>
        <v/>
      </c>
    </row>
    <row r="72">
      <c r="A72" t="inlineStr">
        <is>
          <t>A00170</t>
        </is>
      </c>
      <c r="B72" t="inlineStr">
        <is>
          <t>West</t>
        </is>
      </c>
      <c r="C72" t="inlineStr">
        <is>
          <t>Khan</t>
        </is>
      </c>
      <c r="D72" t="inlineStr">
        <is>
          <t>Assess</t>
        </is>
      </c>
      <c r="F72" s="31" t="n">
        <v>44103</v>
      </c>
      <c r="G72" s="31" t="n">
        <v>44167</v>
      </c>
      <c r="H72" s="13" t="n">
        <v>1</v>
      </c>
      <c r="I72" s="32" t="n"/>
      <c r="J72" s="32" t="n"/>
      <c r="K72" s="15" t="n">
        <v>1</v>
      </c>
      <c r="L72" s="15" t="n">
        <v>78.5535</v>
      </c>
      <c r="M72" t="inlineStr">
        <is>
          <t>P.O.</t>
        </is>
      </c>
      <c r="N72" s="17">
        <f>IF(G72="","",G72-F72)</f>
        <v/>
      </c>
      <c r="O72" s="19">
        <f t="array" ref="O72">INDEX(TechRate,MATCH(H72,TechNum,0))</f>
        <v/>
      </c>
      <c r="P72" s="18">
        <f>O72*K72</f>
        <v/>
      </c>
      <c r="Q72" s="18">
        <f>IF(I72="Yes",0,P72)</f>
        <v/>
      </c>
      <c r="R72" s="18">
        <f>IF(J72="Yes",0,L72)</f>
        <v/>
      </c>
      <c r="S72" s="18">
        <f>SUM(L72,P72)</f>
        <v/>
      </c>
      <c r="T72" s="18">
        <f>SUM(Q72,R72)</f>
        <v/>
      </c>
      <c r="U72" s="19">
        <f>TEXT(F72,"ddd")</f>
        <v/>
      </c>
      <c r="V72" s="19">
        <f>TEXT(G72,"ddd")</f>
        <v/>
      </c>
    </row>
    <row r="73">
      <c r="A73" t="inlineStr">
        <is>
          <t>A00171</t>
        </is>
      </c>
      <c r="B73" t="inlineStr">
        <is>
          <t>Northwest</t>
        </is>
      </c>
      <c r="C73" t="inlineStr">
        <is>
          <t>Khan</t>
        </is>
      </c>
      <c r="D73" t="inlineStr">
        <is>
          <t>Deliver</t>
        </is>
      </c>
      <c r="E73" t="inlineStr">
        <is>
          <t>Yes</t>
        </is>
      </c>
      <c r="F73" s="31" t="n">
        <v>44104</v>
      </c>
      <c r="G73" s="31" t="n">
        <v>44111</v>
      </c>
      <c r="H73" s="13" t="n">
        <v>1</v>
      </c>
      <c r="I73" s="32" t="n"/>
      <c r="J73" s="32" t="n"/>
      <c r="K73" s="15" t="n">
        <v>0.25</v>
      </c>
      <c r="L73" s="15" t="n">
        <v>239.1001</v>
      </c>
      <c r="M73" t="inlineStr">
        <is>
          <t>Account</t>
        </is>
      </c>
      <c r="N73" s="17">
        <f>IF(G73="","",G73-F73)</f>
        <v/>
      </c>
      <c r="O73" s="19">
        <f t="array" ref="O73">INDEX(TechRate,MATCH(H73,TechNum,0))</f>
        <v/>
      </c>
      <c r="P73" s="18">
        <f>O73*K73</f>
        <v/>
      </c>
      <c r="Q73" s="18">
        <f>IF(I73="Yes",0,P73)</f>
        <v/>
      </c>
      <c r="R73" s="18">
        <f>IF(J73="Yes",0,L73)</f>
        <v/>
      </c>
      <c r="S73" s="18">
        <f>SUM(L73,P73)</f>
        <v/>
      </c>
      <c r="T73" s="18">
        <f>SUM(Q73,R73)</f>
        <v/>
      </c>
      <c r="U73" s="19">
        <f>TEXT(F73,"ddd")</f>
        <v/>
      </c>
      <c r="V73" s="19">
        <f>TEXT(G73,"ddd")</f>
        <v/>
      </c>
    </row>
    <row r="74">
      <c r="A74" t="inlineStr">
        <is>
          <t>A00172</t>
        </is>
      </c>
      <c r="B74" t="inlineStr">
        <is>
          <t>Central</t>
        </is>
      </c>
      <c r="C74" t="inlineStr">
        <is>
          <t>Cartier</t>
        </is>
      </c>
      <c r="D74" t="inlineStr">
        <is>
          <t>Replace</t>
        </is>
      </c>
      <c r="F74" s="31" t="n">
        <v>44104</v>
      </c>
      <c r="G74" s="31" t="n">
        <v>44123</v>
      </c>
      <c r="H74" s="13" t="n">
        <v>1</v>
      </c>
      <c r="I74" s="32" t="n"/>
      <c r="J74" s="32" t="n"/>
      <c r="K74" s="15" t="n">
        <v>0.5</v>
      </c>
      <c r="L74" s="15" t="n">
        <v>61.1806</v>
      </c>
      <c r="M74" t="inlineStr">
        <is>
          <t>C.O.D.</t>
        </is>
      </c>
      <c r="N74" s="17">
        <f>IF(G74="","",G74-F74)</f>
        <v/>
      </c>
      <c r="O74" s="19">
        <f t="array" ref="O74">INDEX(TechRate,MATCH(H74,TechNum,0))</f>
        <v/>
      </c>
      <c r="P74" s="18">
        <f>O74*K74</f>
        <v/>
      </c>
      <c r="Q74" s="18">
        <f>IF(I74="Yes",0,P74)</f>
        <v/>
      </c>
      <c r="R74" s="18">
        <f>IF(J74="Yes",0,L74)</f>
        <v/>
      </c>
      <c r="S74" s="18">
        <f>SUM(L74,P74)</f>
        <v/>
      </c>
      <c r="T74" s="18">
        <f>SUM(Q74,R74)</f>
        <v/>
      </c>
      <c r="U74" s="19">
        <f>TEXT(F74,"ddd")</f>
        <v/>
      </c>
      <c r="V74" s="19">
        <f>TEXT(G74,"ddd")</f>
        <v/>
      </c>
    </row>
    <row r="75">
      <c r="A75" t="inlineStr">
        <is>
          <t>A00173</t>
        </is>
      </c>
      <c r="B75" t="inlineStr">
        <is>
          <t>Northwest</t>
        </is>
      </c>
      <c r="C75" t="inlineStr">
        <is>
          <t>Cartier</t>
        </is>
      </c>
      <c r="D75" t="inlineStr">
        <is>
          <t>Repair</t>
        </is>
      </c>
      <c r="F75" s="31" t="n">
        <v>44104</v>
      </c>
      <c r="G75" s="31" t="n">
        <v>44153</v>
      </c>
      <c r="H75" s="13" t="n">
        <v>2</v>
      </c>
      <c r="I75" s="32" t="n"/>
      <c r="J75" s="32" t="n"/>
      <c r="K75" s="15" t="n">
        <v>2.25</v>
      </c>
      <c r="L75" s="15" t="n">
        <v>800.7112</v>
      </c>
      <c r="M75" t="inlineStr">
        <is>
          <t>Account</t>
        </is>
      </c>
      <c r="N75" s="17">
        <f>IF(G75="","",G75-F75)</f>
        <v/>
      </c>
      <c r="O75" s="19">
        <f t="array" ref="O75">INDEX(TechRate,MATCH(H75,TechNum,0))</f>
        <v/>
      </c>
      <c r="P75" s="18">
        <f>O75*K75</f>
        <v/>
      </c>
      <c r="Q75" s="18">
        <f>IF(I75="Yes",0,P75)</f>
        <v/>
      </c>
      <c r="R75" s="18">
        <f>IF(J75="Yes",0,L75)</f>
        <v/>
      </c>
      <c r="S75" s="18">
        <f>SUM(L75,P75)</f>
        <v/>
      </c>
      <c r="T75" s="18">
        <f>SUM(Q75,R75)</f>
        <v/>
      </c>
      <c r="U75" s="19">
        <f>TEXT(F75,"ddd")</f>
        <v/>
      </c>
      <c r="V75" s="19">
        <f>TEXT(G75,"ddd")</f>
        <v/>
      </c>
    </row>
    <row r="76">
      <c r="A76" t="inlineStr">
        <is>
          <t>A00174</t>
        </is>
      </c>
      <c r="B76" t="inlineStr">
        <is>
          <t>Northwest</t>
        </is>
      </c>
      <c r="C76" t="inlineStr">
        <is>
          <t>Khan</t>
        </is>
      </c>
      <c r="D76" t="inlineStr">
        <is>
          <t>Assess</t>
        </is>
      </c>
      <c r="F76" s="31" t="n">
        <v>44105</v>
      </c>
      <c r="G76" s="31" t="n">
        <v>44130</v>
      </c>
      <c r="H76" s="13" t="n">
        <v>1</v>
      </c>
      <c r="I76" s="32" t="n"/>
      <c r="J76" s="32" t="n"/>
      <c r="K76" s="15" t="n">
        <v>0.25</v>
      </c>
      <c r="L76" s="15" t="n">
        <v>19.197</v>
      </c>
      <c r="M76" t="inlineStr">
        <is>
          <t>Account</t>
        </is>
      </c>
      <c r="N76" s="17">
        <f>IF(G76="","",G76-F76)</f>
        <v/>
      </c>
      <c r="O76" s="19">
        <f t="array" ref="O76">INDEX(TechRate,MATCH(H76,TechNum,0))</f>
        <v/>
      </c>
      <c r="P76" s="18">
        <f>O76*K76</f>
        <v/>
      </c>
      <c r="Q76" s="18">
        <f>IF(I76="Yes",0,P76)</f>
        <v/>
      </c>
      <c r="R76" s="18">
        <f>IF(J76="Yes",0,L76)</f>
        <v/>
      </c>
      <c r="S76" s="18">
        <f>SUM(L76,P76)</f>
        <v/>
      </c>
      <c r="T76" s="18">
        <f>SUM(Q76,R76)</f>
        <v/>
      </c>
      <c r="U76" s="19">
        <f>TEXT(F76,"ddd")</f>
        <v/>
      </c>
      <c r="V76" s="19">
        <f>TEXT(G76,"ddd")</f>
        <v/>
      </c>
    </row>
    <row r="77">
      <c r="A77" t="inlineStr">
        <is>
          <t>A00175</t>
        </is>
      </c>
      <c r="B77" t="inlineStr">
        <is>
          <t>South</t>
        </is>
      </c>
      <c r="C77" t="inlineStr">
        <is>
          <t>Lopez</t>
        </is>
      </c>
      <c r="D77" t="inlineStr">
        <is>
          <t>Assess</t>
        </is>
      </c>
      <c r="F77" s="31" t="n">
        <v>44109</v>
      </c>
      <c r="G77" s="31" t="n">
        <v>44117</v>
      </c>
      <c r="H77" s="13" t="n">
        <v>1</v>
      </c>
      <c r="I77" s="32" t="n"/>
      <c r="J77" s="32" t="n"/>
      <c r="K77" s="15" t="n">
        <v>0.25</v>
      </c>
      <c r="L77" s="15" t="n">
        <v>19.5</v>
      </c>
      <c r="M77" t="inlineStr">
        <is>
          <t>Account</t>
        </is>
      </c>
      <c r="N77" s="17">
        <f>IF(G77="","",G77-F77)</f>
        <v/>
      </c>
      <c r="O77" s="19">
        <f t="array" ref="O77">INDEX(TechRate,MATCH(H77,TechNum,0))</f>
        <v/>
      </c>
      <c r="P77" s="18">
        <f>O77*K77</f>
        <v/>
      </c>
      <c r="Q77" s="18">
        <f>IF(I77="Yes",0,P77)</f>
        <v/>
      </c>
      <c r="R77" s="18">
        <f>IF(J77="Yes",0,L77)</f>
        <v/>
      </c>
      <c r="S77" s="18">
        <f>SUM(L77,P77)</f>
        <v/>
      </c>
      <c r="T77" s="18">
        <f>SUM(Q77,R77)</f>
        <v/>
      </c>
      <c r="U77" s="19">
        <f>TEXT(F77,"ddd")</f>
        <v/>
      </c>
      <c r="V77" s="19">
        <f>TEXT(G77,"ddd")</f>
        <v/>
      </c>
    </row>
    <row r="78">
      <c r="A78" t="inlineStr">
        <is>
          <t>A00176</t>
        </is>
      </c>
      <c r="B78" t="inlineStr">
        <is>
          <t>South</t>
        </is>
      </c>
      <c r="C78" t="inlineStr">
        <is>
          <t>Lopez</t>
        </is>
      </c>
      <c r="D78" t="inlineStr">
        <is>
          <t>Deliver</t>
        </is>
      </c>
      <c r="F78" s="31" t="n">
        <v>44109</v>
      </c>
      <c r="G78" s="31" t="n">
        <v>44117</v>
      </c>
      <c r="H78" s="13" t="n">
        <v>1</v>
      </c>
      <c r="I78" s="32" t="n"/>
      <c r="J78" s="32" t="n"/>
      <c r="K78" s="15" t="n">
        <v>0.25</v>
      </c>
      <c r="L78" s="15" t="n">
        <v>22.425</v>
      </c>
      <c r="M78" t="inlineStr">
        <is>
          <t>Account</t>
        </is>
      </c>
      <c r="N78" s="17">
        <f>IF(G78="","",G78-F78)</f>
        <v/>
      </c>
      <c r="O78" s="19">
        <f t="array" ref="O78">INDEX(TechRate,MATCH(H78,TechNum,0))</f>
        <v/>
      </c>
      <c r="P78" s="18">
        <f>O78*K78</f>
        <v/>
      </c>
      <c r="Q78" s="18">
        <f>IF(I78="Yes",0,P78)</f>
        <v/>
      </c>
      <c r="R78" s="18">
        <f>IF(J78="Yes",0,L78)</f>
        <v/>
      </c>
      <c r="S78" s="18">
        <f>SUM(L78,P78)</f>
        <v/>
      </c>
      <c r="T78" s="18">
        <f>SUM(Q78,R78)</f>
        <v/>
      </c>
      <c r="U78" s="19">
        <f>TEXT(F78,"ddd")</f>
        <v/>
      </c>
      <c r="V78" s="19">
        <f>TEXT(G78,"ddd")</f>
        <v/>
      </c>
    </row>
    <row r="79">
      <c r="A79" t="inlineStr">
        <is>
          <t>A00177</t>
        </is>
      </c>
      <c r="B79" t="inlineStr">
        <is>
          <t>West</t>
        </is>
      </c>
      <c r="C79" t="inlineStr">
        <is>
          <t>Burton</t>
        </is>
      </c>
      <c r="D79" t="inlineStr">
        <is>
          <t>Assess</t>
        </is>
      </c>
      <c r="F79" s="31" t="n">
        <v>44109</v>
      </c>
      <c r="G79" s="31" t="n">
        <v>44117</v>
      </c>
      <c r="H79" s="13" t="n">
        <v>1</v>
      </c>
      <c r="I79" s="32" t="n"/>
      <c r="J79" s="32" t="n"/>
      <c r="K79" s="15" t="n">
        <v>0.5</v>
      </c>
      <c r="L79" s="15" t="n">
        <v>26.5826</v>
      </c>
      <c r="M79" t="inlineStr">
        <is>
          <t>Account</t>
        </is>
      </c>
      <c r="N79" s="17">
        <f>IF(G79="","",G79-F79)</f>
        <v/>
      </c>
      <c r="O79" s="19">
        <f t="array" ref="O79">INDEX(TechRate,MATCH(H79,TechNum,0))</f>
        <v/>
      </c>
      <c r="P79" s="18">
        <f>O79*K79</f>
        <v/>
      </c>
      <c r="Q79" s="18">
        <f>IF(I79="Yes",0,P79)</f>
        <v/>
      </c>
      <c r="R79" s="18">
        <f>IF(J79="Yes",0,L79)</f>
        <v/>
      </c>
      <c r="S79" s="18">
        <f>SUM(L79,P79)</f>
        <v/>
      </c>
      <c r="T79" s="18">
        <f>SUM(Q79,R79)</f>
        <v/>
      </c>
      <c r="U79" s="19">
        <f>TEXT(F79,"ddd")</f>
        <v/>
      </c>
      <c r="V79" s="19">
        <f>TEXT(G79,"ddd")</f>
        <v/>
      </c>
    </row>
    <row r="80">
      <c r="A80" t="inlineStr">
        <is>
          <t>A00178</t>
        </is>
      </c>
      <c r="B80" t="inlineStr">
        <is>
          <t>Central</t>
        </is>
      </c>
      <c r="C80" t="inlineStr">
        <is>
          <t>Cartier</t>
        </is>
      </c>
      <c r="D80" t="inlineStr">
        <is>
          <t>Assess</t>
        </is>
      </c>
      <c r="F80" s="31" t="n">
        <v>44109</v>
      </c>
      <c r="G80" s="31" t="n">
        <v>44128</v>
      </c>
      <c r="H80" s="13" t="n">
        <v>1</v>
      </c>
      <c r="I80" s="32" t="n"/>
      <c r="J80" s="32" t="n"/>
      <c r="K80" s="15" t="n">
        <v>0.5</v>
      </c>
      <c r="L80" s="15" t="n">
        <v>288.208</v>
      </c>
      <c r="M80" t="inlineStr">
        <is>
          <t>C.O.D.</t>
        </is>
      </c>
      <c r="N80" s="17">
        <f>IF(G80="","",G80-F80)</f>
        <v/>
      </c>
      <c r="O80" s="19">
        <f t="array" ref="O80">INDEX(TechRate,MATCH(H80,TechNum,0))</f>
        <v/>
      </c>
      <c r="P80" s="18">
        <f>O80*K80</f>
        <v/>
      </c>
      <c r="Q80" s="18">
        <f>IF(I80="Yes",0,P80)</f>
        <v/>
      </c>
      <c r="R80" s="18">
        <f>IF(J80="Yes",0,L80)</f>
        <v/>
      </c>
      <c r="S80" s="18">
        <f>SUM(L80,P80)</f>
        <v/>
      </c>
      <c r="T80" s="18">
        <f>SUM(Q80,R80)</f>
        <v/>
      </c>
      <c r="U80" s="19">
        <f>TEXT(F80,"ddd")</f>
        <v/>
      </c>
      <c r="V80" s="19">
        <f>TEXT(G80,"ddd")</f>
        <v/>
      </c>
    </row>
    <row r="81">
      <c r="A81" t="inlineStr">
        <is>
          <t>A00179</t>
        </is>
      </c>
      <c r="B81" t="inlineStr">
        <is>
          <t>South</t>
        </is>
      </c>
      <c r="C81" t="inlineStr">
        <is>
          <t>Lopez</t>
        </is>
      </c>
      <c r="D81" t="inlineStr">
        <is>
          <t>Replace</t>
        </is>
      </c>
      <c r="F81" s="31" t="n">
        <v>44109</v>
      </c>
      <c r="G81" s="31" t="n">
        <v>44123</v>
      </c>
      <c r="H81" s="13" t="n">
        <v>1</v>
      </c>
      <c r="I81" s="32" t="n"/>
      <c r="J81" s="32" t="n"/>
      <c r="K81" s="15" t="n">
        <v>0.5</v>
      </c>
      <c r="L81" s="15" t="n">
        <v>54.2368</v>
      </c>
      <c r="M81" t="inlineStr">
        <is>
          <t>Account</t>
        </is>
      </c>
      <c r="N81" s="17">
        <f>IF(G81="","",G81-F81)</f>
        <v/>
      </c>
      <c r="O81" s="19">
        <f t="array" ref="O81">INDEX(TechRate,MATCH(H81,TechNum,0))</f>
        <v/>
      </c>
      <c r="P81" s="18">
        <f>O81*K81</f>
        <v/>
      </c>
      <c r="Q81" s="18">
        <f>IF(I81="Yes",0,P81)</f>
        <v/>
      </c>
      <c r="R81" s="18">
        <f>IF(J81="Yes",0,L81)</f>
        <v/>
      </c>
      <c r="S81" s="18">
        <f>SUM(L81,P81)</f>
        <v/>
      </c>
      <c r="T81" s="18">
        <f>SUM(Q81,R81)</f>
        <v/>
      </c>
      <c r="U81" s="19">
        <f>TEXT(F81,"ddd")</f>
        <v/>
      </c>
      <c r="V81" s="19">
        <f>TEXT(G81,"ddd")</f>
        <v/>
      </c>
    </row>
    <row r="82">
      <c r="A82" t="inlineStr">
        <is>
          <t>A00180</t>
        </is>
      </c>
      <c r="B82" t="inlineStr">
        <is>
          <t>West</t>
        </is>
      </c>
      <c r="C82" t="inlineStr">
        <is>
          <t>Lopez</t>
        </is>
      </c>
      <c r="D82" t="inlineStr">
        <is>
          <t>Assess</t>
        </is>
      </c>
      <c r="F82" s="31" t="n">
        <v>44110</v>
      </c>
      <c r="G82" s="31" t="n">
        <v>44123</v>
      </c>
      <c r="H82" s="13" t="n">
        <v>1</v>
      </c>
      <c r="I82" s="32" t="n"/>
      <c r="J82" s="32" t="n"/>
      <c r="K82" s="15" t="n">
        <v>0.25</v>
      </c>
      <c r="L82" s="15" t="n">
        <v>332.397</v>
      </c>
      <c r="M82" t="inlineStr">
        <is>
          <t>P.O.</t>
        </is>
      </c>
      <c r="N82" s="17">
        <f>IF(G82="","",G82-F82)</f>
        <v/>
      </c>
      <c r="O82" s="19">
        <f t="array" ref="O82">INDEX(TechRate,MATCH(H82,TechNum,0))</f>
        <v/>
      </c>
      <c r="P82" s="18">
        <f>O82*K82</f>
        <v/>
      </c>
      <c r="Q82" s="18">
        <f>IF(I82="Yes",0,P82)</f>
        <v/>
      </c>
      <c r="R82" s="18">
        <f>IF(J82="Yes",0,L82)</f>
        <v/>
      </c>
      <c r="S82" s="18">
        <f>SUM(L82,P82)</f>
        <v/>
      </c>
      <c r="T82" s="18">
        <f>SUM(Q82,R82)</f>
        <v/>
      </c>
      <c r="U82" s="19">
        <f>TEXT(F82,"ddd")</f>
        <v/>
      </c>
      <c r="V82" s="19">
        <f>TEXT(G82,"ddd")</f>
        <v/>
      </c>
    </row>
    <row r="83">
      <c r="A83" t="inlineStr">
        <is>
          <t>A00181</t>
        </is>
      </c>
      <c r="B83" t="inlineStr">
        <is>
          <t>Northwest</t>
        </is>
      </c>
      <c r="C83" t="inlineStr">
        <is>
          <t>Khan</t>
        </is>
      </c>
      <c r="D83" t="inlineStr">
        <is>
          <t>Assess</t>
        </is>
      </c>
      <c r="F83" s="31" t="n">
        <v>44110</v>
      </c>
      <c r="G83" s="31" t="n">
        <v>44127</v>
      </c>
      <c r="H83" s="13" t="n">
        <v>2</v>
      </c>
      <c r="I83" s="32" t="n"/>
      <c r="J83" s="32" t="n"/>
      <c r="K83" s="15" t="n">
        <v>0.75</v>
      </c>
      <c r="L83" s="15" t="n">
        <v>124.1649</v>
      </c>
      <c r="M83" t="inlineStr">
        <is>
          <t>C.O.D.</t>
        </is>
      </c>
      <c r="N83" s="17">
        <f>IF(G83="","",G83-F83)</f>
        <v/>
      </c>
      <c r="O83" s="19">
        <f t="array" ref="O83">INDEX(TechRate,MATCH(H83,TechNum,0))</f>
        <v/>
      </c>
      <c r="P83" s="18">
        <f>O83*K83</f>
        <v/>
      </c>
      <c r="Q83" s="18">
        <f>IF(I83="Yes",0,P83)</f>
        <v/>
      </c>
      <c r="R83" s="18">
        <f>IF(J83="Yes",0,L83)</f>
        <v/>
      </c>
      <c r="S83" s="18">
        <f>SUM(L83,P83)</f>
        <v/>
      </c>
      <c r="T83" s="18">
        <f>SUM(Q83,R83)</f>
        <v/>
      </c>
      <c r="U83" s="19">
        <f>TEXT(F83,"ddd")</f>
        <v/>
      </c>
      <c r="V83" s="19">
        <f>TEXT(G83,"ddd")</f>
        <v/>
      </c>
    </row>
    <row r="84">
      <c r="A84" t="inlineStr">
        <is>
          <t>A00182</t>
        </is>
      </c>
      <c r="B84" t="inlineStr">
        <is>
          <t>Central</t>
        </is>
      </c>
      <c r="C84" t="inlineStr">
        <is>
          <t>Burton</t>
        </is>
      </c>
      <c r="D84" t="inlineStr">
        <is>
          <t>Deliver</t>
        </is>
      </c>
      <c r="F84" s="31" t="n">
        <v>44110</v>
      </c>
      <c r="G84" s="31" t="n">
        <v>44130</v>
      </c>
      <c r="H84" s="13" t="n">
        <v>1</v>
      </c>
      <c r="I84" s="32" t="n"/>
      <c r="J84" s="32" t="n"/>
      <c r="K84" s="15" t="n">
        <v>0.25</v>
      </c>
      <c r="L84" s="15" t="n">
        <v>21.63</v>
      </c>
      <c r="M84" t="inlineStr">
        <is>
          <t>Account</t>
        </is>
      </c>
      <c r="N84" s="17">
        <f>IF(G84="","",G84-F84)</f>
        <v/>
      </c>
      <c r="O84" s="19">
        <f t="array" ref="O84">INDEX(TechRate,MATCH(H84,TechNum,0))</f>
        <v/>
      </c>
      <c r="P84" s="18">
        <f>O84*K84</f>
        <v/>
      </c>
      <c r="Q84" s="18">
        <f>IF(I84="Yes",0,P84)</f>
        <v/>
      </c>
      <c r="R84" s="18">
        <f>IF(J84="Yes",0,L84)</f>
        <v/>
      </c>
      <c r="S84" s="18">
        <f>SUM(L84,P84)</f>
        <v/>
      </c>
      <c r="T84" s="18">
        <f>SUM(Q84,R84)</f>
        <v/>
      </c>
      <c r="U84" s="19">
        <f>TEXT(F84,"ddd")</f>
        <v/>
      </c>
      <c r="V84" s="19">
        <f>TEXT(G84,"ddd")</f>
        <v/>
      </c>
    </row>
    <row r="85">
      <c r="A85" t="inlineStr">
        <is>
          <t>A00183</t>
        </is>
      </c>
      <c r="B85" t="inlineStr">
        <is>
          <t>Northwest</t>
        </is>
      </c>
      <c r="C85" t="inlineStr">
        <is>
          <t>Khan</t>
        </is>
      </c>
      <c r="D85" t="inlineStr">
        <is>
          <t>Assess</t>
        </is>
      </c>
      <c r="F85" s="31" t="n">
        <v>44111</v>
      </c>
      <c r="G85" s="31" t="n">
        <v>44123</v>
      </c>
      <c r="H85" s="13" t="n">
        <v>2</v>
      </c>
      <c r="I85" s="32" t="n"/>
      <c r="J85" s="32" t="inlineStr">
        <is>
          <t>Yes</t>
        </is>
      </c>
      <c r="K85" s="15" t="n">
        <v>0.25</v>
      </c>
      <c r="L85" s="15" t="n">
        <v>33</v>
      </c>
      <c r="M85" t="inlineStr">
        <is>
          <t>C.O.D.</t>
        </is>
      </c>
      <c r="N85" s="17">
        <f>IF(G85="","",G85-F85)</f>
        <v/>
      </c>
      <c r="O85" s="19">
        <f t="array" ref="O85">INDEX(TechRate,MATCH(H85,TechNum,0))</f>
        <v/>
      </c>
      <c r="P85" s="18">
        <f>O85*K85</f>
        <v/>
      </c>
      <c r="Q85" s="18">
        <f>IF(I85="Yes",0,P85)</f>
        <v/>
      </c>
      <c r="R85" s="18">
        <f>IF(J85="Yes",0,L85)</f>
        <v/>
      </c>
      <c r="S85" s="18">
        <f>SUM(L85,P85)</f>
        <v/>
      </c>
      <c r="T85" s="18">
        <f>SUM(Q85,R85)</f>
        <v/>
      </c>
      <c r="U85" s="19">
        <f>TEXT(F85,"ddd")</f>
        <v/>
      </c>
      <c r="V85" s="19">
        <f>TEXT(G85,"ddd")</f>
        <v/>
      </c>
    </row>
    <row r="86">
      <c r="A86" t="inlineStr">
        <is>
          <t>A00184</t>
        </is>
      </c>
      <c r="B86" t="inlineStr">
        <is>
          <t>Northwest</t>
        </is>
      </c>
      <c r="C86" t="inlineStr">
        <is>
          <t>Khan</t>
        </is>
      </c>
      <c r="D86" t="inlineStr">
        <is>
          <t>Assess</t>
        </is>
      </c>
      <c r="F86" s="31" t="n">
        <v>44111</v>
      </c>
      <c r="G86" s="31" t="n">
        <v>44123</v>
      </c>
      <c r="H86" s="13" t="n">
        <v>2</v>
      </c>
      <c r="I86" s="32" t="n"/>
      <c r="J86" s="32" t="n"/>
      <c r="K86" s="15" t="n">
        <v>0.5</v>
      </c>
      <c r="L86" s="15" t="n">
        <v>154.5</v>
      </c>
      <c r="M86" t="inlineStr">
        <is>
          <t>C.O.D.</t>
        </is>
      </c>
      <c r="N86" s="17">
        <f>IF(G86="","",G86-F86)</f>
        <v/>
      </c>
      <c r="O86" s="19">
        <f t="array" ref="O86">INDEX(TechRate,MATCH(H86,TechNum,0))</f>
        <v/>
      </c>
      <c r="P86" s="18">
        <f>O86*K86</f>
        <v/>
      </c>
      <c r="Q86" s="18">
        <f>IF(I86="Yes",0,P86)</f>
        <v/>
      </c>
      <c r="R86" s="18">
        <f>IF(J86="Yes",0,L86)</f>
        <v/>
      </c>
      <c r="S86" s="18">
        <f>SUM(L86,P86)</f>
        <v/>
      </c>
      <c r="T86" s="18">
        <f>SUM(Q86,R86)</f>
        <v/>
      </c>
      <c r="U86" s="19">
        <f>TEXT(F86,"ddd")</f>
        <v/>
      </c>
      <c r="V86" s="19">
        <f>TEXT(G86,"ddd")</f>
        <v/>
      </c>
    </row>
    <row r="87">
      <c r="A87" t="inlineStr">
        <is>
          <t>A00185</t>
        </is>
      </c>
      <c r="B87" t="inlineStr">
        <is>
          <t>South</t>
        </is>
      </c>
      <c r="C87" t="inlineStr">
        <is>
          <t>Lopez</t>
        </is>
      </c>
      <c r="D87" t="inlineStr">
        <is>
          <t>Repair</t>
        </is>
      </c>
      <c r="F87" s="31" t="n">
        <v>44111</v>
      </c>
      <c r="G87" s="31" t="n">
        <v>44124</v>
      </c>
      <c r="H87" s="13" t="n">
        <v>1</v>
      </c>
      <c r="I87" s="32" t="n"/>
      <c r="J87" s="32" t="n"/>
      <c r="K87" s="15" t="n">
        <v>1</v>
      </c>
      <c r="L87" s="15" t="n">
        <v>48.75</v>
      </c>
      <c r="M87" t="inlineStr">
        <is>
          <t>Account</t>
        </is>
      </c>
      <c r="N87" s="17">
        <f>IF(G87="","",G87-F87)</f>
        <v/>
      </c>
      <c r="O87" s="19">
        <f t="array" ref="O87">INDEX(TechRate,MATCH(H87,TechNum,0))</f>
        <v/>
      </c>
      <c r="P87" s="18">
        <f>O87*K87</f>
        <v/>
      </c>
      <c r="Q87" s="18">
        <f>IF(I87="Yes",0,P87)</f>
        <v/>
      </c>
      <c r="R87" s="18">
        <f>IF(J87="Yes",0,L87)</f>
        <v/>
      </c>
      <c r="S87" s="18">
        <f>SUM(L87,P87)</f>
        <v/>
      </c>
      <c r="T87" s="18">
        <f>SUM(Q87,R87)</f>
        <v/>
      </c>
      <c r="U87" s="19">
        <f>TEXT(F87,"ddd")</f>
        <v/>
      </c>
      <c r="V87" s="19">
        <f>TEXT(G87,"ddd")</f>
        <v/>
      </c>
    </row>
    <row r="88">
      <c r="A88" t="inlineStr">
        <is>
          <t>A00186</t>
        </is>
      </c>
      <c r="B88" t="inlineStr">
        <is>
          <t>South</t>
        </is>
      </c>
      <c r="C88" t="inlineStr">
        <is>
          <t>Lopez</t>
        </is>
      </c>
      <c r="D88" t="inlineStr">
        <is>
          <t>Deliver</t>
        </is>
      </c>
      <c r="F88" s="31" t="n">
        <v>44112</v>
      </c>
      <c r="G88" s="31" t="n">
        <v>44124</v>
      </c>
      <c r="H88" s="13" t="n">
        <v>1</v>
      </c>
      <c r="I88" s="32" t="n"/>
      <c r="J88" s="32" t="n"/>
      <c r="K88" s="15" t="n">
        <v>0.25</v>
      </c>
      <c r="L88" s="15" t="n">
        <v>76.1678</v>
      </c>
      <c r="M88" t="inlineStr">
        <is>
          <t>Account</t>
        </is>
      </c>
      <c r="N88" s="17">
        <f>IF(G88="","",G88-F88)</f>
        <v/>
      </c>
      <c r="O88" s="19">
        <f t="array" ref="O88">INDEX(TechRate,MATCH(H88,TechNum,0))</f>
        <v/>
      </c>
      <c r="P88" s="18">
        <f>O88*K88</f>
        <v/>
      </c>
      <c r="Q88" s="18">
        <f>IF(I88="Yes",0,P88)</f>
        <v/>
      </c>
      <c r="R88" s="18">
        <f>IF(J88="Yes",0,L88)</f>
        <v/>
      </c>
      <c r="S88" s="18">
        <f>SUM(L88,P88)</f>
        <v/>
      </c>
      <c r="T88" s="18">
        <f>SUM(Q88,R88)</f>
        <v/>
      </c>
      <c r="U88" s="19">
        <f>TEXT(F88,"ddd")</f>
        <v/>
      </c>
      <c r="V88" s="19">
        <f>TEXT(G88,"ddd")</f>
        <v/>
      </c>
    </row>
    <row r="89">
      <c r="A89" t="inlineStr">
        <is>
          <t>A00187</t>
        </is>
      </c>
      <c r="B89" t="inlineStr">
        <is>
          <t>Northwest</t>
        </is>
      </c>
      <c r="C89" t="inlineStr">
        <is>
          <t>Khan</t>
        </is>
      </c>
      <c r="D89" t="inlineStr">
        <is>
          <t>Replace</t>
        </is>
      </c>
      <c r="F89" s="31" t="n">
        <v>44112</v>
      </c>
      <c r="G89" s="31" t="n">
        <v>44142</v>
      </c>
      <c r="H89" s="13" t="n">
        <v>1</v>
      </c>
      <c r="I89" s="32" t="n"/>
      <c r="J89" s="32" t="n"/>
      <c r="K89" s="15" t="n">
        <v>0.75</v>
      </c>
      <c r="L89" s="15" t="n">
        <v>117</v>
      </c>
      <c r="M89" t="inlineStr">
        <is>
          <t>C.O.D.</t>
        </is>
      </c>
      <c r="N89" s="17">
        <f>IF(G89="","",G89-F89)</f>
        <v/>
      </c>
      <c r="O89" s="19">
        <f t="array" ref="O89">INDEX(TechRate,MATCH(H89,TechNum,0))</f>
        <v/>
      </c>
      <c r="P89" s="18">
        <f>O89*K89</f>
        <v/>
      </c>
      <c r="Q89" s="18">
        <f>IF(I89="Yes",0,P89)</f>
        <v/>
      </c>
      <c r="R89" s="18">
        <f>IF(J89="Yes",0,L89)</f>
        <v/>
      </c>
      <c r="S89" s="18">
        <f>SUM(L89,P89)</f>
        <v/>
      </c>
      <c r="T89" s="18">
        <f>SUM(Q89,R89)</f>
        <v/>
      </c>
      <c r="U89" s="19">
        <f>TEXT(F89,"ddd")</f>
        <v/>
      </c>
      <c r="V89" s="19">
        <f>TEXT(G89,"ddd")</f>
        <v/>
      </c>
    </row>
    <row r="90">
      <c r="A90" t="inlineStr">
        <is>
          <t>A00188</t>
        </is>
      </c>
      <c r="B90" t="inlineStr">
        <is>
          <t>Northwest</t>
        </is>
      </c>
      <c r="C90" t="inlineStr">
        <is>
          <t>Cartier</t>
        </is>
      </c>
      <c r="D90" t="inlineStr">
        <is>
          <t>Repair</t>
        </is>
      </c>
      <c r="F90" s="31" t="n">
        <v>44112</v>
      </c>
      <c r="G90" s="31" t="n">
        <v>44145</v>
      </c>
      <c r="H90" s="13" t="n">
        <v>2</v>
      </c>
      <c r="I90" s="32" t="n"/>
      <c r="J90" s="32" t="n"/>
      <c r="K90" s="15" t="n">
        <v>1.5</v>
      </c>
      <c r="L90" s="15" t="n">
        <v>1575.974</v>
      </c>
      <c r="M90" t="inlineStr">
        <is>
          <t>C.O.D.</t>
        </is>
      </c>
      <c r="N90" s="17">
        <f>IF(G90="","",G90-F90)</f>
        <v/>
      </c>
      <c r="O90" s="19">
        <f t="array" ref="O90">INDEX(TechRate,MATCH(H90,TechNum,0))</f>
        <v/>
      </c>
      <c r="P90" s="18">
        <f>O90*K90</f>
        <v/>
      </c>
      <c r="Q90" s="18">
        <f>IF(I90="Yes",0,P90)</f>
        <v/>
      </c>
      <c r="R90" s="18">
        <f>IF(J90="Yes",0,L90)</f>
        <v/>
      </c>
      <c r="S90" s="18">
        <f>SUM(L90,P90)</f>
        <v/>
      </c>
      <c r="T90" s="18">
        <f>SUM(Q90,R90)</f>
        <v/>
      </c>
      <c r="U90" s="19">
        <f>TEXT(F90,"ddd")</f>
        <v/>
      </c>
      <c r="V90" s="19">
        <f>TEXT(G90,"ddd")</f>
        <v/>
      </c>
    </row>
    <row r="91">
      <c r="A91" t="inlineStr">
        <is>
          <t>A00189</t>
        </is>
      </c>
      <c r="B91" t="inlineStr">
        <is>
          <t>West</t>
        </is>
      </c>
      <c r="C91" t="inlineStr">
        <is>
          <t>Khan</t>
        </is>
      </c>
      <c r="D91" t="inlineStr">
        <is>
          <t>Replace</t>
        </is>
      </c>
      <c r="F91" s="31" t="n">
        <v>44112</v>
      </c>
      <c r="G91" s="31" t="n">
        <v>44153</v>
      </c>
      <c r="H91" s="13" t="n">
        <v>1</v>
      </c>
      <c r="I91" s="32" t="n"/>
      <c r="J91" s="32" t="n"/>
      <c r="K91" s="15" t="n">
        <v>0.5</v>
      </c>
      <c r="L91" s="15" t="n">
        <v>21.33</v>
      </c>
      <c r="M91" t="inlineStr">
        <is>
          <t>P.O.</t>
        </is>
      </c>
      <c r="N91" s="17">
        <f>IF(G91="","",G91-F91)</f>
        <v/>
      </c>
      <c r="O91" s="19">
        <f t="array" ref="O91">INDEX(TechRate,MATCH(H91,TechNum,0))</f>
        <v/>
      </c>
      <c r="P91" s="18">
        <f>O91*K91</f>
        <v/>
      </c>
      <c r="Q91" s="18">
        <f>IF(I91="Yes",0,P91)</f>
        <v/>
      </c>
      <c r="R91" s="18">
        <f>IF(J91="Yes",0,L91)</f>
        <v/>
      </c>
      <c r="S91" s="18">
        <f>SUM(L91,P91)</f>
        <v/>
      </c>
      <c r="T91" s="18">
        <f>SUM(Q91,R91)</f>
        <v/>
      </c>
      <c r="U91" s="19">
        <f>TEXT(F91,"ddd")</f>
        <v/>
      </c>
      <c r="V91" s="19">
        <f>TEXT(G91,"ddd")</f>
        <v/>
      </c>
    </row>
    <row r="92">
      <c r="A92" t="inlineStr">
        <is>
          <t>A00190</t>
        </is>
      </c>
      <c r="B92" t="inlineStr">
        <is>
          <t>Southeast</t>
        </is>
      </c>
      <c r="C92" t="inlineStr">
        <is>
          <t>Michner</t>
        </is>
      </c>
      <c r="D92" t="inlineStr">
        <is>
          <t>Replace</t>
        </is>
      </c>
      <c r="F92" s="31" t="n">
        <v>44112</v>
      </c>
      <c r="G92" s="31" t="n">
        <v>44165</v>
      </c>
      <c r="H92" s="13" t="n">
        <v>1</v>
      </c>
      <c r="I92" s="32" t="n"/>
      <c r="J92" s="32" t="n"/>
      <c r="K92" s="15" t="n">
        <v>0.5</v>
      </c>
      <c r="L92" s="15" t="n">
        <v>74.7859</v>
      </c>
      <c r="M92" t="inlineStr">
        <is>
          <t>Account</t>
        </is>
      </c>
      <c r="N92" s="17">
        <f>IF(G92="","",G92-F92)</f>
        <v/>
      </c>
      <c r="O92" s="19">
        <f t="array" ref="O92">INDEX(TechRate,MATCH(H92,TechNum,0))</f>
        <v/>
      </c>
      <c r="P92" s="18">
        <f>O92*K92</f>
        <v/>
      </c>
      <c r="Q92" s="18">
        <f>IF(I92="Yes",0,P92)</f>
        <v/>
      </c>
      <c r="R92" s="18">
        <f>IF(J92="Yes",0,L92)</f>
        <v/>
      </c>
      <c r="S92" s="18">
        <f>SUM(L92,P92)</f>
        <v/>
      </c>
      <c r="T92" s="18">
        <f>SUM(Q92,R92)</f>
        <v/>
      </c>
      <c r="U92" s="19">
        <f>TEXT(F92,"ddd")</f>
        <v/>
      </c>
      <c r="V92" s="19">
        <f>TEXT(G92,"ddd")</f>
        <v/>
      </c>
    </row>
    <row r="93">
      <c r="A93" t="inlineStr">
        <is>
          <t>A00191</t>
        </is>
      </c>
      <c r="B93" t="inlineStr">
        <is>
          <t>Northeast</t>
        </is>
      </c>
      <c r="C93" t="inlineStr">
        <is>
          <t>Michner</t>
        </is>
      </c>
      <c r="D93" t="inlineStr">
        <is>
          <t>Repair</t>
        </is>
      </c>
      <c r="F93" s="31" t="n">
        <v>44112</v>
      </c>
      <c r="G93" s="31" t="n">
        <v>44166</v>
      </c>
      <c r="H93" s="13" t="n">
        <v>2</v>
      </c>
      <c r="I93" s="32" t="n"/>
      <c r="J93" s="32" t="n"/>
      <c r="K93" s="15" t="n">
        <v>4.75</v>
      </c>
      <c r="L93" s="15" t="n">
        <v>1123.9716</v>
      </c>
      <c r="M93" t="inlineStr">
        <is>
          <t>C.O.D.</t>
        </is>
      </c>
      <c r="N93" s="17">
        <f>IF(G93="","",G93-F93)</f>
        <v/>
      </c>
      <c r="O93" s="19">
        <f t="array" ref="O93">INDEX(TechRate,MATCH(H93,TechNum,0))</f>
        <v/>
      </c>
      <c r="P93" s="18">
        <f>O93*K93</f>
        <v/>
      </c>
      <c r="Q93" s="18">
        <f>IF(I93="Yes",0,P93)</f>
        <v/>
      </c>
      <c r="R93" s="18">
        <f>IF(J93="Yes",0,L93)</f>
        <v/>
      </c>
      <c r="S93" s="18">
        <f>SUM(L93,P93)</f>
        <v/>
      </c>
      <c r="T93" s="18">
        <f>SUM(Q93,R93)</f>
        <v/>
      </c>
      <c r="U93" s="19">
        <f>TEXT(F93,"ddd")</f>
        <v/>
      </c>
      <c r="V93" s="19">
        <f>TEXT(G93,"ddd")</f>
        <v/>
      </c>
    </row>
    <row r="94">
      <c r="A94" t="inlineStr">
        <is>
          <t>A00192</t>
        </is>
      </c>
      <c r="B94" t="inlineStr">
        <is>
          <t>Central</t>
        </is>
      </c>
      <c r="C94" t="inlineStr">
        <is>
          <t>Burton</t>
        </is>
      </c>
      <c r="D94" t="inlineStr">
        <is>
          <t>Assess</t>
        </is>
      </c>
      <c r="F94" s="31" t="n">
        <v>44116</v>
      </c>
      <c r="G94" s="31" t="n">
        <v>44130</v>
      </c>
      <c r="H94" s="13" t="n">
        <v>2</v>
      </c>
      <c r="I94" s="32" t="n"/>
      <c r="J94" s="32" t="n"/>
      <c r="K94" s="15" t="n">
        <v>1</v>
      </c>
      <c r="L94" s="15" t="n">
        <v>128.9796</v>
      </c>
      <c r="M94" t="inlineStr">
        <is>
          <t>Account</t>
        </is>
      </c>
      <c r="N94" s="17">
        <f>IF(G94="","",G94-F94)</f>
        <v/>
      </c>
      <c r="O94" s="19">
        <f t="array" ref="O94">INDEX(TechRate,MATCH(H94,TechNum,0))</f>
        <v/>
      </c>
      <c r="P94" s="18">
        <f>O94*K94</f>
        <v/>
      </c>
      <c r="Q94" s="18">
        <f>IF(I94="Yes",0,P94)</f>
        <v/>
      </c>
      <c r="R94" s="18">
        <f>IF(J94="Yes",0,L94)</f>
        <v/>
      </c>
      <c r="S94" s="18">
        <f>SUM(L94,P94)</f>
        <v/>
      </c>
      <c r="T94" s="18">
        <f>SUM(Q94,R94)</f>
        <v/>
      </c>
      <c r="U94" s="19">
        <f>TEXT(F94,"ddd")</f>
        <v/>
      </c>
      <c r="V94" s="19">
        <f>TEXT(G94,"ddd")</f>
        <v/>
      </c>
    </row>
    <row r="95">
      <c r="A95" t="inlineStr">
        <is>
          <t>A00193</t>
        </is>
      </c>
      <c r="B95" t="inlineStr">
        <is>
          <t>West</t>
        </is>
      </c>
      <c r="C95" t="inlineStr">
        <is>
          <t>Khan</t>
        </is>
      </c>
      <c r="D95" t="inlineStr">
        <is>
          <t>Replace</t>
        </is>
      </c>
      <c r="F95" s="31" t="n">
        <v>44116</v>
      </c>
      <c r="G95" s="31" t="n">
        <v>44139</v>
      </c>
      <c r="H95" s="13" t="n">
        <v>1</v>
      </c>
      <c r="I95" s="32" t="n"/>
      <c r="J95" s="32" t="n"/>
      <c r="K95" s="15" t="n">
        <v>0.5</v>
      </c>
      <c r="L95" s="15" t="n">
        <v>144</v>
      </c>
      <c r="M95" t="inlineStr">
        <is>
          <t>P.O.</t>
        </is>
      </c>
      <c r="N95" s="17">
        <f>IF(G95="","",G95-F95)</f>
        <v/>
      </c>
      <c r="O95" s="19">
        <f t="array" ref="O95">INDEX(TechRate,MATCH(H95,TechNum,0))</f>
        <v/>
      </c>
      <c r="P95" s="18">
        <f>O95*K95</f>
        <v/>
      </c>
      <c r="Q95" s="18">
        <f>IF(I95="Yes",0,P95)</f>
        <v/>
      </c>
      <c r="R95" s="18">
        <f>IF(J95="Yes",0,L95)</f>
        <v/>
      </c>
      <c r="S95" s="18">
        <f>SUM(L95,P95)</f>
        <v/>
      </c>
      <c r="T95" s="18">
        <f>SUM(Q95,R95)</f>
        <v/>
      </c>
      <c r="U95" s="19">
        <f>TEXT(F95,"ddd")</f>
        <v/>
      </c>
      <c r="V95" s="19">
        <f>TEXT(G95,"ddd")</f>
        <v/>
      </c>
    </row>
    <row r="96">
      <c r="A96" t="inlineStr">
        <is>
          <t>A00194</t>
        </is>
      </c>
      <c r="B96" t="inlineStr">
        <is>
          <t>Central</t>
        </is>
      </c>
      <c r="C96" t="inlineStr">
        <is>
          <t>Michner</t>
        </is>
      </c>
      <c r="D96" t="inlineStr">
        <is>
          <t>Assess</t>
        </is>
      </c>
      <c r="F96" s="31" t="n">
        <v>44116</v>
      </c>
      <c r="G96" s="31" t="n">
        <v>44140</v>
      </c>
      <c r="H96" s="13" t="n">
        <v>2</v>
      </c>
      <c r="I96" s="32" t="n"/>
      <c r="J96" s="32" t="n"/>
      <c r="K96" s="15" t="n">
        <v>1</v>
      </c>
      <c r="L96" s="15" t="n">
        <v>1211.8269</v>
      </c>
      <c r="M96" t="inlineStr">
        <is>
          <t>Account</t>
        </is>
      </c>
      <c r="N96" s="17">
        <f>IF(G96="","",G96-F96)</f>
        <v/>
      </c>
      <c r="O96" s="19">
        <f t="array" ref="O96">INDEX(TechRate,MATCH(H96,TechNum,0))</f>
        <v/>
      </c>
      <c r="P96" s="18">
        <f>O96*K96</f>
        <v/>
      </c>
      <c r="Q96" s="18">
        <f>IF(I96="Yes",0,P96)</f>
        <v/>
      </c>
      <c r="R96" s="18">
        <f>IF(J96="Yes",0,L96)</f>
        <v/>
      </c>
      <c r="S96" s="18">
        <f>SUM(L96,P96)</f>
        <v/>
      </c>
      <c r="T96" s="18">
        <f>SUM(Q96,R96)</f>
        <v/>
      </c>
      <c r="U96" s="19">
        <f>TEXT(F96,"ddd")</f>
        <v/>
      </c>
      <c r="V96" s="19">
        <f>TEXT(G96,"ddd")</f>
        <v/>
      </c>
    </row>
    <row r="97">
      <c r="A97" t="inlineStr">
        <is>
          <t>A00195</t>
        </is>
      </c>
      <c r="B97" t="inlineStr">
        <is>
          <t>South</t>
        </is>
      </c>
      <c r="C97" t="inlineStr">
        <is>
          <t>Michner</t>
        </is>
      </c>
      <c r="D97" t="inlineStr">
        <is>
          <t>Replace</t>
        </is>
      </c>
      <c r="F97" s="31" t="n">
        <v>44116</v>
      </c>
      <c r="G97" s="31" t="n">
        <v>44153</v>
      </c>
      <c r="H97" s="13" t="n">
        <v>1</v>
      </c>
      <c r="I97" s="32" t="n"/>
      <c r="J97" s="32" t="n"/>
      <c r="K97" s="15" t="n">
        <v>0.5</v>
      </c>
      <c r="L97" s="15" t="n">
        <v>54.1246</v>
      </c>
      <c r="M97" t="inlineStr">
        <is>
          <t>Account</t>
        </is>
      </c>
      <c r="N97" s="17">
        <f>IF(G97="","",G97-F97)</f>
        <v/>
      </c>
      <c r="O97" s="19">
        <f t="array" ref="O97">INDEX(TechRate,MATCH(H97,TechNum,0))</f>
        <v/>
      </c>
      <c r="P97" s="18">
        <f>O97*K97</f>
        <v/>
      </c>
      <c r="Q97" s="18">
        <f>IF(I97="Yes",0,P97)</f>
        <v/>
      </c>
      <c r="R97" s="18">
        <f>IF(J97="Yes",0,L97)</f>
        <v/>
      </c>
      <c r="S97" s="18">
        <f>SUM(L97,P97)</f>
        <v/>
      </c>
      <c r="T97" s="18">
        <f>SUM(Q97,R97)</f>
        <v/>
      </c>
      <c r="U97" s="19">
        <f>TEXT(F97,"ddd")</f>
        <v/>
      </c>
      <c r="V97" s="19">
        <f>TEXT(G97,"ddd")</f>
        <v/>
      </c>
    </row>
    <row r="98">
      <c r="A98" t="inlineStr">
        <is>
          <t>A00196</t>
        </is>
      </c>
      <c r="B98" t="inlineStr">
        <is>
          <t>Northwest</t>
        </is>
      </c>
      <c r="C98" t="inlineStr">
        <is>
          <t>Michner</t>
        </is>
      </c>
      <c r="D98" t="inlineStr">
        <is>
          <t>Assess</t>
        </is>
      </c>
      <c r="E98" t="inlineStr">
        <is>
          <t>Yes</t>
        </is>
      </c>
      <c r="F98" s="31" t="n">
        <v>44116</v>
      </c>
      <c r="G98" s="31" t="n">
        <v>44154</v>
      </c>
      <c r="H98" s="13" t="n">
        <v>1</v>
      </c>
      <c r="I98" s="32" t="n"/>
      <c r="J98" s="32" t="n"/>
      <c r="K98" s="15" t="n">
        <v>0.5</v>
      </c>
      <c r="L98" s="15" t="n">
        <v>55.9357</v>
      </c>
      <c r="M98" t="inlineStr">
        <is>
          <t>C.O.D.</t>
        </is>
      </c>
      <c r="N98" s="17">
        <f>IF(G98="","",G98-F98)</f>
        <v/>
      </c>
      <c r="O98" s="19">
        <f t="array" ref="O98">INDEX(TechRate,MATCH(H98,TechNum,0))</f>
        <v/>
      </c>
      <c r="P98" s="18">
        <f>O98*K98</f>
        <v/>
      </c>
      <c r="Q98" s="18">
        <f>IF(I98="Yes",0,P98)</f>
        <v/>
      </c>
      <c r="R98" s="18">
        <f>IF(J98="Yes",0,L98)</f>
        <v/>
      </c>
      <c r="S98" s="18">
        <f>SUM(L98,P98)</f>
        <v/>
      </c>
      <c r="T98" s="18">
        <f>SUM(Q98,R98)</f>
        <v/>
      </c>
      <c r="U98" s="19">
        <f>TEXT(F98,"ddd")</f>
        <v/>
      </c>
      <c r="V98" s="19">
        <f>TEXT(G98,"ddd")</f>
        <v/>
      </c>
    </row>
    <row r="99">
      <c r="A99" t="inlineStr">
        <is>
          <t>A00197</t>
        </is>
      </c>
      <c r="B99" t="inlineStr">
        <is>
          <t>Southeast</t>
        </is>
      </c>
      <c r="C99" t="inlineStr">
        <is>
          <t>Michner</t>
        </is>
      </c>
      <c r="D99" t="inlineStr">
        <is>
          <t>Assess</t>
        </is>
      </c>
      <c r="E99" t="inlineStr">
        <is>
          <t>Yes</t>
        </is>
      </c>
      <c r="F99" s="31" t="n">
        <v>44117</v>
      </c>
      <c r="G99" s="31" t="n">
        <v>44131</v>
      </c>
      <c r="H99" s="13" t="n">
        <v>1</v>
      </c>
      <c r="I99" s="32" t="n"/>
      <c r="J99" s="32" t="n"/>
      <c r="K99" s="15" t="n">
        <v>0.5</v>
      </c>
      <c r="L99" s="15" t="n">
        <v>11.06</v>
      </c>
      <c r="M99" t="inlineStr">
        <is>
          <t>P.O.</t>
        </is>
      </c>
      <c r="N99" s="17">
        <f>IF(G99="","",G99-F99)</f>
        <v/>
      </c>
      <c r="O99" s="19">
        <f t="array" ref="O99">INDEX(TechRate,MATCH(H99,TechNum,0))</f>
        <v/>
      </c>
      <c r="P99" s="18">
        <f>O99*K99</f>
        <v/>
      </c>
      <c r="Q99" s="18">
        <f>IF(I99="Yes",0,P99)</f>
        <v/>
      </c>
      <c r="R99" s="18">
        <f>IF(J99="Yes",0,L99)</f>
        <v/>
      </c>
      <c r="S99" s="18">
        <f>SUM(L99,P99)</f>
        <v/>
      </c>
      <c r="T99" s="18">
        <f>SUM(Q99,R99)</f>
        <v/>
      </c>
      <c r="U99" s="19">
        <f>TEXT(F99,"ddd")</f>
        <v/>
      </c>
      <c r="V99" s="19">
        <f>TEXT(G99,"ddd")</f>
        <v/>
      </c>
    </row>
    <row r="100">
      <c r="A100" t="inlineStr">
        <is>
          <t>A00198</t>
        </is>
      </c>
      <c r="B100" t="inlineStr">
        <is>
          <t>West</t>
        </is>
      </c>
      <c r="C100" t="inlineStr">
        <is>
          <t>Khan</t>
        </is>
      </c>
      <c r="D100" t="inlineStr">
        <is>
          <t>Repair</t>
        </is>
      </c>
      <c r="F100" s="31" t="n">
        <v>44117</v>
      </c>
      <c r="G100" s="31" t="n">
        <v>44131</v>
      </c>
      <c r="H100" s="13" t="n">
        <v>1</v>
      </c>
      <c r="I100" s="32" t="n"/>
      <c r="J100" s="32" t="n"/>
      <c r="K100" s="15" t="n">
        <v>2</v>
      </c>
      <c r="L100" s="15" t="n">
        <v>77.1651</v>
      </c>
      <c r="M100" t="inlineStr">
        <is>
          <t>Account</t>
        </is>
      </c>
      <c r="N100" s="17">
        <f>IF(G100="","",G100-F100)</f>
        <v/>
      </c>
      <c r="O100" s="19">
        <f t="array" ref="O100">INDEX(TechRate,MATCH(H100,TechNum,0))</f>
        <v/>
      </c>
      <c r="P100" s="18">
        <f>O100*K100</f>
        <v/>
      </c>
      <c r="Q100" s="18">
        <f>IF(I100="Yes",0,P100)</f>
        <v/>
      </c>
      <c r="R100" s="18">
        <f>IF(J100="Yes",0,L100)</f>
        <v/>
      </c>
      <c r="S100" s="18">
        <f>SUM(L100,P100)</f>
        <v/>
      </c>
      <c r="T100" s="18">
        <f>SUM(Q100,R100)</f>
        <v/>
      </c>
      <c r="U100" s="19">
        <f>TEXT(F100,"ddd")</f>
        <v/>
      </c>
      <c r="V100" s="19">
        <f>TEXT(G100,"ddd")</f>
        <v/>
      </c>
    </row>
    <row r="101">
      <c r="A101" t="inlineStr">
        <is>
          <t>A00199</t>
        </is>
      </c>
      <c r="B101" t="inlineStr">
        <is>
          <t>Northwest</t>
        </is>
      </c>
      <c r="C101" t="inlineStr">
        <is>
          <t>Khan</t>
        </is>
      </c>
      <c r="D101" t="inlineStr">
        <is>
          <t>Assess</t>
        </is>
      </c>
      <c r="F101" s="31" t="n">
        <v>44118</v>
      </c>
      <c r="G101" s="31" t="n">
        <v>44123</v>
      </c>
      <c r="H101" s="13" t="n">
        <v>2</v>
      </c>
      <c r="I101" s="32" t="n"/>
      <c r="J101" s="32" t="n"/>
      <c r="K101" s="15" t="n">
        <v>0.5</v>
      </c>
      <c r="L101" s="15" t="n">
        <v>66.158</v>
      </c>
      <c r="M101" t="inlineStr">
        <is>
          <t>Account</t>
        </is>
      </c>
      <c r="N101" s="17">
        <f>IF(G101="","",G101-F101)</f>
        <v/>
      </c>
      <c r="O101" s="19">
        <f t="array" ref="O101">INDEX(TechRate,MATCH(H101,TechNum,0))</f>
        <v/>
      </c>
      <c r="P101" s="18">
        <f>O101*K101</f>
        <v/>
      </c>
      <c r="Q101" s="18">
        <f>IF(I101="Yes",0,P101)</f>
        <v/>
      </c>
      <c r="R101" s="18">
        <f>IF(J101="Yes",0,L101)</f>
        <v/>
      </c>
      <c r="S101" s="18">
        <f>SUM(L101,P101)</f>
        <v/>
      </c>
      <c r="T101" s="18">
        <f>SUM(Q101,R101)</f>
        <v/>
      </c>
      <c r="U101" s="19">
        <f>TEXT(F101,"ddd")</f>
        <v/>
      </c>
      <c r="V101" s="19">
        <f>TEXT(G101,"ddd")</f>
        <v/>
      </c>
    </row>
    <row r="102">
      <c r="A102" t="inlineStr">
        <is>
          <t>A00200</t>
        </is>
      </c>
      <c r="B102" t="inlineStr">
        <is>
          <t>Southwest</t>
        </is>
      </c>
      <c r="C102" t="inlineStr">
        <is>
          <t>Michner</t>
        </is>
      </c>
      <c r="D102" t="inlineStr">
        <is>
          <t>Deliver</t>
        </is>
      </c>
      <c r="F102" s="31" t="n">
        <v>44118</v>
      </c>
      <c r="G102" s="31" t="n">
        <v>44131</v>
      </c>
      <c r="H102" s="13" t="n">
        <v>1</v>
      </c>
      <c r="I102" s="32" t="n"/>
      <c r="J102" s="32" t="n"/>
      <c r="K102" s="15" t="n">
        <v>0.25</v>
      </c>
      <c r="L102" s="15" t="n">
        <v>27.9539</v>
      </c>
      <c r="M102" t="inlineStr">
        <is>
          <t>Account</t>
        </is>
      </c>
      <c r="N102" s="17">
        <f>IF(G102="","",G102-F102)</f>
        <v/>
      </c>
      <c r="O102" s="19">
        <f t="array" ref="O102">INDEX(TechRate,MATCH(H102,TechNum,0))</f>
        <v/>
      </c>
      <c r="P102" s="18">
        <f>O102*K102</f>
        <v/>
      </c>
      <c r="Q102" s="18">
        <f>IF(I102="Yes",0,P102)</f>
        <v/>
      </c>
      <c r="R102" s="18">
        <f>IF(J102="Yes",0,L102)</f>
        <v/>
      </c>
      <c r="S102" s="18">
        <f>SUM(L102,P102)</f>
        <v/>
      </c>
      <c r="T102" s="18">
        <f>SUM(Q102,R102)</f>
        <v/>
      </c>
      <c r="U102" s="19">
        <f>TEXT(F102,"ddd")</f>
        <v/>
      </c>
      <c r="V102" s="19">
        <f>TEXT(G102,"ddd")</f>
        <v/>
      </c>
    </row>
    <row r="103">
      <c r="A103" t="inlineStr">
        <is>
          <t>A00201</t>
        </is>
      </c>
      <c r="B103" t="inlineStr">
        <is>
          <t>West</t>
        </is>
      </c>
      <c r="C103" t="inlineStr">
        <is>
          <t>Khan</t>
        </is>
      </c>
      <c r="D103" t="inlineStr">
        <is>
          <t>Assess</t>
        </is>
      </c>
      <c r="F103" s="31" t="n">
        <v>44118</v>
      </c>
      <c r="G103" s="31" t="n">
        <v>44131</v>
      </c>
      <c r="H103" s="13" t="n">
        <v>1</v>
      </c>
      <c r="I103" s="32" t="n"/>
      <c r="J103" s="32" t="n"/>
      <c r="K103" s="15" t="n">
        <v>1</v>
      </c>
      <c r="L103" s="15" t="n">
        <v>216.3125</v>
      </c>
      <c r="M103" t="inlineStr">
        <is>
          <t>C.O.D.</t>
        </is>
      </c>
      <c r="N103" s="17">
        <f>IF(G103="","",G103-F103)</f>
        <v/>
      </c>
      <c r="O103" s="19">
        <f t="array" ref="O103">INDEX(TechRate,MATCH(H103,TechNum,0))</f>
        <v/>
      </c>
      <c r="P103" s="18">
        <f>O103*K103</f>
        <v/>
      </c>
      <c r="Q103" s="18">
        <f>IF(I103="Yes",0,P103)</f>
        <v/>
      </c>
      <c r="R103" s="18">
        <f>IF(J103="Yes",0,L103)</f>
        <v/>
      </c>
      <c r="S103" s="18">
        <f>SUM(L103,P103)</f>
        <v/>
      </c>
      <c r="T103" s="18">
        <f>SUM(Q103,R103)</f>
        <v/>
      </c>
      <c r="U103" s="19">
        <f>TEXT(F103,"ddd")</f>
        <v/>
      </c>
      <c r="V103" s="19">
        <f>TEXT(G103,"ddd")</f>
        <v/>
      </c>
    </row>
    <row r="104">
      <c r="A104" t="inlineStr">
        <is>
          <t>A00202</t>
        </is>
      </c>
      <c r="B104" t="inlineStr">
        <is>
          <t>Central</t>
        </is>
      </c>
      <c r="C104" t="inlineStr">
        <is>
          <t>Burton</t>
        </is>
      </c>
      <c r="D104" t="inlineStr">
        <is>
          <t>Repair</t>
        </is>
      </c>
      <c r="F104" s="31" t="n">
        <v>44118</v>
      </c>
      <c r="G104" s="31" t="n">
        <v>44138</v>
      </c>
      <c r="H104" s="13" t="n">
        <v>2</v>
      </c>
      <c r="I104" s="32" t="n"/>
      <c r="J104" s="32" t="n"/>
      <c r="K104" s="15" t="n">
        <v>2</v>
      </c>
      <c r="L104" s="15" t="n">
        <v>619.5133</v>
      </c>
      <c r="M104" t="inlineStr">
        <is>
          <t>P.O.</t>
        </is>
      </c>
      <c r="N104" s="17">
        <f>IF(G104="","",G104-F104)</f>
        <v/>
      </c>
      <c r="O104" s="19">
        <f t="array" ref="O104">INDEX(TechRate,MATCH(H104,TechNum,0))</f>
        <v/>
      </c>
      <c r="P104" s="18">
        <f>O104*K104</f>
        <v/>
      </c>
      <c r="Q104" s="18">
        <f>IF(I104="Yes",0,P104)</f>
        <v/>
      </c>
      <c r="R104" s="18">
        <f>IF(J104="Yes",0,L104)</f>
        <v/>
      </c>
      <c r="S104" s="18">
        <f>SUM(L104,P104)</f>
        <v/>
      </c>
      <c r="T104" s="18">
        <f>SUM(Q104,R104)</f>
        <v/>
      </c>
      <c r="U104" s="19">
        <f>TEXT(F104,"ddd")</f>
        <v/>
      </c>
      <c r="V104" s="19">
        <f>TEXT(G104,"ddd")</f>
        <v/>
      </c>
    </row>
    <row r="105">
      <c r="A105" t="inlineStr">
        <is>
          <t>A00203</t>
        </is>
      </c>
      <c r="B105" t="inlineStr">
        <is>
          <t>West</t>
        </is>
      </c>
      <c r="C105" t="inlineStr">
        <is>
          <t>Michner</t>
        </is>
      </c>
      <c r="D105" t="inlineStr">
        <is>
          <t>Replace</t>
        </is>
      </c>
      <c r="F105" s="31" t="n">
        <v>44118</v>
      </c>
      <c r="G105" s="31" t="n">
        <v>44145</v>
      </c>
      <c r="H105" s="13" t="n">
        <v>1</v>
      </c>
      <c r="I105" s="32" t="n"/>
      <c r="J105" s="32" t="n"/>
      <c r="K105" s="15" t="n">
        <v>0.5</v>
      </c>
      <c r="L105" s="15" t="n">
        <v>3.12</v>
      </c>
      <c r="M105" t="inlineStr">
        <is>
          <t>C.O.D.</t>
        </is>
      </c>
      <c r="N105" s="17">
        <f>IF(G105="","",G105-F105)</f>
        <v/>
      </c>
      <c r="O105" s="19">
        <f t="array" ref="O105">INDEX(TechRate,MATCH(H105,TechNum,0))</f>
        <v/>
      </c>
      <c r="P105" s="18">
        <f>O105*K105</f>
        <v/>
      </c>
      <c r="Q105" s="18">
        <f>IF(I105="Yes",0,P105)</f>
        <v/>
      </c>
      <c r="R105" s="18">
        <f>IF(J105="Yes",0,L105)</f>
        <v/>
      </c>
      <c r="S105" s="18">
        <f>SUM(L105,P105)</f>
        <v/>
      </c>
      <c r="T105" s="18">
        <f>SUM(Q105,R105)</f>
        <v/>
      </c>
      <c r="U105" s="19">
        <f>TEXT(F105,"ddd")</f>
        <v/>
      </c>
      <c r="V105" s="19">
        <f>TEXT(G105,"ddd")</f>
        <v/>
      </c>
    </row>
    <row r="106">
      <c r="A106" t="inlineStr">
        <is>
          <t>A00204</t>
        </is>
      </c>
      <c r="B106" t="inlineStr">
        <is>
          <t>Central</t>
        </is>
      </c>
      <c r="C106" t="inlineStr">
        <is>
          <t>Michner</t>
        </is>
      </c>
      <c r="D106" t="inlineStr">
        <is>
          <t>Assess</t>
        </is>
      </c>
      <c r="F106" s="31" t="n">
        <v>44119</v>
      </c>
      <c r="G106" s="31" t="n">
        <v>44126</v>
      </c>
      <c r="H106" s="13" t="n">
        <v>1</v>
      </c>
      <c r="I106" s="32" t="n"/>
      <c r="J106" s="32" t="n"/>
      <c r="K106" s="15" t="n">
        <v>0.75</v>
      </c>
      <c r="L106" s="15" t="n">
        <v>163.26</v>
      </c>
      <c r="M106" t="inlineStr">
        <is>
          <t>Account</t>
        </is>
      </c>
      <c r="N106" s="17">
        <f>IF(G106="","",G106-F106)</f>
        <v/>
      </c>
      <c r="O106" s="19">
        <f t="array" ref="O106">INDEX(TechRate,MATCH(H106,TechNum,0))</f>
        <v/>
      </c>
      <c r="P106" s="18">
        <f>O106*K106</f>
        <v/>
      </c>
      <c r="Q106" s="18">
        <f>IF(I106="Yes",0,P106)</f>
        <v/>
      </c>
      <c r="R106" s="18">
        <f>IF(J106="Yes",0,L106)</f>
        <v/>
      </c>
      <c r="S106" s="18">
        <f>SUM(L106,P106)</f>
        <v/>
      </c>
      <c r="T106" s="18">
        <f>SUM(Q106,R106)</f>
        <v/>
      </c>
      <c r="U106" s="19">
        <f>TEXT(F106,"ddd")</f>
        <v/>
      </c>
      <c r="V106" s="19">
        <f>TEXT(G106,"ddd")</f>
        <v/>
      </c>
    </row>
    <row r="107">
      <c r="A107" t="inlineStr">
        <is>
          <t>A00205</t>
        </is>
      </c>
      <c r="B107" t="inlineStr">
        <is>
          <t>South</t>
        </is>
      </c>
      <c r="C107" t="inlineStr">
        <is>
          <t>Lopez</t>
        </is>
      </c>
      <c r="D107" t="inlineStr">
        <is>
          <t>Deliver</t>
        </is>
      </c>
      <c r="F107" s="31" t="n">
        <v>44119</v>
      </c>
      <c r="G107" s="31" t="n">
        <v>44132</v>
      </c>
      <c r="H107" s="13" t="n">
        <v>1</v>
      </c>
      <c r="I107" s="32" t="n"/>
      <c r="J107" s="32" t="n"/>
      <c r="K107" s="15" t="n">
        <v>0.25</v>
      </c>
      <c r="L107" s="15" t="n">
        <v>65.2516</v>
      </c>
      <c r="M107" t="inlineStr">
        <is>
          <t>Account</t>
        </is>
      </c>
      <c r="N107" s="17">
        <f>IF(G107="","",G107-F107)</f>
        <v/>
      </c>
      <c r="O107" s="19">
        <f t="array" ref="O107">INDEX(TechRate,MATCH(H107,TechNum,0))</f>
        <v/>
      </c>
      <c r="P107" s="18">
        <f>O107*K107</f>
        <v/>
      </c>
      <c r="Q107" s="18">
        <f>IF(I107="Yes",0,P107)</f>
        <v/>
      </c>
      <c r="R107" s="18">
        <f>IF(J107="Yes",0,L107)</f>
        <v/>
      </c>
      <c r="S107" s="18">
        <f>SUM(L107,P107)</f>
        <v/>
      </c>
      <c r="T107" s="18">
        <f>SUM(Q107,R107)</f>
        <v/>
      </c>
      <c r="U107" s="19">
        <f>TEXT(F107,"ddd")</f>
        <v/>
      </c>
      <c r="V107" s="19">
        <f>TEXT(G107,"ddd")</f>
        <v/>
      </c>
    </row>
    <row r="108">
      <c r="A108" t="inlineStr">
        <is>
          <t>A00206</t>
        </is>
      </c>
      <c r="B108" t="inlineStr">
        <is>
          <t>West</t>
        </is>
      </c>
      <c r="C108" t="inlineStr">
        <is>
          <t>Michner</t>
        </is>
      </c>
      <c r="D108" t="inlineStr">
        <is>
          <t>Deliver</t>
        </is>
      </c>
      <c r="F108" s="31" t="n">
        <v>44119</v>
      </c>
      <c r="G108" s="31" t="n">
        <v>44145</v>
      </c>
      <c r="H108" s="13" t="n">
        <v>1</v>
      </c>
      <c r="I108" s="32" t="n"/>
      <c r="J108" s="32" t="n"/>
      <c r="K108" s="15" t="n">
        <v>0.25</v>
      </c>
      <c r="L108" s="15" t="n">
        <v>30</v>
      </c>
      <c r="M108" t="inlineStr">
        <is>
          <t>P.O.</t>
        </is>
      </c>
      <c r="N108" s="17">
        <f>IF(G108="","",G108-F108)</f>
        <v/>
      </c>
      <c r="O108" s="19">
        <f t="array" ref="O108">INDEX(TechRate,MATCH(H108,TechNum,0))</f>
        <v/>
      </c>
      <c r="P108" s="18">
        <f>O108*K108</f>
        <v/>
      </c>
      <c r="Q108" s="18">
        <f>IF(I108="Yes",0,P108)</f>
        <v/>
      </c>
      <c r="R108" s="18">
        <f>IF(J108="Yes",0,L108)</f>
        <v/>
      </c>
      <c r="S108" s="18">
        <f>SUM(L108,P108)</f>
        <v/>
      </c>
      <c r="T108" s="18">
        <f>SUM(Q108,R108)</f>
        <v/>
      </c>
      <c r="U108" s="19">
        <f>TEXT(F108,"ddd")</f>
        <v/>
      </c>
      <c r="V108" s="19">
        <f>TEXT(G108,"ddd")</f>
        <v/>
      </c>
    </row>
    <row r="109">
      <c r="A109" t="inlineStr">
        <is>
          <t>A00207</t>
        </is>
      </c>
      <c r="B109" t="inlineStr">
        <is>
          <t>West</t>
        </is>
      </c>
      <c r="C109" t="inlineStr">
        <is>
          <t>Michner</t>
        </is>
      </c>
      <c r="D109" t="inlineStr">
        <is>
          <t>Replace</t>
        </is>
      </c>
      <c r="F109" s="31" t="n">
        <v>44119</v>
      </c>
      <c r="G109" s="31" t="n">
        <v>44145</v>
      </c>
      <c r="H109" s="13" t="n">
        <v>1</v>
      </c>
      <c r="I109" s="32" t="n"/>
      <c r="J109" s="32" t="n"/>
      <c r="K109" s="15" t="n">
        <v>0.5</v>
      </c>
      <c r="L109" s="15" t="n">
        <v>105.8442</v>
      </c>
      <c r="M109" t="inlineStr">
        <is>
          <t>Account</t>
        </is>
      </c>
      <c r="N109" s="17">
        <f>IF(G109="","",G109-F109)</f>
        <v/>
      </c>
      <c r="O109" s="19">
        <f t="array" ref="O109">INDEX(TechRate,MATCH(H109,TechNum,0))</f>
        <v/>
      </c>
      <c r="P109" s="18">
        <f>O109*K109</f>
        <v/>
      </c>
      <c r="Q109" s="18">
        <f>IF(I109="Yes",0,P109)</f>
        <v/>
      </c>
      <c r="R109" s="18">
        <f>IF(J109="Yes",0,L109)</f>
        <v/>
      </c>
      <c r="S109" s="18">
        <f>SUM(L109,P109)</f>
        <v/>
      </c>
      <c r="T109" s="18">
        <f>SUM(Q109,R109)</f>
        <v/>
      </c>
      <c r="U109" s="19">
        <f>TEXT(F109,"ddd")</f>
        <v/>
      </c>
      <c r="V109" s="19">
        <f>TEXT(G109,"ddd")</f>
        <v/>
      </c>
    </row>
    <row r="110">
      <c r="A110" t="inlineStr">
        <is>
          <t>A00208</t>
        </is>
      </c>
      <c r="B110" t="inlineStr">
        <is>
          <t>Northwest</t>
        </is>
      </c>
      <c r="C110" t="inlineStr">
        <is>
          <t>Burton</t>
        </is>
      </c>
      <c r="D110" t="inlineStr">
        <is>
          <t>Replace</t>
        </is>
      </c>
      <c r="F110" s="31" t="n">
        <v>44123</v>
      </c>
      <c r="G110" s="31" t="n">
        <v>44140</v>
      </c>
      <c r="H110" s="13" t="n">
        <v>2</v>
      </c>
      <c r="I110" s="32" t="n"/>
      <c r="J110" s="32" t="n"/>
      <c r="K110" s="15" t="n">
        <v>1</v>
      </c>
      <c r="L110" s="15" t="n">
        <v>547.0859</v>
      </c>
      <c r="M110" t="inlineStr">
        <is>
          <t>C.O.D.</t>
        </is>
      </c>
      <c r="N110" s="17">
        <f>IF(G110="","",G110-F110)</f>
        <v/>
      </c>
      <c r="O110" s="19">
        <f t="array" ref="O110">INDEX(TechRate,MATCH(H110,TechNum,0))</f>
        <v/>
      </c>
      <c r="P110" s="18">
        <f>O110*K110</f>
        <v/>
      </c>
      <c r="Q110" s="18">
        <f>IF(I110="Yes",0,P110)</f>
        <v/>
      </c>
      <c r="R110" s="18">
        <f>IF(J110="Yes",0,L110)</f>
        <v/>
      </c>
      <c r="S110" s="18">
        <f>SUM(L110,P110)</f>
        <v/>
      </c>
      <c r="T110" s="18">
        <f>SUM(Q110,R110)</f>
        <v/>
      </c>
      <c r="U110" s="19">
        <f>TEXT(F110,"ddd")</f>
        <v/>
      </c>
      <c r="V110" s="19">
        <f>TEXT(G110,"ddd")</f>
        <v/>
      </c>
    </row>
    <row r="111">
      <c r="A111" t="inlineStr">
        <is>
          <t>A00209</t>
        </is>
      </c>
      <c r="B111" t="inlineStr">
        <is>
          <t>West</t>
        </is>
      </c>
      <c r="C111" t="inlineStr">
        <is>
          <t>Michner</t>
        </is>
      </c>
      <c r="D111" t="inlineStr">
        <is>
          <t>Replace</t>
        </is>
      </c>
      <c r="F111" s="31" t="n">
        <v>44123</v>
      </c>
      <c r="G111" s="31" t="n">
        <v>44160</v>
      </c>
      <c r="H111" s="13" t="n">
        <v>1</v>
      </c>
      <c r="I111" s="32" t="n"/>
      <c r="J111" s="32" t="n"/>
      <c r="K111" s="15" t="n">
        <v>1</v>
      </c>
      <c r="L111" s="15" t="n">
        <v>120</v>
      </c>
      <c r="M111" t="inlineStr">
        <is>
          <t>P.O.</t>
        </is>
      </c>
      <c r="N111" s="17">
        <f>IF(G111="","",G111-F111)</f>
        <v/>
      </c>
      <c r="O111" s="19">
        <f t="array" ref="O111">INDEX(TechRate,MATCH(H111,TechNum,0))</f>
        <v/>
      </c>
      <c r="P111" s="18">
        <f>O111*K111</f>
        <v/>
      </c>
      <c r="Q111" s="18">
        <f>IF(I111="Yes",0,P111)</f>
        <v/>
      </c>
      <c r="R111" s="18">
        <f>IF(J111="Yes",0,L111)</f>
        <v/>
      </c>
      <c r="S111" s="18">
        <f>SUM(L111,P111)</f>
        <v/>
      </c>
      <c r="T111" s="18">
        <f>SUM(Q111,R111)</f>
        <v/>
      </c>
      <c r="U111" s="19">
        <f>TEXT(F111,"ddd")</f>
        <v/>
      </c>
      <c r="V111" s="19">
        <f>TEXT(G111,"ddd")</f>
        <v/>
      </c>
    </row>
    <row r="112">
      <c r="A112" t="inlineStr">
        <is>
          <t>A00210</t>
        </is>
      </c>
      <c r="B112" t="inlineStr">
        <is>
          <t>Northwest</t>
        </is>
      </c>
      <c r="C112" t="inlineStr">
        <is>
          <t>Khan</t>
        </is>
      </c>
      <c r="D112" t="inlineStr">
        <is>
          <t>Assess</t>
        </is>
      </c>
      <c r="F112" s="31" t="n">
        <v>44124</v>
      </c>
      <c r="G112" s="31" t="n">
        <v>44134</v>
      </c>
      <c r="H112" s="13" t="n">
        <v>1</v>
      </c>
      <c r="I112" s="32" t="n"/>
      <c r="J112" s="32" t="n"/>
      <c r="K112" s="15" t="n">
        <v>0.25</v>
      </c>
      <c r="L112" s="15" t="n">
        <v>30</v>
      </c>
      <c r="M112" t="inlineStr">
        <is>
          <t>Account</t>
        </is>
      </c>
      <c r="N112" s="17">
        <f>IF(G112="","",G112-F112)</f>
        <v/>
      </c>
      <c r="O112" s="19">
        <f t="array" ref="O112">INDEX(TechRate,MATCH(H112,TechNum,0))</f>
        <v/>
      </c>
      <c r="P112" s="18">
        <f>O112*K112</f>
        <v/>
      </c>
      <c r="Q112" s="18">
        <f>IF(I112="Yes",0,P112)</f>
        <v/>
      </c>
      <c r="R112" s="18">
        <f>IF(J112="Yes",0,L112)</f>
        <v/>
      </c>
      <c r="S112" s="18">
        <f>SUM(L112,P112)</f>
        <v/>
      </c>
      <c r="T112" s="18">
        <f>SUM(Q112,R112)</f>
        <v/>
      </c>
      <c r="U112" s="19">
        <f>TEXT(F112,"ddd")</f>
        <v/>
      </c>
      <c r="V112" s="19">
        <f>TEXT(G112,"ddd")</f>
        <v/>
      </c>
    </row>
    <row r="113">
      <c r="A113" t="inlineStr">
        <is>
          <t>A00211</t>
        </is>
      </c>
      <c r="B113" t="inlineStr">
        <is>
          <t>Central</t>
        </is>
      </c>
      <c r="C113" t="inlineStr">
        <is>
          <t>Cartier</t>
        </is>
      </c>
      <c r="D113" t="inlineStr">
        <is>
          <t>Deliver</t>
        </is>
      </c>
      <c r="F113" s="31" t="n">
        <v>44124</v>
      </c>
      <c r="G113" s="31" t="n">
        <v>44159</v>
      </c>
      <c r="H113" s="13" t="n">
        <v>1</v>
      </c>
      <c r="I113" s="32" t="n"/>
      <c r="J113" s="32" t="n"/>
      <c r="K113" s="15" t="n">
        <v>0.25</v>
      </c>
      <c r="L113" s="15" t="n">
        <v>27.63</v>
      </c>
      <c r="M113" t="inlineStr">
        <is>
          <t>Account</t>
        </is>
      </c>
      <c r="N113" s="17">
        <f>IF(G113="","",G113-F113)</f>
        <v/>
      </c>
      <c r="O113" s="19">
        <f t="array" ref="O113">INDEX(TechRate,MATCH(H113,TechNum,0))</f>
        <v/>
      </c>
      <c r="P113" s="18">
        <f>O113*K113</f>
        <v/>
      </c>
      <c r="Q113" s="18">
        <f>IF(I113="Yes",0,P113)</f>
        <v/>
      </c>
      <c r="R113" s="18">
        <f>IF(J113="Yes",0,L113)</f>
        <v/>
      </c>
      <c r="S113" s="18">
        <f>SUM(L113,P113)</f>
        <v/>
      </c>
      <c r="T113" s="18">
        <f>SUM(Q113,R113)</f>
        <v/>
      </c>
      <c r="U113" s="19">
        <f>TEXT(F113,"ddd")</f>
        <v/>
      </c>
      <c r="V113" s="19">
        <f>TEXT(G113,"ddd")</f>
        <v/>
      </c>
    </row>
    <row r="114">
      <c r="A114" t="inlineStr">
        <is>
          <t>A00212</t>
        </is>
      </c>
      <c r="B114" t="inlineStr">
        <is>
          <t>Central</t>
        </is>
      </c>
      <c r="C114" t="inlineStr">
        <is>
          <t>Burton</t>
        </is>
      </c>
      <c r="D114" t="inlineStr">
        <is>
          <t>Assess</t>
        </is>
      </c>
      <c r="F114" s="31" t="n">
        <v>44125</v>
      </c>
      <c r="G114" s="31" t="n">
        <v>44141</v>
      </c>
      <c r="H114" s="13" t="n">
        <v>1</v>
      </c>
      <c r="I114" s="32" t="n"/>
      <c r="J114" s="32" t="n"/>
      <c r="K114" s="15" t="n">
        <v>0.25</v>
      </c>
      <c r="L114" s="15" t="n">
        <v>250.4224</v>
      </c>
      <c r="M114" t="inlineStr">
        <is>
          <t>Account</t>
        </is>
      </c>
      <c r="N114" s="17">
        <f>IF(G114="","",G114-F114)</f>
        <v/>
      </c>
      <c r="O114" s="19">
        <f t="array" ref="O114">INDEX(TechRate,MATCH(H114,TechNum,0))</f>
        <v/>
      </c>
      <c r="P114" s="18">
        <f>O114*K114</f>
        <v/>
      </c>
      <c r="Q114" s="18">
        <f>IF(I114="Yes",0,P114)</f>
        <v/>
      </c>
      <c r="R114" s="18">
        <f>IF(J114="Yes",0,L114)</f>
        <v/>
      </c>
      <c r="S114" s="18">
        <f>SUM(L114,P114)</f>
        <v/>
      </c>
      <c r="T114" s="18">
        <f>SUM(Q114,R114)</f>
        <v/>
      </c>
      <c r="U114" s="19">
        <f>TEXT(F114,"ddd")</f>
        <v/>
      </c>
      <c r="V114" s="19">
        <f>TEXT(G114,"ddd")</f>
        <v/>
      </c>
    </row>
    <row r="115">
      <c r="A115" t="inlineStr">
        <is>
          <t>A00213</t>
        </is>
      </c>
      <c r="B115" t="inlineStr">
        <is>
          <t>Northwest</t>
        </is>
      </c>
      <c r="C115" t="inlineStr">
        <is>
          <t>Michner</t>
        </is>
      </c>
      <c r="D115" t="inlineStr">
        <is>
          <t>Assess</t>
        </is>
      </c>
      <c r="E115" t="inlineStr">
        <is>
          <t>Yes</t>
        </is>
      </c>
      <c r="F115" s="31" t="n">
        <v>44125</v>
      </c>
      <c r="G115" s="31" t="n">
        <v>44140</v>
      </c>
      <c r="H115" s="13" t="n">
        <v>2</v>
      </c>
      <c r="I115" s="32" t="n"/>
      <c r="J115" s="32" t="n"/>
      <c r="K115" s="15" t="n">
        <v>0.25</v>
      </c>
      <c r="L115" s="15" t="n">
        <v>38.6984</v>
      </c>
      <c r="M115" t="inlineStr">
        <is>
          <t>C.O.D.</t>
        </is>
      </c>
      <c r="N115" s="17">
        <f>IF(G115="","",G115-F115)</f>
        <v/>
      </c>
      <c r="O115" s="19">
        <f t="array" ref="O115">INDEX(TechRate,MATCH(H115,TechNum,0))</f>
        <v/>
      </c>
      <c r="P115" s="18">
        <f>O115*K115</f>
        <v/>
      </c>
      <c r="Q115" s="18">
        <f>IF(I115="Yes",0,P115)</f>
        <v/>
      </c>
      <c r="R115" s="18">
        <f>IF(J115="Yes",0,L115)</f>
        <v/>
      </c>
      <c r="S115" s="18">
        <f>SUM(L115,P115)</f>
        <v/>
      </c>
      <c r="T115" s="18">
        <f>SUM(Q115,R115)</f>
        <v/>
      </c>
      <c r="U115" s="19">
        <f>TEXT(F115,"ddd")</f>
        <v/>
      </c>
      <c r="V115" s="19">
        <f>TEXT(G115,"ddd")</f>
        <v/>
      </c>
    </row>
    <row r="116">
      <c r="A116" t="inlineStr">
        <is>
          <t>A00214</t>
        </is>
      </c>
      <c r="B116" t="inlineStr">
        <is>
          <t>Northwest</t>
        </is>
      </c>
      <c r="C116" t="inlineStr">
        <is>
          <t>Cartier</t>
        </is>
      </c>
      <c r="D116" t="inlineStr">
        <is>
          <t>Assess</t>
        </is>
      </c>
      <c r="E116" t="inlineStr">
        <is>
          <t>Yes</t>
        </is>
      </c>
      <c r="F116" s="31" t="n">
        <v>44125</v>
      </c>
      <c r="G116" s="31" t="n">
        <v>44145</v>
      </c>
      <c r="H116" s="13" t="n">
        <v>2</v>
      </c>
      <c r="I116" s="32" t="n"/>
      <c r="J116" s="32" t="n"/>
      <c r="K116" s="15" t="n">
        <v>0.25</v>
      </c>
      <c r="L116" s="15" t="n">
        <v>33</v>
      </c>
      <c r="M116" t="inlineStr">
        <is>
          <t>Account</t>
        </is>
      </c>
      <c r="N116" s="17">
        <f>IF(G116="","",G116-F116)</f>
        <v/>
      </c>
      <c r="O116" s="19">
        <f t="array" ref="O116">INDEX(TechRate,MATCH(H116,TechNum,0))</f>
        <v/>
      </c>
      <c r="P116" s="18">
        <f>O116*K116</f>
        <v/>
      </c>
      <c r="Q116" s="18">
        <f>IF(I116="Yes",0,P116)</f>
        <v/>
      </c>
      <c r="R116" s="18">
        <f>IF(J116="Yes",0,L116)</f>
        <v/>
      </c>
      <c r="S116" s="18">
        <f>SUM(L116,P116)</f>
        <v/>
      </c>
      <c r="T116" s="18">
        <f>SUM(Q116,R116)</f>
        <v/>
      </c>
      <c r="U116" s="19">
        <f>TEXT(F116,"ddd")</f>
        <v/>
      </c>
      <c r="V116" s="19">
        <f>TEXT(G116,"ddd")</f>
        <v/>
      </c>
    </row>
    <row r="117">
      <c r="A117" t="inlineStr">
        <is>
          <t>A00215</t>
        </is>
      </c>
      <c r="B117" t="inlineStr">
        <is>
          <t>West</t>
        </is>
      </c>
      <c r="C117" t="inlineStr">
        <is>
          <t>Michner</t>
        </is>
      </c>
      <c r="D117" t="inlineStr">
        <is>
          <t>Assess</t>
        </is>
      </c>
      <c r="F117" s="31" t="n">
        <v>44125</v>
      </c>
      <c r="G117" s="31" t="n">
        <v>44145</v>
      </c>
      <c r="H117" s="13" t="n">
        <v>1</v>
      </c>
      <c r="I117" s="32" t="n"/>
      <c r="J117" s="32" t="n"/>
      <c r="K117" s="15" t="n">
        <v>0.75</v>
      </c>
      <c r="L117" s="15" t="n">
        <v>126</v>
      </c>
      <c r="M117" t="inlineStr">
        <is>
          <t>P.O.</t>
        </is>
      </c>
      <c r="N117" s="17">
        <f>IF(G117="","",G117-F117)</f>
        <v/>
      </c>
      <c r="O117" s="19">
        <f t="array" ref="O117">INDEX(TechRate,MATCH(H117,TechNum,0))</f>
        <v/>
      </c>
      <c r="P117" s="18">
        <f>O117*K117</f>
        <v/>
      </c>
      <c r="Q117" s="18">
        <f>IF(I117="Yes",0,P117)</f>
        <v/>
      </c>
      <c r="R117" s="18">
        <f>IF(J117="Yes",0,L117)</f>
        <v/>
      </c>
      <c r="S117" s="18">
        <f>SUM(L117,P117)</f>
        <v/>
      </c>
      <c r="T117" s="18">
        <f>SUM(Q117,R117)</f>
        <v/>
      </c>
      <c r="U117" s="19">
        <f>TEXT(F117,"ddd")</f>
        <v/>
      </c>
      <c r="V117" s="19">
        <f>TEXT(G117,"ddd")</f>
        <v/>
      </c>
    </row>
    <row r="118">
      <c r="A118" t="inlineStr">
        <is>
          <t>A00216</t>
        </is>
      </c>
      <c r="B118" t="inlineStr">
        <is>
          <t>Central</t>
        </is>
      </c>
      <c r="C118" t="inlineStr">
        <is>
          <t>Michner</t>
        </is>
      </c>
      <c r="D118" t="inlineStr">
        <is>
          <t>Install</t>
        </is>
      </c>
      <c r="F118" s="31" t="n">
        <v>44125</v>
      </c>
      <c r="G118" s="31" t="n">
        <v>44221</v>
      </c>
      <c r="H118" s="13" t="n">
        <v>2</v>
      </c>
      <c r="I118" s="32" t="n"/>
      <c r="J118" s="32" t="n"/>
      <c r="K118" s="15" t="n">
        <v>8.25</v>
      </c>
      <c r="L118" s="15" t="n">
        <v>4946</v>
      </c>
      <c r="M118" t="inlineStr">
        <is>
          <t>Account</t>
        </is>
      </c>
      <c r="N118" s="17">
        <f>IF(G118="","",G118-F118)</f>
        <v/>
      </c>
      <c r="O118" s="19">
        <f t="array" ref="O118">INDEX(TechRate,MATCH(H118,TechNum,0))</f>
        <v/>
      </c>
      <c r="P118" s="18">
        <f>O118*K118</f>
        <v/>
      </c>
      <c r="Q118" s="18">
        <f>IF(I118="Yes",0,P118)</f>
        <v/>
      </c>
      <c r="R118" s="18">
        <f>IF(J118="Yes",0,L118)</f>
        <v/>
      </c>
      <c r="S118" s="18">
        <f>SUM(L118,P118)</f>
        <v/>
      </c>
      <c r="T118" s="18">
        <f>SUM(Q118,R118)</f>
        <v/>
      </c>
      <c r="U118" s="19">
        <f>TEXT(F118,"ddd")</f>
        <v/>
      </c>
      <c r="V118" s="19">
        <f>TEXT(G118,"ddd")</f>
        <v/>
      </c>
    </row>
    <row r="119">
      <c r="A119" t="inlineStr">
        <is>
          <t>A00217</t>
        </is>
      </c>
      <c r="B119" t="inlineStr">
        <is>
          <t>Southeast</t>
        </is>
      </c>
      <c r="C119" t="inlineStr">
        <is>
          <t>Michner</t>
        </is>
      </c>
      <c r="D119" t="inlineStr">
        <is>
          <t>Replace</t>
        </is>
      </c>
      <c r="E119" t="inlineStr">
        <is>
          <t>Yes</t>
        </is>
      </c>
      <c r="F119" s="31" t="n">
        <v>44126</v>
      </c>
      <c r="G119" s="31" t="n">
        <v>44133</v>
      </c>
      <c r="H119" s="13" t="n">
        <v>1</v>
      </c>
      <c r="I119" s="32" t="n"/>
      <c r="J119" s="32" t="n"/>
      <c r="K119" s="15" t="n">
        <v>0.5</v>
      </c>
      <c r="L119" s="15" t="n">
        <v>33.5447</v>
      </c>
      <c r="M119" t="inlineStr">
        <is>
          <t>P.O.</t>
        </is>
      </c>
      <c r="N119" s="17">
        <f>IF(G119="","",G119-F119)</f>
        <v/>
      </c>
      <c r="O119" s="19">
        <f t="array" ref="O119">INDEX(TechRate,MATCH(H119,TechNum,0))</f>
        <v/>
      </c>
      <c r="P119" s="18">
        <f>O119*K119</f>
        <v/>
      </c>
      <c r="Q119" s="18">
        <f>IF(I119="Yes",0,P119)</f>
        <v/>
      </c>
      <c r="R119" s="18">
        <f>IF(J119="Yes",0,L119)</f>
        <v/>
      </c>
      <c r="S119" s="18">
        <f>SUM(L119,P119)</f>
        <v/>
      </c>
      <c r="T119" s="18">
        <f>SUM(Q119,R119)</f>
        <v/>
      </c>
      <c r="U119" s="19">
        <f>TEXT(F119,"ddd")</f>
        <v/>
      </c>
      <c r="V119" s="19">
        <f>TEXT(G119,"ddd")</f>
        <v/>
      </c>
    </row>
    <row r="120">
      <c r="A120" t="inlineStr">
        <is>
          <t>A00218</t>
        </is>
      </c>
      <c r="B120" t="inlineStr">
        <is>
          <t>Central</t>
        </is>
      </c>
      <c r="C120" t="inlineStr">
        <is>
          <t>Burton</t>
        </is>
      </c>
      <c r="D120" t="inlineStr">
        <is>
          <t>Assess</t>
        </is>
      </c>
      <c r="F120" s="31" t="n">
        <v>44128</v>
      </c>
      <c r="G120" s="31" t="n">
        <v>44141</v>
      </c>
      <c r="H120" s="13" t="n">
        <v>2</v>
      </c>
      <c r="I120" s="32" t="n"/>
      <c r="J120" s="32" t="n"/>
      <c r="K120" s="15" t="n">
        <v>0.25</v>
      </c>
      <c r="L120" s="15" t="n">
        <v>25</v>
      </c>
      <c r="M120" t="inlineStr">
        <is>
          <t>Account</t>
        </is>
      </c>
      <c r="N120" s="17">
        <f>IF(G120="","",G120-F120)</f>
        <v/>
      </c>
      <c r="O120" s="19">
        <f t="array" ref="O120">INDEX(TechRate,MATCH(H120,TechNum,0))</f>
        <v/>
      </c>
      <c r="P120" s="18">
        <f>O120*K120</f>
        <v/>
      </c>
      <c r="Q120" s="18">
        <f>IF(I120="Yes",0,P120)</f>
        <v/>
      </c>
      <c r="R120" s="18">
        <f>IF(J120="Yes",0,L120)</f>
        <v/>
      </c>
      <c r="S120" s="18">
        <f>SUM(L120,P120)</f>
        <v/>
      </c>
      <c r="T120" s="18">
        <f>SUM(Q120,R120)</f>
        <v/>
      </c>
      <c r="U120" s="19">
        <f>TEXT(F120,"ddd")</f>
        <v/>
      </c>
      <c r="V120" s="19">
        <f>TEXT(G120,"ddd")</f>
        <v/>
      </c>
    </row>
    <row r="121">
      <c r="A121" t="inlineStr">
        <is>
          <t>A00219</t>
        </is>
      </c>
      <c r="B121" t="inlineStr">
        <is>
          <t>West</t>
        </is>
      </c>
      <c r="C121" t="inlineStr">
        <is>
          <t>Khan</t>
        </is>
      </c>
      <c r="D121" t="inlineStr">
        <is>
          <t>Assess</t>
        </is>
      </c>
      <c r="F121" s="31" t="n">
        <v>44128</v>
      </c>
      <c r="G121" s="31" t="n">
        <v>44159</v>
      </c>
      <c r="H121" s="13" t="n">
        <v>1</v>
      </c>
      <c r="I121" s="32" t="n"/>
      <c r="J121" s="32" t="n"/>
      <c r="K121" s="15" t="n">
        <v>0.5</v>
      </c>
      <c r="L121" s="15" t="n">
        <v>28.5868</v>
      </c>
      <c r="M121" t="inlineStr">
        <is>
          <t>Account</t>
        </is>
      </c>
      <c r="N121" s="17">
        <f>IF(G121="","",G121-F121)</f>
        <v/>
      </c>
      <c r="O121" s="19">
        <f t="array" ref="O121">INDEX(TechRate,MATCH(H121,TechNum,0))</f>
        <v/>
      </c>
      <c r="P121" s="18">
        <f>O121*K121</f>
        <v/>
      </c>
      <c r="Q121" s="18">
        <f>IF(I121="Yes",0,P121)</f>
        <v/>
      </c>
      <c r="R121" s="18">
        <f>IF(J121="Yes",0,L121)</f>
        <v/>
      </c>
      <c r="S121" s="18">
        <f>SUM(L121,P121)</f>
        <v/>
      </c>
      <c r="T121" s="18">
        <f>SUM(Q121,R121)</f>
        <v/>
      </c>
      <c r="U121" s="19">
        <f>TEXT(F121,"ddd")</f>
        <v/>
      </c>
      <c r="V121" s="19">
        <f>TEXT(G121,"ddd")</f>
        <v/>
      </c>
    </row>
    <row r="122">
      <c r="A122" t="inlineStr">
        <is>
          <t>A00220</t>
        </is>
      </c>
      <c r="B122" t="inlineStr">
        <is>
          <t>West</t>
        </is>
      </c>
      <c r="C122" t="inlineStr">
        <is>
          <t>Burton</t>
        </is>
      </c>
      <c r="D122" t="inlineStr">
        <is>
          <t>Replace</t>
        </is>
      </c>
      <c r="F122" s="31" t="n">
        <v>44128</v>
      </c>
      <c r="G122" s="31" t="n">
        <v>44179</v>
      </c>
      <c r="H122" s="13" t="n">
        <v>2</v>
      </c>
      <c r="I122" s="32" t="n"/>
      <c r="J122" s="32" t="n"/>
      <c r="K122" s="15" t="n">
        <v>2.5</v>
      </c>
      <c r="L122" s="15" t="n">
        <v>213.4805</v>
      </c>
      <c r="M122" t="inlineStr">
        <is>
          <t>Account</t>
        </is>
      </c>
      <c r="N122" s="17">
        <f>IF(G122="","",G122-F122)</f>
        <v/>
      </c>
      <c r="O122" s="19">
        <f t="array" ref="O122">INDEX(TechRate,MATCH(H122,TechNum,0))</f>
        <v/>
      </c>
      <c r="P122" s="18">
        <f>O122*K122</f>
        <v/>
      </c>
      <c r="Q122" s="18">
        <f>IF(I122="Yes",0,P122)</f>
        <v/>
      </c>
      <c r="R122" s="18">
        <f>IF(J122="Yes",0,L122)</f>
        <v/>
      </c>
      <c r="S122" s="18">
        <f>SUM(L122,P122)</f>
        <v/>
      </c>
      <c r="T122" s="18">
        <f>SUM(Q122,R122)</f>
        <v/>
      </c>
      <c r="U122" s="19">
        <f>TEXT(F122,"ddd")</f>
        <v/>
      </c>
      <c r="V122" s="19">
        <f>TEXT(G122,"ddd")</f>
        <v/>
      </c>
    </row>
    <row r="123">
      <c r="A123" t="inlineStr">
        <is>
          <t>A00221</t>
        </is>
      </c>
      <c r="B123" t="inlineStr">
        <is>
          <t>West</t>
        </is>
      </c>
      <c r="C123" t="inlineStr">
        <is>
          <t>Khan</t>
        </is>
      </c>
      <c r="D123" t="inlineStr">
        <is>
          <t>Assess</t>
        </is>
      </c>
      <c r="F123" s="31" t="n">
        <v>44130</v>
      </c>
      <c r="G123" s="31" t="n">
        <v>44131</v>
      </c>
      <c r="H123" s="13" t="n">
        <v>1</v>
      </c>
      <c r="I123" s="32" t="n"/>
      <c r="J123" s="32" t="n"/>
      <c r="K123" s="15" t="n">
        <v>0.5</v>
      </c>
      <c r="L123" s="15" t="n">
        <v>83.4413</v>
      </c>
      <c r="M123" t="inlineStr">
        <is>
          <t>Account</t>
        </is>
      </c>
      <c r="N123" s="17">
        <f>IF(G123="","",G123-F123)</f>
        <v/>
      </c>
      <c r="O123" s="19">
        <f t="array" ref="O123">INDEX(TechRate,MATCH(H123,TechNum,0))</f>
        <v/>
      </c>
      <c r="P123" s="18">
        <f>O123*K123</f>
        <v/>
      </c>
      <c r="Q123" s="18">
        <f>IF(I123="Yes",0,P123)</f>
        <v/>
      </c>
      <c r="R123" s="18">
        <f>IF(J123="Yes",0,L123)</f>
        <v/>
      </c>
      <c r="S123" s="18">
        <f>SUM(L123,P123)</f>
        <v/>
      </c>
      <c r="T123" s="18">
        <f>SUM(Q123,R123)</f>
        <v/>
      </c>
      <c r="U123" s="19">
        <f>TEXT(F123,"ddd")</f>
        <v/>
      </c>
      <c r="V123" s="19">
        <f>TEXT(G123,"ddd")</f>
        <v/>
      </c>
    </row>
    <row r="124">
      <c r="A124" t="inlineStr">
        <is>
          <t>A00222</t>
        </is>
      </c>
      <c r="B124" t="inlineStr">
        <is>
          <t>Southeast</t>
        </is>
      </c>
      <c r="C124" t="inlineStr">
        <is>
          <t>Khan</t>
        </is>
      </c>
      <c r="D124" t="inlineStr">
        <is>
          <t>Repair</t>
        </is>
      </c>
      <c r="F124" s="31" t="n">
        <v>44130</v>
      </c>
      <c r="G124" s="31" t="n">
        <v>44152</v>
      </c>
      <c r="H124" s="13" t="n">
        <v>2</v>
      </c>
      <c r="I124" s="32" t="n"/>
      <c r="J124" s="32" t="n"/>
      <c r="K124" s="15" t="n">
        <v>1</v>
      </c>
      <c r="L124" s="15" t="n">
        <v>25</v>
      </c>
      <c r="M124" t="inlineStr">
        <is>
          <t>C.O.D.</t>
        </is>
      </c>
      <c r="N124" s="17">
        <f>IF(G124="","",G124-F124)</f>
        <v/>
      </c>
      <c r="O124" s="19">
        <f t="array" ref="O124">INDEX(TechRate,MATCH(H124,TechNum,0))</f>
        <v/>
      </c>
      <c r="P124" s="18">
        <f>O124*K124</f>
        <v/>
      </c>
      <c r="Q124" s="18">
        <f>IF(I124="Yes",0,P124)</f>
        <v/>
      </c>
      <c r="R124" s="18">
        <f>IF(J124="Yes",0,L124)</f>
        <v/>
      </c>
      <c r="S124" s="18">
        <f>SUM(L124,P124)</f>
        <v/>
      </c>
      <c r="T124" s="18">
        <f>SUM(Q124,R124)</f>
        <v/>
      </c>
      <c r="U124" s="19">
        <f>TEXT(F124,"ddd")</f>
        <v/>
      </c>
      <c r="V124" s="19">
        <f>TEXT(G124,"ddd")</f>
        <v/>
      </c>
    </row>
    <row r="125">
      <c r="A125" t="inlineStr">
        <is>
          <t>A00223</t>
        </is>
      </c>
      <c r="B125" t="inlineStr">
        <is>
          <t>South</t>
        </is>
      </c>
      <c r="C125" t="inlineStr">
        <is>
          <t>Lopez</t>
        </is>
      </c>
      <c r="D125" t="inlineStr">
        <is>
          <t>Assess</t>
        </is>
      </c>
      <c r="F125" s="31" t="n">
        <v>44131</v>
      </c>
      <c r="G125" s="31" t="n">
        <v>44152</v>
      </c>
      <c r="H125" s="13" t="n">
        <v>1</v>
      </c>
      <c r="I125" s="32" t="n"/>
      <c r="J125" s="32" t="n"/>
      <c r="K125" s="15" t="n">
        <v>0.25</v>
      </c>
      <c r="L125" s="15" t="n">
        <v>67.9615</v>
      </c>
      <c r="M125" t="inlineStr">
        <is>
          <t>Account</t>
        </is>
      </c>
      <c r="N125" s="17">
        <f>IF(G125="","",G125-F125)</f>
        <v/>
      </c>
      <c r="O125" s="19">
        <f t="array" ref="O125">INDEX(TechRate,MATCH(H125,TechNum,0))</f>
        <v/>
      </c>
      <c r="P125" s="18">
        <f>O125*K125</f>
        <v/>
      </c>
      <c r="Q125" s="18">
        <f>IF(I125="Yes",0,P125)</f>
        <v/>
      </c>
      <c r="R125" s="18">
        <f>IF(J125="Yes",0,L125)</f>
        <v/>
      </c>
      <c r="S125" s="18">
        <f>SUM(L125,P125)</f>
        <v/>
      </c>
      <c r="T125" s="18">
        <f>SUM(Q125,R125)</f>
        <v/>
      </c>
      <c r="U125" s="19">
        <f>TEXT(F125,"ddd")</f>
        <v/>
      </c>
      <c r="V125" s="19">
        <f>TEXT(G125,"ddd")</f>
        <v/>
      </c>
    </row>
    <row r="126">
      <c r="A126" t="inlineStr">
        <is>
          <t>A00224</t>
        </is>
      </c>
      <c r="B126" t="inlineStr">
        <is>
          <t>West</t>
        </is>
      </c>
      <c r="C126" t="inlineStr">
        <is>
          <t>Khan</t>
        </is>
      </c>
      <c r="D126" t="inlineStr">
        <is>
          <t>Replace</t>
        </is>
      </c>
      <c r="F126" s="31" t="n">
        <v>44131</v>
      </c>
      <c r="G126" s="31" t="n">
        <v>44181</v>
      </c>
      <c r="H126" s="13" t="n">
        <v>1</v>
      </c>
      <c r="I126" s="32" t="n"/>
      <c r="J126" s="32" t="n"/>
      <c r="K126" s="15" t="n">
        <v>0.5</v>
      </c>
      <c r="L126" s="15" t="n">
        <v>172.02</v>
      </c>
      <c r="M126" t="inlineStr">
        <is>
          <t>P.O.</t>
        </is>
      </c>
      <c r="N126" s="17">
        <f>IF(G126="","",G126-F126)</f>
        <v/>
      </c>
      <c r="O126" s="19">
        <f t="array" ref="O126">INDEX(TechRate,MATCH(H126,TechNum,0))</f>
        <v/>
      </c>
      <c r="P126" s="18">
        <f>O126*K126</f>
        <v/>
      </c>
      <c r="Q126" s="18">
        <f>IF(I126="Yes",0,P126)</f>
        <v/>
      </c>
      <c r="R126" s="18">
        <f>IF(J126="Yes",0,L126)</f>
        <v/>
      </c>
      <c r="S126" s="18">
        <f>SUM(L126,P126)</f>
        <v/>
      </c>
      <c r="T126" s="18">
        <f>SUM(Q126,R126)</f>
        <v/>
      </c>
      <c r="U126" s="19">
        <f>TEXT(F126,"ddd")</f>
        <v/>
      </c>
      <c r="V126" s="19">
        <f>TEXT(G126,"ddd")</f>
        <v/>
      </c>
    </row>
    <row r="127">
      <c r="A127" t="inlineStr">
        <is>
          <t>A00225</t>
        </is>
      </c>
      <c r="B127" t="inlineStr">
        <is>
          <t>South</t>
        </is>
      </c>
      <c r="C127" t="inlineStr">
        <is>
          <t>Lopez</t>
        </is>
      </c>
      <c r="D127" t="inlineStr">
        <is>
          <t>Assess</t>
        </is>
      </c>
      <c r="F127" s="31" t="n">
        <v>44131</v>
      </c>
      <c r="G127" s="31" t="n">
        <v>44212</v>
      </c>
      <c r="H127" s="13" t="n">
        <v>1</v>
      </c>
      <c r="I127" s="32" t="n"/>
      <c r="J127" s="32" t="n"/>
      <c r="K127" s="15" t="n">
        <v>0.5</v>
      </c>
      <c r="L127" s="15" t="n">
        <v>102.2232</v>
      </c>
      <c r="M127" t="inlineStr">
        <is>
          <t>P.O.</t>
        </is>
      </c>
      <c r="N127" s="17">
        <f>IF(G127="","",G127-F127)</f>
        <v/>
      </c>
      <c r="O127" s="19">
        <f t="array" ref="O127">INDEX(TechRate,MATCH(H127,TechNum,0))</f>
        <v/>
      </c>
      <c r="P127" s="18">
        <f>O127*K127</f>
        <v/>
      </c>
      <c r="Q127" s="18">
        <f>IF(I127="Yes",0,P127)</f>
        <v/>
      </c>
      <c r="R127" s="18">
        <f>IF(J127="Yes",0,L127)</f>
        <v/>
      </c>
      <c r="S127" s="18">
        <f>SUM(L127,P127)</f>
        <v/>
      </c>
      <c r="T127" s="18">
        <f>SUM(Q127,R127)</f>
        <v/>
      </c>
      <c r="U127" s="19">
        <f>TEXT(F127,"ddd")</f>
        <v/>
      </c>
      <c r="V127" s="19">
        <f>TEXT(G127,"ddd")</f>
        <v/>
      </c>
    </row>
    <row r="128">
      <c r="A128" t="inlineStr">
        <is>
          <t>A00226</t>
        </is>
      </c>
      <c r="B128" t="inlineStr">
        <is>
          <t>South</t>
        </is>
      </c>
      <c r="C128" t="inlineStr">
        <is>
          <t>Lopez</t>
        </is>
      </c>
      <c r="D128" t="inlineStr">
        <is>
          <t>Replace</t>
        </is>
      </c>
      <c r="F128" s="31" t="n">
        <v>44132</v>
      </c>
      <c r="G128" s="31" t="n">
        <v>44165</v>
      </c>
      <c r="H128" s="13" t="n">
        <v>1</v>
      </c>
      <c r="I128" s="32" t="n"/>
      <c r="J128" s="32" t="n"/>
      <c r="K128" s="15" t="n">
        <v>0.5</v>
      </c>
      <c r="L128" s="15" t="n">
        <v>373.5528</v>
      </c>
      <c r="M128" t="inlineStr">
        <is>
          <t>Account</t>
        </is>
      </c>
      <c r="N128" s="17">
        <f>IF(G128="","",G128-F128)</f>
        <v/>
      </c>
      <c r="O128" s="19">
        <f t="array" ref="O128">INDEX(TechRate,MATCH(H128,TechNum,0))</f>
        <v/>
      </c>
      <c r="P128" s="18">
        <f>O128*K128</f>
        <v/>
      </c>
      <c r="Q128" s="18">
        <f>IF(I128="Yes",0,P128)</f>
        <v/>
      </c>
      <c r="R128" s="18">
        <f>IF(J128="Yes",0,L128)</f>
        <v/>
      </c>
      <c r="S128" s="18">
        <f>SUM(L128,P128)</f>
        <v/>
      </c>
      <c r="T128" s="18">
        <f>SUM(Q128,R128)</f>
        <v/>
      </c>
      <c r="U128" s="19">
        <f>TEXT(F128,"ddd")</f>
        <v/>
      </c>
      <c r="V128" s="19">
        <f>TEXT(G128,"ddd")</f>
        <v/>
      </c>
    </row>
    <row r="129">
      <c r="A129" t="inlineStr">
        <is>
          <t>A00227</t>
        </is>
      </c>
      <c r="B129" t="inlineStr">
        <is>
          <t>South</t>
        </is>
      </c>
      <c r="C129" t="inlineStr">
        <is>
          <t>Lopez</t>
        </is>
      </c>
      <c r="D129" t="inlineStr">
        <is>
          <t>Install</t>
        </is>
      </c>
      <c r="F129" s="31" t="n">
        <v>44132</v>
      </c>
      <c r="G129" s="31" t="n">
        <v>44166</v>
      </c>
      <c r="H129" s="13" t="n">
        <v>3</v>
      </c>
      <c r="I129" s="32" t="n"/>
      <c r="J129" s="32" t="n"/>
      <c r="K129" s="15" t="n">
        <v>2.75</v>
      </c>
      <c r="L129" s="15" t="n">
        <v>1249.0878</v>
      </c>
      <c r="M129" t="inlineStr">
        <is>
          <t>Account</t>
        </is>
      </c>
      <c r="N129" s="17">
        <f>IF(G129="","",G129-F129)</f>
        <v/>
      </c>
      <c r="O129" s="19">
        <f t="array" ref="O129">INDEX(TechRate,MATCH(H129,TechNum,0))</f>
        <v/>
      </c>
      <c r="P129" s="18">
        <f>O129*K129</f>
        <v/>
      </c>
      <c r="Q129" s="18">
        <f>IF(I129="Yes",0,P129)</f>
        <v/>
      </c>
      <c r="R129" s="18">
        <f>IF(J129="Yes",0,L129)</f>
        <v/>
      </c>
      <c r="S129" s="18">
        <f>SUM(L129,P129)</f>
        <v/>
      </c>
      <c r="T129" s="18">
        <f>SUM(Q129,R129)</f>
        <v/>
      </c>
      <c r="U129" s="19">
        <f>TEXT(F129,"ddd")</f>
        <v/>
      </c>
      <c r="V129" s="19">
        <f>TEXT(G129,"ddd")</f>
        <v/>
      </c>
    </row>
    <row r="130">
      <c r="A130" t="inlineStr">
        <is>
          <t>A00228</t>
        </is>
      </c>
      <c r="B130" t="inlineStr">
        <is>
          <t>Northwest</t>
        </is>
      </c>
      <c r="C130" t="inlineStr">
        <is>
          <t>Khan</t>
        </is>
      </c>
      <c r="D130" t="inlineStr">
        <is>
          <t>Deliver</t>
        </is>
      </c>
      <c r="F130" s="31" t="n">
        <v>44133</v>
      </c>
      <c r="G130" s="31" t="n">
        <v>44141</v>
      </c>
      <c r="H130" s="13" t="n">
        <v>1</v>
      </c>
      <c r="I130" s="32" t="n"/>
      <c r="J130" s="32" t="n"/>
      <c r="K130" s="15" t="n">
        <v>0.25</v>
      </c>
      <c r="L130" s="15" t="n">
        <v>240</v>
      </c>
      <c r="M130" t="inlineStr">
        <is>
          <t>Account</t>
        </is>
      </c>
      <c r="N130" s="17">
        <f>IF(G130="","",G130-F130)</f>
        <v/>
      </c>
      <c r="O130" s="19">
        <f t="array" ref="O130">INDEX(TechRate,MATCH(H130,TechNum,0))</f>
        <v/>
      </c>
      <c r="P130" s="18">
        <f>O130*K130</f>
        <v/>
      </c>
      <c r="Q130" s="18">
        <f>IF(I130="Yes",0,P130)</f>
        <v/>
      </c>
      <c r="R130" s="18">
        <f>IF(J130="Yes",0,L130)</f>
        <v/>
      </c>
      <c r="S130" s="18">
        <f>SUM(L130,P130)</f>
        <v/>
      </c>
      <c r="T130" s="18">
        <f>SUM(Q130,R130)</f>
        <v/>
      </c>
      <c r="U130" s="19">
        <f>TEXT(F130,"ddd")</f>
        <v/>
      </c>
      <c r="V130" s="19">
        <f>TEXT(G130,"ddd")</f>
        <v/>
      </c>
    </row>
    <row r="131">
      <c r="A131" t="inlineStr">
        <is>
          <t>A00229</t>
        </is>
      </c>
      <c r="B131" t="inlineStr">
        <is>
          <t>Northwest</t>
        </is>
      </c>
      <c r="C131" t="inlineStr">
        <is>
          <t>Cartier</t>
        </is>
      </c>
      <c r="D131" t="inlineStr">
        <is>
          <t>Deliver</t>
        </is>
      </c>
      <c r="F131" s="31" t="n">
        <v>44133</v>
      </c>
      <c r="G131" s="31" t="n">
        <v>44153</v>
      </c>
      <c r="H131" s="13" t="n">
        <v>1</v>
      </c>
      <c r="I131" s="32" t="n"/>
      <c r="J131" s="32" t="n"/>
      <c r="K131" s="15" t="n">
        <v>0.25</v>
      </c>
      <c r="L131" s="15" t="n">
        <v>27</v>
      </c>
      <c r="M131" t="inlineStr">
        <is>
          <t>C.O.D.</t>
        </is>
      </c>
      <c r="N131" s="17">
        <f>IF(G131="","",G131-F131)</f>
        <v/>
      </c>
      <c r="O131" s="19">
        <f t="array" ref="O131">INDEX(TechRate,MATCH(H131,TechNum,0))</f>
        <v/>
      </c>
      <c r="P131" s="18">
        <f>O131*K131</f>
        <v/>
      </c>
      <c r="Q131" s="18">
        <f>IF(I131="Yes",0,P131)</f>
        <v/>
      </c>
      <c r="R131" s="18">
        <f>IF(J131="Yes",0,L131)</f>
        <v/>
      </c>
      <c r="S131" s="18">
        <f>SUM(L131,P131)</f>
        <v/>
      </c>
      <c r="T131" s="18">
        <f>SUM(Q131,R131)</f>
        <v/>
      </c>
      <c r="U131" s="19">
        <f>TEXT(F131,"ddd")</f>
        <v/>
      </c>
      <c r="V131" s="19">
        <f>TEXT(G131,"ddd")</f>
        <v/>
      </c>
    </row>
    <row r="132">
      <c r="A132" t="inlineStr">
        <is>
          <t>A00230</t>
        </is>
      </c>
      <c r="B132" t="inlineStr">
        <is>
          <t>West</t>
        </is>
      </c>
      <c r="C132" t="inlineStr">
        <is>
          <t>Khan</t>
        </is>
      </c>
      <c r="D132" t="inlineStr">
        <is>
          <t>Replace</t>
        </is>
      </c>
      <c r="F132" s="31" t="n">
        <v>44137</v>
      </c>
      <c r="G132" s="31" t="n">
        <v>44139</v>
      </c>
      <c r="H132" s="13" t="n">
        <v>2</v>
      </c>
      <c r="I132" s="32" t="n"/>
      <c r="J132" s="32" t="n"/>
      <c r="K132" s="15" t="n">
        <v>1</v>
      </c>
      <c r="L132" s="15" t="n">
        <v>228.6335</v>
      </c>
      <c r="M132" t="inlineStr">
        <is>
          <t>C.O.D.</t>
        </is>
      </c>
      <c r="N132" s="17">
        <f>IF(G132="","",G132-F132)</f>
        <v/>
      </c>
      <c r="O132" s="19">
        <f t="array" ref="O132">INDEX(TechRate,MATCH(H132,TechNum,0))</f>
        <v/>
      </c>
      <c r="P132" s="18">
        <f>O132*K132</f>
        <v/>
      </c>
      <c r="Q132" s="18">
        <f>IF(I132="Yes",0,P132)</f>
        <v/>
      </c>
      <c r="R132" s="18">
        <f>IF(J132="Yes",0,L132)</f>
        <v/>
      </c>
      <c r="S132" s="18">
        <f>SUM(L132,P132)</f>
        <v/>
      </c>
      <c r="T132" s="18">
        <f>SUM(Q132,R132)</f>
        <v/>
      </c>
      <c r="U132" s="19">
        <f>TEXT(F132,"ddd")</f>
        <v/>
      </c>
      <c r="V132" s="19">
        <f>TEXT(G132,"ddd")</f>
        <v/>
      </c>
    </row>
    <row r="133">
      <c r="A133" t="inlineStr">
        <is>
          <t>A00231</t>
        </is>
      </c>
      <c r="B133" t="inlineStr">
        <is>
          <t>West</t>
        </is>
      </c>
      <c r="C133" t="inlineStr">
        <is>
          <t>Michner</t>
        </is>
      </c>
      <c r="D133" t="inlineStr">
        <is>
          <t>Assess</t>
        </is>
      </c>
      <c r="F133" s="31" t="n">
        <v>44137</v>
      </c>
      <c r="G133" s="31" t="n">
        <v>44160</v>
      </c>
      <c r="H133" s="13" t="n">
        <v>1</v>
      </c>
      <c r="I133" s="32" t="n"/>
      <c r="J133" s="32" t="n"/>
      <c r="K133" s="15" t="n">
        <v>0.5</v>
      </c>
      <c r="L133" s="15" t="n">
        <v>26.5826</v>
      </c>
      <c r="M133" t="inlineStr">
        <is>
          <t>Account</t>
        </is>
      </c>
      <c r="N133" s="17">
        <f>IF(G133="","",G133-F133)</f>
        <v/>
      </c>
      <c r="O133" s="19">
        <f t="array" ref="O133">INDEX(TechRate,MATCH(H133,TechNum,0))</f>
        <v/>
      </c>
      <c r="P133" s="18">
        <f>O133*K133</f>
        <v/>
      </c>
      <c r="Q133" s="18">
        <f>IF(I133="Yes",0,P133)</f>
        <v/>
      </c>
      <c r="R133" s="18">
        <f>IF(J133="Yes",0,L133)</f>
        <v/>
      </c>
      <c r="S133" s="18">
        <f>SUM(L133,P133)</f>
        <v/>
      </c>
      <c r="T133" s="18">
        <f>SUM(Q133,R133)</f>
        <v/>
      </c>
      <c r="U133" s="19">
        <f>TEXT(F133,"ddd")</f>
        <v/>
      </c>
      <c r="V133" s="19">
        <f>TEXT(G133,"ddd")</f>
        <v/>
      </c>
    </row>
    <row r="134">
      <c r="A134" t="inlineStr">
        <is>
          <t>A00232</t>
        </is>
      </c>
      <c r="B134" t="inlineStr">
        <is>
          <t>North</t>
        </is>
      </c>
      <c r="C134" t="inlineStr">
        <is>
          <t>Michner</t>
        </is>
      </c>
      <c r="D134" t="inlineStr">
        <is>
          <t>Replace</t>
        </is>
      </c>
      <c r="F134" s="31" t="n">
        <v>44137</v>
      </c>
      <c r="G134" s="31" t="n">
        <v>44172</v>
      </c>
      <c r="H134" s="13" t="n">
        <v>2</v>
      </c>
      <c r="I134" s="32" t="n"/>
      <c r="J134" s="32" t="n"/>
      <c r="K134" s="15" t="n">
        <v>0.75</v>
      </c>
      <c r="L134" s="15" t="n">
        <v>5.71</v>
      </c>
      <c r="M134" t="inlineStr">
        <is>
          <t>Account</t>
        </is>
      </c>
      <c r="N134" s="17">
        <f>IF(G134="","",G134-F134)</f>
        <v/>
      </c>
      <c r="O134" s="19">
        <f t="array" ref="O134">INDEX(TechRate,MATCH(H134,TechNum,0))</f>
        <v/>
      </c>
      <c r="P134" s="18">
        <f>O134*K134</f>
        <v/>
      </c>
      <c r="Q134" s="18">
        <f>IF(I134="Yes",0,P134)</f>
        <v/>
      </c>
      <c r="R134" s="18">
        <f>IF(J134="Yes",0,L134)</f>
        <v/>
      </c>
      <c r="S134" s="18">
        <f>SUM(L134,P134)</f>
        <v/>
      </c>
      <c r="T134" s="18">
        <f>SUM(Q134,R134)</f>
        <v/>
      </c>
      <c r="U134" s="19">
        <f>TEXT(F134,"ddd")</f>
        <v/>
      </c>
      <c r="V134" s="19">
        <f>TEXT(G134,"ddd")</f>
        <v/>
      </c>
    </row>
    <row r="135">
      <c r="A135" t="inlineStr">
        <is>
          <t>A00233</t>
        </is>
      </c>
      <c r="B135" t="inlineStr">
        <is>
          <t>Central</t>
        </is>
      </c>
      <c r="C135" t="inlineStr">
        <is>
          <t>Michner</t>
        </is>
      </c>
      <c r="D135" t="inlineStr">
        <is>
          <t>Replace</t>
        </is>
      </c>
      <c r="F135" s="31" t="n">
        <v>44137</v>
      </c>
      <c r="G135" s="31" t="n">
        <v>44207</v>
      </c>
      <c r="H135" s="13" t="n">
        <v>2</v>
      </c>
      <c r="I135" s="32" t="n"/>
      <c r="J135" s="32" t="n"/>
      <c r="K135" s="15" t="n">
        <v>0.5</v>
      </c>
      <c r="L135" s="15" t="n">
        <v>263.0523</v>
      </c>
      <c r="M135" t="inlineStr">
        <is>
          <t>C.O.D.</t>
        </is>
      </c>
      <c r="N135" s="17">
        <f>IF(G135="","",G135-F135)</f>
        <v/>
      </c>
      <c r="O135" s="19">
        <f t="array" ref="O135">INDEX(TechRate,MATCH(H135,TechNum,0))</f>
        <v/>
      </c>
      <c r="P135" s="18">
        <f>O135*K135</f>
        <v/>
      </c>
      <c r="Q135" s="18">
        <f>IF(I135="Yes",0,P135)</f>
        <v/>
      </c>
      <c r="R135" s="18">
        <f>IF(J135="Yes",0,L135)</f>
        <v/>
      </c>
      <c r="S135" s="18">
        <f>SUM(L135,P135)</f>
        <v/>
      </c>
      <c r="T135" s="18">
        <f>SUM(Q135,R135)</f>
        <v/>
      </c>
      <c r="U135" s="19">
        <f>TEXT(F135,"ddd")</f>
        <v/>
      </c>
      <c r="V135" s="19">
        <f>TEXT(G135,"ddd")</f>
        <v/>
      </c>
    </row>
    <row r="136">
      <c r="A136" t="inlineStr">
        <is>
          <t>A00234</t>
        </is>
      </c>
      <c r="B136" t="inlineStr">
        <is>
          <t>Southeast</t>
        </is>
      </c>
      <c r="C136" t="inlineStr">
        <is>
          <t>Cartier</t>
        </is>
      </c>
      <c r="D136" t="inlineStr">
        <is>
          <t>Replace</t>
        </is>
      </c>
      <c r="F136" s="31" t="n">
        <v>44137</v>
      </c>
      <c r="G136" s="31" t="n">
        <v>44301</v>
      </c>
      <c r="H136" s="13" t="n">
        <v>2</v>
      </c>
      <c r="I136" s="32" t="n"/>
      <c r="J136" s="32" t="n"/>
      <c r="K136" s="15" t="n">
        <v>1.75</v>
      </c>
      <c r="L136" s="15" t="n">
        <v>8.25</v>
      </c>
      <c r="M136" t="inlineStr">
        <is>
          <t>Account</t>
        </is>
      </c>
      <c r="N136" s="17">
        <f>IF(G136="","",G136-F136)</f>
        <v/>
      </c>
      <c r="O136" s="19">
        <f t="array" ref="O136">INDEX(TechRate,MATCH(H136,TechNum,0))</f>
        <v/>
      </c>
      <c r="P136" s="18">
        <f>O136*K136</f>
        <v/>
      </c>
      <c r="Q136" s="18">
        <f>IF(I136="Yes",0,P136)</f>
        <v/>
      </c>
      <c r="R136" s="18">
        <f>IF(J136="Yes",0,L136)</f>
        <v/>
      </c>
      <c r="S136" s="18">
        <f>SUM(L136,P136)</f>
        <v/>
      </c>
      <c r="T136" s="18">
        <f>SUM(Q136,R136)</f>
        <v/>
      </c>
      <c r="U136" s="19">
        <f>TEXT(F136,"ddd")</f>
        <v/>
      </c>
      <c r="V136" s="19">
        <f>TEXT(G136,"ddd")</f>
        <v/>
      </c>
    </row>
    <row r="137">
      <c r="A137" t="inlineStr">
        <is>
          <t>A00235</t>
        </is>
      </c>
      <c r="B137" t="inlineStr">
        <is>
          <t>Southeast</t>
        </is>
      </c>
      <c r="C137" t="inlineStr">
        <is>
          <t>Khan</t>
        </is>
      </c>
      <c r="D137" t="inlineStr">
        <is>
          <t>Replace</t>
        </is>
      </c>
      <c r="F137" s="31" t="n">
        <v>44138</v>
      </c>
      <c r="G137" s="31" t="n">
        <v>44165</v>
      </c>
      <c r="H137" s="13" t="n">
        <v>1</v>
      </c>
      <c r="I137" s="32" t="n"/>
      <c r="J137" s="32" t="n"/>
      <c r="K137" s="15" t="n">
        <v>0.5</v>
      </c>
      <c r="L137" s="15" t="n">
        <v>15.63</v>
      </c>
      <c r="M137" t="inlineStr">
        <is>
          <t>Account</t>
        </is>
      </c>
      <c r="N137" s="17">
        <f>IF(G137="","",G137-F137)</f>
        <v/>
      </c>
      <c r="O137" s="19">
        <f t="array" ref="O137">INDEX(TechRate,MATCH(H137,TechNum,0))</f>
        <v/>
      </c>
      <c r="P137" s="18">
        <f>O137*K137</f>
        <v/>
      </c>
      <c r="Q137" s="18">
        <f>IF(I137="Yes",0,P137)</f>
        <v/>
      </c>
      <c r="R137" s="18">
        <f>IF(J137="Yes",0,L137)</f>
        <v/>
      </c>
      <c r="S137" s="18">
        <f>SUM(L137,P137)</f>
        <v/>
      </c>
      <c r="T137" s="18">
        <f>SUM(Q137,R137)</f>
        <v/>
      </c>
      <c r="U137" s="19">
        <f>TEXT(F137,"ddd")</f>
        <v/>
      </c>
      <c r="V137" s="19">
        <f>TEXT(G137,"ddd")</f>
        <v/>
      </c>
    </row>
    <row r="138">
      <c r="A138" t="inlineStr">
        <is>
          <t>A00236</t>
        </is>
      </c>
      <c r="B138" t="inlineStr">
        <is>
          <t>Central</t>
        </is>
      </c>
      <c r="C138" t="inlineStr">
        <is>
          <t>Michner</t>
        </is>
      </c>
      <c r="D138" t="inlineStr">
        <is>
          <t>Replace</t>
        </is>
      </c>
      <c r="F138" s="31" t="n">
        <v>44138</v>
      </c>
      <c r="G138" s="31" t="n">
        <v>44167</v>
      </c>
      <c r="H138" s="13" t="n">
        <v>1</v>
      </c>
      <c r="I138" s="32" t="n"/>
      <c r="J138" s="32" t="n"/>
      <c r="K138" s="15" t="n">
        <v>0.5</v>
      </c>
      <c r="L138" s="15" t="n">
        <v>15.63</v>
      </c>
      <c r="M138" t="inlineStr">
        <is>
          <t>Account</t>
        </is>
      </c>
      <c r="N138" s="17">
        <f>IF(G138="","",G138-F138)</f>
        <v/>
      </c>
      <c r="O138" s="19">
        <f t="array" ref="O138">INDEX(TechRate,MATCH(H138,TechNum,0))</f>
        <v/>
      </c>
      <c r="P138" s="18">
        <f>O138*K138</f>
        <v/>
      </c>
      <c r="Q138" s="18">
        <f>IF(I138="Yes",0,P138)</f>
        <v/>
      </c>
      <c r="R138" s="18">
        <f>IF(J138="Yes",0,L138)</f>
        <v/>
      </c>
      <c r="S138" s="18">
        <f>SUM(L138,P138)</f>
        <v/>
      </c>
      <c r="T138" s="18">
        <f>SUM(Q138,R138)</f>
        <v/>
      </c>
      <c r="U138" s="19">
        <f>TEXT(F138,"ddd")</f>
        <v/>
      </c>
      <c r="V138" s="19">
        <f>TEXT(G138,"ddd")</f>
        <v/>
      </c>
    </row>
    <row r="139">
      <c r="A139" t="inlineStr">
        <is>
          <t>A00237</t>
        </is>
      </c>
      <c r="B139" t="inlineStr">
        <is>
          <t>Southeast</t>
        </is>
      </c>
      <c r="C139" t="inlineStr">
        <is>
          <t>Burton</t>
        </is>
      </c>
      <c r="D139" t="inlineStr">
        <is>
          <t>Assess</t>
        </is>
      </c>
      <c r="F139" s="31" t="n">
        <v>44138</v>
      </c>
      <c r="G139" s="31" t="n">
        <v>44173</v>
      </c>
      <c r="H139" s="13" t="n">
        <v>1</v>
      </c>
      <c r="I139" s="32" t="n"/>
      <c r="J139" s="32" t="n"/>
      <c r="K139" s="15" t="n">
        <v>0.75</v>
      </c>
      <c r="L139" s="15" t="n">
        <v>28.5</v>
      </c>
      <c r="M139" t="inlineStr">
        <is>
          <t>C.O.D.</t>
        </is>
      </c>
      <c r="N139" s="17">
        <f>IF(G139="","",G139-F139)</f>
        <v/>
      </c>
      <c r="O139" s="19">
        <f t="array" ref="O139">INDEX(TechRate,MATCH(H139,TechNum,0))</f>
        <v/>
      </c>
      <c r="P139" s="18">
        <f>O139*K139</f>
        <v/>
      </c>
      <c r="Q139" s="18">
        <f>IF(I139="Yes",0,P139)</f>
        <v/>
      </c>
      <c r="R139" s="18">
        <f>IF(J139="Yes",0,L139)</f>
        <v/>
      </c>
      <c r="S139" s="18">
        <f>SUM(L139,P139)</f>
        <v/>
      </c>
      <c r="T139" s="18">
        <f>SUM(Q139,R139)</f>
        <v/>
      </c>
      <c r="U139" s="19">
        <f>TEXT(F139,"ddd")</f>
        <v/>
      </c>
      <c r="V139" s="19">
        <f>TEXT(G139,"ddd")</f>
        <v/>
      </c>
    </row>
    <row r="140">
      <c r="A140" t="inlineStr">
        <is>
          <t>A00238</t>
        </is>
      </c>
      <c r="B140" t="inlineStr">
        <is>
          <t>West</t>
        </is>
      </c>
      <c r="C140" t="inlineStr">
        <is>
          <t>Khan</t>
        </is>
      </c>
      <c r="D140" t="inlineStr">
        <is>
          <t>Replace</t>
        </is>
      </c>
      <c r="F140" s="31" t="n">
        <v>44139</v>
      </c>
      <c r="G140" s="31" t="n">
        <v>44144</v>
      </c>
      <c r="H140" s="13" t="n">
        <v>1</v>
      </c>
      <c r="I140" s="32" t="n"/>
      <c r="J140" s="32" t="n"/>
      <c r="K140" s="15" t="n">
        <v>0.5</v>
      </c>
      <c r="L140" s="15" t="n">
        <v>748.4400000000001</v>
      </c>
      <c r="M140" t="inlineStr">
        <is>
          <t>Account</t>
        </is>
      </c>
      <c r="N140" s="17">
        <f>IF(G140="","",G140-F140)</f>
        <v/>
      </c>
      <c r="O140" s="19">
        <f t="array" ref="O140">INDEX(TechRate,MATCH(H140,TechNum,0))</f>
        <v/>
      </c>
      <c r="P140" s="18">
        <f>O140*K140</f>
        <v/>
      </c>
      <c r="Q140" s="18">
        <f>IF(I140="Yes",0,P140)</f>
        <v/>
      </c>
      <c r="R140" s="18">
        <f>IF(J140="Yes",0,L140)</f>
        <v/>
      </c>
      <c r="S140" s="18">
        <f>SUM(L140,P140)</f>
        <v/>
      </c>
      <c r="T140" s="18">
        <f>SUM(Q140,R140)</f>
        <v/>
      </c>
      <c r="U140" s="19">
        <f>TEXT(F140,"ddd")</f>
        <v/>
      </c>
      <c r="V140" s="19">
        <f>TEXT(G140,"ddd")</f>
        <v/>
      </c>
    </row>
    <row r="141">
      <c r="A141" t="inlineStr">
        <is>
          <t>A00239</t>
        </is>
      </c>
      <c r="B141" t="inlineStr">
        <is>
          <t>West</t>
        </is>
      </c>
      <c r="C141" t="inlineStr">
        <is>
          <t>Michner</t>
        </is>
      </c>
      <c r="D141" t="inlineStr">
        <is>
          <t>Install</t>
        </is>
      </c>
      <c r="F141" s="31" t="n">
        <v>44139</v>
      </c>
      <c r="G141" s="31" t="n">
        <v>44152</v>
      </c>
      <c r="H141" s="13" t="n">
        <v>1</v>
      </c>
      <c r="I141" s="32" t="n"/>
      <c r="J141" s="32" t="n"/>
      <c r="K141" s="15" t="n">
        <v>1</v>
      </c>
      <c r="L141" s="15" t="n">
        <v>86.3563</v>
      </c>
      <c r="M141" t="inlineStr">
        <is>
          <t>P.O.</t>
        </is>
      </c>
      <c r="N141" s="17">
        <f>IF(G141="","",G141-F141)</f>
        <v/>
      </c>
      <c r="O141" s="19">
        <f t="array" ref="O141">INDEX(TechRate,MATCH(H141,TechNum,0))</f>
        <v/>
      </c>
      <c r="P141" s="18">
        <f>O141*K141</f>
        <v/>
      </c>
      <c r="Q141" s="18">
        <f>IF(I141="Yes",0,P141)</f>
        <v/>
      </c>
      <c r="R141" s="18">
        <f>IF(J141="Yes",0,L141)</f>
        <v/>
      </c>
      <c r="S141" s="18">
        <f>SUM(L141,P141)</f>
        <v/>
      </c>
      <c r="T141" s="18">
        <f>SUM(Q141,R141)</f>
        <v/>
      </c>
      <c r="U141" s="19">
        <f>TEXT(F141,"ddd")</f>
        <v/>
      </c>
      <c r="V141" s="19">
        <f>TEXT(G141,"ddd")</f>
        <v/>
      </c>
    </row>
    <row r="142">
      <c r="A142" t="inlineStr">
        <is>
          <t>A00240</t>
        </is>
      </c>
      <c r="B142" t="inlineStr">
        <is>
          <t>North</t>
        </is>
      </c>
      <c r="C142" t="inlineStr">
        <is>
          <t>Cartier</t>
        </is>
      </c>
      <c r="D142" t="inlineStr">
        <is>
          <t>Deliver</t>
        </is>
      </c>
      <c r="F142" s="31" t="n">
        <v>44139</v>
      </c>
      <c r="G142" s="31" t="n">
        <v>44152</v>
      </c>
      <c r="H142" s="13" t="n">
        <v>1</v>
      </c>
      <c r="I142" s="32" t="n"/>
      <c r="J142" s="32" t="n"/>
      <c r="K142" s="15" t="n">
        <v>0.25</v>
      </c>
      <c r="L142" s="15" t="n">
        <v>107.9955</v>
      </c>
      <c r="M142" t="inlineStr">
        <is>
          <t>P.O.</t>
        </is>
      </c>
      <c r="N142" s="17">
        <f>IF(G142="","",G142-F142)</f>
        <v/>
      </c>
      <c r="O142" s="19">
        <f t="array" ref="O142">INDEX(TechRate,MATCH(H142,TechNum,0))</f>
        <v/>
      </c>
      <c r="P142" s="18">
        <f>O142*K142</f>
        <v/>
      </c>
      <c r="Q142" s="18">
        <f>IF(I142="Yes",0,P142)</f>
        <v/>
      </c>
      <c r="R142" s="18">
        <f>IF(J142="Yes",0,L142)</f>
        <v/>
      </c>
      <c r="S142" s="18">
        <f>SUM(L142,P142)</f>
        <v/>
      </c>
      <c r="T142" s="18">
        <f>SUM(Q142,R142)</f>
        <v/>
      </c>
      <c r="U142" s="19">
        <f>TEXT(F142,"ddd")</f>
        <v/>
      </c>
      <c r="V142" s="19">
        <f>TEXT(G142,"ddd")</f>
        <v/>
      </c>
    </row>
    <row r="143">
      <c r="A143" t="inlineStr">
        <is>
          <t>A00241</t>
        </is>
      </c>
      <c r="B143" t="inlineStr">
        <is>
          <t>Central</t>
        </is>
      </c>
      <c r="C143" t="inlineStr">
        <is>
          <t>Cartier</t>
        </is>
      </c>
      <c r="D143" t="inlineStr">
        <is>
          <t>Replace</t>
        </is>
      </c>
      <c r="F143" s="31" t="n">
        <v>44139</v>
      </c>
      <c r="G143" s="31" t="n">
        <v>44159</v>
      </c>
      <c r="H143" s="13" t="n">
        <v>2</v>
      </c>
      <c r="I143" s="32" t="n"/>
      <c r="J143" s="32" t="n"/>
      <c r="K143" s="15" t="n">
        <v>0.5</v>
      </c>
      <c r="L143" s="15" t="n">
        <v>279.31</v>
      </c>
      <c r="M143" t="inlineStr">
        <is>
          <t>Account</t>
        </is>
      </c>
      <c r="N143" s="17">
        <f>IF(G143="","",G143-F143)</f>
        <v/>
      </c>
      <c r="O143" s="19">
        <f t="array" ref="O143">INDEX(TechRate,MATCH(H143,TechNum,0))</f>
        <v/>
      </c>
      <c r="P143" s="18">
        <f>O143*K143</f>
        <v/>
      </c>
      <c r="Q143" s="18">
        <f>IF(I143="Yes",0,P143)</f>
        <v/>
      </c>
      <c r="R143" s="18">
        <f>IF(J143="Yes",0,L143)</f>
        <v/>
      </c>
      <c r="S143" s="18">
        <f>SUM(L143,P143)</f>
        <v/>
      </c>
      <c r="T143" s="18">
        <f>SUM(Q143,R143)</f>
        <v/>
      </c>
      <c r="U143" s="19">
        <f>TEXT(F143,"ddd")</f>
        <v/>
      </c>
      <c r="V143" s="19">
        <f>TEXT(G143,"ddd")</f>
        <v/>
      </c>
    </row>
    <row r="144">
      <c r="A144" t="inlineStr">
        <is>
          <t>A00242</t>
        </is>
      </c>
      <c r="B144" t="inlineStr">
        <is>
          <t>West</t>
        </is>
      </c>
      <c r="C144" t="inlineStr">
        <is>
          <t>Khan</t>
        </is>
      </c>
      <c r="D144" t="inlineStr">
        <is>
          <t>Assess</t>
        </is>
      </c>
      <c r="F144" s="31" t="n">
        <v>44139</v>
      </c>
      <c r="G144" s="31" t="n">
        <v>44167</v>
      </c>
      <c r="H144" s="13" t="n">
        <v>1</v>
      </c>
      <c r="I144" s="32" t="n"/>
      <c r="J144" s="32" t="n"/>
      <c r="K144" s="15" t="n">
        <v>0.5</v>
      </c>
      <c r="L144" s="15" t="n">
        <v>25.26</v>
      </c>
      <c r="M144" t="inlineStr">
        <is>
          <t>Account</t>
        </is>
      </c>
      <c r="N144" s="17">
        <f>IF(G144="","",G144-F144)</f>
        <v/>
      </c>
      <c r="O144" s="19">
        <f t="array" ref="O144">INDEX(TechRate,MATCH(H144,TechNum,0))</f>
        <v/>
      </c>
      <c r="P144" s="18">
        <f>O144*K144</f>
        <v/>
      </c>
      <c r="Q144" s="18">
        <f>IF(I144="Yes",0,P144)</f>
        <v/>
      </c>
      <c r="R144" s="18">
        <f>IF(J144="Yes",0,L144)</f>
        <v/>
      </c>
      <c r="S144" s="18">
        <f>SUM(L144,P144)</f>
        <v/>
      </c>
      <c r="T144" s="18">
        <f>SUM(Q144,R144)</f>
        <v/>
      </c>
      <c r="U144" s="19">
        <f>TEXT(F144,"ddd")</f>
        <v/>
      </c>
      <c r="V144" s="19">
        <f>TEXT(G144,"ddd")</f>
        <v/>
      </c>
    </row>
    <row r="145">
      <c r="A145" t="inlineStr">
        <is>
          <t>A00243</t>
        </is>
      </c>
      <c r="B145" t="inlineStr">
        <is>
          <t>Central</t>
        </is>
      </c>
      <c r="C145" t="inlineStr">
        <is>
          <t>Cartier</t>
        </is>
      </c>
      <c r="D145" t="inlineStr">
        <is>
          <t>Replace</t>
        </is>
      </c>
      <c r="F145" s="31" t="n">
        <v>44140</v>
      </c>
      <c r="G145" s="31" t="n">
        <v>44153</v>
      </c>
      <c r="H145" s="13" t="n">
        <v>1</v>
      </c>
      <c r="I145" s="32" t="n"/>
      <c r="J145" s="32" t="n"/>
      <c r="K145" s="15" t="n">
        <v>1</v>
      </c>
      <c r="L145" s="15" t="n">
        <v>351.0207</v>
      </c>
      <c r="M145" t="inlineStr">
        <is>
          <t>C.O.D.</t>
        </is>
      </c>
      <c r="N145" s="17">
        <f>IF(G145="","",G145-F145)</f>
        <v/>
      </c>
      <c r="O145" s="19">
        <f t="array" ref="O145">INDEX(TechRate,MATCH(H145,TechNum,0))</f>
        <v/>
      </c>
      <c r="P145" s="18">
        <f>O145*K145</f>
        <v/>
      </c>
      <c r="Q145" s="18">
        <f>IF(I145="Yes",0,P145)</f>
        <v/>
      </c>
      <c r="R145" s="18">
        <f>IF(J145="Yes",0,L145)</f>
        <v/>
      </c>
      <c r="S145" s="18">
        <f>SUM(L145,P145)</f>
        <v/>
      </c>
      <c r="T145" s="18">
        <f>SUM(Q145,R145)</f>
        <v/>
      </c>
      <c r="U145" s="19">
        <f>TEXT(F145,"ddd")</f>
        <v/>
      </c>
      <c r="V145" s="19">
        <f>TEXT(G145,"ddd")</f>
        <v/>
      </c>
    </row>
    <row r="146">
      <c r="A146" t="inlineStr">
        <is>
          <t>A00244</t>
        </is>
      </c>
      <c r="B146" t="inlineStr">
        <is>
          <t>West</t>
        </is>
      </c>
      <c r="C146" t="inlineStr">
        <is>
          <t>Michner</t>
        </is>
      </c>
      <c r="D146" t="inlineStr">
        <is>
          <t>Replace</t>
        </is>
      </c>
      <c r="F146" s="31" t="n">
        <v>44140</v>
      </c>
      <c r="G146" s="31" t="n">
        <v>44160</v>
      </c>
      <c r="H146" s="13" t="n">
        <v>1</v>
      </c>
      <c r="I146" s="32" t="n"/>
      <c r="J146" s="32" t="n"/>
      <c r="K146" s="15" t="n">
        <v>0.5</v>
      </c>
      <c r="L146" s="15" t="n">
        <v>27.9539</v>
      </c>
      <c r="M146" t="inlineStr">
        <is>
          <t>Account</t>
        </is>
      </c>
      <c r="N146" s="17">
        <f>IF(G146="","",G146-F146)</f>
        <v/>
      </c>
      <c r="O146" s="19">
        <f t="array" ref="O146">INDEX(TechRate,MATCH(H146,TechNum,0))</f>
        <v/>
      </c>
      <c r="P146" s="18">
        <f>O146*K146</f>
        <v/>
      </c>
      <c r="Q146" s="18">
        <f>IF(I146="Yes",0,P146)</f>
        <v/>
      </c>
      <c r="R146" s="18">
        <f>IF(J146="Yes",0,L146)</f>
        <v/>
      </c>
      <c r="S146" s="18">
        <f>SUM(L146,P146)</f>
        <v/>
      </c>
      <c r="T146" s="18">
        <f>SUM(Q146,R146)</f>
        <v/>
      </c>
      <c r="U146" s="19">
        <f>TEXT(F146,"ddd")</f>
        <v/>
      </c>
      <c r="V146" s="19">
        <f>TEXT(G146,"ddd")</f>
        <v/>
      </c>
    </row>
    <row r="147">
      <c r="A147" t="inlineStr">
        <is>
          <t>A00245</t>
        </is>
      </c>
      <c r="B147" t="inlineStr">
        <is>
          <t>Northwest</t>
        </is>
      </c>
      <c r="C147" t="inlineStr">
        <is>
          <t>Burton</t>
        </is>
      </c>
      <c r="D147" t="inlineStr">
        <is>
          <t>Assess</t>
        </is>
      </c>
      <c r="F147" s="31" t="n">
        <v>44142</v>
      </c>
      <c r="G147" s="31" t="n">
        <v>44174</v>
      </c>
      <c r="H147" s="13" t="n">
        <v>2</v>
      </c>
      <c r="I147" s="32" t="n"/>
      <c r="J147" s="32" t="n"/>
      <c r="K147" s="15" t="n">
        <v>0.75</v>
      </c>
      <c r="L147" s="15" t="n">
        <v>62.13</v>
      </c>
      <c r="M147" t="inlineStr">
        <is>
          <t>Account</t>
        </is>
      </c>
      <c r="N147" s="17">
        <f>IF(G147="","",G147-F147)</f>
        <v/>
      </c>
      <c r="O147" s="19">
        <f t="array" ref="O147">INDEX(TechRate,MATCH(H147,TechNum,0))</f>
        <v/>
      </c>
      <c r="P147" s="18">
        <f>O147*K147</f>
        <v/>
      </c>
      <c r="Q147" s="18">
        <f>IF(I147="Yes",0,P147)</f>
        <v/>
      </c>
      <c r="R147" s="18">
        <f>IF(J147="Yes",0,L147)</f>
        <v/>
      </c>
      <c r="S147" s="18">
        <f>SUM(L147,P147)</f>
        <v/>
      </c>
      <c r="T147" s="18">
        <f>SUM(Q147,R147)</f>
        <v/>
      </c>
      <c r="U147" s="19">
        <f>TEXT(F147,"ddd")</f>
        <v/>
      </c>
      <c r="V147" s="19">
        <f>TEXT(G147,"ddd")</f>
        <v/>
      </c>
    </row>
    <row r="148">
      <c r="A148" t="inlineStr">
        <is>
          <t>A00246</t>
        </is>
      </c>
      <c r="B148" t="inlineStr">
        <is>
          <t>South</t>
        </is>
      </c>
      <c r="C148" t="inlineStr">
        <is>
          <t>Lopez</t>
        </is>
      </c>
      <c r="D148" t="inlineStr">
        <is>
          <t>Install</t>
        </is>
      </c>
      <c r="F148" s="31" t="n">
        <v>44144</v>
      </c>
      <c r="G148" s="31" t="n">
        <v>44161</v>
      </c>
      <c r="H148" s="13" t="n">
        <v>1</v>
      </c>
      <c r="I148" s="32" t="n"/>
      <c r="J148" s="32" t="n"/>
      <c r="K148" s="15" t="n">
        <v>7</v>
      </c>
      <c r="L148" s="15" t="n">
        <v>3396.25</v>
      </c>
      <c r="M148" t="inlineStr">
        <is>
          <t>P.O.</t>
        </is>
      </c>
      <c r="N148" s="17">
        <f>IF(G148="","",G148-F148)</f>
        <v/>
      </c>
      <c r="O148" s="19">
        <f t="array" ref="O148">INDEX(TechRate,MATCH(H148,TechNum,0))</f>
        <v/>
      </c>
      <c r="P148" s="18">
        <f>O148*K148</f>
        <v/>
      </c>
      <c r="Q148" s="18">
        <f>IF(I148="Yes",0,P148)</f>
        <v/>
      </c>
      <c r="R148" s="18">
        <f>IF(J148="Yes",0,L148)</f>
        <v/>
      </c>
      <c r="S148" s="18">
        <f>SUM(L148,P148)</f>
        <v/>
      </c>
      <c r="T148" s="18">
        <f>SUM(Q148,R148)</f>
        <v/>
      </c>
      <c r="U148" s="19">
        <f>TEXT(F148,"ddd")</f>
        <v/>
      </c>
      <c r="V148" s="19">
        <f>TEXT(G148,"ddd")</f>
        <v/>
      </c>
    </row>
    <row r="149">
      <c r="A149" t="inlineStr">
        <is>
          <t>A00247</t>
        </is>
      </c>
      <c r="B149" t="inlineStr">
        <is>
          <t>East</t>
        </is>
      </c>
      <c r="C149" t="inlineStr">
        <is>
          <t>Ling</t>
        </is>
      </c>
      <c r="D149" t="inlineStr">
        <is>
          <t>Replace</t>
        </is>
      </c>
      <c r="F149" s="31" t="n">
        <v>44144</v>
      </c>
      <c r="G149" s="31" t="n">
        <v>44258</v>
      </c>
      <c r="H149" s="13" t="n">
        <v>2</v>
      </c>
      <c r="I149" s="32" t="n"/>
      <c r="J149" s="32" t="n"/>
      <c r="K149" s="15" t="n">
        <v>0.5</v>
      </c>
      <c r="L149" s="15" t="n">
        <v>22</v>
      </c>
      <c r="M149" t="inlineStr">
        <is>
          <t>Account</t>
        </is>
      </c>
      <c r="N149" s="17">
        <f>IF(G149="","",G149-F149)</f>
        <v/>
      </c>
      <c r="O149" s="19">
        <f t="array" ref="O149">INDEX(TechRate,MATCH(H149,TechNum,0))</f>
        <v/>
      </c>
      <c r="P149" s="18">
        <f>O149*K149</f>
        <v/>
      </c>
      <c r="Q149" s="18">
        <f>IF(I149="Yes",0,P149)</f>
        <v/>
      </c>
      <c r="R149" s="18">
        <f>IF(J149="Yes",0,L149)</f>
        <v/>
      </c>
      <c r="S149" s="18">
        <f>SUM(L149,P149)</f>
        <v/>
      </c>
      <c r="T149" s="18">
        <f>SUM(Q149,R149)</f>
        <v/>
      </c>
      <c r="U149" s="19">
        <f>TEXT(F149,"ddd")</f>
        <v/>
      </c>
      <c r="V149" s="19">
        <f>TEXT(G149,"ddd")</f>
        <v/>
      </c>
    </row>
    <row r="150">
      <c r="A150" t="inlineStr">
        <is>
          <t>A00248</t>
        </is>
      </c>
      <c r="B150" t="inlineStr">
        <is>
          <t>West</t>
        </is>
      </c>
      <c r="C150" t="inlineStr">
        <is>
          <t>Khan</t>
        </is>
      </c>
      <c r="D150" t="inlineStr">
        <is>
          <t>Replace</t>
        </is>
      </c>
      <c r="F150" s="31" t="n">
        <v>44145</v>
      </c>
      <c r="G150" s="31" t="n">
        <v>44174</v>
      </c>
      <c r="H150" s="13" t="n">
        <v>1</v>
      </c>
      <c r="I150" s="32" t="n"/>
      <c r="J150" s="32" t="n"/>
      <c r="K150" s="15" t="n">
        <v>0.5</v>
      </c>
      <c r="L150" s="15" t="n">
        <v>163.3661</v>
      </c>
      <c r="M150" t="inlineStr">
        <is>
          <t>P.O.</t>
        </is>
      </c>
      <c r="N150" s="17">
        <f>IF(G150="","",G150-F150)</f>
        <v/>
      </c>
      <c r="O150" s="19">
        <f t="array" ref="O150">INDEX(TechRate,MATCH(H150,TechNum,0))</f>
        <v/>
      </c>
      <c r="P150" s="18">
        <f>O150*K150</f>
        <v/>
      </c>
      <c r="Q150" s="18">
        <f>IF(I150="Yes",0,P150)</f>
        <v/>
      </c>
      <c r="R150" s="18">
        <f>IF(J150="Yes",0,L150)</f>
        <v/>
      </c>
      <c r="S150" s="18">
        <f>SUM(L150,P150)</f>
        <v/>
      </c>
      <c r="T150" s="18">
        <f>SUM(Q150,R150)</f>
        <v/>
      </c>
      <c r="U150" s="19">
        <f>TEXT(F150,"ddd")</f>
        <v/>
      </c>
      <c r="V150" s="19">
        <f>TEXT(G150,"ddd")</f>
        <v/>
      </c>
    </row>
    <row r="151">
      <c r="A151" t="inlineStr">
        <is>
          <t>A00249</t>
        </is>
      </c>
      <c r="B151" t="inlineStr">
        <is>
          <t>South</t>
        </is>
      </c>
      <c r="C151" t="inlineStr">
        <is>
          <t>Lopez</t>
        </is>
      </c>
      <c r="D151" t="inlineStr">
        <is>
          <t>Assess</t>
        </is>
      </c>
      <c r="F151" s="31" t="n">
        <v>44146</v>
      </c>
      <c r="G151" s="31" t="n">
        <v>44160</v>
      </c>
      <c r="H151" s="13" t="n">
        <v>1</v>
      </c>
      <c r="I151" s="32" t="n"/>
      <c r="J151" s="32" t="n"/>
      <c r="K151" s="15" t="n">
        <v>0.25</v>
      </c>
      <c r="L151" s="15" t="n">
        <v>25.4079</v>
      </c>
      <c r="M151" t="inlineStr">
        <is>
          <t>Account</t>
        </is>
      </c>
      <c r="N151" s="17">
        <f>IF(G151="","",G151-F151)</f>
        <v/>
      </c>
      <c r="O151" s="19">
        <f t="array" ref="O151">INDEX(TechRate,MATCH(H151,TechNum,0))</f>
        <v/>
      </c>
      <c r="P151" s="18">
        <f>O151*K151</f>
        <v/>
      </c>
      <c r="Q151" s="18">
        <f>IF(I151="Yes",0,P151)</f>
        <v/>
      </c>
      <c r="R151" s="18">
        <f>IF(J151="Yes",0,L151)</f>
        <v/>
      </c>
      <c r="S151" s="18">
        <f>SUM(L151,P151)</f>
        <v/>
      </c>
      <c r="T151" s="18">
        <f>SUM(Q151,R151)</f>
        <v/>
      </c>
      <c r="U151" s="19">
        <f>TEXT(F151,"ddd")</f>
        <v/>
      </c>
      <c r="V151" s="19">
        <f>TEXT(G151,"ddd")</f>
        <v/>
      </c>
    </row>
    <row r="152">
      <c r="A152" t="inlineStr">
        <is>
          <t>A00250</t>
        </is>
      </c>
      <c r="B152" t="inlineStr">
        <is>
          <t>Southeast</t>
        </is>
      </c>
      <c r="C152" t="inlineStr">
        <is>
          <t>Cartier</t>
        </is>
      </c>
      <c r="D152" t="inlineStr">
        <is>
          <t>Replace</t>
        </is>
      </c>
      <c r="F152" s="31" t="n">
        <v>44146</v>
      </c>
      <c r="G152" s="31" t="n">
        <v>44168</v>
      </c>
      <c r="H152" s="13" t="n">
        <v>2</v>
      </c>
      <c r="I152" s="32" t="n"/>
      <c r="J152" s="32" t="n"/>
      <c r="K152" s="15" t="n">
        <v>0.75</v>
      </c>
      <c r="L152" s="15" t="n">
        <v>182.7</v>
      </c>
      <c r="M152" t="inlineStr">
        <is>
          <t>C.O.D.</t>
        </is>
      </c>
      <c r="N152" s="17">
        <f>IF(G152="","",G152-F152)</f>
        <v/>
      </c>
      <c r="O152" s="19">
        <f t="array" ref="O152">INDEX(TechRate,MATCH(H152,TechNum,0))</f>
        <v/>
      </c>
      <c r="P152" s="18">
        <f>O152*K152</f>
        <v/>
      </c>
      <c r="Q152" s="18">
        <f>IF(I152="Yes",0,P152)</f>
        <v/>
      </c>
      <c r="R152" s="18">
        <f>IF(J152="Yes",0,L152)</f>
        <v/>
      </c>
      <c r="S152" s="18">
        <f>SUM(L152,P152)</f>
        <v/>
      </c>
      <c r="T152" s="18">
        <f>SUM(Q152,R152)</f>
        <v/>
      </c>
      <c r="U152" s="19">
        <f>TEXT(F152,"ddd")</f>
        <v/>
      </c>
      <c r="V152" s="19">
        <f>TEXT(G152,"ddd")</f>
        <v/>
      </c>
    </row>
    <row r="153">
      <c r="A153" t="inlineStr">
        <is>
          <t>A00251</t>
        </is>
      </c>
      <c r="B153" t="inlineStr">
        <is>
          <t>Southeast</t>
        </is>
      </c>
      <c r="C153" t="inlineStr">
        <is>
          <t>Khan</t>
        </is>
      </c>
      <c r="D153" t="inlineStr">
        <is>
          <t>Replace</t>
        </is>
      </c>
      <c r="F153" s="31" t="n">
        <v>44146</v>
      </c>
      <c r="G153" s="31" t="n">
        <v>44165</v>
      </c>
      <c r="H153" s="13" t="n">
        <v>1</v>
      </c>
      <c r="I153" s="32" t="n"/>
      <c r="J153" s="32" t="n"/>
      <c r="K153" s="15" t="n">
        <v>0.5</v>
      </c>
      <c r="L153" s="15" t="n">
        <v>73.5089</v>
      </c>
      <c r="M153" t="inlineStr">
        <is>
          <t>C.O.D.</t>
        </is>
      </c>
      <c r="N153" s="17">
        <f>IF(G153="","",G153-F153)</f>
        <v/>
      </c>
      <c r="O153" s="19">
        <f t="array" ref="O153">INDEX(TechRate,MATCH(H153,TechNum,0))</f>
        <v/>
      </c>
      <c r="P153" s="18">
        <f>O153*K153</f>
        <v/>
      </c>
      <c r="Q153" s="18">
        <f>IF(I153="Yes",0,P153)</f>
        <v/>
      </c>
      <c r="R153" s="18">
        <f>IF(J153="Yes",0,L153)</f>
        <v/>
      </c>
      <c r="S153" s="18">
        <f>SUM(L153,P153)</f>
        <v/>
      </c>
      <c r="T153" s="18">
        <f>SUM(Q153,R153)</f>
        <v/>
      </c>
      <c r="U153" s="19">
        <f>TEXT(F153,"ddd")</f>
        <v/>
      </c>
      <c r="V153" s="19">
        <f>TEXT(G153,"ddd")</f>
        <v/>
      </c>
    </row>
    <row r="154">
      <c r="A154" t="inlineStr">
        <is>
          <t>A00252</t>
        </is>
      </c>
      <c r="B154" t="inlineStr">
        <is>
          <t>Central</t>
        </is>
      </c>
      <c r="C154" t="inlineStr">
        <is>
          <t>Cartier</t>
        </is>
      </c>
      <c r="D154" t="inlineStr">
        <is>
          <t>Replace</t>
        </is>
      </c>
      <c r="E154" t="inlineStr">
        <is>
          <t>Yes</t>
        </is>
      </c>
      <c r="F154" s="31" t="n">
        <v>44146</v>
      </c>
      <c r="G154" s="31" t="n">
        <v>44166</v>
      </c>
      <c r="H154" s="13" t="n">
        <v>2</v>
      </c>
      <c r="I154" s="32" t="n"/>
      <c r="J154" s="32" t="n"/>
      <c r="K154" s="15" t="n">
        <v>0.5</v>
      </c>
      <c r="L154" s="15" t="n">
        <v>115.2249</v>
      </c>
      <c r="M154" t="inlineStr">
        <is>
          <t>Account</t>
        </is>
      </c>
      <c r="N154" s="17">
        <f>IF(G154="","",G154-F154)</f>
        <v/>
      </c>
      <c r="O154" s="19">
        <f t="array" ref="O154">INDEX(TechRate,MATCH(H154,TechNum,0))</f>
        <v/>
      </c>
      <c r="P154" s="18">
        <f>O154*K154</f>
        <v/>
      </c>
      <c r="Q154" s="18">
        <f>IF(I154="Yes",0,P154)</f>
        <v/>
      </c>
      <c r="R154" s="18">
        <f>IF(J154="Yes",0,L154)</f>
        <v/>
      </c>
      <c r="S154" s="18">
        <f>SUM(L154,P154)</f>
        <v/>
      </c>
      <c r="T154" s="18">
        <f>SUM(Q154,R154)</f>
        <v/>
      </c>
      <c r="U154" s="19">
        <f>TEXT(F154,"ddd")</f>
        <v/>
      </c>
      <c r="V154" s="19">
        <f>TEXT(G154,"ddd")</f>
        <v/>
      </c>
    </row>
    <row r="155">
      <c r="A155" t="inlineStr">
        <is>
          <t>A00253</t>
        </is>
      </c>
      <c r="B155" t="inlineStr">
        <is>
          <t>Northwest</t>
        </is>
      </c>
      <c r="C155" t="inlineStr">
        <is>
          <t>Cartier</t>
        </is>
      </c>
      <c r="D155" t="inlineStr">
        <is>
          <t>Replace</t>
        </is>
      </c>
      <c r="F155" s="31" t="n">
        <v>44147</v>
      </c>
      <c r="G155" s="31" t="n">
        <v>44154</v>
      </c>
      <c r="H155" s="13" t="n">
        <v>2</v>
      </c>
      <c r="I155" s="32" t="n"/>
      <c r="J155" s="32" t="n"/>
      <c r="K155" s="15" t="n">
        <v>0.75</v>
      </c>
      <c r="L155" s="15" t="n">
        <v>340.4523</v>
      </c>
      <c r="M155" t="inlineStr">
        <is>
          <t>C.O.D.</t>
        </is>
      </c>
      <c r="N155" s="17">
        <f>IF(G155="","",G155-F155)</f>
        <v/>
      </c>
      <c r="O155" s="19">
        <f t="array" ref="O155">INDEX(TechRate,MATCH(H155,TechNum,0))</f>
        <v/>
      </c>
      <c r="P155" s="18">
        <f>O155*K155</f>
        <v/>
      </c>
      <c r="Q155" s="18">
        <f>IF(I155="Yes",0,P155)</f>
        <v/>
      </c>
      <c r="R155" s="18">
        <f>IF(J155="Yes",0,L155)</f>
        <v/>
      </c>
      <c r="S155" s="18">
        <f>SUM(L155,P155)</f>
        <v/>
      </c>
      <c r="T155" s="18">
        <f>SUM(Q155,R155)</f>
        <v/>
      </c>
      <c r="U155" s="19">
        <f>TEXT(F155,"ddd")</f>
        <v/>
      </c>
      <c r="V155" s="19">
        <f>TEXT(G155,"ddd")</f>
        <v/>
      </c>
    </row>
    <row r="156">
      <c r="A156" t="inlineStr">
        <is>
          <t>A00254</t>
        </is>
      </c>
      <c r="B156" t="inlineStr">
        <is>
          <t>West</t>
        </is>
      </c>
      <c r="C156" t="inlineStr">
        <is>
          <t>Khan</t>
        </is>
      </c>
      <c r="D156" t="inlineStr">
        <is>
          <t>Assess</t>
        </is>
      </c>
      <c r="F156" s="31" t="n">
        <v>44147</v>
      </c>
      <c r="G156" s="31" t="n">
        <v>44161</v>
      </c>
      <c r="H156" s="13" t="n">
        <v>1</v>
      </c>
      <c r="I156" s="32" t="n"/>
      <c r="J156" s="32" t="n"/>
      <c r="K156" s="15" t="n">
        <v>0.5</v>
      </c>
      <c r="L156" s="15" t="n">
        <v>12</v>
      </c>
      <c r="M156" t="inlineStr">
        <is>
          <t>Account</t>
        </is>
      </c>
      <c r="N156" s="17">
        <f>IF(G156="","",G156-F156)</f>
        <v/>
      </c>
      <c r="O156" s="19">
        <f t="array" ref="O156">INDEX(TechRate,MATCH(H156,TechNum,0))</f>
        <v/>
      </c>
      <c r="P156" s="18">
        <f>O156*K156</f>
        <v/>
      </c>
      <c r="Q156" s="18">
        <f>IF(I156="Yes",0,P156)</f>
        <v/>
      </c>
      <c r="R156" s="18">
        <f>IF(J156="Yes",0,L156)</f>
        <v/>
      </c>
      <c r="S156" s="18">
        <f>SUM(L156,P156)</f>
        <v/>
      </c>
      <c r="T156" s="18">
        <f>SUM(Q156,R156)</f>
        <v/>
      </c>
      <c r="U156" s="19">
        <f>TEXT(F156,"ddd")</f>
        <v/>
      </c>
      <c r="V156" s="19">
        <f>TEXT(G156,"ddd")</f>
        <v/>
      </c>
    </row>
    <row r="157">
      <c r="A157" t="inlineStr">
        <is>
          <t>A00255</t>
        </is>
      </c>
      <c r="B157" t="inlineStr">
        <is>
          <t>Southeast</t>
        </is>
      </c>
      <c r="C157" t="inlineStr">
        <is>
          <t>Khan</t>
        </is>
      </c>
      <c r="D157" t="inlineStr">
        <is>
          <t>Replace</t>
        </is>
      </c>
      <c r="F157" s="31" t="n">
        <v>44148</v>
      </c>
      <c r="G157" s="31" t="n">
        <v>44159</v>
      </c>
      <c r="H157" s="13" t="n">
        <v>1</v>
      </c>
      <c r="I157" s="32" t="n"/>
      <c r="J157" s="32" t="n"/>
      <c r="K157" s="15" t="n">
        <v>0.5</v>
      </c>
      <c r="L157" s="15" t="n">
        <v>36.7544</v>
      </c>
      <c r="M157" t="inlineStr">
        <is>
          <t>Account</t>
        </is>
      </c>
      <c r="N157" s="17">
        <f>IF(G157="","",G157-F157)</f>
        <v/>
      </c>
      <c r="O157" s="19">
        <f t="array" ref="O157">INDEX(TechRate,MATCH(H157,TechNum,0))</f>
        <v/>
      </c>
      <c r="P157" s="18">
        <f>O157*K157</f>
        <v/>
      </c>
      <c r="Q157" s="18">
        <f>IF(I157="Yes",0,P157)</f>
        <v/>
      </c>
      <c r="R157" s="18">
        <f>IF(J157="Yes",0,L157)</f>
        <v/>
      </c>
      <c r="S157" s="18">
        <f>SUM(L157,P157)</f>
        <v/>
      </c>
      <c r="T157" s="18">
        <f>SUM(Q157,R157)</f>
        <v/>
      </c>
      <c r="U157" s="19">
        <f>TEXT(F157,"ddd")</f>
        <v/>
      </c>
      <c r="V157" s="19">
        <f>TEXT(G157,"ddd")</f>
        <v/>
      </c>
    </row>
    <row r="158">
      <c r="A158" t="inlineStr">
        <is>
          <t>A00256</t>
        </is>
      </c>
      <c r="B158" t="inlineStr">
        <is>
          <t>South</t>
        </is>
      </c>
      <c r="C158" t="inlineStr">
        <is>
          <t>Lopez</t>
        </is>
      </c>
      <c r="D158" t="inlineStr">
        <is>
          <t>Install</t>
        </is>
      </c>
      <c r="F158" s="31" t="n">
        <v>44149</v>
      </c>
      <c r="G158" s="31" t="n">
        <v>44170</v>
      </c>
      <c r="H158" s="13" t="n">
        <v>1</v>
      </c>
      <c r="I158" s="32" t="n"/>
      <c r="J158" s="32" t="n"/>
      <c r="K158" s="15" t="n">
        <v>1.75</v>
      </c>
      <c r="L158" s="15" t="n">
        <v>183.95</v>
      </c>
      <c r="M158" t="inlineStr">
        <is>
          <t>P.O.</t>
        </is>
      </c>
      <c r="N158" s="17">
        <f>IF(G158="","",G158-F158)</f>
        <v/>
      </c>
      <c r="O158" s="19">
        <f t="array" ref="O158">INDEX(TechRate,MATCH(H158,TechNum,0))</f>
        <v/>
      </c>
      <c r="P158" s="18">
        <f>O158*K158</f>
        <v/>
      </c>
      <c r="Q158" s="18">
        <f>IF(I158="Yes",0,P158)</f>
        <v/>
      </c>
      <c r="R158" s="18">
        <f>IF(J158="Yes",0,L158)</f>
        <v/>
      </c>
      <c r="S158" s="18">
        <f>SUM(L158,P158)</f>
        <v/>
      </c>
      <c r="T158" s="18">
        <f>SUM(Q158,R158)</f>
        <v/>
      </c>
      <c r="U158" s="19">
        <f>TEXT(F158,"ddd")</f>
        <v/>
      </c>
      <c r="V158" s="19">
        <f>TEXT(G158,"ddd")</f>
        <v/>
      </c>
    </row>
    <row r="159">
      <c r="A159" t="inlineStr">
        <is>
          <t>A00257</t>
        </is>
      </c>
      <c r="B159" t="inlineStr">
        <is>
          <t>West</t>
        </is>
      </c>
      <c r="C159" t="inlineStr">
        <is>
          <t>Khan</t>
        </is>
      </c>
      <c r="D159" t="inlineStr">
        <is>
          <t>Assess</t>
        </is>
      </c>
      <c r="E159" t="inlineStr">
        <is>
          <t>Yes</t>
        </is>
      </c>
      <c r="F159" s="31" t="n">
        <v>44149</v>
      </c>
      <c r="G159" s="31" t="n">
        <v>44167</v>
      </c>
      <c r="H159" s="13" t="n">
        <v>1</v>
      </c>
      <c r="I159" s="32" t="n"/>
      <c r="J159" s="32" t="n"/>
      <c r="K159" s="15" t="n">
        <v>0.25</v>
      </c>
      <c r="L159" s="15" t="n">
        <v>26.5826</v>
      </c>
      <c r="M159" t="inlineStr">
        <is>
          <t>P.O.</t>
        </is>
      </c>
      <c r="N159" s="17">
        <f>IF(G159="","",G159-F159)</f>
        <v/>
      </c>
      <c r="O159" s="19">
        <f t="array" ref="O159">INDEX(TechRate,MATCH(H159,TechNum,0))</f>
        <v/>
      </c>
      <c r="P159" s="18">
        <f>O159*K159</f>
        <v/>
      </c>
      <c r="Q159" s="18">
        <f>IF(I159="Yes",0,P159)</f>
        <v/>
      </c>
      <c r="R159" s="18">
        <f>IF(J159="Yes",0,L159)</f>
        <v/>
      </c>
      <c r="S159" s="18">
        <f>SUM(L159,P159)</f>
        <v/>
      </c>
      <c r="T159" s="18">
        <f>SUM(Q159,R159)</f>
        <v/>
      </c>
      <c r="U159" s="19">
        <f>TEXT(F159,"ddd")</f>
        <v/>
      </c>
      <c r="V159" s="19">
        <f>TEXT(G159,"ddd")</f>
        <v/>
      </c>
    </row>
    <row r="160">
      <c r="A160" t="inlineStr">
        <is>
          <t>A00258</t>
        </is>
      </c>
      <c r="B160" t="inlineStr">
        <is>
          <t>West</t>
        </is>
      </c>
      <c r="C160" t="inlineStr">
        <is>
          <t>Khan</t>
        </is>
      </c>
      <c r="D160" t="inlineStr">
        <is>
          <t>Assess</t>
        </is>
      </c>
      <c r="F160" s="31" t="n">
        <v>44151</v>
      </c>
      <c r="G160" s="31" t="n">
        <v>44167</v>
      </c>
      <c r="H160" s="13" t="n">
        <v>1</v>
      </c>
      <c r="I160" s="32" t="n"/>
      <c r="J160" s="32" t="n"/>
      <c r="K160" s="15" t="n">
        <v>0.5</v>
      </c>
      <c r="L160" s="15" t="n">
        <v>13.42</v>
      </c>
      <c r="M160" t="inlineStr">
        <is>
          <t>C.O.D.</t>
        </is>
      </c>
      <c r="N160" s="17">
        <f>IF(G160="","",G160-F160)</f>
        <v/>
      </c>
      <c r="O160" s="19">
        <f t="array" ref="O160">INDEX(TechRate,MATCH(H160,TechNum,0))</f>
        <v/>
      </c>
      <c r="P160" s="18">
        <f>O160*K160</f>
        <v/>
      </c>
      <c r="Q160" s="18">
        <f>IF(I160="Yes",0,P160)</f>
        <v/>
      </c>
      <c r="R160" s="18">
        <f>IF(J160="Yes",0,L160)</f>
        <v/>
      </c>
      <c r="S160" s="18">
        <f>SUM(L160,P160)</f>
        <v/>
      </c>
      <c r="T160" s="18">
        <f>SUM(Q160,R160)</f>
        <v/>
      </c>
      <c r="U160" s="19">
        <f>TEXT(F160,"ddd")</f>
        <v/>
      </c>
      <c r="V160" s="19">
        <f>TEXT(G160,"ddd")</f>
        <v/>
      </c>
    </row>
    <row r="161">
      <c r="A161" t="inlineStr">
        <is>
          <t>A00259</t>
        </is>
      </c>
      <c r="B161" t="inlineStr">
        <is>
          <t>West</t>
        </is>
      </c>
      <c r="C161" t="inlineStr">
        <is>
          <t>Khan</t>
        </is>
      </c>
      <c r="D161" t="inlineStr">
        <is>
          <t>Install</t>
        </is>
      </c>
      <c r="F161" s="31" t="n">
        <v>44151</v>
      </c>
      <c r="G161" s="31" t="n">
        <v>44168</v>
      </c>
      <c r="H161" s="13" t="n">
        <v>1</v>
      </c>
      <c r="I161" s="32" t="n"/>
      <c r="J161" s="32" t="n"/>
      <c r="K161" s="15" t="n">
        <v>1</v>
      </c>
      <c r="L161" s="15" t="n">
        <v>324</v>
      </c>
      <c r="M161" t="inlineStr">
        <is>
          <t>P.O.</t>
        </is>
      </c>
      <c r="N161" s="17">
        <f>IF(G161="","",G161-F161)</f>
        <v/>
      </c>
      <c r="O161" s="19">
        <f t="array" ref="O161">INDEX(TechRate,MATCH(H161,TechNum,0))</f>
        <v/>
      </c>
      <c r="P161" s="18">
        <f>O161*K161</f>
        <v/>
      </c>
      <c r="Q161" s="18">
        <f>IF(I161="Yes",0,P161)</f>
        <v/>
      </c>
      <c r="R161" s="18">
        <f>IF(J161="Yes",0,L161)</f>
        <v/>
      </c>
      <c r="S161" s="18">
        <f>SUM(L161,P161)</f>
        <v/>
      </c>
      <c r="T161" s="18">
        <f>SUM(Q161,R161)</f>
        <v/>
      </c>
      <c r="U161" s="19">
        <f>TEXT(F161,"ddd")</f>
        <v/>
      </c>
      <c r="V161" s="19">
        <f>TEXT(G161,"ddd")</f>
        <v/>
      </c>
    </row>
    <row r="162">
      <c r="A162" t="inlineStr">
        <is>
          <t>A00260</t>
        </is>
      </c>
      <c r="B162" t="inlineStr">
        <is>
          <t>Southeast</t>
        </is>
      </c>
      <c r="C162" t="inlineStr">
        <is>
          <t>Khan</t>
        </is>
      </c>
      <c r="D162" t="inlineStr">
        <is>
          <t>Replace</t>
        </is>
      </c>
      <c r="F162" s="31" t="n">
        <v>44152</v>
      </c>
      <c r="G162" s="31" t="n">
        <v>44174</v>
      </c>
      <c r="H162" s="13" t="n">
        <v>2</v>
      </c>
      <c r="I162" s="32" t="n"/>
      <c r="J162" s="32" t="n"/>
      <c r="K162" s="15" t="n">
        <v>0.5</v>
      </c>
      <c r="L162" s="15" t="n">
        <v>504.2127</v>
      </c>
      <c r="M162" t="inlineStr">
        <is>
          <t>C.O.D.</t>
        </is>
      </c>
      <c r="N162" s="17">
        <f>IF(G162="","",G162-F162)</f>
        <v/>
      </c>
      <c r="O162" s="19">
        <f t="array" ref="O162">INDEX(TechRate,MATCH(H162,TechNum,0))</f>
        <v/>
      </c>
      <c r="P162" s="18">
        <f>O162*K162</f>
        <v/>
      </c>
      <c r="Q162" s="18">
        <f>IF(I162="Yes",0,P162)</f>
        <v/>
      </c>
      <c r="R162" s="18">
        <f>IF(J162="Yes",0,L162)</f>
        <v/>
      </c>
      <c r="S162" s="18">
        <f>SUM(L162,P162)</f>
        <v/>
      </c>
      <c r="T162" s="18">
        <f>SUM(Q162,R162)</f>
        <v/>
      </c>
      <c r="U162" s="19">
        <f>TEXT(F162,"ddd")</f>
        <v/>
      </c>
      <c r="V162" s="19">
        <f>TEXT(G162,"ddd")</f>
        <v/>
      </c>
    </row>
    <row r="163">
      <c r="A163" t="inlineStr">
        <is>
          <t>A00261</t>
        </is>
      </c>
      <c r="B163" t="inlineStr">
        <is>
          <t>Central</t>
        </is>
      </c>
      <c r="C163" t="inlineStr">
        <is>
          <t>Khan</t>
        </is>
      </c>
      <c r="D163" t="inlineStr">
        <is>
          <t>Assess</t>
        </is>
      </c>
      <c r="E163" t="inlineStr">
        <is>
          <t>Yes</t>
        </is>
      </c>
      <c r="F163" s="31" t="n">
        <v>44152</v>
      </c>
      <c r="G163" s="31" t="n">
        <v>44180</v>
      </c>
      <c r="H163" s="13" t="n">
        <v>2</v>
      </c>
      <c r="I163" s="32" t="n"/>
      <c r="J163" s="32" t="n"/>
      <c r="K163" s="15" t="n">
        <v>0.5</v>
      </c>
      <c r="L163" s="15" t="n">
        <v>338.0702</v>
      </c>
      <c r="M163" t="inlineStr">
        <is>
          <t>Account</t>
        </is>
      </c>
      <c r="N163" s="17">
        <f>IF(G163="","",G163-F163)</f>
        <v/>
      </c>
      <c r="O163" s="19">
        <f t="array" ref="O163">INDEX(TechRate,MATCH(H163,TechNum,0))</f>
        <v/>
      </c>
      <c r="P163" s="18">
        <f>O163*K163</f>
        <v/>
      </c>
      <c r="Q163" s="18">
        <f>IF(I163="Yes",0,P163)</f>
        <v/>
      </c>
      <c r="R163" s="18">
        <f>IF(J163="Yes",0,L163)</f>
        <v/>
      </c>
      <c r="S163" s="18">
        <f>SUM(L163,P163)</f>
        <v/>
      </c>
      <c r="T163" s="18">
        <f>SUM(Q163,R163)</f>
        <v/>
      </c>
      <c r="U163" s="19">
        <f>TEXT(F163,"ddd")</f>
        <v/>
      </c>
      <c r="V163" s="19">
        <f>TEXT(G163,"ddd")</f>
        <v/>
      </c>
    </row>
    <row r="164">
      <c r="A164" t="inlineStr">
        <is>
          <t>A00262</t>
        </is>
      </c>
      <c r="B164" t="inlineStr">
        <is>
          <t>Southeast</t>
        </is>
      </c>
      <c r="C164" t="inlineStr">
        <is>
          <t>Burton</t>
        </is>
      </c>
      <c r="D164" t="inlineStr">
        <is>
          <t>Assess</t>
        </is>
      </c>
      <c r="F164" s="31" t="n">
        <v>44153</v>
      </c>
      <c r="G164" s="31" t="n">
        <v>44165</v>
      </c>
      <c r="H164" s="13" t="n">
        <v>2</v>
      </c>
      <c r="I164" s="32" t="n"/>
      <c r="J164" s="32" t="n"/>
      <c r="K164" s="15" t="n">
        <v>1.5</v>
      </c>
      <c r="L164" s="15" t="n">
        <v>0.984</v>
      </c>
      <c r="M164" t="inlineStr">
        <is>
          <t>C.O.D.</t>
        </is>
      </c>
      <c r="N164" s="17">
        <f>IF(G164="","",G164-F164)</f>
        <v/>
      </c>
      <c r="O164" s="19">
        <f t="array" ref="O164">INDEX(TechRate,MATCH(H164,TechNum,0))</f>
        <v/>
      </c>
      <c r="P164" s="18">
        <f>O164*K164</f>
        <v/>
      </c>
      <c r="Q164" s="18">
        <f>IF(I164="Yes",0,P164)</f>
        <v/>
      </c>
      <c r="R164" s="18">
        <f>IF(J164="Yes",0,L164)</f>
        <v/>
      </c>
      <c r="S164" s="18">
        <f>SUM(L164,P164)</f>
        <v/>
      </c>
      <c r="T164" s="18">
        <f>SUM(Q164,R164)</f>
        <v/>
      </c>
      <c r="U164" s="19">
        <f>TEXT(F164,"ddd")</f>
        <v/>
      </c>
      <c r="V164" s="19">
        <f>TEXT(G164,"ddd")</f>
        <v/>
      </c>
    </row>
    <row r="165">
      <c r="A165" t="inlineStr">
        <is>
          <t>A00263</t>
        </is>
      </c>
      <c r="B165" t="inlineStr">
        <is>
          <t>Southeast</t>
        </is>
      </c>
      <c r="C165" t="inlineStr">
        <is>
          <t>Khan</t>
        </is>
      </c>
      <c r="D165" t="inlineStr">
        <is>
          <t>Assess</t>
        </is>
      </c>
      <c r="F165" s="31" t="n">
        <v>44153</v>
      </c>
      <c r="G165" s="31" t="n">
        <v>44165</v>
      </c>
      <c r="H165" s="13" t="n">
        <v>1</v>
      </c>
      <c r="I165" s="32" t="n"/>
      <c r="J165" s="32" t="n"/>
      <c r="K165" s="15" t="n">
        <v>0.5</v>
      </c>
      <c r="L165" s="15" t="n">
        <v>14.88</v>
      </c>
      <c r="M165" t="inlineStr">
        <is>
          <t>Account</t>
        </is>
      </c>
      <c r="N165" s="17">
        <f>IF(G165="","",G165-F165)</f>
        <v/>
      </c>
      <c r="O165" s="19">
        <f t="array" ref="O165">INDEX(TechRate,MATCH(H165,TechNum,0))</f>
        <v/>
      </c>
      <c r="P165" s="18">
        <f>O165*K165</f>
        <v/>
      </c>
      <c r="Q165" s="18">
        <f>IF(I165="Yes",0,P165)</f>
        <v/>
      </c>
      <c r="R165" s="18">
        <f>IF(J165="Yes",0,L165)</f>
        <v/>
      </c>
      <c r="S165" s="18">
        <f>SUM(L165,P165)</f>
        <v/>
      </c>
      <c r="T165" s="18">
        <f>SUM(Q165,R165)</f>
        <v/>
      </c>
      <c r="U165" s="19">
        <f>TEXT(F165,"ddd")</f>
        <v/>
      </c>
      <c r="V165" s="19">
        <f>TEXT(G165,"ddd")</f>
        <v/>
      </c>
    </row>
    <row r="166">
      <c r="A166" t="inlineStr">
        <is>
          <t>A00264</t>
        </is>
      </c>
      <c r="B166" t="inlineStr">
        <is>
          <t>South</t>
        </is>
      </c>
      <c r="C166" t="inlineStr">
        <is>
          <t>Lopez</t>
        </is>
      </c>
      <c r="D166" t="inlineStr">
        <is>
          <t>Assess</t>
        </is>
      </c>
      <c r="F166" s="31" t="n">
        <v>44154</v>
      </c>
      <c r="G166" s="31" t="n">
        <v>44165</v>
      </c>
      <c r="H166" s="13" t="n">
        <v>1</v>
      </c>
      <c r="I166" s="32" t="n"/>
      <c r="J166" s="32" t="n"/>
      <c r="K166" s="15" t="n">
        <v>0.5</v>
      </c>
      <c r="L166" s="15" t="n">
        <v>81.90000000000001</v>
      </c>
      <c r="M166" t="inlineStr">
        <is>
          <t>Account</t>
        </is>
      </c>
      <c r="N166" s="17">
        <f>IF(G166="","",G166-F166)</f>
        <v/>
      </c>
      <c r="O166" s="19">
        <f t="array" ref="O166">INDEX(TechRate,MATCH(H166,TechNum,0))</f>
        <v/>
      </c>
      <c r="P166" s="18">
        <f>O166*K166</f>
        <v/>
      </c>
      <c r="Q166" s="18">
        <f>IF(I166="Yes",0,P166)</f>
        <v/>
      </c>
      <c r="R166" s="18">
        <f>IF(J166="Yes",0,L166)</f>
        <v/>
      </c>
      <c r="S166" s="18">
        <f>SUM(L166,P166)</f>
        <v/>
      </c>
      <c r="T166" s="18">
        <f>SUM(Q166,R166)</f>
        <v/>
      </c>
      <c r="U166" s="19">
        <f>TEXT(F166,"ddd")</f>
        <v/>
      </c>
      <c r="V166" s="19">
        <f>TEXT(G166,"ddd")</f>
        <v/>
      </c>
    </row>
    <row r="167">
      <c r="A167" t="inlineStr">
        <is>
          <t>A00265</t>
        </is>
      </c>
      <c r="B167" t="inlineStr">
        <is>
          <t>Northwest</t>
        </is>
      </c>
      <c r="C167" t="inlineStr">
        <is>
          <t>Burton</t>
        </is>
      </c>
      <c r="D167" t="inlineStr">
        <is>
          <t>Assess</t>
        </is>
      </c>
      <c r="F167" s="31" t="n">
        <v>44154</v>
      </c>
      <c r="G167" s="31" t="n">
        <v>44168</v>
      </c>
      <c r="H167" s="13" t="n">
        <v>2</v>
      </c>
      <c r="I167" s="32" t="n"/>
      <c r="J167" s="32" t="n"/>
      <c r="K167" s="15" t="n">
        <v>0.25</v>
      </c>
      <c r="L167" s="15" t="n">
        <v>21.33</v>
      </c>
      <c r="M167" t="inlineStr">
        <is>
          <t>Account</t>
        </is>
      </c>
      <c r="N167" s="17">
        <f>IF(G167="","",G167-F167)</f>
        <v/>
      </c>
      <c r="O167" s="19">
        <f t="array" ref="O167">INDEX(TechRate,MATCH(H167,TechNum,0))</f>
        <v/>
      </c>
      <c r="P167" s="18">
        <f>O167*K167</f>
        <v/>
      </c>
      <c r="Q167" s="18">
        <f>IF(I167="Yes",0,P167)</f>
        <v/>
      </c>
      <c r="R167" s="18">
        <f>IF(J167="Yes",0,L167)</f>
        <v/>
      </c>
      <c r="S167" s="18">
        <f>SUM(L167,P167)</f>
        <v/>
      </c>
      <c r="T167" s="18">
        <f>SUM(Q167,R167)</f>
        <v/>
      </c>
      <c r="U167" s="19">
        <f>TEXT(F167,"ddd")</f>
        <v/>
      </c>
      <c r="V167" s="19">
        <f>TEXT(G167,"ddd")</f>
        <v/>
      </c>
    </row>
    <row r="168">
      <c r="A168" t="inlineStr">
        <is>
          <t>A00266</t>
        </is>
      </c>
      <c r="B168" t="inlineStr">
        <is>
          <t>Central</t>
        </is>
      </c>
      <c r="C168" t="inlineStr">
        <is>
          <t>Khan</t>
        </is>
      </c>
      <c r="D168" t="inlineStr">
        <is>
          <t>Assess</t>
        </is>
      </c>
      <c r="F168" s="31" t="n">
        <v>44154</v>
      </c>
      <c r="G168" s="31" t="n">
        <v>44168</v>
      </c>
      <c r="H168" s="13" t="n">
        <v>1</v>
      </c>
      <c r="I168" s="32" t="n"/>
      <c r="J168" s="32" t="n"/>
      <c r="K168" s="15" t="n">
        <v>0.25</v>
      </c>
      <c r="L168" s="15" t="n">
        <v>120</v>
      </c>
      <c r="M168" t="inlineStr">
        <is>
          <t>P.O.</t>
        </is>
      </c>
      <c r="N168" s="17">
        <f>IF(G168="","",G168-F168)</f>
        <v/>
      </c>
      <c r="O168" s="19">
        <f t="array" ref="O168">INDEX(TechRate,MATCH(H168,TechNum,0))</f>
        <v/>
      </c>
      <c r="P168" s="18">
        <f>O168*K168</f>
        <v/>
      </c>
      <c r="Q168" s="18">
        <f>IF(I168="Yes",0,P168)</f>
        <v/>
      </c>
      <c r="R168" s="18">
        <f>IF(J168="Yes",0,L168)</f>
        <v/>
      </c>
      <c r="S168" s="18">
        <f>SUM(L168,P168)</f>
        <v/>
      </c>
      <c r="T168" s="18">
        <f>SUM(Q168,R168)</f>
        <v/>
      </c>
      <c r="U168" s="19">
        <f>TEXT(F168,"ddd")</f>
        <v/>
      </c>
      <c r="V168" s="19">
        <f>TEXT(G168,"ddd")</f>
        <v/>
      </c>
    </row>
    <row r="169">
      <c r="A169" t="inlineStr">
        <is>
          <t>A00267</t>
        </is>
      </c>
      <c r="B169" t="inlineStr">
        <is>
          <t>Northwest</t>
        </is>
      </c>
      <c r="C169" t="inlineStr">
        <is>
          <t>Michner</t>
        </is>
      </c>
      <c r="D169" t="inlineStr">
        <is>
          <t>Replace</t>
        </is>
      </c>
      <c r="F169" s="31" t="n">
        <v>44154</v>
      </c>
      <c r="G169" s="31" t="n">
        <v>44182</v>
      </c>
      <c r="H169" s="13" t="n">
        <v>2</v>
      </c>
      <c r="I169" s="32" t="n"/>
      <c r="J169" s="32" t="n"/>
      <c r="K169" s="15" t="n">
        <v>0.5</v>
      </c>
      <c r="L169" s="15" t="n">
        <v>1579.4</v>
      </c>
      <c r="M169" t="inlineStr">
        <is>
          <t>Account</t>
        </is>
      </c>
      <c r="N169" s="17">
        <f>IF(G169="","",G169-F169)</f>
        <v/>
      </c>
      <c r="O169" s="19">
        <f t="array" ref="O169">INDEX(TechRate,MATCH(H169,TechNum,0))</f>
        <v/>
      </c>
      <c r="P169" s="18">
        <f>O169*K169</f>
        <v/>
      </c>
      <c r="Q169" s="18">
        <f>IF(I169="Yes",0,P169)</f>
        <v/>
      </c>
      <c r="R169" s="18">
        <f>IF(J169="Yes",0,L169)</f>
        <v/>
      </c>
      <c r="S169" s="18">
        <f>SUM(L169,P169)</f>
        <v/>
      </c>
      <c r="T169" s="18">
        <f>SUM(Q169,R169)</f>
        <v/>
      </c>
      <c r="U169" s="19">
        <f>TEXT(F169,"ddd")</f>
        <v/>
      </c>
      <c r="V169" s="19">
        <f>TEXT(G169,"ddd")</f>
        <v/>
      </c>
    </row>
    <row r="170">
      <c r="A170" t="inlineStr">
        <is>
          <t>A00268</t>
        </is>
      </c>
      <c r="B170" t="inlineStr">
        <is>
          <t>South</t>
        </is>
      </c>
      <c r="C170" t="inlineStr">
        <is>
          <t>Khan</t>
        </is>
      </c>
      <c r="D170" t="inlineStr">
        <is>
          <t>Replace</t>
        </is>
      </c>
      <c r="F170" s="31" t="n">
        <v>44156</v>
      </c>
      <c r="G170" s="31" t="n">
        <v>44165</v>
      </c>
      <c r="H170" s="13" t="n">
        <v>2</v>
      </c>
      <c r="I170" s="32" t="n"/>
      <c r="J170" s="32" t="n"/>
      <c r="K170" s="15" t="n">
        <v>0.5</v>
      </c>
      <c r="L170" s="15" t="n">
        <v>174.1803</v>
      </c>
      <c r="M170" t="inlineStr">
        <is>
          <t>C.O.D.</t>
        </is>
      </c>
      <c r="N170" s="17">
        <f>IF(G170="","",G170-F170)</f>
        <v/>
      </c>
      <c r="O170" s="19">
        <f t="array" ref="O170">INDEX(TechRate,MATCH(H170,TechNum,0))</f>
        <v/>
      </c>
      <c r="P170" s="18">
        <f>O170*K170</f>
        <v/>
      </c>
      <c r="Q170" s="18">
        <f>IF(I170="Yes",0,P170)</f>
        <v/>
      </c>
      <c r="R170" s="18">
        <f>IF(J170="Yes",0,L170)</f>
        <v/>
      </c>
      <c r="S170" s="18">
        <f>SUM(L170,P170)</f>
        <v/>
      </c>
      <c r="T170" s="18">
        <f>SUM(Q170,R170)</f>
        <v/>
      </c>
      <c r="U170" s="19">
        <f>TEXT(F170,"ddd")</f>
        <v/>
      </c>
      <c r="V170" s="19">
        <f>TEXT(G170,"ddd")</f>
        <v/>
      </c>
    </row>
    <row r="171">
      <c r="A171" t="inlineStr">
        <is>
          <t>A00269</t>
        </is>
      </c>
      <c r="B171" t="inlineStr">
        <is>
          <t>Central</t>
        </is>
      </c>
      <c r="C171" t="inlineStr">
        <is>
          <t>Burton</t>
        </is>
      </c>
      <c r="D171" t="inlineStr">
        <is>
          <t>Replace</t>
        </is>
      </c>
      <c r="F171" s="31" t="n">
        <v>44158</v>
      </c>
      <c r="G171" s="31" t="n">
        <v>44172</v>
      </c>
      <c r="H171" s="13" t="n">
        <v>1</v>
      </c>
      <c r="I171" s="32" t="n"/>
      <c r="J171" s="32" t="n"/>
      <c r="K171" s="15" t="n">
        <v>0.75</v>
      </c>
      <c r="L171" s="15" t="n">
        <v>20</v>
      </c>
      <c r="M171" t="inlineStr">
        <is>
          <t>Account</t>
        </is>
      </c>
      <c r="N171" s="17">
        <f>IF(G171="","",G171-F171)</f>
        <v/>
      </c>
      <c r="O171" s="19">
        <f t="array" ref="O171">INDEX(TechRate,MATCH(H171,TechNum,0))</f>
        <v/>
      </c>
      <c r="P171" s="18">
        <f>O171*K171</f>
        <v/>
      </c>
      <c r="Q171" s="18">
        <f>IF(I171="Yes",0,P171)</f>
        <v/>
      </c>
      <c r="R171" s="18">
        <f>IF(J171="Yes",0,L171)</f>
        <v/>
      </c>
      <c r="S171" s="18">
        <f>SUM(L171,P171)</f>
        <v/>
      </c>
      <c r="T171" s="18">
        <f>SUM(Q171,R171)</f>
        <v/>
      </c>
      <c r="U171" s="19">
        <f>TEXT(F171,"ddd")</f>
        <v/>
      </c>
      <c r="V171" s="19">
        <f>TEXT(G171,"ddd")</f>
        <v/>
      </c>
    </row>
    <row r="172">
      <c r="A172" t="inlineStr">
        <is>
          <t>A00270</t>
        </is>
      </c>
      <c r="B172" t="inlineStr">
        <is>
          <t>Northwest</t>
        </is>
      </c>
      <c r="C172" t="inlineStr">
        <is>
          <t>Khan</t>
        </is>
      </c>
      <c r="D172" t="inlineStr">
        <is>
          <t>Install</t>
        </is>
      </c>
      <c r="F172" s="31" t="n">
        <v>44158</v>
      </c>
      <c r="G172" s="31" t="n">
        <v>44201</v>
      </c>
      <c r="H172" s="13" t="n">
        <v>1</v>
      </c>
      <c r="I172" s="32" t="n"/>
      <c r="J172" s="32" t="n"/>
      <c r="K172" s="15" t="n">
        <v>2.5</v>
      </c>
      <c r="L172" s="15" t="n">
        <v>689.1541</v>
      </c>
      <c r="M172" t="inlineStr">
        <is>
          <t>P.O.</t>
        </is>
      </c>
      <c r="N172" s="17">
        <f>IF(G172="","",G172-F172)</f>
        <v/>
      </c>
      <c r="O172" s="19">
        <f t="array" ref="O172">INDEX(TechRate,MATCH(H172,TechNum,0))</f>
        <v/>
      </c>
      <c r="P172" s="18">
        <f>O172*K172</f>
        <v/>
      </c>
      <c r="Q172" s="18">
        <f>IF(I172="Yes",0,P172)</f>
        <v/>
      </c>
      <c r="R172" s="18">
        <f>IF(J172="Yes",0,L172)</f>
        <v/>
      </c>
      <c r="S172" s="18">
        <f>SUM(L172,P172)</f>
        <v/>
      </c>
      <c r="T172" s="18">
        <f>SUM(Q172,R172)</f>
        <v/>
      </c>
      <c r="U172" s="19">
        <f>TEXT(F172,"ddd")</f>
        <v/>
      </c>
      <c r="V172" s="19">
        <f>TEXT(G172,"ddd")</f>
        <v/>
      </c>
    </row>
    <row r="173">
      <c r="A173" t="inlineStr">
        <is>
          <t>A00271</t>
        </is>
      </c>
      <c r="B173" t="inlineStr">
        <is>
          <t>Southeast</t>
        </is>
      </c>
      <c r="C173" t="inlineStr">
        <is>
          <t>Michner</t>
        </is>
      </c>
      <c r="D173" t="inlineStr">
        <is>
          <t>Assess</t>
        </is>
      </c>
      <c r="F173" s="31" t="n">
        <v>44158</v>
      </c>
      <c r="G173" s="31" t="n">
        <v>44203</v>
      </c>
      <c r="H173" s="13" t="n">
        <v>1</v>
      </c>
      <c r="I173" s="32" t="n"/>
      <c r="J173" s="32" t="n"/>
      <c r="K173" s="15" t="n">
        <v>0.25</v>
      </c>
      <c r="L173" s="15" t="n">
        <v>156</v>
      </c>
      <c r="M173" t="inlineStr">
        <is>
          <t>Account</t>
        </is>
      </c>
      <c r="N173" s="17">
        <f>IF(G173="","",G173-F173)</f>
        <v/>
      </c>
      <c r="O173" s="19">
        <f t="array" ref="O173">INDEX(TechRate,MATCH(H173,TechNum,0))</f>
        <v/>
      </c>
      <c r="P173" s="18">
        <f>O173*K173</f>
        <v/>
      </c>
      <c r="Q173" s="18">
        <f>IF(I173="Yes",0,P173)</f>
        <v/>
      </c>
      <c r="R173" s="18">
        <f>IF(J173="Yes",0,L173)</f>
        <v/>
      </c>
      <c r="S173" s="18">
        <f>SUM(L173,P173)</f>
        <v/>
      </c>
      <c r="T173" s="18">
        <f>SUM(Q173,R173)</f>
        <v/>
      </c>
      <c r="U173" s="19">
        <f>TEXT(F173,"ddd")</f>
        <v/>
      </c>
      <c r="V173" s="19">
        <f>TEXT(G173,"ddd")</f>
        <v/>
      </c>
    </row>
    <row r="174">
      <c r="A174" t="inlineStr">
        <is>
          <t>A00272</t>
        </is>
      </c>
      <c r="B174" t="inlineStr">
        <is>
          <t>South</t>
        </is>
      </c>
      <c r="C174" t="inlineStr">
        <is>
          <t>Lopez</t>
        </is>
      </c>
      <c r="D174" t="inlineStr">
        <is>
          <t>Assess</t>
        </is>
      </c>
      <c r="F174" s="31" t="n">
        <v>44158</v>
      </c>
      <c r="G174" s="31" t="n">
        <v>44212</v>
      </c>
      <c r="H174" s="13" t="n">
        <v>1</v>
      </c>
      <c r="I174" s="32" t="n"/>
      <c r="J174" s="32" t="n"/>
      <c r="K174" s="15" t="n">
        <v>0.25</v>
      </c>
      <c r="L174" s="15" t="n">
        <v>45.7341</v>
      </c>
      <c r="M174" t="inlineStr">
        <is>
          <t>Account</t>
        </is>
      </c>
      <c r="N174" s="17">
        <f>IF(G174="","",G174-F174)</f>
        <v/>
      </c>
      <c r="O174" s="19">
        <f t="array" ref="O174">INDEX(TechRate,MATCH(H174,TechNum,0))</f>
        <v/>
      </c>
      <c r="P174" s="18">
        <f>O174*K174</f>
        <v/>
      </c>
      <c r="Q174" s="18">
        <f>IF(I174="Yes",0,P174)</f>
        <v/>
      </c>
      <c r="R174" s="18">
        <f>IF(J174="Yes",0,L174)</f>
        <v/>
      </c>
      <c r="S174" s="18">
        <f>SUM(L174,P174)</f>
        <v/>
      </c>
      <c r="T174" s="18">
        <f>SUM(Q174,R174)</f>
        <v/>
      </c>
      <c r="U174" s="19">
        <f>TEXT(F174,"ddd")</f>
        <v/>
      </c>
      <c r="V174" s="19">
        <f>TEXT(G174,"ddd")</f>
        <v/>
      </c>
    </row>
    <row r="175">
      <c r="A175" t="inlineStr">
        <is>
          <t>A00273</t>
        </is>
      </c>
      <c r="B175" t="inlineStr">
        <is>
          <t>East</t>
        </is>
      </c>
      <c r="C175" t="inlineStr">
        <is>
          <t>Ling</t>
        </is>
      </c>
      <c r="D175" t="inlineStr">
        <is>
          <t>Replace</t>
        </is>
      </c>
      <c r="F175" s="31" t="n">
        <v>44158</v>
      </c>
      <c r="G175" s="31" t="n">
        <v>44236</v>
      </c>
      <c r="H175" s="13" t="n">
        <v>2</v>
      </c>
      <c r="I175" s="32" t="n"/>
      <c r="J175" s="32" t="n"/>
      <c r="K175" s="15" t="n">
        <v>0.5</v>
      </c>
      <c r="L175" s="15" t="n">
        <v>204.284</v>
      </c>
      <c r="M175" t="inlineStr">
        <is>
          <t>Account</t>
        </is>
      </c>
      <c r="N175" s="17">
        <f>IF(G175="","",G175-F175)</f>
        <v/>
      </c>
      <c r="O175" s="19">
        <f t="array" ref="O175">INDEX(TechRate,MATCH(H175,TechNum,0))</f>
        <v/>
      </c>
      <c r="P175" s="18">
        <f>O175*K175</f>
        <v/>
      </c>
      <c r="Q175" s="18">
        <f>IF(I175="Yes",0,P175)</f>
        <v/>
      </c>
      <c r="R175" s="18">
        <f>IF(J175="Yes",0,L175)</f>
        <v/>
      </c>
      <c r="S175" s="18">
        <f>SUM(L175,P175)</f>
        <v/>
      </c>
      <c r="T175" s="18">
        <f>SUM(Q175,R175)</f>
        <v/>
      </c>
      <c r="U175" s="19">
        <f>TEXT(F175,"ddd")</f>
        <v/>
      </c>
      <c r="V175" s="19">
        <f>TEXT(G175,"ddd")</f>
        <v/>
      </c>
    </row>
    <row r="176">
      <c r="A176" t="inlineStr">
        <is>
          <t>A00274</t>
        </is>
      </c>
      <c r="B176" t="inlineStr">
        <is>
          <t>Northwest</t>
        </is>
      </c>
      <c r="C176" t="inlineStr">
        <is>
          <t>Khan</t>
        </is>
      </c>
      <c r="D176" t="inlineStr">
        <is>
          <t>Deliver</t>
        </is>
      </c>
      <c r="E176" t="inlineStr">
        <is>
          <t>Yes</t>
        </is>
      </c>
      <c r="F176" s="31" t="n">
        <v>44159</v>
      </c>
      <c r="G176" s="31" t="n">
        <v>44161</v>
      </c>
      <c r="H176" s="13" t="n">
        <v>1</v>
      </c>
      <c r="I176" s="32" t="n"/>
      <c r="J176" s="32" t="n"/>
      <c r="K176" s="15" t="n">
        <v>0.25</v>
      </c>
      <c r="L176" s="15" t="n">
        <v>21.33</v>
      </c>
      <c r="M176" t="inlineStr">
        <is>
          <t>Account</t>
        </is>
      </c>
      <c r="N176" s="17">
        <f>IF(G176="","",G176-F176)</f>
        <v/>
      </c>
      <c r="O176" s="19">
        <f t="array" ref="O176">INDEX(TechRate,MATCH(H176,TechNum,0))</f>
        <v/>
      </c>
      <c r="P176" s="18">
        <f>O176*K176</f>
        <v/>
      </c>
      <c r="Q176" s="18">
        <f>IF(I176="Yes",0,P176)</f>
        <v/>
      </c>
      <c r="R176" s="18">
        <f>IF(J176="Yes",0,L176)</f>
        <v/>
      </c>
      <c r="S176" s="18">
        <f>SUM(L176,P176)</f>
        <v/>
      </c>
      <c r="T176" s="18">
        <f>SUM(Q176,R176)</f>
        <v/>
      </c>
      <c r="U176" s="19">
        <f>TEXT(F176,"ddd")</f>
        <v/>
      </c>
      <c r="V176" s="19">
        <f>TEXT(G176,"ddd")</f>
        <v/>
      </c>
    </row>
    <row r="177">
      <c r="A177" t="inlineStr">
        <is>
          <t>A00275</t>
        </is>
      </c>
      <c r="B177" t="inlineStr">
        <is>
          <t>Southeast</t>
        </is>
      </c>
      <c r="C177" t="inlineStr">
        <is>
          <t>Khan</t>
        </is>
      </c>
      <c r="D177" t="inlineStr">
        <is>
          <t>Replace</t>
        </is>
      </c>
      <c r="F177" s="31" t="n">
        <v>44159</v>
      </c>
      <c r="G177" s="31" t="n">
        <v>44168</v>
      </c>
      <c r="H177" s="13" t="n">
        <v>1</v>
      </c>
      <c r="I177" s="32" t="n"/>
      <c r="J177" s="32" t="n"/>
      <c r="K177" s="15" t="n">
        <v>0.5</v>
      </c>
      <c r="L177" s="15" t="n">
        <v>34.08</v>
      </c>
      <c r="M177" t="inlineStr">
        <is>
          <t>P.O.</t>
        </is>
      </c>
      <c r="N177" s="17">
        <f>IF(G177="","",G177-F177)</f>
        <v/>
      </c>
      <c r="O177" s="19">
        <f t="array" ref="O177">INDEX(TechRate,MATCH(H177,TechNum,0))</f>
        <v/>
      </c>
      <c r="P177" s="18">
        <f>O177*K177</f>
        <v/>
      </c>
      <c r="Q177" s="18">
        <f>IF(I177="Yes",0,P177)</f>
        <v/>
      </c>
      <c r="R177" s="18">
        <f>IF(J177="Yes",0,L177)</f>
        <v/>
      </c>
      <c r="S177" s="18">
        <f>SUM(L177,P177)</f>
        <v/>
      </c>
      <c r="T177" s="18">
        <f>SUM(Q177,R177)</f>
        <v/>
      </c>
      <c r="U177" s="19">
        <f>TEXT(F177,"ddd")</f>
        <v/>
      </c>
      <c r="V177" s="19">
        <f>TEXT(G177,"ddd")</f>
        <v/>
      </c>
    </row>
    <row r="178">
      <c r="A178" t="inlineStr">
        <is>
          <t>A00276</t>
        </is>
      </c>
      <c r="B178" t="inlineStr">
        <is>
          <t>Northwest</t>
        </is>
      </c>
      <c r="C178" t="inlineStr">
        <is>
          <t>Michner</t>
        </is>
      </c>
      <c r="D178" t="inlineStr">
        <is>
          <t>Replace</t>
        </is>
      </c>
      <c r="F178" s="31" t="n">
        <v>44159</v>
      </c>
      <c r="G178" s="31" t="n">
        <v>44168</v>
      </c>
      <c r="H178" s="13" t="n">
        <v>2</v>
      </c>
      <c r="I178" s="32" t="n"/>
      <c r="J178" s="32" t="n"/>
      <c r="K178" s="15" t="n">
        <v>0.75</v>
      </c>
      <c r="L178" s="15" t="n">
        <v>212.0085</v>
      </c>
      <c r="M178" t="inlineStr">
        <is>
          <t>Account</t>
        </is>
      </c>
      <c r="N178" s="17">
        <f>IF(G178="","",G178-F178)</f>
        <v/>
      </c>
      <c r="O178" s="19">
        <f t="array" ref="O178">INDEX(TechRate,MATCH(H178,TechNum,0))</f>
        <v/>
      </c>
      <c r="P178" s="18">
        <f>O178*K178</f>
        <v/>
      </c>
      <c r="Q178" s="18">
        <f>IF(I178="Yes",0,P178)</f>
        <v/>
      </c>
      <c r="R178" s="18">
        <f>IF(J178="Yes",0,L178)</f>
        <v/>
      </c>
      <c r="S178" s="18">
        <f>SUM(L178,P178)</f>
        <v/>
      </c>
      <c r="T178" s="18">
        <f>SUM(Q178,R178)</f>
        <v/>
      </c>
      <c r="U178" s="19">
        <f>TEXT(F178,"ddd")</f>
        <v/>
      </c>
      <c r="V178" s="19">
        <f>TEXT(G178,"ddd")</f>
        <v/>
      </c>
    </row>
    <row r="179">
      <c r="A179" t="inlineStr">
        <is>
          <t>A00277</t>
        </is>
      </c>
      <c r="B179" t="inlineStr">
        <is>
          <t>Northwest</t>
        </is>
      </c>
      <c r="C179" t="inlineStr">
        <is>
          <t>Khan</t>
        </is>
      </c>
      <c r="D179" t="inlineStr">
        <is>
          <t>Repair</t>
        </is>
      </c>
      <c r="F179" s="31" t="n">
        <v>44159</v>
      </c>
      <c r="G179" s="31" t="n">
        <v>44172</v>
      </c>
      <c r="H179" s="13" t="n">
        <v>1</v>
      </c>
      <c r="I179" s="32" t="n"/>
      <c r="J179" s="32" t="n"/>
      <c r="K179" s="15" t="n">
        <v>1</v>
      </c>
      <c r="L179" s="15" t="n">
        <v>341.2672</v>
      </c>
      <c r="M179" t="inlineStr">
        <is>
          <t>C.O.D.</t>
        </is>
      </c>
      <c r="N179" s="17">
        <f>IF(G179="","",G179-F179)</f>
        <v/>
      </c>
      <c r="O179" s="19">
        <f t="array" ref="O179">INDEX(TechRate,MATCH(H179,TechNum,0))</f>
        <v/>
      </c>
      <c r="P179" s="18">
        <f>O179*K179</f>
        <v/>
      </c>
      <c r="Q179" s="18">
        <f>IF(I179="Yes",0,P179)</f>
        <v/>
      </c>
      <c r="R179" s="18">
        <f>IF(J179="Yes",0,L179)</f>
        <v/>
      </c>
      <c r="S179" s="18">
        <f>SUM(L179,P179)</f>
        <v/>
      </c>
      <c r="T179" s="18">
        <f>SUM(Q179,R179)</f>
        <v/>
      </c>
      <c r="U179" s="19">
        <f>TEXT(F179,"ddd")</f>
        <v/>
      </c>
      <c r="V179" s="19">
        <f>TEXT(G179,"ddd")</f>
        <v/>
      </c>
    </row>
    <row r="180">
      <c r="A180" t="inlineStr">
        <is>
          <t>A00278</t>
        </is>
      </c>
      <c r="B180" t="inlineStr">
        <is>
          <t>Central</t>
        </is>
      </c>
      <c r="C180" t="inlineStr">
        <is>
          <t>Cartier</t>
        </is>
      </c>
      <c r="D180" t="inlineStr">
        <is>
          <t>Replace</t>
        </is>
      </c>
      <c r="F180" s="31" t="n">
        <v>44159</v>
      </c>
      <c r="G180" s="31" t="n">
        <v>44245</v>
      </c>
      <c r="H180" s="13" t="n">
        <v>1</v>
      </c>
      <c r="I180" s="32" t="n"/>
      <c r="J180" s="32" t="n"/>
      <c r="K180" s="15" t="n">
        <v>0.5</v>
      </c>
      <c r="L180" s="15" t="n">
        <v>25.7736</v>
      </c>
      <c r="M180" t="inlineStr">
        <is>
          <t>Account</t>
        </is>
      </c>
      <c r="N180" s="17">
        <f>IF(G180="","",G180-F180)</f>
        <v/>
      </c>
      <c r="O180" s="19">
        <f t="array" ref="O180">INDEX(TechRate,MATCH(H180,TechNum,0))</f>
        <v/>
      </c>
      <c r="P180" s="18">
        <f>O180*K180</f>
        <v/>
      </c>
      <c r="Q180" s="18">
        <f>IF(I180="Yes",0,P180)</f>
        <v/>
      </c>
      <c r="R180" s="18">
        <f>IF(J180="Yes",0,L180)</f>
        <v/>
      </c>
      <c r="S180" s="18">
        <f>SUM(L180,P180)</f>
        <v/>
      </c>
      <c r="T180" s="18">
        <f>SUM(Q180,R180)</f>
        <v/>
      </c>
      <c r="U180" s="19">
        <f>TEXT(F180,"ddd")</f>
        <v/>
      </c>
      <c r="V180" s="19">
        <f>TEXT(G180,"ddd")</f>
        <v/>
      </c>
    </row>
    <row r="181">
      <c r="A181" t="inlineStr">
        <is>
          <t>A00279</t>
        </is>
      </c>
      <c r="B181" t="inlineStr">
        <is>
          <t>Southeast</t>
        </is>
      </c>
      <c r="C181" t="inlineStr">
        <is>
          <t>Khan</t>
        </is>
      </c>
      <c r="D181" t="inlineStr">
        <is>
          <t>Assess</t>
        </is>
      </c>
      <c r="E181" t="inlineStr">
        <is>
          <t>Yes</t>
        </is>
      </c>
      <c r="F181" s="31" t="n">
        <v>44160</v>
      </c>
      <c r="G181" s="31" t="n">
        <v>44172</v>
      </c>
      <c r="H181" s="13" t="n">
        <v>1</v>
      </c>
      <c r="I181" s="32" t="n"/>
      <c r="J181" s="32" t="n"/>
      <c r="K181" s="15" t="n">
        <v>0.5</v>
      </c>
      <c r="L181" s="15" t="n">
        <v>133.3661</v>
      </c>
      <c r="M181" t="inlineStr">
        <is>
          <t>Account</t>
        </is>
      </c>
      <c r="N181" s="17">
        <f>IF(G181="","",G181-F181)</f>
        <v/>
      </c>
      <c r="O181" s="19">
        <f t="array" ref="O181">INDEX(TechRate,MATCH(H181,TechNum,0))</f>
        <v/>
      </c>
      <c r="P181" s="18">
        <f>O181*K181</f>
        <v/>
      </c>
      <c r="Q181" s="18">
        <f>IF(I181="Yes",0,P181)</f>
        <v/>
      </c>
      <c r="R181" s="18">
        <f>IF(J181="Yes",0,L181)</f>
        <v/>
      </c>
      <c r="S181" s="18">
        <f>SUM(L181,P181)</f>
        <v/>
      </c>
      <c r="T181" s="18">
        <f>SUM(Q181,R181)</f>
        <v/>
      </c>
      <c r="U181" s="19">
        <f>TEXT(F181,"ddd")</f>
        <v/>
      </c>
      <c r="V181" s="19">
        <f>TEXT(G181,"ddd")</f>
        <v/>
      </c>
    </row>
    <row r="182">
      <c r="A182" t="inlineStr">
        <is>
          <t>A00280</t>
        </is>
      </c>
      <c r="B182" t="inlineStr">
        <is>
          <t>West</t>
        </is>
      </c>
      <c r="C182" t="inlineStr">
        <is>
          <t>Khan</t>
        </is>
      </c>
      <c r="D182" t="inlineStr">
        <is>
          <t>Assess</t>
        </is>
      </c>
      <c r="F182" s="31" t="n">
        <v>44160</v>
      </c>
      <c r="G182" s="31" t="n">
        <v>44200</v>
      </c>
      <c r="H182" s="13" t="n">
        <v>1</v>
      </c>
      <c r="I182" s="32" t="n"/>
      <c r="J182" s="32" t="n"/>
      <c r="K182" s="15" t="n">
        <v>0.5</v>
      </c>
      <c r="L182" s="15" t="n">
        <v>66.86490000000001</v>
      </c>
      <c r="M182" t="inlineStr">
        <is>
          <t>Account</t>
        </is>
      </c>
      <c r="N182" s="17">
        <f>IF(G182="","",G182-F182)</f>
        <v/>
      </c>
      <c r="O182" s="19">
        <f t="array" ref="O182">INDEX(TechRate,MATCH(H182,TechNum,0))</f>
        <v/>
      </c>
      <c r="P182" s="18">
        <f>O182*K182</f>
        <v/>
      </c>
      <c r="Q182" s="18">
        <f>IF(I182="Yes",0,P182)</f>
        <v/>
      </c>
      <c r="R182" s="18">
        <f>IF(J182="Yes",0,L182)</f>
        <v/>
      </c>
      <c r="S182" s="18">
        <f>SUM(L182,P182)</f>
        <v/>
      </c>
      <c r="T182" s="18">
        <f>SUM(Q182,R182)</f>
        <v/>
      </c>
      <c r="U182" s="19">
        <f>TEXT(F182,"ddd")</f>
        <v/>
      </c>
      <c r="V182" s="19">
        <f>TEXT(G182,"ddd")</f>
        <v/>
      </c>
    </row>
    <row r="183">
      <c r="A183" t="inlineStr">
        <is>
          <t>A00281</t>
        </is>
      </c>
      <c r="B183" t="inlineStr">
        <is>
          <t>West</t>
        </is>
      </c>
      <c r="C183" t="inlineStr">
        <is>
          <t>Khan</t>
        </is>
      </c>
      <c r="D183" t="inlineStr">
        <is>
          <t>Assess</t>
        </is>
      </c>
      <c r="F183" s="31" t="n">
        <v>44160</v>
      </c>
      <c r="G183" s="31" t="n">
        <v>44200</v>
      </c>
      <c r="H183" s="13" t="n">
        <v>1</v>
      </c>
      <c r="I183" s="32" t="n"/>
      <c r="J183" s="32" t="n"/>
      <c r="K183" s="15" t="n">
        <v>0.75</v>
      </c>
      <c r="L183" s="15" t="n">
        <v>94.26000000000001</v>
      </c>
      <c r="M183" t="inlineStr">
        <is>
          <t>P.O.</t>
        </is>
      </c>
      <c r="N183" s="17">
        <f>IF(G183="","",G183-F183)</f>
        <v/>
      </c>
      <c r="O183" s="19">
        <f t="array" ref="O183">INDEX(TechRate,MATCH(H183,TechNum,0))</f>
        <v/>
      </c>
      <c r="P183" s="18">
        <f>O183*K183</f>
        <v/>
      </c>
      <c r="Q183" s="18">
        <f>IF(I183="Yes",0,P183)</f>
        <v/>
      </c>
      <c r="R183" s="18">
        <f>IF(J183="Yes",0,L183)</f>
        <v/>
      </c>
      <c r="S183" s="18">
        <f>SUM(L183,P183)</f>
        <v/>
      </c>
      <c r="T183" s="18">
        <f>SUM(Q183,R183)</f>
        <v/>
      </c>
      <c r="U183" s="19">
        <f>TEXT(F183,"ddd")</f>
        <v/>
      </c>
      <c r="V183" s="19">
        <f>TEXT(G183,"ddd")</f>
        <v/>
      </c>
    </row>
    <row r="184">
      <c r="A184" t="inlineStr">
        <is>
          <t>A00282</t>
        </is>
      </c>
      <c r="B184" t="inlineStr">
        <is>
          <t>West</t>
        </is>
      </c>
      <c r="C184" t="inlineStr">
        <is>
          <t>Khan</t>
        </is>
      </c>
      <c r="D184" t="inlineStr">
        <is>
          <t>Assess</t>
        </is>
      </c>
      <c r="F184" s="31" t="n">
        <v>44160</v>
      </c>
      <c r="G184" s="31" t="n">
        <v>44200</v>
      </c>
      <c r="H184" s="13" t="n">
        <v>1</v>
      </c>
      <c r="I184" s="32" t="n"/>
      <c r="J184" s="32" t="n"/>
      <c r="K184" s="15" t="n">
        <v>0.25</v>
      </c>
      <c r="L184" s="15" t="n">
        <v>120</v>
      </c>
      <c r="M184" t="inlineStr">
        <is>
          <t>C.O.D.</t>
        </is>
      </c>
      <c r="N184" s="17">
        <f>IF(G184="","",G184-F184)</f>
        <v/>
      </c>
      <c r="O184" s="19">
        <f t="array" ref="O184">INDEX(TechRate,MATCH(H184,TechNum,0))</f>
        <v/>
      </c>
      <c r="P184" s="18">
        <f>O184*K184</f>
        <v/>
      </c>
      <c r="Q184" s="18">
        <f>IF(I184="Yes",0,P184)</f>
        <v/>
      </c>
      <c r="R184" s="18">
        <f>IF(J184="Yes",0,L184)</f>
        <v/>
      </c>
      <c r="S184" s="18">
        <f>SUM(L184,P184)</f>
        <v/>
      </c>
      <c r="T184" s="18">
        <f>SUM(Q184,R184)</f>
        <v/>
      </c>
      <c r="U184" s="19">
        <f>TEXT(F184,"ddd")</f>
        <v/>
      </c>
      <c r="V184" s="19">
        <f>TEXT(G184,"ddd")</f>
        <v/>
      </c>
    </row>
    <row r="185">
      <c r="A185" t="inlineStr">
        <is>
          <t>A00283</t>
        </is>
      </c>
      <c r="B185" t="inlineStr">
        <is>
          <t>West</t>
        </is>
      </c>
      <c r="C185" t="inlineStr">
        <is>
          <t>Khan</t>
        </is>
      </c>
      <c r="D185" t="inlineStr">
        <is>
          <t>Deliver</t>
        </is>
      </c>
      <c r="F185" s="31" t="n">
        <v>44161</v>
      </c>
      <c r="G185" s="31" t="n">
        <v>44167</v>
      </c>
      <c r="H185" s="13" t="n">
        <v>1</v>
      </c>
      <c r="I185" s="32" t="n"/>
      <c r="J185" s="32" t="n"/>
      <c r="K185" s="15" t="n">
        <v>0.25</v>
      </c>
      <c r="L185" s="15" t="n">
        <v>120</v>
      </c>
      <c r="M185" t="inlineStr">
        <is>
          <t>Account</t>
        </is>
      </c>
      <c r="N185" s="17">
        <f>IF(G185="","",G185-F185)</f>
        <v/>
      </c>
      <c r="O185" s="19">
        <f t="array" ref="O185">INDEX(TechRate,MATCH(H185,TechNum,0))</f>
        <v/>
      </c>
      <c r="P185" s="18">
        <f>O185*K185</f>
        <v/>
      </c>
      <c r="Q185" s="18">
        <f>IF(I185="Yes",0,P185)</f>
        <v/>
      </c>
      <c r="R185" s="18">
        <f>IF(J185="Yes",0,L185)</f>
        <v/>
      </c>
      <c r="S185" s="18">
        <f>SUM(L185,P185)</f>
        <v/>
      </c>
      <c r="T185" s="18">
        <f>SUM(Q185,R185)</f>
        <v/>
      </c>
      <c r="U185" s="19">
        <f>TEXT(F185,"ddd")</f>
        <v/>
      </c>
      <c r="V185" s="19">
        <f>TEXT(G185,"ddd")</f>
        <v/>
      </c>
    </row>
    <row r="186">
      <c r="A186" t="inlineStr">
        <is>
          <t>A00284</t>
        </is>
      </c>
      <c r="B186" t="inlineStr">
        <is>
          <t>Northwest</t>
        </is>
      </c>
      <c r="C186" t="inlineStr">
        <is>
          <t>Burton</t>
        </is>
      </c>
      <c r="D186" t="inlineStr">
        <is>
          <t>Deliver</t>
        </is>
      </c>
      <c r="E186" t="inlineStr">
        <is>
          <t>Yes</t>
        </is>
      </c>
      <c r="F186" s="31" t="n">
        <v>44161</v>
      </c>
      <c r="G186" s="31" t="n">
        <v>44168</v>
      </c>
      <c r="H186" s="13" t="n">
        <v>1</v>
      </c>
      <c r="I186" s="32" t="n"/>
      <c r="J186" s="32" t="n"/>
      <c r="K186" s="15" t="n">
        <v>0.25</v>
      </c>
      <c r="L186" s="15" t="n">
        <v>45.99</v>
      </c>
      <c r="M186" t="inlineStr">
        <is>
          <t>P.O.</t>
        </is>
      </c>
      <c r="N186" s="17">
        <f>IF(G186="","",G186-F186)</f>
        <v/>
      </c>
      <c r="O186" s="19">
        <f t="array" ref="O186">INDEX(TechRate,MATCH(H186,TechNum,0))</f>
        <v/>
      </c>
      <c r="P186" s="18">
        <f>O186*K186</f>
        <v/>
      </c>
      <c r="Q186" s="18">
        <f>IF(I186="Yes",0,P186)</f>
        <v/>
      </c>
      <c r="R186" s="18">
        <f>IF(J186="Yes",0,L186)</f>
        <v/>
      </c>
      <c r="S186" s="18">
        <f>SUM(L186,P186)</f>
        <v/>
      </c>
      <c r="T186" s="18">
        <f>SUM(Q186,R186)</f>
        <v/>
      </c>
      <c r="U186" s="19">
        <f>TEXT(F186,"ddd")</f>
        <v/>
      </c>
      <c r="V186" s="19">
        <f>TEXT(G186,"ddd")</f>
        <v/>
      </c>
    </row>
    <row r="187">
      <c r="A187" t="inlineStr">
        <is>
          <t>A00285</t>
        </is>
      </c>
      <c r="B187" t="inlineStr">
        <is>
          <t>Southeast</t>
        </is>
      </c>
      <c r="C187" t="inlineStr">
        <is>
          <t>Burton</t>
        </is>
      </c>
      <c r="D187" t="inlineStr">
        <is>
          <t>Assess</t>
        </is>
      </c>
      <c r="F187" s="31" t="n">
        <v>44161</v>
      </c>
      <c r="G187" s="31" t="n">
        <v>44175</v>
      </c>
      <c r="H187" s="13" t="n">
        <v>1</v>
      </c>
      <c r="I187" s="32" t="n"/>
      <c r="J187" s="32" t="n"/>
      <c r="K187" s="15" t="n">
        <v>0.5</v>
      </c>
      <c r="L187" s="15" t="n">
        <v>33</v>
      </c>
      <c r="M187" t="inlineStr">
        <is>
          <t>C.O.D.</t>
        </is>
      </c>
      <c r="N187" s="17">
        <f>IF(G187="","",G187-F187)</f>
        <v/>
      </c>
      <c r="O187" s="19">
        <f t="array" ref="O187">INDEX(TechRate,MATCH(H187,TechNum,0))</f>
        <v/>
      </c>
      <c r="P187" s="18">
        <f>O187*K187</f>
        <v/>
      </c>
      <c r="Q187" s="18">
        <f>IF(I187="Yes",0,P187)</f>
        <v/>
      </c>
      <c r="R187" s="18">
        <f>IF(J187="Yes",0,L187)</f>
        <v/>
      </c>
      <c r="S187" s="18">
        <f>SUM(L187,P187)</f>
        <v/>
      </c>
      <c r="T187" s="18">
        <f>SUM(Q187,R187)</f>
        <v/>
      </c>
      <c r="U187" s="19">
        <f>TEXT(F187,"ddd")</f>
        <v/>
      </c>
      <c r="V187" s="19">
        <f>TEXT(G187,"ddd")</f>
        <v/>
      </c>
    </row>
    <row r="188">
      <c r="A188" t="inlineStr">
        <is>
          <t>A00286</t>
        </is>
      </c>
      <c r="B188" t="inlineStr">
        <is>
          <t>Northwest</t>
        </is>
      </c>
      <c r="C188" t="inlineStr">
        <is>
          <t>Michner</t>
        </is>
      </c>
      <c r="D188" t="inlineStr">
        <is>
          <t>Assess</t>
        </is>
      </c>
      <c r="F188" s="31" t="n">
        <v>44161</v>
      </c>
      <c r="G188" s="31" t="n">
        <v>44207</v>
      </c>
      <c r="H188" s="13" t="n">
        <v>1</v>
      </c>
      <c r="I188" s="32" t="n"/>
      <c r="J188" s="32" t="n"/>
      <c r="K188" s="15" t="n">
        <v>0.25</v>
      </c>
      <c r="L188" s="15" t="n">
        <v>21.33</v>
      </c>
      <c r="M188" t="inlineStr">
        <is>
          <t>C.O.D.</t>
        </is>
      </c>
      <c r="N188" s="17">
        <f>IF(G188="","",G188-F188)</f>
        <v/>
      </c>
      <c r="O188" s="19">
        <f t="array" ref="O188">INDEX(TechRate,MATCH(H188,TechNum,0))</f>
        <v/>
      </c>
      <c r="P188" s="18">
        <f>O188*K188</f>
        <v/>
      </c>
      <c r="Q188" s="18">
        <f>IF(I188="Yes",0,P188)</f>
        <v/>
      </c>
      <c r="R188" s="18">
        <f>IF(J188="Yes",0,L188)</f>
        <v/>
      </c>
      <c r="S188" s="18">
        <f>SUM(L188,P188)</f>
        <v/>
      </c>
      <c r="T188" s="18">
        <f>SUM(Q188,R188)</f>
        <v/>
      </c>
      <c r="U188" s="19">
        <f>TEXT(F188,"ddd")</f>
        <v/>
      </c>
      <c r="V188" s="19">
        <f>TEXT(G188,"ddd")</f>
        <v/>
      </c>
    </row>
    <row r="189">
      <c r="A189" t="inlineStr">
        <is>
          <t>A00287</t>
        </is>
      </c>
      <c r="B189" t="inlineStr">
        <is>
          <t>Northwest</t>
        </is>
      </c>
      <c r="C189" t="inlineStr">
        <is>
          <t>Cartier</t>
        </is>
      </c>
      <c r="D189" t="inlineStr">
        <is>
          <t>Deliver</t>
        </is>
      </c>
      <c r="E189" t="inlineStr">
        <is>
          <t>Yes</t>
        </is>
      </c>
      <c r="F189" s="31" t="n">
        <v>44161</v>
      </c>
      <c r="G189" s="31" t="n">
        <v>44244</v>
      </c>
      <c r="H189" s="13" t="n">
        <v>1</v>
      </c>
      <c r="I189" s="32" t="n"/>
      <c r="J189" s="32" t="n"/>
      <c r="K189" s="15" t="n">
        <v>0.25</v>
      </c>
      <c r="L189" s="15" t="n">
        <v>37.26</v>
      </c>
      <c r="M189" t="inlineStr">
        <is>
          <t>Account</t>
        </is>
      </c>
      <c r="N189" s="17">
        <f>IF(G189="","",G189-F189)</f>
        <v/>
      </c>
      <c r="O189" s="19">
        <f t="array" ref="O189">INDEX(TechRate,MATCH(H189,TechNum,0))</f>
        <v/>
      </c>
      <c r="P189" s="18">
        <f>O189*K189</f>
        <v/>
      </c>
      <c r="Q189" s="18">
        <f>IF(I189="Yes",0,P189)</f>
        <v/>
      </c>
      <c r="R189" s="18">
        <f>IF(J189="Yes",0,L189)</f>
        <v/>
      </c>
      <c r="S189" s="18">
        <f>SUM(L189,P189)</f>
        <v/>
      </c>
      <c r="T189" s="18">
        <f>SUM(Q189,R189)</f>
        <v/>
      </c>
      <c r="U189" s="19">
        <f>TEXT(F189,"ddd")</f>
        <v/>
      </c>
      <c r="V189" s="19">
        <f>TEXT(G189,"ddd")</f>
        <v/>
      </c>
    </row>
    <row r="190">
      <c r="A190" t="inlineStr">
        <is>
          <t>A00288</t>
        </is>
      </c>
      <c r="B190" t="inlineStr">
        <is>
          <t>Southeast</t>
        </is>
      </c>
      <c r="C190" t="inlineStr">
        <is>
          <t>Khan</t>
        </is>
      </c>
      <c r="D190" t="inlineStr">
        <is>
          <t>Replace</t>
        </is>
      </c>
      <c r="F190" s="31" t="n">
        <v>44162</v>
      </c>
      <c r="G190" s="31" t="n">
        <v>44187</v>
      </c>
      <c r="H190" s="13" t="n">
        <v>1</v>
      </c>
      <c r="I190" s="32" t="n"/>
      <c r="J190" s="32" t="n"/>
      <c r="K190" s="15" t="n">
        <v>1</v>
      </c>
      <c r="L190" s="15" t="n">
        <v>81.88500000000001</v>
      </c>
      <c r="M190" t="inlineStr">
        <is>
          <t>C.O.D.</t>
        </is>
      </c>
      <c r="N190" s="17">
        <f>IF(G190="","",G190-F190)</f>
        <v/>
      </c>
      <c r="O190" s="19">
        <f t="array" ref="O190">INDEX(TechRate,MATCH(H190,TechNum,0))</f>
        <v/>
      </c>
      <c r="P190" s="18">
        <f>O190*K190</f>
        <v/>
      </c>
      <c r="Q190" s="18">
        <f>IF(I190="Yes",0,P190)</f>
        <v/>
      </c>
      <c r="R190" s="18">
        <f>IF(J190="Yes",0,L190)</f>
        <v/>
      </c>
      <c r="S190" s="18">
        <f>SUM(L190,P190)</f>
        <v/>
      </c>
      <c r="T190" s="18">
        <f>SUM(Q190,R190)</f>
        <v/>
      </c>
      <c r="U190" s="19">
        <f>TEXT(F190,"ddd")</f>
        <v/>
      </c>
      <c r="V190" s="19">
        <f>TEXT(G190,"ddd")</f>
        <v/>
      </c>
    </row>
    <row r="191">
      <c r="A191" t="inlineStr">
        <is>
          <t>A00289</t>
        </is>
      </c>
      <c r="B191" t="inlineStr">
        <is>
          <t>Central</t>
        </is>
      </c>
      <c r="C191" t="inlineStr">
        <is>
          <t>Khan</t>
        </is>
      </c>
      <c r="D191" t="inlineStr">
        <is>
          <t>Deliver</t>
        </is>
      </c>
      <c r="E191" t="inlineStr">
        <is>
          <t>Yes</t>
        </is>
      </c>
      <c r="F191" s="31" t="n">
        <v>44165</v>
      </c>
      <c r="G191" s="31" t="n">
        <v>44173</v>
      </c>
      <c r="H191" s="13" t="n">
        <v>1</v>
      </c>
      <c r="I191" s="32" t="n"/>
      <c r="J191" s="32" t="n"/>
      <c r="K191" s="15" t="n">
        <v>0.25</v>
      </c>
      <c r="L191" s="15" t="n">
        <v>10.1032</v>
      </c>
      <c r="M191" t="inlineStr">
        <is>
          <t>C.O.D.</t>
        </is>
      </c>
      <c r="N191" s="17">
        <f>IF(G191="","",G191-F191)</f>
        <v/>
      </c>
      <c r="O191" s="19">
        <f t="array" ref="O191">INDEX(TechRate,MATCH(H191,TechNum,0))</f>
        <v/>
      </c>
      <c r="P191" s="18">
        <f>O191*K191</f>
        <v/>
      </c>
      <c r="Q191" s="18">
        <f>IF(I191="Yes",0,P191)</f>
        <v/>
      </c>
      <c r="R191" s="18">
        <f>IF(J191="Yes",0,L191)</f>
        <v/>
      </c>
      <c r="S191" s="18">
        <f>SUM(L191,P191)</f>
        <v/>
      </c>
      <c r="T191" s="18">
        <f>SUM(Q191,R191)</f>
        <v/>
      </c>
      <c r="U191" s="19">
        <f>TEXT(F191,"ddd")</f>
        <v/>
      </c>
      <c r="V191" s="19">
        <f>TEXT(G191,"ddd")</f>
        <v/>
      </c>
    </row>
    <row r="192">
      <c r="A192" t="inlineStr">
        <is>
          <t>A00290</t>
        </is>
      </c>
      <c r="B192" t="inlineStr">
        <is>
          <t>Southeast</t>
        </is>
      </c>
      <c r="C192" t="inlineStr">
        <is>
          <t>Khan</t>
        </is>
      </c>
      <c r="D192" t="inlineStr">
        <is>
          <t>Deliver</t>
        </is>
      </c>
      <c r="F192" s="31" t="n">
        <v>44165</v>
      </c>
      <c r="G192" s="31" t="n">
        <v>44173</v>
      </c>
      <c r="H192" s="13" t="n">
        <v>1</v>
      </c>
      <c r="I192" s="32" t="n"/>
      <c r="J192" s="32" t="n"/>
      <c r="K192" s="15" t="n">
        <v>0.25</v>
      </c>
      <c r="L192" s="15" t="n">
        <v>17.88</v>
      </c>
      <c r="M192" t="inlineStr">
        <is>
          <t>Account</t>
        </is>
      </c>
      <c r="N192" s="17">
        <f>IF(G192="","",G192-F192)</f>
        <v/>
      </c>
      <c r="O192" s="19">
        <f t="array" ref="O192">INDEX(TechRate,MATCH(H192,TechNum,0))</f>
        <v/>
      </c>
      <c r="P192" s="18">
        <f>O192*K192</f>
        <v/>
      </c>
      <c r="Q192" s="18">
        <f>IF(I192="Yes",0,P192)</f>
        <v/>
      </c>
      <c r="R192" s="18">
        <f>IF(J192="Yes",0,L192)</f>
        <v/>
      </c>
      <c r="S192" s="18">
        <f>SUM(L192,P192)</f>
        <v/>
      </c>
      <c r="T192" s="18">
        <f>SUM(Q192,R192)</f>
        <v/>
      </c>
      <c r="U192" s="19">
        <f>TEXT(F192,"ddd")</f>
        <v/>
      </c>
      <c r="V192" s="19">
        <f>TEXT(G192,"ddd")</f>
        <v/>
      </c>
    </row>
    <row r="193">
      <c r="A193" t="inlineStr">
        <is>
          <t>A00291</t>
        </is>
      </c>
      <c r="B193" t="inlineStr">
        <is>
          <t>Northeast</t>
        </is>
      </c>
      <c r="C193" t="inlineStr">
        <is>
          <t>Michner</t>
        </is>
      </c>
      <c r="D193" t="inlineStr">
        <is>
          <t>Repair</t>
        </is>
      </c>
      <c r="F193" s="31" t="n">
        <v>44165</v>
      </c>
      <c r="G193" s="31" t="n">
        <v>44173</v>
      </c>
      <c r="H193" s="13" t="n">
        <v>2</v>
      </c>
      <c r="I193" s="32" t="n"/>
      <c r="J193" s="32" t="n"/>
      <c r="K193" s="15" t="n">
        <v>2.75</v>
      </c>
      <c r="L193" s="15" t="n">
        <v>1204.6415</v>
      </c>
      <c r="M193" t="inlineStr">
        <is>
          <t>C.O.D.</t>
        </is>
      </c>
      <c r="N193" s="17">
        <f>IF(G193="","",G193-F193)</f>
        <v/>
      </c>
      <c r="O193" s="19">
        <f t="array" ref="O193">INDEX(TechRate,MATCH(H193,TechNum,0))</f>
        <v/>
      </c>
      <c r="P193" s="18">
        <f>O193*K193</f>
        <v/>
      </c>
      <c r="Q193" s="18">
        <f>IF(I193="Yes",0,P193)</f>
        <v/>
      </c>
      <c r="R193" s="18">
        <f>IF(J193="Yes",0,L193)</f>
        <v/>
      </c>
      <c r="S193" s="18">
        <f>SUM(L193,P193)</f>
        <v/>
      </c>
      <c r="T193" s="18">
        <f>SUM(Q193,R193)</f>
        <v/>
      </c>
      <c r="U193" s="19">
        <f>TEXT(F193,"ddd")</f>
        <v/>
      </c>
      <c r="V193" s="19">
        <f>TEXT(G193,"ddd")</f>
        <v/>
      </c>
    </row>
    <row r="194">
      <c r="A194" t="inlineStr">
        <is>
          <t>A00292</t>
        </is>
      </c>
      <c r="B194" t="inlineStr">
        <is>
          <t>Northeast</t>
        </is>
      </c>
      <c r="C194" t="inlineStr">
        <is>
          <t>Burton</t>
        </is>
      </c>
      <c r="D194" t="inlineStr">
        <is>
          <t>Repair</t>
        </is>
      </c>
      <c r="F194" s="31" t="n">
        <v>44165</v>
      </c>
      <c r="G194" s="31" t="n">
        <v>44182</v>
      </c>
      <c r="H194" s="13" t="n">
        <v>2</v>
      </c>
      <c r="I194" s="32" t="n"/>
      <c r="J194" s="32" t="n"/>
      <c r="K194" s="15" t="n">
        <v>3</v>
      </c>
      <c r="L194" s="15" t="n">
        <v>111</v>
      </c>
      <c r="M194" t="inlineStr">
        <is>
          <t>C.O.D.</t>
        </is>
      </c>
      <c r="N194" s="17">
        <f>IF(G194="","",G194-F194)</f>
        <v/>
      </c>
      <c r="O194" s="19">
        <f t="array" ref="O194">INDEX(TechRate,MATCH(H194,TechNum,0))</f>
        <v/>
      </c>
      <c r="P194" s="18">
        <f>O194*K194</f>
        <v/>
      </c>
      <c r="Q194" s="18">
        <f>IF(I194="Yes",0,P194)</f>
        <v/>
      </c>
      <c r="R194" s="18">
        <f>IF(J194="Yes",0,L194)</f>
        <v/>
      </c>
      <c r="S194" s="18">
        <f>SUM(L194,P194)</f>
        <v/>
      </c>
      <c r="T194" s="18">
        <f>SUM(Q194,R194)</f>
        <v/>
      </c>
      <c r="U194" s="19">
        <f>TEXT(F194,"ddd")</f>
        <v/>
      </c>
      <c r="V194" s="19">
        <f>TEXT(G194,"ddd")</f>
        <v/>
      </c>
    </row>
    <row r="195">
      <c r="A195" t="inlineStr">
        <is>
          <t>A00293</t>
        </is>
      </c>
      <c r="B195" t="inlineStr">
        <is>
          <t>West</t>
        </is>
      </c>
      <c r="C195" t="inlineStr">
        <is>
          <t>Khan</t>
        </is>
      </c>
      <c r="D195" t="inlineStr">
        <is>
          <t>Assess</t>
        </is>
      </c>
      <c r="F195" s="31" t="n">
        <v>44165</v>
      </c>
      <c r="G195" s="31" t="n">
        <v>44200</v>
      </c>
      <c r="H195" s="13" t="n">
        <v>1</v>
      </c>
      <c r="I195" s="32" t="n"/>
      <c r="J195" s="32" t="n"/>
      <c r="K195" s="15" t="n">
        <v>0.25</v>
      </c>
      <c r="L195" s="15" t="n">
        <v>21.21</v>
      </c>
      <c r="M195" t="inlineStr">
        <is>
          <t>P.O.</t>
        </is>
      </c>
      <c r="N195" s="17">
        <f>IF(G195="","",G195-F195)</f>
        <v/>
      </c>
      <c r="O195" s="19">
        <f t="array" ref="O195">INDEX(TechRate,MATCH(H195,TechNum,0))</f>
        <v/>
      </c>
      <c r="P195" s="18">
        <f>O195*K195</f>
        <v/>
      </c>
      <c r="Q195" s="18">
        <f>IF(I195="Yes",0,P195)</f>
        <v/>
      </c>
      <c r="R195" s="18">
        <f>IF(J195="Yes",0,L195)</f>
        <v/>
      </c>
      <c r="S195" s="18">
        <f>SUM(L195,P195)</f>
        <v/>
      </c>
      <c r="T195" s="18">
        <f>SUM(Q195,R195)</f>
        <v/>
      </c>
      <c r="U195" s="19">
        <f>TEXT(F195,"ddd")</f>
        <v/>
      </c>
      <c r="V195" s="19">
        <f>TEXT(G195,"ddd")</f>
        <v/>
      </c>
    </row>
    <row r="196">
      <c r="A196" t="inlineStr">
        <is>
          <t>A00294</t>
        </is>
      </c>
      <c r="B196" t="inlineStr">
        <is>
          <t>Northeast</t>
        </is>
      </c>
      <c r="C196" t="inlineStr">
        <is>
          <t>Ling</t>
        </is>
      </c>
      <c r="D196" t="inlineStr">
        <is>
          <t>Assess</t>
        </is>
      </c>
      <c r="F196" s="31" t="n">
        <v>44165</v>
      </c>
      <c r="G196" s="31" t="n">
        <v>44252</v>
      </c>
      <c r="H196" s="13" t="n">
        <v>2</v>
      </c>
      <c r="I196" s="32" t="n"/>
      <c r="J196" s="32" t="n"/>
      <c r="K196" s="15" t="n">
        <v>0.5</v>
      </c>
      <c r="L196" s="15" t="n">
        <v>158.3139</v>
      </c>
      <c r="M196" t="inlineStr">
        <is>
          <t>C.O.D.</t>
        </is>
      </c>
      <c r="N196" s="17">
        <f>IF(G196="","",G196-F196)</f>
        <v/>
      </c>
      <c r="O196" s="19">
        <f t="array" ref="O196">INDEX(TechRate,MATCH(H196,TechNum,0))</f>
        <v/>
      </c>
      <c r="P196" s="18">
        <f>O196*K196</f>
        <v/>
      </c>
      <c r="Q196" s="18">
        <f>IF(I196="Yes",0,P196)</f>
        <v/>
      </c>
      <c r="R196" s="18">
        <f>IF(J196="Yes",0,L196)</f>
        <v/>
      </c>
      <c r="S196" s="18">
        <f>SUM(L196,P196)</f>
        <v/>
      </c>
      <c r="T196" s="18">
        <f>SUM(Q196,R196)</f>
        <v/>
      </c>
      <c r="U196" s="19">
        <f>TEXT(F196,"ddd")</f>
        <v/>
      </c>
      <c r="V196" s="19">
        <f>TEXT(G196,"ddd")</f>
        <v/>
      </c>
    </row>
    <row r="197">
      <c r="A197" t="inlineStr">
        <is>
          <t>A00295</t>
        </is>
      </c>
      <c r="B197" t="inlineStr">
        <is>
          <t>Southeast</t>
        </is>
      </c>
      <c r="C197" t="inlineStr">
        <is>
          <t>Burton</t>
        </is>
      </c>
      <c r="D197" t="inlineStr">
        <is>
          <t>Assess</t>
        </is>
      </c>
      <c r="F197" s="31" t="n">
        <v>44166</v>
      </c>
      <c r="G197" s="31" t="n">
        <v>44207</v>
      </c>
      <c r="H197" s="13" t="n">
        <v>1</v>
      </c>
      <c r="I197" s="32" t="n"/>
      <c r="J197" s="32" t="n"/>
      <c r="K197" s="15" t="n">
        <v>0.5</v>
      </c>
      <c r="L197" s="15" t="n">
        <v>36.7544</v>
      </c>
      <c r="M197" t="inlineStr">
        <is>
          <t>C.O.D.</t>
        </is>
      </c>
      <c r="N197" s="17">
        <f>IF(G197="","",G197-F197)</f>
        <v/>
      </c>
      <c r="O197" s="19">
        <f t="array" ref="O197">INDEX(TechRate,MATCH(H197,TechNum,0))</f>
        <v/>
      </c>
      <c r="P197" s="18">
        <f>O197*K197</f>
        <v/>
      </c>
      <c r="Q197" s="18">
        <f>IF(I197="Yes",0,P197)</f>
        <v/>
      </c>
      <c r="R197" s="18">
        <f>IF(J197="Yes",0,L197)</f>
        <v/>
      </c>
      <c r="S197" s="18">
        <f>SUM(L197,P197)</f>
        <v/>
      </c>
      <c r="T197" s="18">
        <f>SUM(Q197,R197)</f>
        <v/>
      </c>
      <c r="U197" s="19">
        <f>TEXT(F197,"ddd")</f>
        <v/>
      </c>
      <c r="V197" s="19">
        <f>TEXT(G197,"ddd")</f>
        <v/>
      </c>
    </row>
    <row r="198">
      <c r="A198" t="inlineStr">
        <is>
          <t>A00296</t>
        </is>
      </c>
      <c r="B198" t="inlineStr">
        <is>
          <t>North</t>
        </is>
      </c>
      <c r="C198" t="inlineStr">
        <is>
          <t>Ling</t>
        </is>
      </c>
      <c r="D198" t="inlineStr">
        <is>
          <t>Replace</t>
        </is>
      </c>
      <c r="F198" s="31" t="n">
        <v>44166</v>
      </c>
      <c r="G198" s="31" t="n">
        <v>44320</v>
      </c>
      <c r="H198" s="13" t="n">
        <v>2</v>
      </c>
      <c r="I198" s="32" t="n"/>
      <c r="J198" s="32" t="n"/>
      <c r="K198" s="15" t="n">
        <v>0.5</v>
      </c>
      <c r="L198" s="15" t="n">
        <v>242.07</v>
      </c>
      <c r="M198" t="inlineStr">
        <is>
          <t>C.O.D.</t>
        </is>
      </c>
      <c r="N198" s="17">
        <f>IF(G198="","",G198-F198)</f>
        <v/>
      </c>
      <c r="O198" s="19">
        <f t="array" ref="O198">INDEX(TechRate,MATCH(H198,TechNum,0))</f>
        <v/>
      </c>
      <c r="P198" s="18">
        <f>O198*K198</f>
        <v/>
      </c>
      <c r="Q198" s="18">
        <f>IF(I198="Yes",0,P198)</f>
        <v/>
      </c>
      <c r="R198" s="18">
        <f>IF(J198="Yes",0,L198)</f>
        <v/>
      </c>
      <c r="S198" s="18">
        <f>SUM(L198,P198)</f>
        <v/>
      </c>
      <c r="T198" s="18">
        <f>SUM(Q198,R198)</f>
        <v/>
      </c>
      <c r="U198" s="19">
        <f>TEXT(F198,"ddd")</f>
        <v/>
      </c>
      <c r="V198" s="19">
        <f>TEXT(G198,"ddd")</f>
        <v/>
      </c>
    </row>
    <row r="199">
      <c r="A199" t="inlineStr">
        <is>
          <t>A00297</t>
        </is>
      </c>
      <c r="B199" t="inlineStr">
        <is>
          <t>Northwest</t>
        </is>
      </c>
      <c r="C199" t="inlineStr">
        <is>
          <t>Khan</t>
        </is>
      </c>
      <c r="D199" t="inlineStr">
        <is>
          <t>Assess</t>
        </is>
      </c>
      <c r="F199" s="31" t="n">
        <v>44167</v>
      </c>
      <c r="G199" s="31" t="n">
        <v>44182</v>
      </c>
      <c r="H199" s="13" t="n">
        <v>1</v>
      </c>
      <c r="I199" s="32" t="n"/>
      <c r="J199" s="32" t="n"/>
      <c r="K199" s="15" t="n">
        <v>0.5</v>
      </c>
      <c r="L199" s="15" t="n">
        <v>30</v>
      </c>
      <c r="M199" t="inlineStr">
        <is>
          <t>C.O.D.</t>
        </is>
      </c>
      <c r="N199" s="17">
        <f>IF(G199="","",G199-F199)</f>
        <v/>
      </c>
      <c r="O199" s="19">
        <f t="array" ref="O199">INDEX(TechRate,MATCH(H199,TechNum,0))</f>
        <v/>
      </c>
      <c r="P199" s="18">
        <f>O199*K199</f>
        <v/>
      </c>
      <c r="Q199" s="18">
        <f>IF(I199="Yes",0,P199)</f>
        <v/>
      </c>
      <c r="R199" s="18">
        <f>IF(J199="Yes",0,L199)</f>
        <v/>
      </c>
      <c r="S199" s="18">
        <f>SUM(L199,P199)</f>
        <v/>
      </c>
      <c r="T199" s="18">
        <f>SUM(Q199,R199)</f>
        <v/>
      </c>
      <c r="U199" s="19">
        <f>TEXT(F199,"ddd")</f>
        <v/>
      </c>
      <c r="V199" s="19">
        <f>TEXT(G199,"ddd")</f>
        <v/>
      </c>
    </row>
    <row r="200">
      <c r="A200" t="inlineStr">
        <is>
          <t>A00298</t>
        </is>
      </c>
      <c r="B200" t="inlineStr">
        <is>
          <t>Northwest</t>
        </is>
      </c>
      <c r="C200" t="inlineStr">
        <is>
          <t>Khan</t>
        </is>
      </c>
      <c r="D200" t="inlineStr">
        <is>
          <t>Assess</t>
        </is>
      </c>
      <c r="E200" t="inlineStr">
        <is>
          <t>Yes</t>
        </is>
      </c>
      <c r="F200" s="31" t="n">
        <v>44167</v>
      </c>
      <c r="G200" s="31" t="n">
        <v>44180</v>
      </c>
      <c r="H200" s="13" t="n">
        <v>1</v>
      </c>
      <c r="I200" s="32" t="n"/>
      <c r="J200" s="32" t="n"/>
      <c r="K200" s="15" t="n">
        <v>0.5</v>
      </c>
      <c r="L200" s="15" t="n">
        <v>52.8994</v>
      </c>
      <c r="M200" t="inlineStr">
        <is>
          <t>C.O.D.</t>
        </is>
      </c>
      <c r="N200" s="17">
        <f>IF(G200="","",G200-F200)</f>
        <v/>
      </c>
      <c r="O200" s="19">
        <f t="array" ref="O200">INDEX(TechRate,MATCH(H200,TechNum,0))</f>
        <v/>
      </c>
      <c r="P200" s="18">
        <f>O200*K200</f>
        <v/>
      </c>
      <c r="Q200" s="18">
        <f>IF(I200="Yes",0,P200)</f>
        <v/>
      </c>
      <c r="R200" s="18">
        <f>IF(J200="Yes",0,L200)</f>
        <v/>
      </c>
      <c r="S200" s="18">
        <f>SUM(L200,P200)</f>
        <v/>
      </c>
      <c r="T200" s="18">
        <f>SUM(Q200,R200)</f>
        <v/>
      </c>
      <c r="U200" s="19">
        <f>TEXT(F200,"ddd")</f>
        <v/>
      </c>
      <c r="V200" s="19">
        <f>TEXT(G200,"ddd")</f>
        <v/>
      </c>
    </row>
    <row r="201">
      <c r="A201" t="inlineStr">
        <is>
          <t>A00299</t>
        </is>
      </c>
      <c r="B201" t="inlineStr">
        <is>
          <t>Northwest</t>
        </is>
      </c>
      <c r="C201" t="inlineStr">
        <is>
          <t>Cartier</t>
        </is>
      </c>
      <c r="D201" t="inlineStr">
        <is>
          <t>Deliver</t>
        </is>
      </c>
      <c r="E201" t="inlineStr">
        <is>
          <t>Yes</t>
        </is>
      </c>
      <c r="F201" s="31" t="n">
        <v>44167</v>
      </c>
      <c r="G201" s="31" t="n">
        <v>44182</v>
      </c>
      <c r="H201" s="13" t="n">
        <v>1</v>
      </c>
      <c r="I201" s="32" t="n"/>
      <c r="J201" s="32" t="n"/>
      <c r="K201" s="15" t="n">
        <v>0.25</v>
      </c>
      <c r="L201" s="15" t="n">
        <v>36.7544</v>
      </c>
      <c r="M201" t="inlineStr">
        <is>
          <t>Account</t>
        </is>
      </c>
      <c r="N201" s="17">
        <f>IF(G201="","",G201-F201)</f>
        <v/>
      </c>
      <c r="O201" s="19">
        <f t="array" ref="O201">INDEX(TechRate,MATCH(H201,TechNum,0))</f>
        <v/>
      </c>
      <c r="P201" s="18">
        <f>O201*K201</f>
        <v/>
      </c>
      <c r="Q201" s="18">
        <f>IF(I201="Yes",0,P201)</f>
        <v/>
      </c>
      <c r="R201" s="18">
        <f>IF(J201="Yes",0,L201)</f>
        <v/>
      </c>
      <c r="S201" s="18">
        <f>SUM(L201,P201)</f>
        <v/>
      </c>
      <c r="T201" s="18">
        <f>SUM(Q201,R201)</f>
        <v/>
      </c>
      <c r="U201" s="19">
        <f>TEXT(F201,"ddd")</f>
        <v/>
      </c>
      <c r="V201" s="19">
        <f>TEXT(G201,"ddd")</f>
        <v/>
      </c>
    </row>
    <row r="202">
      <c r="A202" t="inlineStr">
        <is>
          <t>A00300</t>
        </is>
      </c>
      <c r="B202" t="inlineStr">
        <is>
          <t>Southeast</t>
        </is>
      </c>
      <c r="C202" t="inlineStr">
        <is>
          <t>Michner</t>
        </is>
      </c>
      <c r="D202" t="inlineStr">
        <is>
          <t>Deliver</t>
        </is>
      </c>
      <c r="F202" s="31" t="n">
        <v>44167</v>
      </c>
      <c r="G202" s="31" t="n">
        <v>44203</v>
      </c>
      <c r="H202" s="13" t="n">
        <v>1</v>
      </c>
      <c r="I202" s="32" t="n"/>
      <c r="J202" s="32" t="n"/>
      <c r="K202" s="15" t="n">
        <v>0.25</v>
      </c>
      <c r="L202" s="15" t="n">
        <v>45.2374</v>
      </c>
      <c r="M202" t="inlineStr">
        <is>
          <t>C.O.D.</t>
        </is>
      </c>
      <c r="N202" s="17">
        <f>IF(G202="","",G202-F202)</f>
        <v/>
      </c>
      <c r="O202" s="19">
        <f t="array" ref="O202">INDEX(TechRate,MATCH(H202,TechNum,0))</f>
        <v/>
      </c>
      <c r="P202" s="18">
        <f>O202*K202</f>
        <v/>
      </c>
      <c r="Q202" s="18">
        <f>IF(I202="Yes",0,P202)</f>
        <v/>
      </c>
      <c r="R202" s="18">
        <f>IF(J202="Yes",0,L202)</f>
        <v/>
      </c>
      <c r="S202" s="18">
        <f>SUM(L202,P202)</f>
        <v/>
      </c>
      <c r="T202" s="18">
        <f>SUM(Q202,R202)</f>
        <v/>
      </c>
      <c r="U202" s="19">
        <f>TEXT(F202,"ddd")</f>
        <v/>
      </c>
      <c r="V202" s="19">
        <f>TEXT(G202,"ddd")</f>
        <v/>
      </c>
    </row>
    <row r="203">
      <c r="A203" t="inlineStr">
        <is>
          <t>A00301</t>
        </is>
      </c>
      <c r="B203" t="inlineStr">
        <is>
          <t>Northwest</t>
        </is>
      </c>
      <c r="C203" t="inlineStr">
        <is>
          <t>Cartier</t>
        </is>
      </c>
      <c r="D203" t="inlineStr">
        <is>
          <t>Replace</t>
        </is>
      </c>
      <c r="E203" t="inlineStr">
        <is>
          <t>Yes</t>
        </is>
      </c>
      <c r="F203" s="31" t="n">
        <v>44167</v>
      </c>
      <c r="G203" s="31" t="n">
        <v>44223</v>
      </c>
      <c r="H203" s="13" t="n">
        <v>1</v>
      </c>
      <c r="I203" s="32" t="n"/>
      <c r="J203" s="32" t="n"/>
      <c r="K203" s="15" t="n">
        <v>0.75</v>
      </c>
      <c r="L203" s="15" t="n">
        <v>42.66</v>
      </c>
      <c r="M203" t="inlineStr">
        <is>
          <t>Account</t>
        </is>
      </c>
      <c r="N203" s="17">
        <f>IF(G203="","",G203-F203)</f>
        <v/>
      </c>
      <c r="O203" s="19">
        <f t="array" ref="O203">INDEX(TechRate,MATCH(H203,TechNum,0))</f>
        <v/>
      </c>
      <c r="P203" s="18">
        <f>O203*K203</f>
        <v/>
      </c>
      <c r="Q203" s="18">
        <f>IF(I203="Yes",0,P203)</f>
        <v/>
      </c>
      <c r="R203" s="18">
        <f>IF(J203="Yes",0,L203)</f>
        <v/>
      </c>
      <c r="S203" s="18">
        <f>SUM(L203,P203)</f>
        <v/>
      </c>
      <c r="T203" s="18">
        <f>SUM(Q203,R203)</f>
        <v/>
      </c>
      <c r="U203" s="19">
        <f>TEXT(F203,"ddd")</f>
        <v/>
      </c>
      <c r="V203" s="19">
        <f>TEXT(G203,"ddd")</f>
        <v/>
      </c>
    </row>
    <row r="204">
      <c r="A204" t="inlineStr">
        <is>
          <t>A00302</t>
        </is>
      </c>
      <c r="B204" t="inlineStr">
        <is>
          <t>North</t>
        </is>
      </c>
      <c r="C204" t="inlineStr">
        <is>
          <t>Ling</t>
        </is>
      </c>
      <c r="D204" t="inlineStr">
        <is>
          <t>Replace</t>
        </is>
      </c>
      <c r="F204" s="31" t="n">
        <v>44167</v>
      </c>
      <c r="G204" s="31" t="n">
        <v>44242</v>
      </c>
      <c r="H204" s="13" t="n">
        <v>2</v>
      </c>
      <c r="I204" s="32" t="n"/>
      <c r="J204" s="32" t="n"/>
      <c r="K204" s="15" t="n">
        <v>1</v>
      </c>
      <c r="L204" s="15" t="n">
        <v>226</v>
      </c>
      <c r="M204" t="inlineStr">
        <is>
          <t>Account</t>
        </is>
      </c>
      <c r="N204" s="17">
        <f>IF(G204="","",G204-F204)</f>
        <v/>
      </c>
      <c r="O204" s="19">
        <f t="array" ref="O204">INDEX(TechRate,MATCH(H204,TechNum,0))</f>
        <v/>
      </c>
      <c r="P204" s="18">
        <f>O204*K204</f>
        <v/>
      </c>
      <c r="Q204" s="18">
        <f>IF(I204="Yes",0,P204)</f>
        <v/>
      </c>
      <c r="R204" s="18">
        <f>IF(J204="Yes",0,L204)</f>
        <v/>
      </c>
      <c r="S204" s="18">
        <f>SUM(L204,P204)</f>
        <v/>
      </c>
      <c r="T204" s="18">
        <f>SUM(Q204,R204)</f>
        <v/>
      </c>
      <c r="U204" s="19">
        <f>TEXT(F204,"ddd")</f>
        <v/>
      </c>
      <c r="V204" s="19">
        <f>TEXT(G204,"ddd")</f>
        <v/>
      </c>
    </row>
    <row r="205">
      <c r="A205" t="inlineStr">
        <is>
          <t>A00303</t>
        </is>
      </c>
      <c r="B205" t="inlineStr">
        <is>
          <t>South</t>
        </is>
      </c>
      <c r="C205" t="inlineStr">
        <is>
          <t>Michner</t>
        </is>
      </c>
      <c r="D205" t="inlineStr">
        <is>
          <t>Assess</t>
        </is>
      </c>
      <c r="F205" s="31" t="n">
        <v>44168</v>
      </c>
      <c r="G205" s="31" t="n">
        <v>44202</v>
      </c>
      <c r="H205" s="13" t="n">
        <v>2</v>
      </c>
      <c r="I205" s="32" t="n"/>
      <c r="J205" s="32" t="n"/>
      <c r="K205" s="15" t="n">
        <v>0.5</v>
      </c>
      <c r="L205" s="15" t="n">
        <v>45.2374</v>
      </c>
      <c r="M205" t="inlineStr">
        <is>
          <t>Account</t>
        </is>
      </c>
      <c r="N205" s="17">
        <f>IF(G205="","",G205-F205)</f>
        <v/>
      </c>
      <c r="O205" s="19">
        <f t="array" ref="O205">INDEX(TechRate,MATCH(H205,TechNum,0))</f>
        <v/>
      </c>
      <c r="P205" s="18">
        <f>O205*K205</f>
        <v/>
      </c>
      <c r="Q205" s="18">
        <f>IF(I205="Yes",0,P205)</f>
        <v/>
      </c>
      <c r="R205" s="18">
        <f>IF(J205="Yes",0,L205)</f>
        <v/>
      </c>
      <c r="S205" s="18">
        <f>SUM(L205,P205)</f>
        <v/>
      </c>
      <c r="T205" s="18">
        <f>SUM(Q205,R205)</f>
        <v/>
      </c>
      <c r="U205" s="19">
        <f>TEXT(F205,"ddd")</f>
        <v/>
      </c>
      <c r="V205" s="19">
        <f>TEXT(G205,"ddd")</f>
        <v/>
      </c>
    </row>
    <row r="206">
      <c r="A206" t="inlineStr">
        <is>
          <t>A00304</t>
        </is>
      </c>
      <c r="B206" t="inlineStr">
        <is>
          <t>Northwest</t>
        </is>
      </c>
      <c r="C206" t="inlineStr">
        <is>
          <t>Burton</t>
        </is>
      </c>
      <c r="D206" t="inlineStr">
        <is>
          <t>Deliver</t>
        </is>
      </c>
      <c r="E206" t="inlineStr">
        <is>
          <t>Yes</t>
        </is>
      </c>
      <c r="F206" s="31" t="n">
        <v>44168</v>
      </c>
      <c r="G206" s="31" t="n">
        <v>44221</v>
      </c>
      <c r="H206" s="13" t="n">
        <v>1</v>
      </c>
      <c r="I206" s="32" t="n"/>
      <c r="J206" s="32" t="n"/>
      <c r="K206" s="15" t="n">
        <v>0.25</v>
      </c>
      <c r="L206" s="15" t="n">
        <v>36.9721</v>
      </c>
      <c r="M206" t="inlineStr">
        <is>
          <t>C.O.D.</t>
        </is>
      </c>
      <c r="N206" s="17">
        <f>IF(G206="","",G206-F206)</f>
        <v/>
      </c>
      <c r="O206" s="19">
        <f t="array" ref="O206">INDEX(TechRate,MATCH(H206,TechNum,0))</f>
        <v/>
      </c>
      <c r="P206" s="18">
        <f>O206*K206</f>
        <v/>
      </c>
      <c r="Q206" s="18">
        <f>IF(I206="Yes",0,P206)</f>
        <v/>
      </c>
      <c r="R206" s="18">
        <f>IF(J206="Yes",0,L206)</f>
        <v/>
      </c>
      <c r="S206" s="18">
        <f>SUM(L206,P206)</f>
        <v/>
      </c>
      <c r="T206" s="18">
        <f>SUM(Q206,R206)</f>
        <v/>
      </c>
      <c r="U206" s="19">
        <f>TEXT(F206,"ddd")</f>
        <v/>
      </c>
      <c r="V206" s="19">
        <f>TEXT(G206,"ddd")</f>
        <v/>
      </c>
    </row>
    <row r="207">
      <c r="A207" t="inlineStr">
        <is>
          <t>A00305</t>
        </is>
      </c>
      <c r="B207" t="inlineStr">
        <is>
          <t>South</t>
        </is>
      </c>
      <c r="C207" t="inlineStr">
        <is>
          <t>Lopez</t>
        </is>
      </c>
      <c r="D207" t="inlineStr">
        <is>
          <t>Assess</t>
        </is>
      </c>
      <c r="F207" s="31" t="n">
        <v>44170</v>
      </c>
      <c r="G207" s="31" t="n">
        <v>44188</v>
      </c>
      <c r="H207" s="13" t="n">
        <v>1</v>
      </c>
      <c r="I207" s="32" t="n"/>
      <c r="J207" s="32" t="n"/>
      <c r="K207" s="15" t="n">
        <v>0.5</v>
      </c>
      <c r="L207" s="15" t="n">
        <v>138.5667</v>
      </c>
      <c r="M207" t="inlineStr">
        <is>
          <t>Account</t>
        </is>
      </c>
      <c r="N207" s="17">
        <f>IF(G207="","",G207-F207)</f>
        <v/>
      </c>
      <c r="O207" s="19">
        <f t="array" ref="O207">INDEX(TechRate,MATCH(H207,TechNum,0))</f>
        <v/>
      </c>
      <c r="P207" s="18">
        <f>O207*K207</f>
        <v/>
      </c>
      <c r="Q207" s="18">
        <f>IF(I207="Yes",0,P207)</f>
        <v/>
      </c>
      <c r="R207" s="18">
        <f>IF(J207="Yes",0,L207)</f>
        <v/>
      </c>
      <c r="S207" s="18">
        <f>SUM(L207,P207)</f>
        <v/>
      </c>
      <c r="T207" s="18">
        <f>SUM(Q207,R207)</f>
        <v/>
      </c>
      <c r="U207" s="19">
        <f>TEXT(F207,"ddd")</f>
        <v/>
      </c>
      <c r="V207" s="19">
        <f>TEXT(G207,"ddd")</f>
        <v/>
      </c>
    </row>
    <row r="208">
      <c r="A208" t="inlineStr">
        <is>
          <t>A00306</t>
        </is>
      </c>
      <c r="B208" t="inlineStr">
        <is>
          <t>South</t>
        </is>
      </c>
      <c r="C208" t="inlineStr">
        <is>
          <t>Lopez</t>
        </is>
      </c>
      <c r="D208" t="inlineStr">
        <is>
          <t>Deliver</t>
        </is>
      </c>
      <c r="F208" s="31" t="n">
        <v>44170</v>
      </c>
      <c r="G208" s="31" t="n">
        <v>44202</v>
      </c>
      <c r="H208" s="13" t="n">
        <v>1</v>
      </c>
      <c r="I208" s="32" t="n"/>
      <c r="J208" s="32" t="n"/>
      <c r="K208" s="15" t="n">
        <v>0.25</v>
      </c>
      <c r="L208" s="15" t="n">
        <v>126.5641</v>
      </c>
      <c r="M208" t="inlineStr">
        <is>
          <t>Account</t>
        </is>
      </c>
      <c r="N208" s="17">
        <f>IF(G208="","",G208-F208)</f>
        <v/>
      </c>
      <c r="O208" s="19">
        <f t="array" ref="O208">INDEX(TechRate,MATCH(H208,TechNum,0))</f>
        <v/>
      </c>
      <c r="P208" s="18">
        <f>O208*K208</f>
        <v/>
      </c>
      <c r="Q208" s="18">
        <f>IF(I208="Yes",0,P208)</f>
        <v/>
      </c>
      <c r="R208" s="18">
        <f>IF(J208="Yes",0,L208)</f>
        <v/>
      </c>
      <c r="S208" s="18">
        <f>SUM(L208,P208)</f>
        <v/>
      </c>
      <c r="T208" s="18">
        <f>SUM(Q208,R208)</f>
        <v/>
      </c>
      <c r="U208" s="19">
        <f>TEXT(F208,"ddd")</f>
        <v/>
      </c>
      <c r="V208" s="19">
        <f>TEXT(G208,"ddd")</f>
        <v/>
      </c>
    </row>
    <row r="209">
      <c r="A209" t="inlineStr">
        <is>
          <t>A00307</t>
        </is>
      </c>
      <c r="B209" t="inlineStr">
        <is>
          <t>West</t>
        </is>
      </c>
      <c r="C209" t="inlineStr">
        <is>
          <t>Burton</t>
        </is>
      </c>
      <c r="D209" t="inlineStr">
        <is>
          <t>Install</t>
        </is>
      </c>
      <c r="F209" s="31" t="n">
        <v>44172</v>
      </c>
      <c r="G209" s="31" t="n">
        <v>44201</v>
      </c>
      <c r="H209" s="13" t="n">
        <v>2</v>
      </c>
      <c r="I209" s="32" t="n"/>
      <c r="J209" s="32" t="n"/>
      <c r="K209" s="15" t="n">
        <v>1</v>
      </c>
      <c r="L209" s="15" t="n">
        <v>51.45</v>
      </c>
      <c r="M209" t="inlineStr">
        <is>
          <t>P.O.</t>
        </is>
      </c>
      <c r="N209" s="17">
        <f>IF(G209="","",G209-F209)</f>
        <v/>
      </c>
      <c r="O209" s="19">
        <f t="array" ref="O209">INDEX(TechRate,MATCH(H209,TechNum,0))</f>
        <v/>
      </c>
      <c r="P209" s="18">
        <f>O209*K209</f>
        <v/>
      </c>
      <c r="Q209" s="18">
        <f>IF(I209="Yes",0,P209)</f>
        <v/>
      </c>
      <c r="R209" s="18">
        <f>IF(J209="Yes",0,L209)</f>
        <v/>
      </c>
      <c r="S209" s="18">
        <f>SUM(L209,P209)</f>
        <v/>
      </c>
      <c r="T209" s="18">
        <f>SUM(Q209,R209)</f>
        <v/>
      </c>
      <c r="U209" s="19">
        <f>TEXT(F209,"ddd")</f>
        <v/>
      </c>
      <c r="V209" s="19">
        <f>TEXT(G209,"ddd")</f>
        <v/>
      </c>
    </row>
    <row r="210">
      <c r="A210" t="inlineStr">
        <is>
          <t>A00308</t>
        </is>
      </c>
      <c r="B210" t="inlineStr">
        <is>
          <t>South</t>
        </is>
      </c>
      <c r="C210" t="inlineStr">
        <is>
          <t>Lopez</t>
        </is>
      </c>
      <c r="D210" t="inlineStr">
        <is>
          <t>Deliver</t>
        </is>
      </c>
      <c r="F210" s="31" t="n">
        <v>44172</v>
      </c>
      <c r="G210" s="31" t="n">
        <v>44203</v>
      </c>
      <c r="H210" s="13" t="n">
        <v>1</v>
      </c>
      <c r="I210" s="32" t="n"/>
      <c r="J210" s="32" t="n"/>
      <c r="K210" s="15" t="n">
        <v>0.25</v>
      </c>
      <c r="L210" s="15" t="n">
        <v>227.9372</v>
      </c>
      <c r="M210" t="inlineStr">
        <is>
          <t>Account</t>
        </is>
      </c>
      <c r="N210" s="17">
        <f>IF(G210="","",G210-F210)</f>
        <v/>
      </c>
      <c r="O210" s="19">
        <f t="array" ref="O210">INDEX(TechRate,MATCH(H210,TechNum,0))</f>
        <v/>
      </c>
      <c r="P210" s="18">
        <f>O210*K210</f>
        <v/>
      </c>
      <c r="Q210" s="18">
        <f>IF(I210="Yes",0,P210)</f>
        <v/>
      </c>
      <c r="R210" s="18">
        <f>IF(J210="Yes",0,L210)</f>
        <v/>
      </c>
      <c r="S210" s="18">
        <f>SUM(L210,P210)</f>
        <v/>
      </c>
      <c r="T210" s="18">
        <f>SUM(Q210,R210)</f>
        <v/>
      </c>
      <c r="U210" s="19">
        <f>TEXT(F210,"ddd")</f>
        <v/>
      </c>
      <c r="V210" s="19">
        <f>TEXT(G210,"ddd")</f>
        <v/>
      </c>
    </row>
    <row r="211">
      <c r="A211" t="inlineStr">
        <is>
          <t>A00309</t>
        </is>
      </c>
      <c r="B211" t="inlineStr">
        <is>
          <t>Northwest</t>
        </is>
      </c>
      <c r="C211" t="inlineStr">
        <is>
          <t>Michner</t>
        </is>
      </c>
      <c r="D211" t="inlineStr">
        <is>
          <t>Replace</t>
        </is>
      </c>
      <c r="F211" s="31" t="n">
        <v>44172</v>
      </c>
      <c r="G211" s="31" t="n">
        <v>44207</v>
      </c>
      <c r="H211" s="13" t="n">
        <v>1</v>
      </c>
      <c r="I211" s="32" t="n"/>
      <c r="J211" s="32" t="n"/>
      <c r="K211" s="15" t="n">
        <v>0.5</v>
      </c>
      <c r="L211" s="15" t="n">
        <v>367.7111</v>
      </c>
      <c r="M211" t="inlineStr">
        <is>
          <t>P.O.</t>
        </is>
      </c>
      <c r="N211" s="17">
        <f>IF(G211="","",G211-F211)</f>
        <v/>
      </c>
      <c r="O211" s="19">
        <f t="array" ref="O211">INDEX(TechRate,MATCH(H211,TechNum,0))</f>
        <v/>
      </c>
      <c r="P211" s="18">
        <f>O211*K211</f>
        <v/>
      </c>
      <c r="Q211" s="18">
        <f>IF(I211="Yes",0,P211)</f>
        <v/>
      </c>
      <c r="R211" s="18">
        <f>IF(J211="Yes",0,L211)</f>
        <v/>
      </c>
      <c r="S211" s="18">
        <f>SUM(L211,P211)</f>
        <v/>
      </c>
      <c r="T211" s="18">
        <f>SUM(Q211,R211)</f>
        <v/>
      </c>
      <c r="U211" s="19">
        <f>TEXT(F211,"ddd")</f>
        <v/>
      </c>
      <c r="V211" s="19">
        <f>TEXT(G211,"ddd")</f>
        <v/>
      </c>
    </row>
    <row r="212">
      <c r="A212" t="inlineStr">
        <is>
          <t>A00310</t>
        </is>
      </c>
      <c r="B212" t="inlineStr">
        <is>
          <t>North</t>
        </is>
      </c>
      <c r="C212" t="inlineStr">
        <is>
          <t>Khan</t>
        </is>
      </c>
      <c r="D212" t="inlineStr">
        <is>
          <t>Replace</t>
        </is>
      </c>
      <c r="F212" s="31" t="n">
        <v>44172</v>
      </c>
      <c r="G212" s="31" t="n">
        <v>44208</v>
      </c>
      <c r="H212" s="13" t="n">
        <v>2</v>
      </c>
      <c r="I212" s="32" t="n"/>
      <c r="J212" s="32" t="n"/>
      <c r="K212" s="15" t="n">
        <v>1.25</v>
      </c>
      <c r="L212" s="15" t="n">
        <v>637.53</v>
      </c>
      <c r="M212" t="inlineStr">
        <is>
          <t>Account</t>
        </is>
      </c>
      <c r="N212" s="17">
        <f>IF(G212="","",G212-F212)</f>
        <v/>
      </c>
      <c r="O212" s="19">
        <f t="array" ref="O212">INDEX(TechRate,MATCH(H212,TechNum,0))</f>
        <v/>
      </c>
      <c r="P212" s="18">
        <f>O212*K212</f>
        <v/>
      </c>
      <c r="Q212" s="18">
        <f>IF(I212="Yes",0,P212)</f>
        <v/>
      </c>
      <c r="R212" s="18">
        <f>IF(J212="Yes",0,L212)</f>
        <v/>
      </c>
      <c r="S212" s="18">
        <f>SUM(L212,P212)</f>
        <v/>
      </c>
      <c r="T212" s="18">
        <f>SUM(Q212,R212)</f>
        <v/>
      </c>
      <c r="U212" s="19">
        <f>TEXT(F212,"ddd")</f>
        <v/>
      </c>
      <c r="V212" s="19">
        <f>TEXT(G212,"ddd")</f>
        <v/>
      </c>
    </row>
    <row r="213">
      <c r="A213" t="inlineStr">
        <is>
          <t>A00311</t>
        </is>
      </c>
      <c r="B213" t="inlineStr">
        <is>
          <t>Central</t>
        </is>
      </c>
      <c r="C213" t="inlineStr">
        <is>
          <t>Khan</t>
        </is>
      </c>
      <c r="D213" t="inlineStr">
        <is>
          <t>Replace</t>
        </is>
      </c>
      <c r="F213" s="31" t="n">
        <v>44173</v>
      </c>
      <c r="G213" s="31" t="n">
        <v>44180</v>
      </c>
      <c r="H213" s="13" t="n">
        <v>2</v>
      </c>
      <c r="I213" s="32" t="n"/>
      <c r="J213" s="32" t="n"/>
      <c r="K213" s="15" t="n">
        <v>3</v>
      </c>
      <c r="L213" s="15" t="n">
        <v>21.33</v>
      </c>
      <c r="M213" t="inlineStr">
        <is>
          <t>Account</t>
        </is>
      </c>
      <c r="N213" s="17">
        <f>IF(G213="","",G213-F213)</f>
        <v/>
      </c>
      <c r="O213" s="19">
        <f t="array" ref="O213">INDEX(TechRate,MATCH(H213,TechNum,0))</f>
        <v/>
      </c>
      <c r="P213" s="18">
        <f>O213*K213</f>
        <v/>
      </c>
      <c r="Q213" s="18">
        <f>IF(I213="Yes",0,P213)</f>
        <v/>
      </c>
      <c r="R213" s="18">
        <f>IF(J213="Yes",0,L213)</f>
        <v/>
      </c>
      <c r="S213" s="18">
        <f>SUM(L213,P213)</f>
        <v/>
      </c>
      <c r="T213" s="18">
        <f>SUM(Q213,R213)</f>
        <v/>
      </c>
      <c r="U213" s="19">
        <f>TEXT(F213,"ddd")</f>
        <v/>
      </c>
      <c r="V213" s="19">
        <f>TEXT(G213,"ddd")</f>
        <v/>
      </c>
    </row>
    <row r="214">
      <c r="A214" t="inlineStr">
        <is>
          <t>A00312</t>
        </is>
      </c>
      <c r="B214" t="inlineStr">
        <is>
          <t>West</t>
        </is>
      </c>
      <c r="C214" t="inlineStr">
        <is>
          <t>Cartier</t>
        </is>
      </c>
      <c r="D214" t="inlineStr">
        <is>
          <t>Replace</t>
        </is>
      </c>
      <c r="F214" s="31" t="n">
        <v>44173</v>
      </c>
      <c r="G214" s="31" t="n">
        <v>44181</v>
      </c>
      <c r="H214" s="13" t="n">
        <v>2</v>
      </c>
      <c r="I214" s="32" t="n"/>
      <c r="J214" s="32" t="n"/>
      <c r="K214" s="15" t="n">
        <v>1.5</v>
      </c>
      <c r="L214" s="15" t="n">
        <v>318.7252</v>
      </c>
      <c r="M214" t="inlineStr">
        <is>
          <t>Account</t>
        </is>
      </c>
      <c r="N214" s="17">
        <f>IF(G214="","",G214-F214)</f>
        <v/>
      </c>
      <c r="O214" s="19">
        <f t="array" ref="O214">INDEX(TechRate,MATCH(H214,TechNum,0))</f>
        <v/>
      </c>
      <c r="P214" s="18">
        <f>O214*K214</f>
        <v/>
      </c>
      <c r="Q214" s="18">
        <f>IF(I214="Yes",0,P214)</f>
        <v/>
      </c>
      <c r="R214" s="18">
        <f>IF(J214="Yes",0,L214)</f>
        <v/>
      </c>
      <c r="S214" s="18">
        <f>SUM(L214,P214)</f>
        <v/>
      </c>
      <c r="T214" s="18">
        <f>SUM(Q214,R214)</f>
        <v/>
      </c>
      <c r="U214" s="19">
        <f>TEXT(F214,"ddd")</f>
        <v/>
      </c>
      <c r="V214" s="19">
        <f>TEXT(G214,"ddd")</f>
        <v/>
      </c>
    </row>
    <row r="215">
      <c r="A215" t="inlineStr">
        <is>
          <t>A00313</t>
        </is>
      </c>
      <c r="B215" t="inlineStr">
        <is>
          <t>Northwest</t>
        </is>
      </c>
      <c r="C215" t="inlineStr">
        <is>
          <t>Cartier</t>
        </is>
      </c>
      <c r="D215" t="inlineStr">
        <is>
          <t>Replace</t>
        </is>
      </c>
      <c r="E215" t="inlineStr">
        <is>
          <t>Yes</t>
        </is>
      </c>
      <c r="F215" s="31" t="n">
        <v>44173</v>
      </c>
      <c r="G215" s="31" t="n">
        <v>44239</v>
      </c>
      <c r="H215" s="13" t="n">
        <v>2</v>
      </c>
      <c r="I215" s="32" t="n"/>
      <c r="J215" s="32" t="n"/>
      <c r="K215" s="15" t="n">
        <v>0.75</v>
      </c>
      <c r="L215" s="15" t="n">
        <v>35.45</v>
      </c>
      <c r="M215" t="inlineStr">
        <is>
          <t>Account</t>
        </is>
      </c>
      <c r="N215" s="17">
        <f>IF(G215="","",G215-F215)</f>
        <v/>
      </c>
      <c r="O215" s="19">
        <f t="array" ref="O215">INDEX(TechRate,MATCH(H215,TechNum,0))</f>
        <v/>
      </c>
      <c r="P215" s="18">
        <f>O215*K215</f>
        <v/>
      </c>
      <c r="Q215" s="18">
        <f>IF(I215="Yes",0,P215)</f>
        <v/>
      </c>
      <c r="R215" s="18">
        <f>IF(J215="Yes",0,L215)</f>
        <v/>
      </c>
      <c r="S215" s="18">
        <f>SUM(L215,P215)</f>
        <v/>
      </c>
      <c r="T215" s="18">
        <f>SUM(Q215,R215)</f>
        <v/>
      </c>
      <c r="U215" s="19">
        <f>TEXT(F215,"ddd")</f>
        <v/>
      </c>
      <c r="V215" s="19">
        <f>TEXT(G215,"ddd")</f>
        <v/>
      </c>
    </row>
    <row r="216">
      <c r="A216" t="inlineStr">
        <is>
          <t>A00314</t>
        </is>
      </c>
      <c r="B216" t="inlineStr">
        <is>
          <t>South</t>
        </is>
      </c>
      <c r="C216" t="inlineStr">
        <is>
          <t>Lopez</t>
        </is>
      </c>
      <c r="D216" t="inlineStr">
        <is>
          <t>Install</t>
        </is>
      </c>
      <c r="F216" s="31" t="n">
        <v>44174</v>
      </c>
      <c r="G216" s="31" t="n">
        <v>44182</v>
      </c>
      <c r="H216" s="13" t="n">
        <v>1</v>
      </c>
      <c r="I216" s="32" t="n"/>
      <c r="J216" s="32" t="n"/>
      <c r="K216" s="15" t="n">
        <v>1.75</v>
      </c>
      <c r="L216" s="15" t="n">
        <v>131.3</v>
      </c>
      <c r="M216" t="inlineStr">
        <is>
          <t>P.O.</t>
        </is>
      </c>
      <c r="N216" s="17">
        <f>IF(G216="","",G216-F216)</f>
        <v/>
      </c>
      <c r="O216" s="19">
        <f t="array" ref="O216">INDEX(TechRate,MATCH(H216,TechNum,0))</f>
        <v/>
      </c>
      <c r="P216" s="18">
        <f>O216*K216</f>
        <v/>
      </c>
      <c r="Q216" s="18">
        <f>IF(I216="Yes",0,P216)</f>
        <v/>
      </c>
      <c r="R216" s="18">
        <f>IF(J216="Yes",0,L216)</f>
        <v/>
      </c>
      <c r="S216" s="18">
        <f>SUM(L216,P216)</f>
        <v/>
      </c>
      <c r="T216" s="18">
        <f>SUM(Q216,R216)</f>
        <v/>
      </c>
      <c r="U216" s="19">
        <f>TEXT(F216,"ddd")</f>
        <v/>
      </c>
      <c r="V216" s="19">
        <f>TEXT(G216,"ddd")</f>
        <v/>
      </c>
    </row>
    <row r="217">
      <c r="A217" t="inlineStr">
        <is>
          <t>A00315</t>
        </is>
      </c>
      <c r="B217" t="inlineStr">
        <is>
          <t>Northwest</t>
        </is>
      </c>
      <c r="C217" t="inlineStr">
        <is>
          <t>Cartier</t>
        </is>
      </c>
      <c r="D217" t="inlineStr">
        <is>
          <t>Deliver</t>
        </is>
      </c>
      <c r="F217" s="31" t="n">
        <v>44174</v>
      </c>
      <c r="G217" s="31" t="n">
        <v>44207</v>
      </c>
      <c r="H217" s="13" t="n">
        <v>1</v>
      </c>
      <c r="I217" s="32" t="n"/>
      <c r="J217" s="32" t="n"/>
      <c r="K217" s="15" t="n">
        <v>0.25</v>
      </c>
      <c r="L217" s="15" t="n">
        <v>37.2628</v>
      </c>
      <c r="M217" t="inlineStr">
        <is>
          <t>C.O.D.</t>
        </is>
      </c>
      <c r="N217" s="17">
        <f>IF(G217="","",G217-F217)</f>
        <v/>
      </c>
      <c r="O217" s="19">
        <f t="array" ref="O217">INDEX(TechRate,MATCH(H217,TechNum,0))</f>
        <v/>
      </c>
      <c r="P217" s="18">
        <f>O217*K217</f>
        <v/>
      </c>
      <c r="Q217" s="18">
        <f>IF(I217="Yes",0,P217)</f>
        <v/>
      </c>
      <c r="R217" s="18">
        <f>IF(J217="Yes",0,L217)</f>
        <v/>
      </c>
      <c r="S217" s="18">
        <f>SUM(L217,P217)</f>
        <v/>
      </c>
      <c r="T217" s="18">
        <f>SUM(Q217,R217)</f>
        <v/>
      </c>
      <c r="U217" s="19">
        <f>TEXT(F217,"ddd")</f>
        <v/>
      </c>
      <c r="V217" s="19">
        <f>TEXT(G217,"ddd")</f>
        <v/>
      </c>
    </row>
    <row r="218">
      <c r="A218" t="inlineStr">
        <is>
          <t>A00316</t>
        </is>
      </c>
      <c r="B218" t="inlineStr">
        <is>
          <t>Northeast</t>
        </is>
      </c>
      <c r="C218" t="inlineStr">
        <is>
          <t>Michner</t>
        </is>
      </c>
      <c r="D218" t="inlineStr">
        <is>
          <t>Install</t>
        </is>
      </c>
      <c r="F218" s="31" t="n">
        <v>44174</v>
      </c>
      <c r="G218" s="31" t="n">
        <v>44208</v>
      </c>
      <c r="H218" s="13" t="n">
        <v>2</v>
      </c>
      <c r="I218" s="32" t="n"/>
      <c r="J218" s="32" t="n"/>
      <c r="K218" s="15" t="n">
        <v>3</v>
      </c>
      <c r="L218" s="15" t="n">
        <v>1193.7466</v>
      </c>
      <c r="M218" t="inlineStr">
        <is>
          <t>C.O.D.</t>
        </is>
      </c>
      <c r="N218" s="17">
        <f>IF(G218="","",G218-F218)</f>
        <v/>
      </c>
      <c r="O218" s="19">
        <f t="array" ref="O218">INDEX(TechRate,MATCH(H218,TechNum,0))</f>
        <v/>
      </c>
      <c r="P218" s="18">
        <f>O218*K218</f>
        <v/>
      </c>
      <c r="Q218" s="18">
        <f>IF(I218="Yes",0,P218)</f>
        <v/>
      </c>
      <c r="R218" s="18">
        <f>IF(J218="Yes",0,L218)</f>
        <v/>
      </c>
      <c r="S218" s="18">
        <f>SUM(L218,P218)</f>
        <v/>
      </c>
      <c r="T218" s="18">
        <f>SUM(Q218,R218)</f>
        <v/>
      </c>
      <c r="U218" s="19">
        <f>TEXT(F218,"ddd")</f>
        <v/>
      </c>
      <c r="V218" s="19">
        <f>TEXT(G218,"ddd")</f>
        <v/>
      </c>
    </row>
    <row r="219">
      <c r="A219" t="inlineStr">
        <is>
          <t>A00317</t>
        </is>
      </c>
      <c r="B219" t="inlineStr">
        <is>
          <t>Southeast</t>
        </is>
      </c>
      <c r="C219" t="inlineStr">
        <is>
          <t>Michner</t>
        </is>
      </c>
      <c r="D219" t="inlineStr">
        <is>
          <t>Replace</t>
        </is>
      </c>
      <c r="E219" t="inlineStr">
        <is>
          <t>Yes</t>
        </is>
      </c>
      <c r="F219" s="31" t="n">
        <v>44175</v>
      </c>
      <c r="G219" s="31" t="n">
        <v>44179</v>
      </c>
      <c r="H219" s="13" t="n">
        <v>1</v>
      </c>
      <c r="I219" s="32" t="n"/>
      <c r="J219" s="32" t="n"/>
      <c r="K219" s="15" t="n">
        <v>0.5</v>
      </c>
      <c r="L219" s="15" t="n">
        <v>250.4224</v>
      </c>
      <c r="M219" t="inlineStr">
        <is>
          <t>C.O.D.</t>
        </is>
      </c>
      <c r="N219" s="17">
        <f>IF(G219="","",G219-F219)</f>
        <v/>
      </c>
      <c r="O219" s="19">
        <f t="array" ref="O219">INDEX(TechRate,MATCH(H219,TechNum,0))</f>
        <v/>
      </c>
      <c r="P219" s="18">
        <f>O219*K219</f>
        <v/>
      </c>
      <c r="Q219" s="18">
        <f>IF(I219="Yes",0,P219)</f>
        <v/>
      </c>
      <c r="R219" s="18">
        <f>IF(J219="Yes",0,L219)</f>
        <v/>
      </c>
      <c r="S219" s="18">
        <f>SUM(L219,P219)</f>
        <v/>
      </c>
      <c r="T219" s="18">
        <f>SUM(Q219,R219)</f>
        <v/>
      </c>
      <c r="U219" s="19">
        <f>TEXT(F219,"ddd")</f>
        <v/>
      </c>
      <c r="V219" s="19">
        <f>TEXT(G219,"ddd")</f>
        <v/>
      </c>
    </row>
    <row r="220">
      <c r="A220" t="inlineStr">
        <is>
          <t>A00318</t>
        </is>
      </c>
      <c r="B220" t="inlineStr">
        <is>
          <t>South</t>
        </is>
      </c>
      <c r="C220" t="inlineStr">
        <is>
          <t>Lopez</t>
        </is>
      </c>
      <c r="D220" t="inlineStr">
        <is>
          <t>Deliver</t>
        </is>
      </c>
      <c r="F220" s="31" t="n">
        <v>44175</v>
      </c>
      <c r="G220" s="31" t="n">
        <v>44203</v>
      </c>
      <c r="H220" s="13" t="n">
        <v>1</v>
      </c>
      <c r="I220" s="32" t="n"/>
      <c r="J220" s="32" t="n"/>
      <c r="K220" s="15" t="n">
        <v>0.25</v>
      </c>
      <c r="L220" s="15" t="n">
        <v>67.70399999999999</v>
      </c>
      <c r="M220" t="inlineStr">
        <is>
          <t>P.O.</t>
        </is>
      </c>
      <c r="N220" s="17">
        <f>IF(G220="","",G220-F220)</f>
        <v/>
      </c>
      <c r="O220" s="19">
        <f t="array" ref="O220">INDEX(TechRate,MATCH(H220,TechNum,0))</f>
        <v/>
      </c>
      <c r="P220" s="18">
        <f>O220*K220</f>
        <v/>
      </c>
      <c r="Q220" s="18">
        <f>IF(I220="Yes",0,P220)</f>
        <v/>
      </c>
      <c r="R220" s="18">
        <f>IF(J220="Yes",0,L220)</f>
        <v/>
      </c>
      <c r="S220" s="18">
        <f>SUM(L220,P220)</f>
        <v/>
      </c>
      <c r="T220" s="18">
        <f>SUM(Q220,R220)</f>
        <v/>
      </c>
      <c r="U220" s="19">
        <f>TEXT(F220,"ddd")</f>
        <v/>
      </c>
      <c r="V220" s="19">
        <f>TEXT(G220,"ddd")</f>
        <v/>
      </c>
    </row>
    <row r="221">
      <c r="A221" t="inlineStr">
        <is>
          <t>A00319</t>
        </is>
      </c>
      <c r="B221" t="inlineStr">
        <is>
          <t>Central</t>
        </is>
      </c>
      <c r="C221" t="inlineStr">
        <is>
          <t>Burton</t>
        </is>
      </c>
      <c r="D221" t="inlineStr">
        <is>
          <t>Install</t>
        </is>
      </c>
      <c r="F221" s="31" t="n">
        <v>44175</v>
      </c>
      <c r="G221" s="31" t="n">
        <v>44203</v>
      </c>
      <c r="H221" s="13" t="n">
        <v>2</v>
      </c>
      <c r="I221" s="32" t="n"/>
      <c r="J221" s="32" t="n"/>
      <c r="K221" s="15" t="n">
        <v>1.25</v>
      </c>
      <c r="L221" s="15" t="n">
        <v>58.239</v>
      </c>
      <c r="M221" t="inlineStr">
        <is>
          <t>Account</t>
        </is>
      </c>
      <c r="N221" s="17">
        <f>IF(G221="","",G221-F221)</f>
        <v/>
      </c>
      <c r="O221" s="19">
        <f t="array" ref="O221">INDEX(TechRate,MATCH(H221,TechNum,0))</f>
        <v/>
      </c>
      <c r="P221" s="18">
        <f>O221*K221</f>
        <v/>
      </c>
      <c r="Q221" s="18">
        <f>IF(I221="Yes",0,P221)</f>
        <v/>
      </c>
      <c r="R221" s="18">
        <f>IF(J221="Yes",0,L221)</f>
        <v/>
      </c>
      <c r="S221" s="18">
        <f>SUM(L221,P221)</f>
        <v/>
      </c>
      <c r="T221" s="18">
        <f>SUM(Q221,R221)</f>
        <v/>
      </c>
      <c r="U221" s="19">
        <f>TEXT(F221,"ddd")</f>
        <v/>
      </c>
      <c r="V221" s="19">
        <f>TEXT(G221,"ddd")</f>
        <v/>
      </c>
    </row>
    <row r="222">
      <c r="A222" t="inlineStr">
        <is>
          <t>A00320</t>
        </is>
      </c>
      <c r="B222" t="inlineStr">
        <is>
          <t>West</t>
        </is>
      </c>
      <c r="C222" t="inlineStr">
        <is>
          <t>Lopez</t>
        </is>
      </c>
      <c r="D222" t="inlineStr">
        <is>
          <t>Assess</t>
        </is>
      </c>
      <c r="F222" s="31" t="n">
        <v>44175</v>
      </c>
      <c r="G222" s="31" t="n">
        <v>44210</v>
      </c>
      <c r="H222" s="13" t="n">
        <v>1</v>
      </c>
      <c r="I222" s="32" t="n"/>
      <c r="J222" s="32" t="n"/>
      <c r="K222" s="15" t="n">
        <v>0.5</v>
      </c>
      <c r="L222" s="15" t="n">
        <v>32.227</v>
      </c>
      <c r="M222" t="inlineStr">
        <is>
          <t>P.O.</t>
        </is>
      </c>
      <c r="N222" s="17">
        <f>IF(G222="","",G222-F222)</f>
        <v/>
      </c>
      <c r="O222" s="19">
        <f t="array" ref="O222">INDEX(TechRate,MATCH(H222,TechNum,0))</f>
        <v/>
      </c>
      <c r="P222" s="18">
        <f>O222*K222</f>
        <v/>
      </c>
      <c r="Q222" s="18">
        <f>IF(I222="Yes",0,P222)</f>
        <v/>
      </c>
      <c r="R222" s="18">
        <f>IF(J222="Yes",0,L222)</f>
        <v/>
      </c>
      <c r="S222" s="18">
        <f>SUM(L222,P222)</f>
        <v/>
      </c>
      <c r="T222" s="18">
        <f>SUM(Q222,R222)</f>
        <v/>
      </c>
      <c r="U222" s="19">
        <f>TEXT(F222,"ddd")</f>
        <v/>
      </c>
      <c r="V222" s="19">
        <f>TEXT(G222,"ddd")</f>
        <v/>
      </c>
    </row>
    <row r="223">
      <c r="A223" t="inlineStr">
        <is>
          <t>A00321</t>
        </is>
      </c>
      <c r="B223" t="inlineStr">
        <is>
          <t>Central</t>
        </is>
      </c>
      <c r="C223" t="inlineStr">
        <is>
          <t>Khan</t>
        </is>
      </c>
      <c r="D223" t="inlineStr">
        <is>
          <t>Replace</t>
        </is>
      </c>
      <c r="F223" s="31" t="n">
        <v>44175</v>
      </c>
      <c r="G223" s="31" t="n">
        <v>44219</v>
      </c>
      <c r="H223" s="13" t="n">
        <v>1</v>
      </c>
      <c r="I223" s="32" t="n"/>
      <c r="J223" s="32" t="n"/>
      <c r="K223" s="15" t="n">
        <v>2.25</v>
      </c>
      <c r="L223" s="15" t="n">
        <v>180</v>
      </c>
      <c r="M223" t="inlineStr">
        <is>
          <t>Account</t>
        </is>
      </c>
      <c r="N223" s="17">
        <f>IF(G223="","",G223-F223)</f>
        <v/>
      </c>
      <c r="O223" s="19">
        <f t="array" ref="O223">INDEX(TechRate,MATCH(H223,TechNum,0))</f>
        <v/>
      </c>
      <c r="P223" s="18">
        <f>O223*K223</f>
        <v/>
      </c>
      <c r="Q223" s="18">
        <f>IF(I223="Yes",0,P223)</f>
        <v/>
      </c>
      <c r="R223" s="18">
        <f>IF(J223="Yes",0,L223)</f>
        <v/>
      </c>
      <c r="S223" s="18">
        <f>SUM(L223,P223)</f>
        <v/>
      </c>
      <c r="T223" s="18">
        <f>SUM(Q223,R223)</f>
        <v/>
      </c>
      <c r="U223" s="19">
        <f>TEXT(F223,"ddd")</f>
        <v/>
      </c>
      <c r="V223" s="19">
        <f>TEXT(G223,"ddd")</f>
        <v/>
      </c>
    </row>
    <row r="224">
      <c r="A224" t="inlineStr">
        <is>
          <t>A00322</t>
        </is>
      </c>
      <c r="B224" t="inlineStr">
        <is>
          <t>West</t>
        </is>
      </c>
      <c r="C224" t="inlineStr">
        <is>
          <t>Khan</t>
        </is>
      </c>
      <c r="D224" t="inlineStr">
        <is>
          <t>Assess</t>
        </is>
      </c>
      <c r="E224" t="inlineStr">
        <is>
          <t>Yes</t>
        </is>
      </c>
      <c r="F224" s="31" t="n">
        <v>44177</v>
      </c>
      <c r="G224" s="31" t="n">
        <v>44224</v>
      </c>
      <c r="H224" s="13" t="n">
        <v>1</v>
      </c>
      <c r="I224" s="32" t="n"/>
      <c r="J224" s="32" t="n"/>
      <c r="K224" s="15" t="n">
        <v>1</v>
      </c>
      <c r="L224" s="15" t="n">
        <v>337.9237</v>
      </c>
      <c r="M224" t="inlineStr">
        <is>
          <t>Account</t>
        </is>
      </c>
      <c r="N224" s="17">
        <f>IF(G224="","",G224-F224)</f>
        <v/>
      </c>
      <c r="O224" s="19">
        <f t="array" ref="O224">INDEX(TechRate,MATCH(H224,TechNum,0))</f>
        <v/>
      </c>
      <c r="P224" s="18">
        <f>O224*K224</f>
        <v/>
      </c>
      <c r="Q224" s="18">
        <f>IF(I224="Yes",0,P224)</f>
        <v/>
      </c>
      <c r="R224" s="18">
        <f>IF(J224="Yes",0,L224)</f>
        <v/>
      </c>
      <c r="S224" s="18">
        <f>SUM(L224,P224)</f>
        <v/>
      </c>
      <c r="T224" s="18">
        <f>SUM(Q224,R224)</f>
        <v/>
      </c>
      <c r="U224" s="19">
        <f>TEXT(F224,"ddd")</f>
        <v/>
      </c>
      <c r="V224" s="19">
        <f>TEXT(G224,"ddd")</f>
        <v/>
      </c>
    </row>
    <row r="225">
      <c r="A225" t="inlineStr">
        <is>
          <t>A00323</t>
        </is>
      </c>
      <c r="B225" t="inlineStr">
        <is>
          <t>Northwest</t>
        </is>
      </c>
      <c r="C225" t="inlineStr">
        <is>
          <t>Michner</t>
        </is>
      </c>
      <c r="D225" t="inlineStr">
        <is>
          <t>Assess</t>
        </is>
      </c>
      <c r="E225" t="inlineStr">
        <is>
          <t>Yes</t>
        </is>
      </c>
      <c r="F225" s="31" t="n">
        <v>44179</v>
      </c>
      <c r="G225" s="31" t="n">
        <v>44180</v>
      </c>
      <c r="H225" s="13" t="n">
        <v>1</v>
      </c>
      <c r="I225" s="32" t="n"/>
      <c r="J225" s="32" t="n"/>
      <c r="K225" s="15" t="n">
        <v>0.75</v>
      </c>
      <c r="L225" s="15" t="n">
        <v>63.99</v>
      </c>
      <c r="M225" t="inlineStr">
        <is>
          <t>Account</t>
        </is>
      </c>
      <c r="N225" s="17">
        <f>IF(G225="","",G225-F225)</f>
        <v/>
      </c>
      <c r="O225" s="19">
        <f t="array" ref="O225">INDEX(TechRate,MATCH(H225,TechNum,0))</f>
        <v/>
      </c>
      <c r="P225" s="18">
        <f>O225*K225</f>
        <v/>
      </c>
      <c r="Q225" s="18">
        <f>IF(I225="Yes",0,P225)</f>
        <v/>
      </c>
      <c r="R225" s="18">
        <f>IF(J225="Yes",0,L225)</f>
        <v/>
      </c>
      <c r="S225" s="18">
        <f>SUM(L225,P225)</f>
        <v/>
      </c>
      <c r="T225" s="18">
        <f>SUM(Q225,R225)</f>
        <v/>
      </c>
      <c r="U225" s="19">
        <f>TEXT(F225,"ddd")</f>
        <v/>
      </c>
      <c r="V225" s="19">
        <f>TEXT(G225,"ddd")</f>
        <v/>
      </c>
    </row>
    <row r="226">
      <c r="A226" t="inlineStr">
        <is>
          <t>A00324</t>
        </is>
      </c>
      <c r="B226" t="inlineStr">
        <is>
          <t>West</t>
        </is>
      </c>
      <c r="C226" t="inlineStr">
        <is>
          <t>Khan</t>
        </is>
      </c>
      <c r="D226" t="inlineStr">
        <is>
          <t>Assess</t>
        </is>
      </c>
      <c r="F226" s="31" t="n">
        <v>44179</v>
      </c>
      <c r="G226" s="31" t="n">
        <v>44181</v>
      </c>
      <c r="H226" s="13" t="n">
        <v>1</v>
      </c>
      <c r="I226" s="32" t="n"/>
      <c r="J226" s="32" t="n"/>
      <c r="K226" s="15" t="n">
        <v>0.5</v>
      </c>
      <c r="L226" s="15" t="n">
        <v>145.89</v>
      </c>
      <c r="M226" t="inlineStr">
        <is>
          <t>P.O.</t>
        </is>
      </c>
      <c r="N226" s="17">
        <f>IF(G226="","",G226-F226)</f>
        <v/>
      </c>
      <c r="O226" s="19">
        <f t="array" ref="O226">INDEX(TechRate,MATCH(H226,TechNum,0))</f>
        <v/>
      </c>
      <c r="P226" s="18">
        <f>O226*K226</f>
        <v/>
      </c>
      <c r="Q226" s="18">
        <f>IF(I226="Yes",0,P226)</f>
        <v/>
      </c>
      <c r="R226" s="18">
        <f>IF(J226="Yes",0,L226)</f>
        <v/>
      </c>
      <c r="S226" s="18">
        <f>SUM(L226,P226)</f>
        <v/>
      </c>
      <c r="T226" s="18">
        <f>SUM(Q226,R226)</f>
        <v/>
      </c>
      <c r="U226" s="19">
        <f>TEXT(F226,"ddd")</f>
        <v/>
      </c>
      <c r="V226" s="19">
        <f>TEXT(G226,"ddd")</f>
        <v/>
      </c>
    </row>
    <row r="227">
      <c r="A227" t="inlineStr">
        <is>
          <t>A00325</t>
        </is>
      </c>
      <c r="B227" t="inlineStr">
        <is>
          <t>West</t>
        </is>
      </c>
      <c r="C227" t="inlineStr">
        <is>
          <t>Khan</t>
        </is>
      </c>
      <c r="D227" t="inlineStr">
        <is>
          <t>Deliver</t>
        </is>
      </c>
      <c r="F227" s="31" t="n">
        <v>44179</v>
      </c>
      <c r="G227" s="31" t="n">
        <v>44200</v>
      </c>
      <c r="H227" s="13" t="n">
        <v>1</v>
      </c>
      <c r="I227" s="32" t="n"/>
      <c r="J227" s="32" t="n"/>
      <c r="K227" s="15" t="n">
        <v>0.25</v>
      </c>
      <c r="L227" s="15" t="n">
        <v>30</v>
      </c>
      <c r="M227" t="inlineStr">
        <is>
          <t>P.O.</t>
        </is>
      </c>
      <c r="N227" s="17">
        <f>IF(G227="","",G227-F227)</f>
        <v/>
      </c>
      <c r="O227" s="19">
        <f t="array" ref="O227">INDEX(TechRate,MATCH(H227,TechNum,0))</f>
        <v/>
      </c>
      <c r="P227" s="18">
        <f>O227*K227</f>
        <v/>
      </c>
      <c r="Q227" s="18">
        <f>IF(I227="Yes",0,P227)</f>
        <v/>
      </c>
      <c r="R227" s="18">
        <f>IF(J227="Yes",0,L227)</f>
        <v/>
      </c>
      <c r="S227" s="18">
        <f>SUM(L227,P227)</f>
        <v/>
      </c>
      <c r="T227" s="18">
        <f>SUM(Q227,R227)</f>
        <v/>
      </c>
      <c r="U227" s="19">
        <f>TEXT(F227,"ddd")</f>
        <v/>
      </c>
      <c r="V227" s="19">
        <f>TEXT(G227,"ddd")</f>
        <v/>
      </c>
    </row>
    <row r="228">
      <c r="A228" t="inlineStr">
        <is>
          <t>A00326</t>
        </is>
      </c>
      <c r="B228" t="inlineStr">
        <is>
          <t>West</t>
        </is>
      </c>
      <c r="C228" t="inlineStr">
        <is>
          <t>Khan</t>
        </is>
      </c>
      <c r="D228" t="inlineStr">
        <is>
          <t>Replace</t>
        </is>
      </c>
      <c r="F228" s="31" t="n">
        <v>44179</v>
      </c>
      <c r="G228" s="31" t="n">
        <v>44200</v>
      </c>
      <c r="H228" s="13" t="n">
        <v>1</v>
      </c>
      <c r="I228" s="32" t="n"/>
      <c r="J228" s="32" t="n"/>
      <c r="K228" s="15" t="n">
        <v>0.5</v>
      </c>
      <c r="L228" s="15" t="n">
        <v>57.0982</v>
      </c>
      <c r="M228" t="inlineStr">
        <is>
          <t>Account</t>
        </is>
      </c>
      <c r="N228" s="17">
        <f>IF(G228="","",G228-F228)</f>
        <v/>
      </c>
      <c r="O228" s="19">
        <f t="array" ref="O228">INDEX(TechRate,MATCH(H228,TechNum,0))</f>
        <v/>
      </c>
      <c r="P228" s="18">
        <f>O228*K228</f>
        <v/>
      </c>
      <c r="Q228" s="18">
        <f>IF(I228="Yes",0,P228)</f>
        <v/>
      </c>
      <c r="R228" s="18">
        <f>IF(J228="Yes",0,L228)</f>
        <v/>
      </c>
      <c r="S228" s="18">
        <f>SUM(L228,P228)</f>
        <v/>
      </c>
      <c r="T228" s="18">
        <f>SUM(Q228,R228)</f>
        <v/>
      </c>
      <c r="U228" s="19">
        <f>TEXT(F228,"ddd")</f>
        <v/>
      </c>
      <c r="V228" s="19">
        <f>TEXT(G228,"ddd")</f>
        <v/>
      </c>
    </row>
    <row r="229">
      <c r="A229" t="inlineStr">
        <is>
          <t>A00327</t>
        </is>
      </c>
      <c r="B229" t="inlineStr">
        <is>
          <t>North</t>
        </is>
      </c>
      <c r="C229" t="inlineStr">
        <is>
          <t>Khan</t>
        </is>
      </c>
      <c r="D229" t="inlineStr">
        <is>
          <t>Install</t>
        </is>
      </c>
      <c r="F229" s="31" t="n">
        <v>44179</v>
      </c>
      <c r="G229" s="31" t="n">
        <v>44209</v>
      </c>
      <c r="H229" s="13" t="n">
        <v>2</v>
      </c>
      <c r="I229" s="32" t="n"/>
      <c r="J229" s="32" t="n"/>
      <c r="K229" s="15" t="n">
        <v>3.5</v>
      </c>
      <c r="L229" s="15" t="n">
        <v>262.44</v>
      </c>
      <c r="M229" t="inlineStr">
        <is>
          <t>Account</t>
        </is>
      </c>
      <c r="N229" s="17">
        <f>IF(G229="","",G229-F229)</f>
        <v/>
      </c>
      <c r="O229" s="19">
        <f t="array" ref="O229">INDEX(TechRate,MATCH(H229,TechNum,0))</f>
        <v/>
      </c>
      <c r="P229" s="18">
        <f>O229*K229</f>
        <v/>
      </c>
      <c r="Q229" s="18">
        <f>IF(I229="Yes",0,P229)</f>
        <v/>
      </c>
      <c r="R229" s="18">
        <f>IF(J229="Yes",0,L229)</f>
        <v/>
      </c>
      <c r="S229" s="18">
        <f>SUM(L229,P229)</f>
        <v/>
      </c>
      <c r="T229" s="18">
        <f>SUM(Q229,R229)</f>
        <v/>
      </c>
      <c r="U229" s="19">
        <f>TEXT(F229,"ddd")</f>
        <v/>
      </c>
      <c r="V229" s="19">
        <f>TEXT(G229,"ddd")</f>
        <v/>
      </c>
    </row>
    <row r="230">
      <c r="A230" t="inlineStr">
        <is>
          <t>A00328</t>
        </is>
      </c>
      <c r="B230" t="inlineStr">
        <is>
          <t>West</t>
        </is>
      </c>
      <c r="C230" t="inlineStr">
        <is>
          <t>Khan</t>
        </is>
      </c>
      <c r="D230" t="inlineStr">
        <is>
          <t>Assess</t>
        </is>
      </c>
      <c r="F230" s="31" t="n">
        <v>44179</v>
      </c>
      <c r="G230" s="31" t="n">
        <v>44215</v>
      </c>
      <c r="H230" s="13" t="n">
        <v>1</v>
      </c>
      <c r="I230" s="32" t="n"/>
      <c r="J230" s="32" t="n"/>
      <c r="K230" s="15" t="n">
        <v>0.5</v>
      </c>
      <c r="L230" s="15" t="n">
        <v>21.33</v>
      </c>
      <c r="M230" t="inlineStr">
        <is>
          <t>P.O.</t>
        </is>
      </c>
      <c r="N230" s="17">
        <f>IF(G230="","",G230-F230)</f>
        <v/>
      </c>
      <c r="O230" s="19">
        <f t="array" ref="O230">INDEX(TechRate,MATCH(H230,TechNum,0))</f>
        <v/>
      </c>
      <c r="P230" s="18">
        <f>O230*K230</f>
        <v/>
      </c>
      <c r="Q230" s="18">
        <f>IF(I230="Yes",0,P230)</f>
        <v/>
      </c>
      <c r="R230" s="18">
        <f>IF(J230="Yes",0,L230)</f>
        <v/>
      </c>
      <c r="S230" s="18">
        <f>SUM(L230,P230)</f>
        <v/>
      </c>
      <c r="T230" s="18">
        <f>SUM(Q230,R230)</f>
        <v/>
      </c>
      <c r="U230" s="19">
        <f>TEXT(F230,"ddd")</f>
        <v/>
      </c>
      <c r="V230" s="19">
        <f>TEXT(G230,"ddd")</f>
        <v/>
      </c>
    </row>
    <row r="231">
      <c r="A231" t="inlineStr">
        <is>
          <t>A00329</t>
        </is>
      </c>
      <c r="B231" t="inlineStr">
        <is>
          <t>South</t>
        </is>
      </c>
      <c r="C231" t="inlineStr">
        <is>
          <t>Lopez</t>
        </is>
      </c>
      <c r="D231" t="inlineStr">
        <is>
          <t>Repair</t>
        </is>
      </c>
      <c r="F231" s="31" t="n">
        <v>44179</v>
      </c>
      <c r="G231" s="31" t="n">
        <v>44320</v>
      </c>
      <c r="H231" s="13" t="n">
        <v>1</v>
      </c>
      <c r="I231" s="32" t="n"/>
      <c r="J231" s="32" t="n"/>
      <c r="K231" s="15" t="n">
        <v>4</v>
      </c>
      <c r="L231" s="15" t="n">
        <v>1769.625</v>
      </c>
      <c r="M231" t="inlineStr">
        <is>
          <t>P.O.</t>
        </is>
      </c>
      <c r="N231" s="17">
        <f>IF(G231="","",G231-F231)</f>
        <v/>
      </c>
      <c r="O231" s="19">
        <f t="array" ref="O231">INDEX(TechRate,MATCH(H231,TechNum,0))</f>
        <v/>
      </c>
      <c r="P231" s="18">
        <f>O231*K231</f>
        <v/>
      </c>
      <c r="Q231" s="18">
        <f>IF(I231="Yes",0,P231)</f>
        <v/>
      </c>
      <c r="R231" s="18">
        <f>IF(J231="Yes",0,L231)</f>
        <v/>
      </c>
      <c r="S231" s="18">
        <f>SUM(L231,P231)</f>
        <v/>
      </c>
      <c r="T231" s="18">
        <f>SUM(Q231,R231)</f>
        <v/>
      </c>
      <c r="U231" s="19">
        <f>TEXT(F231,"ddd")</f>
        <v/>
      </c>
      <c r="V231" s="19">
        <f>TEXT(G231,"ddd")</f>
        <v/>
      </c>
    </row>
    <row r="232">
      <c r="A232" t="inlineStr">
        <is>
          <t>A00330</t>
        </is>
      </c>
      <c r="B232" t="inlineStr">
        <is>
          <t>South</t>
        </is>
      </c>
      <c r="C232" t="inlineStr">
        <is>
          <t>Lopez</t>
        </is>
      </c>
      <c r="D232" t="inlineStr">
        <is>
          <t>Replace</t>
        </is>
      </c>
      <c r="F232" s="31" t="n">
        <v>44180</v>
      </c>
      <c r="G232" s="31" t="n">
        <v>44209</v>
      </c>
      <c r="H232" s="13" t="n">
        <v>1</v>
      </c>
      <c r="I232" s="32" t="n"/>
      <c r="J232" s="32" t="n"/>
      <c r="K232" s="15" t="n">
        <v>0.75</v>
      </c>
      <c r="L232" s="15" t="n">
        <v>82.875</v>
      </c>
      <c r="M232" t="inlineStr">
        <is>
          <t>P.O.</t>
        </is>
      </c>
      <c r="N232" s="17">
        <f>IF(G232="","",G232-F232)</f>
        <v/>
      </c>
      <c r="O232" s="19">
        <f t="array" ref="O232">INDEX(TechRate,MATCH(H232,TechNum,0))</f>
        <v/>
      </c>
      <c r="P232" s="18">
        <f>O232*K232</f>
        <v/>
      </c>
      <c r="Q232" s="18">
        <f>IF(I232="Yes",0,P232)</f>
        <v/>
      </c>
      <c r="R232" s="18">
        <f>IF(J232="Yes",0,L232)</f>
        <v/>
      </c>
      <c r="S232" s="18">
        <f>SUM(L232,P232)</f>
        <v/>
      </c>
      <c r="T232" s="18">
        <f>SUM(Q232,R232)</f>
        <v/>
      </c>
      <c r="U232" s="19">
        <f>TEXT(F232,"ddd")</f>
        <v/>
      </c>
      <c r="V232" s="19">
        <f>TEXT(G232,"ddd")</f>
        <v/>
      </c>
    </row>
    <row r="233">
      <c r="A233" t="inlineStr">
        <is>
          <t>A00331</t>
        </is>
      </c>
      <c r="B233" t="inlineStr">
        <is>
          <t>Central</t>
        </is>
      </c>
      <c r="C233" t="inlineStr">
        <is>
          <t>Michner</t>
        </is>
      </c>
      <c r="D233" t="inlineStr">
        <is>
          <t>Assess</t>
        </is>
      </c>
      <c r="F233" s="31" t="n">
        <v>44180</v>
      </c>
      <c r="G233" s="31" t="n">
        <v>44221</v>
      </c>
      <c r="H233" s="13" t="n">
        <v>2</v>
      </c>
      <c r="I233" s="32" t="n"/>
      <c r="J233" s="32" t="n"/>
      <c r="K233" s="15" t="n">
        <v>0.75</v>
      </c>
      <c r="L233" s="15" t="n">
        <v>2294</v>
      </c>
      <c r="M233" t="inlineStr">
        <is>
          <t>Account</t>
        </is>
      </c>
      <c r="N233" s="17">
        <f>IF(G233="","",G233-F233)</f>
        <v/>
      </c>
      <c r="O233" s="19">
        <f t="array" ref="O233">INDEX(TechRate,MATCH(H233,TechNum,0))</f>
        <v/>
      </c>
      <c r="P233" s="18">
        <f>O233*K233</f>
        <v/>
      </c>
      <c r="Q233" s="18">
        <f>IF(I233="Yes",0,P233)</f>
        <v/>
      </c>
      <c r="R233" s="18">
        <f>IF(J233="Yes",0,L233)</f>
        <v/>
      </c>
      <c r="S233" s="18">
        <f>SUM(L233,P233)</f>
        <v/>
      </c>
      <c r="T233" s="18">
        <f>SUM(Q233,R233)</f>
        <v/>
      </c>
      <c r="U233" s="19">
        <f>TEXT(F233,"ddd")</f>
        <v/>
      </c>
      <c r="V233" s="19">
        <f>TEXT(G233,"ddd")</f>
        <v/>
      </c>
    </row>
    <row r="234">
      <c r="A234" t="inlineStr">
        <is>
          <t>A00332</t>
        </is>
      </c>
      <c r="B234" t="inlineStr">
        <is>
          <t>Southeast</t>
        </is>
      </c>
      <c r="C234" t="inlineStr">
        <is>
          <t>Khan</t>
        </is>
      </c>
      <c r="D234" t="inlineStr">
        <is>
          <t>Assess</t>
        </is>
      </c>
      <c r="F234" s="31" t="n">
        <v>44181</v>
      </c>
      <c r="G234" s="31" t="n">
        <v>44188</v>
      </c>
      <c r="H234" s="13" t="n">
        <v>1</v>
      </c>
      <c r="I234" s="32" t="n"/>
      <c r="J234" s="32" t="n"/>
      <c r="K234" s="15" t="n">
        <v>1</v>
      </c>
      <c r="L234" s="15" t="n">
        <v>348.7432</v>
      </c>
      <c r="M234" t="inlineStr">
        <is>
          <t>Account</t>
        </is>
      </c>
      <c r="N234" s="17">
        <f>IF(G234="","",G234-F234)</f>
        <v/>
      </c>
      <c r="O234" s="19">
        <f t="array" ref="O234">INDEX(TechRate,MATCH(H234,TechNum,0))</f>
        <v/>
      </c>
      <c r="P234" s="18">
        <f>O234*K234</f>
        <v/>
      </c>
      <c r="Q234" s="18">
        <f>IF(I234="Yes",0,P234)</f>
        <v/>
      </c>
      <c r="R234" s="18">
        <f>IF(J234="Yes",0,L234)</f>
        <v/>
      </c>
      <c r="S234" s="18">
        <f>SUM(L234,P234)</f>
        <v/>
      </c>
      <c r="T234" s="18">
        <f>SUM(Q234,R234)</f>
        <v/>
      </c>
      <c r="U234" s="19">
        <f>TEXT(F234,"ddd")</f>
        <v/>
      </c>
      <c r="V234" s="19">
        <f>TEXT(G234,"ddd")</f>
        <v/>
      </c>
    </row>
    <row r="235">
      <c r="A235" t="inlineStr">
        <is>
          <t>A00333</t>
        </is>
      </c>
      <c r="B235" t="inlineStr">
        <is>
          <t>South</t>
        </is>
      </c>
      <c r="C235" t="inlineStr">
        <is>
          <t>Lopez</t>
        </is>
      </c>
      <c r="D235" t="inlineStr">
        <is>
          <t>Assess</t>
        </is>
      </c>
      <c r="F235" s="31" t="n">
        <v>44181</v>
      </c>
      <c r="G235" s="31" t="n">
        <v>44210</v>
      </c>
      <c r="H235" s="13" t="n">
        <v>1</v>
      </c>
      <c r="I235" s="32" t="n"/>
      <c r="J235" s="32" t="n"/>
      <c r="K235" s="15" t="n">
        <v>0.25</v>
      </c>
      <c r="L235" s="15" t="n">
        <v>140.4</v>
      </c>
      <c r="M235" t="inlineStr">
        <is>
          <t>Account</t>
        </is>
      </c>
      <c r="N235" s="17">
        <f>IF(G235="","",G235-F235)</f>
        <v/>
      </c>
      <c r="O235" s="19">
        <f t="array" ref="O235">INDEX(TechRate,MATCH(H235,TechNum,0))</f>
        <v/>
      </c>
      <c r="P235" s="18">
        <f>O235*K235</f>
        <v/>
      </c>
      <c r="Q235" s="18">
        <f>IF(I235="Yes",0,P235)</f>
        <v/>
      </c>
      <c r="R235" s="18">
        <f>IF(J235="Yes",0,L235)</f>
        <v/>
      </c>
      <c r="S235" s="18">
        <f>SUM(L235,P235)</f>
        <v/>
      </c>
      <c r="T235" s="18">
        <f>SUM(Q235,R235)</f>
        <v/>
      </c>
      <c r="U235" s="19">
        <f>TEXT(F235,"ddd")</f>
        <v/>
      </c>
      <c r="V235" s="19">
        <f>TEXT(G235,"ddd")</f>
        <v/>
      </c>
    </row>
    <row r="236">
      <c r="A236" t="inlineStr">
        <is>
          <t>A00334</t>
        </is>
      </c>
      <c r="B236" t="inlineStr">
        <is>
          <t>East</t>
        </is>
      </c>
      <c r="C236" t="inlineStr">
        <is>
          <t>Ling</t>
        </is>
      </c>
      <c r="D236" t="inlineStr">
        <is>
          <t>Assess</t>
        </is>
      </c>
      <c r="F236" s="31" t="n">
        <v>44181</v>
      </c>
      <c r="G236" s="31" t="n">
        <v>44228</v>
      </c>
      <c r="H236" s="13" t="n">
        <v>2</v>
      </c>
      <c r="I236" s="32" t="n"/>
      <c r="J236" s="32" t="n"/>
      <c r="K236" s="15" t="n">
        <v>0.5</v>
      </c>
      <c r="L236" s="15" t="n">
        <v>133.9978</v>
      </c>
      <c r="M236" t="inlineStr">
        <is>
          <t>Account</t>
        </is>
      </c>
      <c r="N236" s="17">
        <f>IF(G236="","",G236-F236)</f>
        <v/>
      </c>
      <c r="O236" s="19">
        <f t="array" ref="O236">INDEX(TechRate,MATCH(H236,TechNum,0))</f>
        <v/>
      </c>
      <c r="P236" s="18">
        <f>O236*K236</f>
        <v/>
      </c>
      <c r="Q236" s="18">
        <f>IF(I236="Yes",0,P236)</f>
        <v/>
      </c>
      <c r="R236" s="18">
        <f>IF(J236="Yes",0,L236)</f>
        <v/>
      </c>
      <c r="S236" s="18">
        <f>SUM(L236,P236)</f>
        <v/>
      </c>
      <c r="T236" s="18">
        <f>SUM(Q236,R236)</f>
        <v/>
      </c>
      <c r="U236" s="19">
        <f>TEXT(F236,"ddd")</f>
        <v/>
      </c>
      <c r="V236" s="19">
        <f>TEXT(G236,"ddd")</f>
        <v/>
      </c>
    </row>
    <row r="237">
      <c r="A237" t="inlineStr">
        <is>
          <t>A00335</t>
        </is>
      </c>
      <c r="B237" t="inlineStr">
        <is>
          <t>Northwest</t>
        </is>
      </c>
      <c r="C237" t="inlineStr">
        <is>
          <t>Burton</t>
        </is>
      </c>
      <c r="D237" t="inlineStr">
        <is>
          <t>Repair</t>
        </is>
      </c>
      <c r="F237" s="31" t="n">
        <v>44186</v>
      </c>
      <c r="G237" s="31" t="n">
        <v>44222</v>
      </c>
      <c r="H237" s="13" t="n">
        <v>2</v>
      </c>
      <c r="I237" s="32" t="n"/>
      <c r="J237" s="32" t="n"/>
      <c r="K237" s="15" t="n">
        <v>1</v>
      </c>
      <c r="L237" s="15" t="n">
        <v>305.6304</v>
      </c>
      <c r="M237" t="inlineStr">
        <is>
          <t>Account</t>
        </is>
      </c>
      <c r="N237" s="17">
        <f>IF(G237="","",G237-F237)</f>
        <v/>
      </c>
      <c r="O237" s="19">
        <f t="array" ref="O237">INDEX(TechRate,MATCH(H237,TechNum,0))</f>
        <v/>
      </c>
      <c r="P237" s="18">
        <f>O237*K237</f>
        <v/>
      </c>
      <c r="Q237" s="18">
        <f>IF(I237="Yes",0,P237)</f>
        <v/>
      </c>
      <c r="R237" s="18">
        <f>IF(J237="Yes",0,L237)</f>
        <v/>
      </c>
      <c r="S237" s="18">
        <f>SUM(L237,P237)</f>
        <v/>
      </c>
      <c r="T237" s="18">
        <f>SUM(Q237,R237)</f>
        <v/>
      </c>
      <c r="U237" s="19">
        <f>TEXT(F237,"ddd")</f>
        <v/>
      </c>
      <c r="V237" s="19">
        <f>TEXT(G237,"ddd")</f>
        <v/>
      </c>
    </row>
    <row r="238">
      <c r="A238" t="inlineStr">
        <is>
          <t>A00336</t>
        </is>
      </c>
      <c r="B238" t="inlineStr">
        <is>
          <t>Northwest</t>
        </is>
      </c>
      <c r="C238" t="inlineStr">
        <is>
          <t>Michner</t>
        </is>
      </c>
      <c r="D238" t="inlineStr">
        <is>
          <t>Assess</t>
        </is>
      </c>
      <c r="E238" t="inlineStr">
        <is>
          <t>Yes</t>
        </is>
      </c>
      <c r="F238" s="31" t="n">
        <v>44200</v>
      </c>
      <c r="G238" s="31" t="n">
        <v>44207</v>
      </c>
      <c r="H238" s="13" t="n">
        <v>1</v>
      </c>
      <c r="I238" s="32" t="n"/>
      <c r="J238" s="32" t="n"/>
      <c r="K238" s="15" t="n">
        <v>0.25</v>
      </c>
      <c r="L238" s="15" t="n">
        <v>19.197</v>
      </c>
      <c r="M238" t="inlineStr">
        <is>
          <t>Account</t>
        </is>
      </c>
      <c r="N238" s="17">
        <f>IF(G238="","",G238-F238)</f>
        <v/>
      </c>
      <c r="O238" s="19">
        <f t="array" ref="O238">INDEX(TechRate,MATCH(H238,TechNum,0))</f>
        <v/>
      </c>
      <c r="P238" s="18">
        <f>O238*K238</f>
        <v/>
      </c>
      <c r="Q238" s="18">
        <f>IF(I238="Yes",0,P238)</f>
        <v/>
      </c>
      <c r="R238" s="18">
        <f>IF(J238="Yes",0,L238)</f>
        <v/>
      </c>
      <c r="S238" s="18">
        <f>SUM(L238,P238)</f>
        <v/>
      </c>
      <c r="T238" s="18">
        <f>SUM(Q238,R238)</f>
        <v/>
      </c>
      <c r="U238" s="19">
        <f>TEXT(F238,"ddd")</f>
        <v/>
      </c>
      <c r="V238" s="19">
        <f>TEXT(G238,"ddd")</f>
        <v/>
      </c>
    </row>
    <row r="239">
      <c r="A239" t="inlineStr">
        <is>
          <t>A00337</t>
        </is>
      </c>
      <c r="B239" t="inlineStr">
        <is>
          <t>South</t>
        </is>
      </c>
      <c r="C239" t="inlineStr">
        <is>
          <t>Lopez</t>
        </is>
      </c>
      <c r="D239" t="inlineStr">
        <is>
          <t>Assess</t>
        </is>
      </c>
      <c r="F239" s="31" t="n">
        <v>44200</v>
      </c>
      <c r="G239" s="31" t="n">
        <v>44209</v>
      </c>
      <c r="H239" s="13" t="n">
        <v>1</v>
      </c>
      <c r="I239" s="32" t="n"/>
      <c r="J239" s="32" t="n"/>
      <c r="K239" s="15" t="n">
        <v>0.5</v>
      </c>
      <c r="L239" s="15" t="n">
        <v>18.525</v>
      </c>
      <c r="M239" t="inlineStr">
        <is>
          <t>P.O.</t>
        </is>
      </c>
      <c r="N239" s="17">
        <f>IF(G239="","",G239-F239)</f>
        <v/>
      </c>
      <c r="O239" s="19">
        <f t="array" ref="O239">INDEX(TechRate,MATCH(H239,TechNum,0))</f>
        <v/>
      </c>
      <c r="P239" s="18">
        <f>O239*K239</f>
        <v/>
      </c>
      <c r="Q239" s="18">
        <f>IF(I239="Yes",0,P239)</f>
        <v/>
      </c>
      <c r="R239" s="18">
        <f>IF(J239="Yes",0,L239)</f>
        <v/>
      </c>
      <c r="S239" s="18">
        <f>SUM(L239,P239)</f>
        <v/>
      </c>
      <c r="T239" s="18">
        <f>SUM(Q239,R239)</f>
        <v/>
      </c>
      <c r="U239" s="19">
        <f>TEXT(F239,"ddd")</f>
        <v/>
      </c>
      <c r="V239" s="19">
        <f>TEXT(G239,"ddd")</f>
        <v/>
      </c>
    </row>
    <row r="240">
      <c r="A240" t="inlineStr">
        <is>
          <t>A00338</t>
        </is>
      </c>
      <c r="B240" t="inlineStr">
        <is>
          <t>West</t>
        </is>
      </c>
      <c r="C240" t="inlineStr">
        <is>
          <t>Lopez</t>
        </is>
      </c>
      <c r="D240" t="inlineStr">
        <is>
          <t>Deliver</t>
        </is>
      </c>
      <c r="F240" s="31" t="n">
        <v>44200</v>
      </c>
      <c r="G240" s="31" t="n">
        <v>44209</v>
      </c>
      <c r="H240" s="13" t="n">
        <v>1</v>
      </c>
      <c r="I240" s="32" t="n"/>
      <c r="J240" s="32" t="n"/>
      <c r="K240" s="15" t="n">
        <v>0.25</v>
      </c>
      <c r="L240" s="15" t="n">
        <v>39</v>
      </c>
      <c r="M240" t="inlineStr">
        <is>
          <t>Account</t>
        </is>
      </c>
      <c r="N240" s="17">
        <f>IF(G240="","",G240-F240)</f>
        <v/>
      </c>
      <c r="O240" s="19">
        <f t="array" ref="O240">INDEX(TechRate,MATCH(H240,TechNum,0))</f>
        <v/>
      </c>
      <c r="P240" s="18">
        <f>O240*K240</f>
        <v/>
      </c>
      <c r="Q240" s="18">
        <f>IF(I240="Yes",0,P240)</f>
        <v/>
      </c>
      <c r="R240" s="18">
        <f>IF(J240="Yes",0,L240)</f>
        <v/>
      </c>
      <c r="S240" s="18">
        <f>SUM(L240,P240)</f>
        <v/>
      </c>
      <c r="T240" s="18">
        <f>SUM(Q240,R240)</f>
        <v/>
      </c>
      <c r="U240" s="19">
        <f>TEXT(F240,"ddd")</f>
        <v/>
      </c>
      <c r="V240" s="19">
        <f>TEXT(G240,"ddd")</f>
        <v/>
      </c>
    </row>
    <row r="241">
      <c r="A241" t="inlineStr">
        <is>
          <t>A00339</t>
        </is>
      </c>
      <c r="B241" t="inlineStr">
        <is>
          <t>South</t>
        </is>
      </c>
      <c r="C241" t="inlineStr">
        <is>
          <t>Lopez</t>
        </is>
      </c>
      <c r="D241" t="inlineStr">
        <is>
          <t>Assess</t>
        </is>
      </c>
      <c r="F241" s="31" t="n">
        <v>44200</v>
      </c>
      <c r="G241" s="31" t="n">
        <v>44210</v>
      </c>
      <c r="H241" s="13" t="n">
        <v>2</v>
      </c>
      <c r="I241" s="32" t="n"/>
      <c r="J241" s="32" t="n"/>
      <c r="K241" s="15" t="n">
        <v>0.25</v>
      </c>
      <c r="L241" s="15" t="n">
        <v>36.504</v>
      </c>
      <c r="M241" t="inlineStr">
        <is>
          <t>P.O.</t>
        </is>
      </c>
      <c r="N241" s="17">
        <f>IF(G241="","",G241-F241)</f>
        <v/>
      </c>
      <c r="O241" s="19">
        <f t="array" ref="O241">INDEX(TechRate,MATCH(H241,TechNum,0))</f>
        <v/>
      </c>
      <c r="P241" s="18">
        <f>O241*K241</f>
        <v/>
      </c>
      <c r="Q241" s="18">
        <f>IF(I241="Yes",0,P241)</f>
        <v/>
      </c>
      <c r="R241" s="18">
        <f>IF(J241="Yes",0,L241)</f>
        <v/>
      </c>
      <c r="S241" s="18">
        <f>SUM(L241,P241)</f>
        <v/>
      </c>
      <c r="T241" s="18">
        <f>SUM(Q241,R241)</f>
        <v/>
      </c>
      <c r="U241" s="19">
        <f>TEXT(F241,"ddd")</f>
        <v/>
      </c>
      <c r="V241" s="19">
        <f>TEXT(G241,"ddd")</f>
        <v/>
      </c>
    </row>
    <row r="242">
      <c r="A242" t="inlineStr">
        <is>
          <t>A00340</t>
        </is>
      </c>
      <c r="B242" t="inlineStr">
        <is>
          <t>Central</t>
        </is>
      </c>
      <c r="C242" t="inlineStr">
        <is>
          <t>Cartier</t>
        </is>
      </c>
      <c r="D242" t="inlineStr">
        <is>
          <t>Assess</t>
        </is>
      </c>
      <c r="F242" s="31" t="n">
        <v>44200</v>
      </c>
      <c r="G242" s="31" t="n">
        <v>44210</v>
      </c>
      <c r="H242" s="13" t="n">
        <v>2</v>
      </c>
      <c r="I242" s="32" t="n"/>
      <c r="J242" s="32" t="n"/>
      <c r="K242" s="15" t="n">
        <v>0.5</v>
      </c>
      <c r="L242" s="15" t="n">
        <v>29.8074</v>
      </c>
      <c r="M242" t="inlineStr">
        <is>
          <t>C.O.D.</t>
        </is>
      </c>
      <c r="N242" s="17">
        <f>IF(G242="","",G242-F242)</f>
        <v/>
      </c>
      <c r="O242" s="19">
        <f t="array" ref="O242">INDEX(TechRate,MATCH(H242,TechNum,0))</f>
        <v/>
      </c>
      <c r="P242" s="18">
        <f>O242*K242</f>
        <v/>
      </c>
      <c r="Q242" s="18">
        <f>IF(I242="Yes",0,P242)</f>
        <v/>
      </c>
      <c r="R242" s="18">
        <f>IF(J242="Yes",0,L242)</f>
        <v/>
      </c>
      <c r="S242" s="18">
        <f>SUM(L242,P242)</f>
        <v/>
      </c>
      <c r="T242" s="18">
        <f>SUM(Q242,R242)</f>
        <v/>
      </c>
      <c r="U242" s="19">
        <f>TEXT(F242,"ddd")</f>
        <v/>
      </c>
      <c r="V242" s="19">
        <f>TEXT(G242,"ddd")</f>
        <v/>
      </c>
    </row>
    <row r="243">
      <c r="A243" t="inlineStr">
        <is>
          <t>A00341</t>
        </is>
      </c>
      <c r="B243" t="inlineStr">
        <is>
          <t>Central</t>
        </is>
      </c>
      <c r="C243" t="inlineStr">
        <is>
          <t>Michner</t>
        </is>
      </c>
      <c r="D243" t="inlineStr">
        <is>
          <t>Assess</t>
        </is>
      </c>
      <c r="F243" s="31" t="n">
        <v>44200</v>
      </c>
      <c r="G243" s="31" t="n">
        <v>44210</v>
      </c>
      <c r="H243" s="13" t="n">
        <v>1</v>
      </c>
      <c r="I243" s="32" t="n"/>
      <c r="J243" s="32" t="n"/>
      <c r="K243" s="15" t="n">
        <v>0.25</v>
      </c>
      <c r="L243" s="15" t="n">
        <v>43.02</v>
      </c>
      <c r="M243" t="inlineStr">
        <is>
          <t>Account</t>
        </is>
      </c>
      <c r="N243" s="17">
        <f>IF(G243="","",G243-F243)</f>
        <v/>
      </c>
      <c r="O243" s="19">
        <f t="array" ref="O243">INDEX(TechRate,MATCH(H243,TechNum,0))</f>
        <v/>
      </c>
      <c r="P243" s="18">
        <f>O243*K243</f>
        <v/>
      </c>
      <c r="Q243" s="18">
        <f>IF(I243="Yes",0,P243)</f>
        <v/>
      </c>
      <c r="R243" s="18">
        <f>IF(J243="Yes",0,L243)</f>
        <v/>
      </c>
      <c r="S243" s="18">
        <f>SUM(L243,P243)</f>
        <v/>
      </c>
      <c r="T243" s="18">
        <f>SUM(Q243,R243)</f>
        <v/>
      </c>
      <c r="U243" s="19">
        <f>TEXT(F243,"ddd")</f>
        <v/>
      </c>
      <c r="V243" s="19">
        <f>TEXT(G243,"ddd")</f>
        <v/>
      </c>
    </row>
    <row r="244">
      <c r="A244" t="inlineStr">
        <is>
          <t>A00342</t>
        </is>
      </c>
      <c r="B244" t="inlineStr">
        <is>
          <t>Northwest</t>
        </is>
      </c>
      <c r="C244" t="inlineStr">
        <is>
          <t>Burton</t>
        </is>
      </c>
      <c r="D244" t="inlineStr">
        <is>
          <t>Deliver</t>
        </is>
      </c>
      <c r="F244" s="31" t="n">
        <v>44200</v>
      </c>
      <c r="G244" s="31" t="n">
        <v>44217</v>
      </c>
      <c r="H244" s="13" t="n">
        <v>1</v>
      </c>
      <c r="I244" s="32" t="n"/>
      <c r="J244" s="32" t="n"/>
      <c r="K244" s="15" t="n">
        <v>0.25</v>
      </c>
      <c r="L244" s="15" t="n">
        <v>66.86490000000001</v>
      </c>
      <c r="M244" t="inlineStr">
        <is>
          <t>Account</t>
        </is>
      </c>
      <c r="N244" s="17">
        <f>IF(G244="","",G244-F244)</f>
        <v/>
      </c>
      <c r="O244" s="19">
        <f t="array" ref="O244">INDEX(TechRate,MATCH(H244,TechNum,0))</f>
        <v/>
      </c>
      <c r="P244" s="18">
        <f>O244*K244</f>
        <v/>
      </c>
      <c r="Q244" s="18">
        <f>IF(I244="Yes",0,P244)</f>
        <v/>
      </c>
      <c r="R244" s="18">
        <f>IF(J244="Yes",0,L244)</f>
        <v/>
      </c>
      <c r="S244" s="18">
        <f>SUM(L244,P244)</f>
        <v/>
      </c>
      <c r="T244" s="18">
        <f>SUM(Q244,R244)</f>
        <v/>
      </c>
      <c r="U244" s="19">
        <f>TEXT(F244,"ddd")</f>
        <v/>
      </c>
      <c r="V244" s="19">
        <f>TEXT(G244,"ddd")</f>
        <v/>
      </c>
    </row>
    <row r="245">
      <c r="A245" t="inlineStr">
        <is>
          <t>A00343</t>
        </is>
      </c>
      <c r="B245" t="inlineStr">
        <is>
          <t>Northwest</t>
        </is>
      </c>
      <c r="C245" t="inlineStr">
        <is>
          <t>Burton</t>
        </is>
      </c>
      <c r="D245" t="inlineStr">
        <is>
          <t>Replace</t>
        </is>
      </c>
      <c r="F245" s="31" t="n">
        <v>44200</v>
      </c>
      <c r="G245" s="31" t="n">
        <v>44238</v>
      </c>
      <c r="H245" s="13" t="n">
        <v>1</v>
      </c>
      <c r="I245" s="32" t="n"/>
      <c r="J245" s="32" t="n"/>
      <c r="K245" s="15" t="n">
        <v>0.75</v>
      </c>
      <c r="L245" s="15" t="n">
        <v>408.5679</v>
      </c>
      <c r="M245" t="inlineStr">
        <is>
          <t>Account</t>
        </is>
      </c>
      <c r="N245" s="17">
        <f>IF(G245="","",G245-F245)</f>
        <v/>
      </c>
      <c r="O245" s="19">
        <f t="array" ref="O245">INDEX(TechRate,MATCH(H245,TechNum,0))</f>
        <v/>
      </c>
      <c r="P245" s="18">
        <f>O245*K245</f>
        <v/>
      </c>
      <c r="Q245" s="18">
        <f>IF(I245="Yes",0,P245)</f>
        <v/>
      </c>
      <c r="R245" s="18">
        <f>IF(J245="Yes",0,L245)</f>
        <v/>
      </c>
      <c r="S245" s="18">
        <f>SUM(L245,P245)</f>
        <v/>
      </c>
      <c r="T245" s="18">
        <f>SUM(Q245,R245)</f>
        <v/>
      </c>
      <c r="U245" s="19">
        <f>TEXT(F245,"ddd")</f>
        <v/>
      </c>
      <c r="V245" s="19">
        <f>TEXT(G245,"ddd")</f>
        <v/>
      </c>
    </row>
    <row r="246">
      <c r="A246" t="inlineStr">
        <is>
          <t>A00344</t>
        </is>
      </c>
      <c r="B246" t="inlineStr">
        <is>
          <t>South</t>
        </is>
      </c>
      <c r="C246" t="inlineStr">
        <is>
          <t>Lopez</t>
        </is>
      </c>
      <c r="D246" t="inlineStr">
        <is>
          <t>Assess</t>
        </is>
      </c>
      <c r="F246" s="31" t="n">
        <v>44201</v>
      </c>
      <c r="G246" s="31" t="n">
        <v>44210</v>
      </c>
      <c r="H246" s="13" t="n">
        <v>1</v>
      </c>
      <c r="I246" s="32" t="n"/>
      <c r="J246" s="32" t="n"/>
      <c r="K246" s="15" t="n">
        <v>0.25</v>
      </c>
      <c r="L246" s="15" t="n">
        <v>25.2486</v>
      </c>
      <c r="M246" t="inlineStr">
        <is>
          <t>P.O.</t>
        </is>
      </c>
      <c r="N246" s="17">
        <f>IF(G246="","",G246-F246)</f>
        <v/>
      </c>
      <c r="O246" s="19">
        <f t="array" ref="O246">INDEX(TechRate,MATCH(H246,TechNum,0))</f>
        <v/>
      </c>
      <c r="P246" s="18">
        <f>O246*K246</f>
        <v/>
      </c>
      <c r="Q246" s="18">
        <f>IF(I246="Yes",0,P246)</f>
        <v/>
      </c>
      <c r="R246" s="18">
        <f>IF(J246="Yes",0,L246)</f>
        <v/>
      </c>
      <c r="S246" s="18">
        <f>SUM(L246,P246)</f>
        <v/>
      </c>
      <c r="T246" s="18">
        <f>SUM(Q246,R246)</f>
        <v/>
      </c>
      <c r="U246" s="19">
        <f>TEXT(F246,"ddd")</f>
        <v/>
      </c>
      <c r="V246" s="19">
        <f>TEXT(G246,"ddd")</f>
        <v/>
      </c>
    </row>
    <row r="247">
      <c r="A247" t="inlineStr">
        <is>
          <t>A00345</t>
        </is>
      </c>
      <c r="B247" t="inlineStr">
        <is>
          <t>Central</t>
        </is>
      </c>
      <c r="C247" t="inlineStr">
        <is>
          <t>Cartier</t>
        </is>
      </c>
      <c r="D247" t="inlineStr">
        <is>
          <t>Replace</t>
        </is>
      </c>
      <c r="F247" s="31" t="n">
        <v>44201</v>
      </c>
      <c r="G247" s="31" t="n">
        <v>44221</v>
      </c>
      <c r="H247" s="13" t="n">
        <v>1</v>
      </c>
      <c r="I247" s="32" t="n"/>
      <c r="J247" s="32" t="n"/>
      <c r="K247" s="15" t="n">
        <v>1.25</v>
      </c>
      <c r="L247" s="15" t="n">
        <v>646</v>
      </c>
      <c r="M247" t="inlineStr">
        <is>
          <t>Account</t>
        </is>
      </c>
      <c r="N247" s="17">
        <f>IF(G247="","",G247-F247)</f>
        <v/>
      </c>
      <c r="O247" s="19">
        <f t="array" ref="O247">INDEX(TechRate,MATCH(H247,TechNum,0))</f>
        <v/>
      </c>
      <c r="P247" s="18">
        <f>O247*K247</f>
        <v/>
      </c>
      <c r="Q247" s="18">
        <f>IF(I247="Yes",0,P247)</f>
        <v/>
      </c>
      <c r="R247" s="18">
        <f>IF(J247="Yes",0,L247)</f>
        <v/>
      </c>
      <c r="S247" s="18">
        <f>SUM(L247,P247)</f>
        <v/>
      </c>
      <c r="T247" s="18">
        <f>SUM(Q247,R247)</f>
        <v/>
      </c>
      <c r="U247" s="19">
        <f>TEXT(F247,"ddd")</f>
        <v/>
      </c>
      <c r="V247" s="19">
        <f>TEXT(G247,"ddd")</f>
        <v/>
      </c>
    </row>
    <row r="248">
      <c r="A248" t="inlineStr">
        <is>
          <t>A00346</t>
        </is>
      </c>
      <c r="B248" t="inlineStr">
        <is>
          <t>Central</t>
        </is>
      </c>
      <c r="C248" t="inlineStr">
        <is>
          <t>Michner</t>
        </is>
      </c>
      <c r="D248" t="inlineStr">
        <is>
          <t>Deliver</t>
        </is>
      </c>
      <c r="F248" s="31" t="n">
        <v>44201</v>
      </c>
      <c r="G248" s="31" t="n">
        <v>44226</v>
      </c>
      <c r="H248" s="13" t="n">
        <v>1</v>
      </c>
      <c r="I248" s="32" t="n"/>
      <c r="J248" s="32" t="n"/>
      <c r="K248" s="15" t="n">
        <v>0.25</v>
      </c>
      <c r="L248" s="15" t="n">
        <v>125.4194</v>
      </c>
      <c r="M248" t="inlineStr">
        <is>
          <t>C.O.D.</t>
        </is>
      </c>
      <c r="N248" s="17">
        <f>IF(G248="","",G248-F248)</f>
        <v/>
      </c>
      <c r="O248" s="19">
        <f t="array" ref="O248">INDEX(TechRate,MATCH(H248,TechNum,0))</f>
        <v/>
      </c>
      <c r="P248" s="18">
        <f>O248*K248</f>
        <v/>
      </c>
      <c r="Q248" s="18">
        <f>IF(I248="Yes",0,P248)</f>
        <v/>
      </c>
      <c r="R248" s="18">
        <f>IF(J248="Yes",0,L248)</f>
        <v/>
      </c>
      <c r="S248" s="18">
        <f>SUM(L248,P248)</f>
        <v/>
      </c>
      <c r="T248" s="18">
        <f>SUM(Q248,R248)</f>
        <v/>
      </c>
      <c r="U248" s="19">
        <f>TEXT(F248,"ddd")</f>
        <v/>
      </c>
      <c r="V248" s="19">
        <f>TEXT(G248,"ddd")</f>
        <v/>
      </c>
    </row>
    <row r="249">
      <c r="A249" t="inlineStr">
        <is>
          <t>A00347</t>
        </is>
      </c>
      <c r="B249" t="inlineStr">
        <is>
          <t>Northwest</t>
        </is>
      </c>
      <c r="C249" t="inlineStr">
        <is>
          <t>Khan</t>
        </is>
      </c>
      <c r="D249" t="inlineStr">
        <is>
          <t>Assess</t>
        </is>
      </c>
      <c r="F249" s="31" t="n">
        <v>44201</v>
      </c>
      <c r="G249" s="31" t="n">
        <v>44229</v>
      </c>
      <c r="H249" s="13" t="n">
        <v>2</v>
      </c>
      <c r="I249" s="32" t="n"/>
      <c r="J249" s="32" t="n"/>
      <c r="K249" s="15" t="n">
        <v>0.75</v>
      </c>
      <c r="L249" s="15" t="n">
        <v>286.7323</v>
      </c>
      <c r="M249" t="inlineStr">
        <is>
          <t>Account</t>
        </is>
      </c>
      <c r="N249" s="17">
        <f>IF(G249="","",G249-F249)</f>
        <v/>
      </c>
      <c r="O249" s="19">
        <f t="array" ref="O249">INDEX(TechRate,MATCH(H249,TechNum,0))</f>
        <v/>
      </c>
      <c r="P249" s="18">
        <f>O249*K249</f>
        <v/>
      </c>
      <c r="Q249" s="18">
        <f>IF(I249="Yes",0,P249)</f>
        <v/>
      </c>
      <c r="R249" s="18">
        <f>IF(J249="Yes",0,L249)</f>
        <v/>
      </c>
      <c r="S249" s="18">
        <f>SUM(L249,P249)</f>
        <v/>
      </c>
      <c r="T249" s="18">
        <f>SUM(Q249,R249)</f>
        <v/>
      </c>
      <c r="U249" s="19">
        <f>TEXT(F249,"ddd")</f>
        <v/>
      </c>
      <c r="V249" s="19">
        <f>TEXT(G249,"ddd")</f>
        <v/>
      </c>
    </row>
    <row r="250">
      <c r="A250" t="inlineStr">
        <is>
          <t>A00348</t>
        </is>
      </c>
      <c r="B250" t="inlineStr">
        <is>
          <t>South</t>
        </is>
      </c>
      <c r="C250" t="inlineStr">
        <is>
          <t>Michner</t>
        </is>
      </c>
      <c r="D250" t="inlineStr">
        <is>
          <t>Install</t>
        </is>
      </c>
      <c r="F250" s="31" t="n">
        <v>44201</v>
      </c>
      <c r="G250" s="31" t="n">
        <v>44229</v>
      </c>
      <c r="H250" s="13" t="n">
        <v>1</v>
      </c>
      <c r="I250" s="32" t="n"/>
      <c r="J250" s="32" t="n"/>
      <c r="K250" s="15" t="n">
        <v>2.5</v>
      </c>
      <c r="L250" s="15" t="n">
        <v>258.0278</v>
      </c>
      <c r="M250" t="inlineStr">
        <is>
          <t>C.O.D.</t>
        </is>
      </c>
      <c r="N250" s="17">
        <f>IF(G250="","",G250-F250)</f>
        <v/>
      </c>
      <c r="O250" s="19">
        <f t="array" ref="O250">INDEX(TechRate,MATCH(H250,TechNum,0))</f>
        <v/>
      </c>
      <c r="P250" s="18">
        <f>O250*K250</f>
        <v/>
      </c>
      <c r="Q250" s="18">
        <f>IF(I250="Yes",0,P250)</f>
        <v/>
      </c>
      <c r="R250" s="18">
        <f>IF(J250="Yes",0,L250)</f>
        <v/>
      </c>
      <c r="S250" s="18">
        <f>SUM(L250,P250)</f>
        <v/>
      </c>
      <c r="T250" s="18">
        <f>SUM(Q250,R250)</f>
        <v/>
      </c>
      <c r="U250" s="19">
        <f>TEXT(F250,"ddd")</f>
        <v/>
      </c>
      <c r="V250" s="19">
        <f>TEXT(G250,"ddd")</f>
        <v/>
      </c>
    </row>
    <row r="251">
      <c r="A251" t="inlineStr">
        <is>
          <t>A00349</t>
        </is>
      </c>
      <c r="B251" t="inlineStr">
        <is>
          <t>South</t>
        </is>
      </c>
      <c r="C251" t="inlineStr">
        <is>
          <t>Lopez</t>
        </is>
      </c>
      <c r="D251" t="inlineStr">
        <is>
          <t>Assess</t>
        </is>
      </c>
      <c r="F251" s="31" t="n">
        <v>44201</v>
      </c>
      <c r="G251" s="31" t="n">
        <v>44320</v>
      </c>
      <c r="H251" s="13" t="n">
        <v>1</v>
      </c>
      <c r="I251" s="32" t="n"/>
      <c r="J251" s="32" t="n"/>
      <c r="K251" s="15" t="n">
        <v>0.25</v>
      </c>
      <c r="L251" s="15" t="n">
        <v>14.3</v>
      </c>
      <c r="M251" t="inlineStr">
        <is>
          <t>P.O.</t>
        </is>
      </c>
      <c r="N251" s="17">
        <f>IF(G251="","",G251-F251)</f>
        <v/>
      </c>
      <c r="O251" s="19">
        <f t="array" ref="O251">INDEX(TechRate,MATCH(H251,TechNum,0))</f>
        <v/>
      </c>
      <c r="P251" s="18">
        <f>O251*K251</f>
        <v/>
      </c>
      <c r="Q251" s="18">
        <f>IF(I251="Yes",0,P251)</f>
        <v/>
      </c>
      <c r="R251" s="18">
        <f>IF(J251="Yes",0,L251)</f>
        <v/>
      </c>
      <c r="S251" s="18">
        <f>SUM(L251,P251)</f>
        <v/>
      </c>
      <c r="T251" s="18">
        <f>SUM(Q251,R251)</f>
        <v/>
      </c>
      <c r="U251" s="19">
        <f>TEXT(F251,"ddd")</f>
        <v/>
      </c>
      <c r="V251" s="19">
        <f>TEXT(G251,"ddd")</f>
        <v/>
      </c>
    </row>
    <row r="252">
      <c r="A252" t="inlineStr">
        <is>
          <t>A00350</t>
        </is>
      </c>
      <c r="B252" t="inlineStr">
        <is>
          <t>South</t>
        </is>
      </c>
      <c r="C252" t="inlineStr">
        <is>
          <t>Lopez</t>
        </is>
      </c>
      <c r="D252" t="inlineStr">
        <is>
          <t>Assess</t>
        </is>
      </c>
      <c r="F252" s="31" t="n">
        <v>44202</v>
      </c>
      <c r="G252" s="31" t="n">
        <v>44214</v>
      </c>
      <c r="H252" s="13" t="n">
        <v>1</v>
      </c>
      <c r="I252" s="32" t="n"/>
      <c r="J252" s="32" t="n"/>
      <c r="K252" s="15" t="n">
        <v>0.25</v>
      </c>
      <c r="L252" s="15" t="n">
        <v>44.85</v>
      </c>
      <c r="M252" t="inlineStr">
        <is>
          <t>P.O.</t>
        </is>
      </c>
      <c r="N252" s="17">
        <f>IF(G252="","",G252-F252)</f>
        <v/>
      </c>
      <c r="O252" s="19">
        <f t="array" ref="O252">INDEX(TechRate,MATCH(H252,TechNum,0))</f>
        <v/>
      </c>
      <c r="P252" s="18">
        <f>O252*K252</f>
        <v/>
      </c>
      <c r="Q252" s="18">
        <f>IF(I252="Yes",0,P252)</f>
        <v/>
      </c>
      <c r="R252" s="18">
        <f>IF(J252="Yes",0,L252)</f>
        <v/>
      </c>
      <c r="S252" s="18">
        <f>SUM(L252,P252)</f>
        <v/>
      </c>
      <c r="T252" s="18">
        <f>SUM(Q252,R252)</f>
        <v/>
      </c>
      <c r="U252" s="19">
        <f>TEXT(F252,"ddd")</f>
        <v/>
      </c>
      <c r="V252" s="19">
        <f>TEXT(G252,"ddd")</f>
        <v/>
      </c>
    </row>
    <row r="253">
      <c r="A253" t="inlineStr">
        <is>
          <t>A00351</t>
        </is>
      </c>
      <c r="B253" t="inlineStr">
        <is>
          <t>Northwest</t>
        </is>
      </c>
      <c r="C253" t="inlineStr">
        <is>
          <t>Michner</t>
        </is>
      </c>
      <c r="D253" t="inlineStr">
        <is>
          <t>Assess</t>
        </is>
      </c>
      <c r="F253" s="31" t="n">
        <v>44202</v>
      </c>
      <c r="G253" s="31" t="n">
        <v>44217</v>
      </c>
      <c r="H253" s="13" t="n">
        <v>2</v>
      </c>
      <c r="I253" s="32" t="n"/>
      <c r="J253" s="32" t="n"/>
      <c r="K253" s="15" t="n">
        <v>0.5</v>
      </c>
      <c r="L253" s="15" t="n">
        <v>74.60769999999999</v>
      </c>
      <c r="M253" t="inlineStr">
        <is>
          <t>C.O.D.</t>
        </is>
      </c>
      <c r="N253" s="17">
        <f>IF(G253="","",G253-F253)</f>
        <v/>
      </c>
      <c r="O253" s="19">
        <f t="array" ref="O253">INDEX(TechRate,MATCH(H253,TechNum,0))</f>
        <v/>
      </c>
      <c r="P253" s="18">
        <f>O253*K253</f>
        <v/>
      </c>
      <c r="Q253" s="18">
        <f>IF(I253="Yes",0,P253)</f>
        <v/>
      </c>
      <c r="R253" s="18">
        <f>IF(J253="Yes",0,L253)</f>
        <v/>
      </c>
      <c r="S253" s="18">
        <f>SUM(L253,P253)</f>
        <v/>
      </c>
      <c r="T253" s="18">
        <f>SUM(Q253,R253)</f>
        <v/>
      </c>
      <c r="U253" s="19">
        <f>TEXT(F253,"ddd")</f>
        <v/>
      </c>
      <c r="V253" s="19">
        <f>TEXT(G253,"ddd")</f>
        <v/>
      </c>
    </row>
    <row r="254">
      <c r="A254" t="inlineStr">
        <is>
          <t>A00352</t>
        </is>
      </c>
      <c r="B254" t="inlineStr">
        <is>
          <t>North</t>
        </is>
      </c>
      <c r="C254" t="inlineStr">
        <is>
          <t>Ling</t>
        </is>
      </c>
      <c r="D254" t="inlineStr">
        <is>
          <t>Replace</t>
        </is>
      </c>
      <c r="E254" t="inlineStr">
        <is>
          <t>Yes</t>
        </is>
      </c>
      <c r="F254" s="31" t="n">
        <v>44202</v>
      </c>
      <c r="G254" s="31" t="n">
        <v>44230</v>
      </c>
      <c r="H254" s="13" t="n">
        <v>2</v>
      </c>
      <c r="I254" s="32" t="n"/>
      <c r="J254" s="32" t="n"/>
      <c r="K254" s="15" t="n">
        <v>0.5</v>
      </c>
      <c r="L254" s="15" t="n">
        <v>126.7147</v>
      </c>
      <c r="M254" t="inlineStr">
        <is>
          <t>Account</t>
        </is>
      </c>
      <c r="N254" s="17">
        <f>IF(G254="","",G254-F254)</f>
        <v/>
      </c>
      <c r="O254" s="19">
        <f t="array" ref="O254">INDEX(TechRate,MATCH(H254,TechNum,0))</f>
        <v/>
      </c>
      <c r="P254" s="18">
        <f>O254*K254</f>
        <v/>
      </c>
      <c r="Q254" s="18">
        <f>IF(I254="Yes",0,P254)</f>
        <v/>
      </c>
      <c r="R254" s="18">
        <f>IF(J254="Yes",0,L254)</f>
        <v/>
      </c>
      <c r="S254" s="18">
        <f>SUM(L254,P254)</f>
        <v/>
      </c>
      <c r="T254" s="18">
        <f>SUM(Q254,R254)</f>
        <v/>
      </c>
      <c r="U254" s="19">
        <f>TEXT(F254,"ddd")</f>
        <v/>
      </c>
      <c r="V254" s="19">
        <f>TEXT(G254,"ddd")</f>
        <v/>
      </c>
    </row>
    <row r="255">
      <c r="A255" t="inlineStr">
        <is>
          <t>A00353</t>
        </is>
      </c>
      <c r="B255" t="inlineStr">
        <is>
          <t>North</t>
        </is>
      </c>
      <c r="C255" t="inlineStr">
        <is>
          <t>Ling</t>
        </is>
      </c>
      <c r="D255" t="inlineStr">
        <is>
          <t>Replace</t>
        </is>
      </c>
      <c r="F255" s="31" t="n">
        <v>44202</v>
      </c>
      <c r="G255" s="31" t="n">
        <v>44259</v>
      </c>
      <c r="H255" s="13" t="n">
        <v>2</v>
      </c>
      <c r="I255" s="32" t="n"/>
      <c r="J255" s="32" t="n"/>
      <c r="K255" s="15" t="n">
        <v>1.25</v>
      </c>
      <c r="L255" s="15" t="n">
        <v>256.84</v>
      </c>
      <c r="M255" t="inlineStr">
        <is>
          <t>Account</t>
        </is>
      </c>
      <c r="N255" s="17">
        <f>IF(G255="","",G255-F255)</f>
        <v/>
      </c>
      <c r="O255" s="19">
        <f t="array" ref="O255">INDEX(TechRate,MATCH(H255,TechNum,0))</f>
        <v/>
      </c>
      <c r="P255" s="18">
        <f>O255*K255</f>
        <v/>
      </c>
      <c r="Q255" s="18">
        <f>IF(I255="Yes",0,P255)</f>
        <v/>
      </c>
      <c r="R255" s="18">
        <f>IF(J255="Yes",0,L255)</f>
        <v/>
      </c>
      <c r="S255" s="18">
        <f>SUM(L255,P255)</f>
        <v/>
      </c>
      <c r="T255" s="18">
        <f>SUM(Q255,R255)</f>
        <v/>
      </c>
      <c r="U255" s="19">
        <f>TEXT(F255,"ddd")</f>
        <v/>
      </c>
      <c r="V255" s="19">
        <f>TEXT(G255,"ddd")</f>
        <v/>
      </c>
    </row>
    <row r="256">
      <c r="A256" t="inlineStr">
        <is>
          <t>A00354</t>
        </is>
      </c>
      <c r="B256" t="inlineStr">
        <is>
          <t>Southeast</t>
        </is>
      </c>
      <c r="C256" t="inlineStr">
        <is>
          <t>Cartier</t>
        </is>
      </c>
      <c r="D256" t="inlineStr">
        <is>
          <t>Deliver</t>
        </is>
      </c>
      <c r="F256" s="31" t="n">
        <v>44203</v>
      </c>
      <c r="G256" s="31" t="n">
        <v>44215</v>
      </c>
      <c r="H256" s="13" t="n">
        <v>1</v>
      </c>
      <c r="I256" s="32" t="n"/>
      <c r="J256" s="32" t="n"/>
      <c r="K256" s="15" t="n">
        <v>0.25</v>
      </c>
      <c r="L256" s="15" t="n">
        <v>32.6706</v>
      </c>
      <c r="M256" t="inlineStr">
        <is>
          <t>P.O.</t>
        </is>
      </c>
      <c r="N256" s="17">
        <f>IF(G256="","",G256-F256)</f>
        <v/>
      </c>
      <c r="O256" s="19">
        <f t="array" ref="O256">INDEX(TechRate,MATCH(H256,TechNum,0))</f>
        <v/>
      </c>
      <c r="P256" s="18">
        <f>O256*K256</f>
        <v/>
      </c>
      <c r="Q256" s="18">
        <f>IF(I256="Yes",0,P256)</f>
        <v/>
      </c>
      <c r="R256" s="18">
        <f>IF(J256="Yes",0,L256)</f>
        <v/>
      </c>
      <c r="S256" s="18">
        <f>SUM(L256,P256)</f>
        <v/>
      </c>
      <c r="T256" s="18">
        <f>SUM(Q256,R256)</f>
        <v/>
      </c>
      <c r="U256" s="19">
        <f>TEXT(F256,"ddd")</f>
        <v/>
      </c>
      <c r="V256" s="19">
        <f>TEXT(G256,"ddd")</f>
        <v/>
      </c>
    </row>
    <row r="257">
      <c r="A257" t="inlineStr">
        <is>
          <t>A00355</t>
        </is>
      </c>
      <c r="B257" t="inlineStr">
        <is>
          <t>Northwest</t>
        </is>
      </c>
      <c r="C257" t="inlineStr">
        <is>
          <t>Cartier</t>
        </is>
      </c>
      <c r="D257" t="inlineStr">
        <is>
          <t>Assess</t>
        </is>
      </c>
      <c r="E257" t="inlineStr">
        <is>
          <t>Yes</t>
        </is>
      </c>
      <c r="F257" s="31" t="n">
        <v>44203</v>
      </c>
      <c r="G257" s="31" t="n">
        <v>44228</v>
      </c>
      <c r="H257" s="13" t="n">
        <v>2</v>
      </c>
      <c r="I257" s="32" t="n"/>
      <c r="J257" s="32" t="n"/>
      <c r="K257" s="15" t="n">
        <v>0.5</v>
      </c>
      <c r="L257" s="15" t="n">
        <v>72.3501</v>
      </c>
      <c r="M257" t="inlineStr">
        <is>
          <t>Account</t>
        </is>
      </c>
      <c r="N257" s="17">
        <f>IF(G257="","",G257-F257)</f>
        <v/>
      </c>
      <c r="O257" s="19">
        <f t="array" ref="O257">INDEX(TechRate,MATCH(H257,TechNum,0))</f>
        <v/>
      </c>
      <c r="P257" s="18">
        <f>O257*K257</f>
        <v/>
      </c>
      <c r="Q257" s="18">
        <f>IF(I257="Yes",0,P257)</f>
        <v/>
      </c>
      <c r="R257" s="18">
        <f>IF(J257="Yes",0,L257)</f>
        <v/>
      </c>
      <c r="S257" s="18">
        <f>SUM(L257,P257)</f>
        <v/>
      </c>
      <c r="T257" s="18">
        <f>SUM(Q257,R257)</f>
        <v/>
      </c>
      <c r="U257" s="19">
        <f>TEXT(F257,"ddd")</f>
        <v/>
      </c>
      <c r="V257" s="19">
        <f>TEXT(G257,"ddd")</f>
        <v/>
      </c>
    </row>
    <row r="258">
      <c r="A258" t="inlineStr">
        <is>
          <t>A00356</t>
        </is>
      </c>
      <c r="B258" t="inlineStr">
        <is>
          <t>North</t>
        </is>
      </c>
      <c r="C258" t="inlineStr">
        <is>
          <t>Ling</t>
        </is>
      </c>
      <c r="D258" t="inlineStr">
        <is>
          <t>Replace</t>
        </is>
      </c>
      <c r="F258" s="31" t="n">
        <v>44203</v>
      </c>
      <c r="G258" s="31" t="n">
        <v>44232</v>
      </c>
      <c r="H258" s="13" t="n">
        <v>2</v>
      </c>
      <c r="I258" s="32" t="n"/>
      <c r="J258" s="32" t="n"/>
      <c r="K258" s="15" t="n">
        <v>0.5</v>
      </c>
      <c r="L258" s="15" t="n">
        <v>178.4989</v>
      </c>
      <c r="M258" t="inlineStr">
        <is>
          <t>C.O.D.</t>
        </is>
      </c>
      <c r="N258" s="17">
        <f>IF(G258="","",G258-F258)</f>
        <v/>
      </c>
      <c r="O258" s="19">
        <f t="array" ref="O258">INDEX(TechRate,MATCH(H258,TechNum,0))</f>
        <v/>
      </c>
      <c r="P258" s="18">
        <f>O258*K258</f>
        <v/>
      </c>
      <c r="Q258" s="18">
        <f>IF(I258="Yes",0,P258)</f>
        <v/>
      </c>
      <c r="R258" s="18">
        <f>IF(J258="Yes",0,L258)</f>
        <v/>
      </c>
      <c r="S258" s="18">
        <f>SUM(L258,P258)</f>
        <v/>
      </c>
      <c r="T258" s="18">
        <f>SUM(Q258,R258)</f>
        <v/>
      </c>
      <c r="U258" s="19">
        <f>TEXT(F258,"ddd")</f>
        <v/>
      </c>
      <c r="V258" s="19">
        <f>TEXT(G258,"ddd")</f>
        <v/>
      </c>
    </row>
    <row r="259">
      <c r="A259" t="inlineStr">
        <is>
          <t>A00357</t>
        </is>
      </c>
      <c r="B259" t="inlineStr">
        <is>
          <t>Northwest</t>
        </is>
      </c>
      <c r="C259" t="inlineStr">
        <is>
          <t>Burton</t>
        </is>
      </c>
      <c r="D259" t="inlineStr">
        <is>
          <t>Replace</t>
        </is>
      </c>
      <c r="F259" s="31" t="n">
        <v>44203</v>
      </c>
      <c r="G259" s="31" t="n">
        <v>44249</v>
      </c>
      <c r="H259" s="13" t="n">
        <v>1</v>
      </c>
      <c r="I259" s="32" t="n"/>
      <c r="J259" s="32" t="n"/>
      <c r="K259" s="15" t="n">
        <v>0.5</v>
      </c>
      <c r="L259" s="15" t="n">
        <v>18.2549</v>
      </c>
      <c r="M259" t="inlineStr">
        <is>
          <t>C.O.D.</t>
        </is>
      </c>
      <c r="N259" s="17">
        <f>IF(G259="","",G259-F259)</f>
        <v/>
      </c>
      <c r="O259" s="19">
        <f t="array" ref="O259">INDEX(TechRate,MATCH(H259,TechNum,0))</f>
        <v/>
      </c>
      <c r="P259" s="18">
        <f>O259*K259</f>
        <v/>
      </c>
      <c r="Q259" s="18">
        <f>IF(I259="Yes",0,P259)</f>
        <v/>
      </c>
      <c r="R259" s="18">
        <f>IF(J259="Yes",0,L259)</f>
        <v/>
      </c>
      <c r="S259" s="18">
        <f>SUM(L259,P259)</f>
        <v/>
      </c>
      <c r="T259" s="18">
        <f>SUM(Q259,R259)</f>
        <v/>
      </c>
      <c r="U259" s="19">
        <f>TEXT(F259,"ddd")</f>
        <v/>
      </c>
      <c r="V259" s="19">
        <f>TEXT(G259,"ddd")</f>
        <v/>
      </c>
    </row>
    <row r="260">
      <c r="A260" t="inlineStr">
        <is>
          <t>A00358</t>
        </is>
      </c>
      <c r="B260" t="inlineStr">
        <is>
          <t>North</t>
        </is>
      </c>
      <c r="C260" t="inlineStr">
        <is>
          <t>Ling</t>
        </is>
      </c>
      <c r="D260" t="inlineStr">
        <is>
          <t>Assess</t>
        </is>
      </c>
      <c r="F260" s="31" t="n">
        <v>44203</v>
      </c>
      <c r="G260" s="31" t="n">
        <v>44249</v>
      </c>
      <c r="H260" s="13" t="n">
        <v>2</v>
      </c>
      <c r="I260" s="32" t="n"/>
      <c r="J260" s="32" t="n"/>
      <c r="K260" s="15" t="n">
        <v>1.75</v>
      </c>
      <c r="L260" s="15" t="n">
        <v>151.8099</v>
      </c>
      <c r="M260" t="inlineStr">
        <is>
          <t>C.O.D.</t>
        </is>
      </c>
      <c r="N260" s="17">
        <f>IF(G260="","",G260-F260)</f>
        <v/>
      </c>
      <c r="O260" s="19">
        <f t="array" ref="O260">INDEX(TechRate,MATCH(H260,TechNum,0))</f>
        <v/>
      </c>
      <c r="P260" s="18">
        <f>O260*K260</f>
        <v/>
      </c>
      <c r="Q260" s="18">
        <f>IF(I260="Yes",0,P260)</f>
        <v/>
      </c>
      <c r="R260" s="18">
        <f>IF(J260="Yes",0,L260)</f>
        <v/>
      </c>
      <c r="S260" s="18">
        <f>SUM(L260,P260)</f>
        <v/>
      </c>
      <c r="T260" s="18">
        <f>SUM(Q260,R260)</f>
        <v/>
      </c>
      <c r="U260" s="19">
        <f>TEXT(F260,"ddd")</f>
        <v/>
      </c>
      <c r="V260" s="19">
        <f>TEXT(G260,"ddd")</f>
        <v/>
      </c>
    </row>
    <row r="261">
      <c r="A261" t="inlineStr">
        <is>
          <t>A00359</t>
        </is>
      </c>
      <c r="B261" t="inlineStr">
        <is>
          <t>Southeast</t>
        </is>
      </c>
      <c r="C261" t="inlineStr">
        <is>
          <t>Burton</t>
        </is>
      </c>
      <c r="D261" t="inlineStr">
        <is>
          <t>Deliver</t>
        </is>
      </c>
      <c r="F261" s="31" t="n">
        <v>44204</v>
      </c>
      <c r="G261" s="31" t="n">
        <v>44212</v>
      </c>
      <c r="H261" s="13" t="n">
        <v>1</v>
      </c>
      <c r="I261" s="32" t="n"/>
      <c r="J261" s="32" t="n"/>
      <c r="K261" s="15" t="n">
        <v>0.25</v>
      </c>
      <c r="L261" s="15" t="n">
        <v>85.0859</v>
      </c>
      <c r="M261" t="inlineStr">
        <is>
          <t>C.O.D.</t>
        </is>
      </c>
      <c r="N261" s="17">
        <f>IF(G261="","",G261-F261)</f>
        <v/>
      </c>
      <c r="O261" s="19">
        <f t="array" ref="O261">INDEX(TechRate,MATCH(H261,TechNum,0))</f>
        <v/>
      </c>
      <c r="P261" s="18">
        <f>O261*K261</f>
        <v/>
      </c>
      <c r="Q261" s="18">
        <f>IF(I261="Yes",0,P261)</f>
        <v/>
      </c>
      <c r="R261" s="18">
        <f>IF(J261="Yes",0,L261)</f>
        <v/>
      </c>
      <c r="S261" s="18">
        <f>SUM(L261,P261)</f>
        <v/>
      </c>
      <c r="T261" s="18">
        <f>SUM(Q261,R261)</f>
        <v/>
      </c>
      <c r="U261" s="19">
        <f>TEXT(F261,"ddd")</f>
        <v/>
      </c>
      <c r="V261" s="19">
        <f>TEXT(G261,"ddd")</f>
        <v/>
      </c>
    </row>
    <row r="262">
      <c r="A262" t="inlineStr">
        <is>
          <t>A00360</t>
        </is>
      </c>
      <c r="B262" t="inlineStr">
        <is>
          <t>South</t>
        </is>
      </c>
      <c r="C262" t="inlineStr">
        <is>
          <t>Lopez</t>
        </is>
      </c>
      <c r="D262" t="inlineStr">
        <is>
          <t>Assess</t>
        </is>
      </c>
      <c r="F262" s="31" t="n">
        <v>44204</v>
      </c>
      <c r="G262" s="31" t="n">
        <v>44228</v>
      </c>
      <c r="H262" s="13" t="n">
        <v>1</v>
      </c>
      <c r="I262" s="32" t="n"/>
      <c r="J262" s="32" t="n"/>
      <c r="K262" s="15" t="n">
        <v>0.25</v>
      </c>
      <c r="L262" s="15" t="n">
        <v>67.0677</v>
      </c>
      <c r="M262" t="inlineStr">
        <is>
          <t>Account</t>
        </is>
      </c>
      <c r="N262" s="17">
        <f>IF(G262="","",G262-F262)</f>
        <v/>
      </c>
      <c r="O262" s="19">
        <f t="array" ref="O262">INDEX(TechRate,MATCH(H262,TechNum,0))</f>
        <v/>
      </c>
      <c r="P262" s="18">
        <f>O262*K262</f>
        <v/>
      </c>
      <c r="Q262" s="18">
        <f>IF(I262="Yes",0,P262)</f>
        <v/>
      </c>
      <c r="R262" s="18">
        <f>IF(J262="Yes",0,L262)</f>
        <v/>
      </c>
      <c r="S262" s="18">
        <f>SUM(L262,P262)</f>
        <v/>
      </c>
      <c r="T262" s="18">
        <f>SUM(Q262,R262)</f>
        <v/>
      </c>
      <c r="U262" s="19">
        <f>TEXT(F262,"ddd")</f>
        <v/>
      </c>
      <c r="V262" s="19">
        <f>TEXT(G262,"ddd")</f>
        <v/>
      </c>
    </row>
    <row r="263">
      <c r="A263" t="inlineStr">
        <is>
          <t>A00361</t>
        </is>
      </c>
      <c r="B263" t="inlineStr">
        <is>
          <t>South</t>
        </is>
      </c>
      <c r="C263" t="inlineStr">
        <is>
          <t>Lopez</t>
        </is>
      </c>
      <c r="D263" t="inlineStr">
        <is>
          <t>Deliver</t>
        </is>
      </c>
      <c r="F263" s="31" t="n">
        <v>44207</v>
      </c>
      <c r="G263" s="31" t="n">
        <v>44217</v>
      </c>
      <c r="H263" s="13" t="n">
        <v>1</v>
      </c>
      <c r="I263" s="32" t="n"/>
      <c r="J263" s="32" t="n"/>
      <c r="K263" s="15" t="n">
        <v>0.25</v>
      </c>
      <c r="L263" s="15" t="n">
        <v>162.2096</v>
      </c>
      <c r="M263" t="inlineStr">
        <is>
          <t>Account</t>
        </is>
      </c>
      <c r="N263" s="17">
        <f>IF(G263="","",G263-F263)</f>
        <v/>
      </c>
      <c r="O263" s="19">
        <f t="array" ref="O263">INDEX(TechRate,MATCH(H263,TechNum,0))</f>
        <v/>
      </c>
      <c r="P263" s="18">
        <f>O263*K263</f>
        <v/>
      </c>
      <c r="Q263" s="18">
        <f>IF(I263="Yes",0,P263)</f>
        <v/>
      </c>
      <c r="R263" s="18">
        <f>IF(J263="Yes",0,L263)</f>
        <v/>
      </c>
      <c r="S263" s="18">
        <f>SUM(L263,P263)</f>
        <v/>
      </c>
      <c r="T263" s="18">
        <f>SUM(Q263,R263)</f>
        <v/>
      </c>
      <c r="U263" s="19">
        <f>TEXT(F263,"ddd")</f>
        <v/>
      </c>
      <c r="V263" s="19">
        <f>TEXT(G263,"ddd")</f>
        <v/>
      </c>
    </row>
    <row r="264">
      <c r="A264" t="inlineStr">
        <is>
          <t>A00362</t>
        </is>
      </c>
      <c r="B264" t="inlineStr">
        <is>
          <t>Southeast</t>
        </is>
      </c>
      <c r="C264" t="inlineStr">
        <is>
          <t>Burton</t>
        </is>
      </c>
      <c r="D264" t="inlineStr">
        <is>
          <t>Install</t>
        </is>
      </c>
      <c r="F264" s="31" t="n">
        <v>44207</v>
      </c>
      <c r="G264" s="31" t="n">
        <v>44224</v>
      </c>
      <c r="H264" s="13" t="n">
        <v>1</v>
      </c>
      <c r="I264" s="32" t="n"/>
      <c r="J264" s="32" t="n"/>
      <c r="K264" s="15" t="n">
        <v>1.25</v>
      </c>
      <c r="L264" s="15" t="n">
        <v>53.6887</v>
      </c>
      <c r="M264" t="inlineStr">
        <is>
          <t>Account</t>
        </is>
      </c>
      <c r="N264" s="17">
        <f>IF(G264="","",G264-F264)</f>
        <v/>
      </c>
      <c r="O264" s="19">
        <f t="array" ref="O264">INDEX(TechRate,MATCH(H264,TechNum,0))</f>
        <v/>
      </c>
      <c r="P264" s="18">
        <f>O264*K264</f>
        <v/>
      </c>
      <c r="Q264" s="18">
        <f>IF(I264="Yes",0,P264)</f>
        <v/>
      </c>
      <c r="R264" s="18">
        <f>IF(J264="Yes",0,L264)</f>
        <v/>
      </c>
      <c r="S264" s="18">
        <f>SUM(L264,P264)</f>
        <v/>
      </c>
      <c r="T264" s="18">
        <f>SUM(Q264,R264)</f>
        <v/>
      </c>
      <c r="U264" s="19">
        <f>TEXT(F264,"ddd")</f>
        <v/>
      </c>
      <c r="V264" s="19">
        <f>TEXT(G264,"ddd")</f>
        <v/>
      </c>
    </row>
    <row r="265">
      <c r="A265" t="inlineStr">
        <is>
          <t>A00363</t>
        </is>
      </c>
      <c r="B265" t="inlineStr">
        <is>
          <t>Southeast</t>
        </is>
      </c>
      <c r="C265" t="inlineStr">
        <is>
          <t>Michner</t>
        </is>
      </c>
      <c r="D265" t="inlineStr">
        <is>
          <t>Assess</t>
        </is>
      </c>
      <c r="F265" s="31" t="n">
        <v>44207</v>
      </c>
      <c r="G265" s="31" t="n">
        <v>44228</v>
      </c>
      <c r="H265" s="13" t="n">
        <v>2</v>
      </c>
      <c r="I265" s="32" t="n"/>
      <c r="J265" s="32" t="n"/>
      <c r="K265" s="15" t="n">
        <v>1</v>
      </c>
      <c r="L265" s="15" t="n">
        <v>211.8477</v>
      </c>
      <c r="M265" t="inlineStr">
        <is>
          <t>C.O.D.</t>
        </is>
      </c>
      <c r="N265" s="17">
        <f>IF(G265="","",G265-F265)</f>
        <v/>
      </c>
      <c r="O265" s="19">
        <f t="array" ref="O265">INDEX(TechRate,MATCH(H265,TechNum,0))</f>
        <v/>
      </c>
      <c r="P265" s="18">
        <f>O265*K265</f>
        <v/>
      </c>
      <c r="Q265" s="18">
        <f>IF(I265="Yes",0,P265)</f>
        <v/>
      </c>
      <c r="R265" s="18">
        <f>IF(J265="Yes",0,L265)</f>
        <v/>
      </c>
      <c r="S265" s="18">
        <f>SUM(L265,P265)</f>
        <v/>
      </c>
      <c r="T265" s="18">
        <f>SUM(Q265,R265)</f>
        <v/>
      </c>
      <c r="U265" s="19">
        <f>TEXT(F265,"ddd")</f>
        <v/>
      </c>
      <c r="V265" s="19">
        <f>TEXT(G265,"ddd")</f>
        <v/>
      </c>
    </row>
    <row r="266">
      <c r="A266" t="inlineStr">
        <is>
          <t>A00364</t>
        </is>
      </c>
      <c r="B266" t="inlineStr">
        <is>
          <t>South</t>
        </is>
      </c>
      <c r="C266" t="inlineStr">
        <is>
          <t>Lopez</t>
        </is>
      </c>
      <c r="D266" t="inlineStr">
        <is>
          <t>Assess</t>
        </is>
      </c>
      <c r="F266" s="31" t="n">
        <v>44207</v>
      </c>
      <c r="G266" s="31" t="n">
        <v>44228</v>
      </c>
      <c r="H266" s="13" t="n">
        <v>1</v>
      </c>
      <c r="I266" s="32" t="n"/>
      <c r="J266" s="32" t="n"/>
      <c r="K266" s="15" t="n">
        <v>0.25</v>
      </c>
      <c r="L266" s="15" t="n">
        <v>150.319</v>
      </c>
      <c r="M266" t="inlineStr">
        <is>
          <t>P.O.</t>
        </is>
      </c>
      <c r="N266" s="17">
        <f>IF(G266="","",G266-F266)</f>
        <v/>
      </c>
      <c r="O266" s="19">
        <f t="array" ref="O266">INDEX(TechRate,MATCH(H266,TechNum,0))</f>
        <v/>
      </c>
      <c r="P266" s="18">
        <f>O266*K266</f>
        <v/>
      </c>
      <c r="Q266" s="18">
        <f>IF(I266="Yes",0,P266)</f>
        <v/>
      </c>
      <c r="R266" s="18">
        <f>IF(J266="Yes",0,L266)</f>
        <v/>
      </c>
      <c r="S266" s="18">
        <f>SUM(L266,P266)</f>
        <v/>
      </c>
      <c r="T266" s="18">
        <f>SUM(Q266,R266)</f>
        <v/>
      </c>
      <c r="U266" s="19">
        <f>TEXT(F266,"ddd")</f>
        <v/>
      </c>
      <c r="V266" s="19">
        <f>TEXT(G266,"ddd")</f>
        <v/>
      </c>
    </row>
    <row r="267">
      <c r="A267" t="inlineStr">
        <is>
          <t>A00365</t>
        </is>
      </c>
      <c r="B267" t="inlineStr">
        <is>
          <t>East</t>
        </is>
      </c>
      <c r="C267" t="inlineStr">
        <is>
          <t>Ling</t>
        </is>
      </c>
      <c r="D267" t="inlineStr">
        <is>
          <t>Assess</t>
        </is>
      </c>
      <c r="F267" s="31" t="n">
        <v>44207</v>
      </c>
      <c r="G267" s="31" t="n">
        <v>44250</v>
      </c>
      <c r="H267" s="13" t="n">
        <v>2</v>
      </c>
      <c r="I267" s="32" t="n"/>
      <c r="J267" s="32" t="n"/>
      <c r="K267" s="15" t="n">
        <v>0.25</v>
      </c>
      <c r="L267" s="15" t="n">
        <v>46.8649</v>
      </c>
      <c r="M267" t="inlineStr">
        <is>
          <t>Account</t>
        </is>
      </c>
      <c r="N267" s="17">
        <f>IF(G267="","",G267-F267)</f>
        <v/>
      </c>
      <c r="O267" s="19">
        <f t="array" ref="O267">INDEX(TechRate,MATCH(H267,TechNum,0))</f>
        <v/>
      </c>
      <c r="P267" s="18">
        <f>O267*K267</f>
        <v/>
      </c>
      <c r="Q267" s="18">
        <f>IF(I267="Yes",0,P267)</f>
        <v/>
      </c>
      <c r="R267" s="18">
        <f>IF(J267="Yes",0,L267)</f>
        <v/>
      </c>
      <c r="S267" s="18">
        <f>SUM(L267,P267)</f>
        <v/>
      </c>
      <c r="T267" s="18">
        <f>SUM(Q267,R267)</f>
        <v/>
      </c>
      <c r="U267" s="19">
        <f>TEXT(F267,"ddd")</f>
        <v/>
      </c>
      <c r="V267" s="19">
        <f>TEXT(G267,"ddd")</f>
        <v/>
      </c>
    </row>
    <row r="268">
      <c r="A268" t="inlineStr">
        <is>
          <t>A00366</t>
        </is>
      </c>
      <c r="B268" t="inlineStr">
        <is>
          <t>South</t>
        </is>
      </c>
      <c r="C268" t="inlineStr">
        <is>
          <t>Lopez</t>
        </is>
      </c>
      <c r="D268" t="inlineStr">
        <is>
          <t>Assess</t>
        </is>
      </c>
      <c r="F268" s="31" t="n">
        <v>44208</v>
      </c>
      <c r="G268" s="31" t="n">
        <v>44217</v>
      </c>
      <c r="H268" s="13" t="n">
        <v>1</v>
      </c>
      <c r="I268" s="32" t="n"/>
      <c r="J268" s="32" t="n"/>
      <c r="K268" s="15" t="n">
        <v>0.25</v>
      </c>
      <c r="L268" s="15" t="n">
        <v>19.5</v>
      </c>
      <c r="M268" t="inlineStr">
        <is>
          <t>P.O.</t>
        </is>
      </c>
      <c r="N268" s="17">
        <f>IF(G268="","",G268-F268)</f>
        <v/>
      </c>
      <c r="O268" s="19">
        <f t="array" ref="O268">INDEX(TechRate,MATCH(H268,TechNum,0))</f>
        <v/>
      </c>
      <c r="P268" s="18">
        <f>O268*K268</f>
        <v/>
      </c>
      <c r="Q268" s="18">
        <f>IF(I268="Yes",0,P268)</f>
        <v/>
      </c>
      <c r="R268" s="18">
        <f>IF(J268="Yes",0,L268)</f>
        <v/>
      </c>
      <c r="S268" s="18">
        <f>SUM(L268,P268)</f>
        <v/>
      </c>
      <c r="T268" s="18">
        <f>SUM(Q268,R268)</f>
        <v/>
      </c>
      <c r="U268" s="19">
        <f>TEXT(F268,"ddd")</f>
        <v/>
      </c>
      <c r="V268" s="19">
        <f>TEXT(G268,"ddd")</f>
        <v/>
      </c>
    </row>
    <row r="269">
      <c r="A269" t="inlineStr">
        <is>
          <t>A00367</t>
        </is>
      </c>
      <c r="B269" t="inlineStr">
        <is>
          <t>Central</t>
        </is>
      </c>
      <c r="C269" t="inlineStr">
        <is>
          <t>Cartier</t>
        </is>
      </c>
      <c r="D269" t="inlineStr">
        <is>
          <t>Replace</t>
        </is>
      </c>
      <c r="F269" s="31" t="n">
        <v>44208</v>
      </c>
      <c r="G269" s="31" t="n">
        <v>44215</v>
      </c>
      <c r="H269" s="13" t="n">
        <v>1</v>
      </c>
      <c r="I269" s="32" t="n"/>
      <c r="J269" s="32" t="n"/>
      <c r="K269" s="15" t="n">
        <v>1.25</v>
      </c>
      <c r="L269" s="15" t="n">
        <v>256.7181</v>
      </c>
      <c r="M269" t="inlineStr">
        <is>
          <t>C.O.D.</t>
        </is>
      </c>
      <c r="N269" s="17">
        <f>IF(G269="","",G269-F269)</f>
        <v/>
      </c>
      <c r="O269" s="19">
        <f t="array" ref="O269">INDEX(TechRate,MATCH(H269,TechNum,0))</f>
        <v/>
      </c>
      <c r="P269" s="18">
        <f>O269*K269</f>
        <v/>
      </c>
      <c r="Q269" s="18">
        <f>IF(I269="Yes",0,P269)</f>
        <v/>
      </c>
      <c r="R269" s="18">
        <f>IF(J269="Yes",0,L269)</f>
        <v/>
      </c>
      <c r="S269" s="18">
        <f>SUM(L269,P269)</f>
        <v/>
      </c>
      <c r="T269" s="18">
        <f>SUM(Q269,R269)</f>
        <v/>
      </c>
      <c r="U269" s="19">
        <f>TEXT(F269,"ddd")</f>
        <v/>
      </c>
      <c r="V269" s="19">
        <f>TEXT(G269,"ddd")</f>
        <v/>
      </c>
    </row>
    <row r="270">
      <c r="A270" t="inlineStr">
        <is>
          <t>A00368</t>
        </is>
      </c>
      <c r="B270" t="inlineStr">
        <is>
          <t>Northwest</t>
        </is>
      </c>
      <c r="C270" t="inlineStr">
        <is>
          <t>Khan</t>
        </is>
      </c>
      <c r="D270" t="inlineStr">
        <is>
          <t>Replace</t>
        </is>
      </c>
      <c r="F270" s="31" t="n">
        <v>44209</v>
      </c>
      <c r="G270" s="31" t="n">
        <v>44226</v>
      </c>
      <c r="H270" s="13" t="n">
        <v>1</v>
      </c>
      <c r="I270" s="32" t="n"/>
      <c r="J270" s="32" t="n"/>
      <c r="K270" s="15" t="n">
        <v>1</v>
      </c>
      <c r="L270" s="15" t="n">
        <v>86.29349999999999</v>
      </c>
      <c r="M270" t="inlineStr">
        <is>
          <t>C.O.D.</t>
        </is>
      </c>
      <c r="N270" s="17">
        <f>IF(G270="","",G270-F270)</f>
        <v/>
      </c>
      <c r="O270" s="19">
        <f t="array" ref="O270">INDEX(TechRate,MATCH(H270,TechNum,0))</f>
        <v/>
      </c>
      <c r="P270" s="18">
        <f>O270*K270</f>
        <v/>
      </c>
      <c r="Q270" s="18">
        <f>IF(I270="Yes",0,P270)</f>
        <v/>
      </c>
      <c r="R270" s="18">
        <f>IF(J270="Yes",0,L270)</f>
        <v/>
      </c>
      <c r="S270" s="18">
        <f>SUM(L270,P270)</f>
        <v/>
      </c>
      <c r="T270" s="18">
        <f>SUM(Q270,R270)</f>
        <v/>
      </c>
      <c r="U270" s="19">
        <f>TEXT(F270,"ddd")</f>
        <v/>
      </c>
      <c r="V270" s="19">
        <f>TEXT(G270,"ddd")</f>
        <v/>
      </c>
    </row>
    <row r="271">
      <c r="A271" t="inlineStr">
        <is>
          <t>A00369</t>
        </is>
      </c>
      <c r="B271" t="inlineStr">
        <is>
          <t>South</t>
        </is>
      </c>
      <c r="C271" t="inlineStr">
        <is>
          <t>Lopez</t>
        </is>
      </c>
      <c r="D271" t="inlineStr">
        <is>
          <t>Assess</t>
        </is>
      </c>
      <c r="F271" s="31" t="n">
        <v>44210</v>
      </c>
      <c r="G271" s="31" t="n">
        <v>44215</v>
      </c>
      <c r="H271" s="13" t="n">
        <v>1</v>
      </c>
      <c r="I271" s="32" t="n"/>
      <c r="J271" s="32" t="n"/>
      <c r="K271" s="15" t="n">
        <v>0.25</v>
      </c>
      <c r="L271" s="15" t="n">
        <v>108.3061</v>
      </c>
      <c r="M271" t="inlineStr">
        <is>
          <t>P.O.</t>
        </is>
      </c>
      <c r="N271" s="17">
        <f>IF(G271="","",G271-F271)</f>
        <v/>
      </c>
      <c r="O271" s="19">
        <f t="array" ref="O271">INDEX(TechRate,MATCH(H271,TechNum,0))</f>
        <v/>
      </c>
      <c r="P271" s="18">
        <f>O271*K271</f>
        <v/>
      </c>
      <c r="Q271" s="18">
        <f>IF(I271="Yes",0,P271)</f>
        <v/>
      </c>
      <c r="R271" s="18">
        <f>IF(J271="Yes",0,L271)</f>
        <v/>
      </c>
      <c r="S271" s="18">
        <f>SUM(L271,P271)</f>
        <v/>
      </c>
      <c r="T271" s="18">
        <f>SUM(Q271,R271)</f>
        <v/>
      </c>
      <c r="U271" s="19">
        <f>TEXT(F271,"ddd")</f>
        <v/>
      </c>
      <c r="V271" s="19">
        <f>TEXT(G271,"ddd")</f>
        <v/>
      </c>
    </row>
    <row r="272">
      <c r="A272" t="inlineStr">
        <is>
          <t>A00370</t>
        </is>
      </c>
      <c r="B272" t="inlineStr">
        <is>
          <t>Southeast</t>
        </is>
      </c>
      <c r="C272" t="inlineStr">
        <is>
          <t>Cartier</t>
        </is>
      </c>
      <c r="D272" t="inlineStr">
        <is>
          <t>Assess</t>
        </is>
      </c>
      <c r="F272" s="31" t="n">
        <v>44210</v>
      </c>
      <c r="G272" s="31" t="n">
        <v>44221</v>
      </c>
      <c r="H272" s="13" t="n">
        <v>1</v>
      </c>
      <c r="I272" s="32" t="n"/>
      <c r="J272" s="32" t="n"/>
      <c r="K272" s="15" t="n">
        <v>0.25</v>
      </c>
      <c r="L272" s="15" t="n">
        <v>70.8215</v>
      </c>
      <c r="M272" t="inlineStr">
        <is>
          <t>C.O.D.</t>
        </is>
      </c>
      <c r="N272" s="17">
        <f>IF(G272="","",G272-F272)</f>
        <v/>
      </c>
      <c r="O272" s="19">
        <f t="array" ref="O272">INDEX(TechRate,MATCH(H272,TechNum,0))</f>
        <v/>
      </c>
      <c r="P272" s="18">
        <f>O272*K272</f>
        <v/>
      </c>
      <c r="Q272" s="18">
        <f>IF(I272="Yes",0,P272)</f>
        <v/>
      </c>
      <c r="R272" s="18">
        <f>IF(J272="Yes",0,L272)</f>
        <v/>
      </c>
      <c r="S272" s="18">
        <f>SUM(L272,P272)</f>
        <v/>
      </c>
      <c r="T272" s="18">
        <f>SUM(Q272,R272)</f>
        <v/>
      </c>
      <c r="U272" s="19">
        <f>TEXT(F272,"ddd")</f>
        <v/>
      </c>
      <c r="V272" s="19">
        <f>TEXT(G272,"ddd")</f>
        <v/>
      </c>
    </row>
    <row r="273">
      <c r="A273" t="inlineStr">
        <is>
          <t>A00371</t>
        </is>
      </c>
      <c r="B273" t="inlineStr">
        <is>
          <t>South</t>
        </is>
      </c>
      <c r="C273" t="inlineStr">
        <is>
          <t>Lopez</t>
        </is>
      </c>
      <c r="D273" t="inlineStr">
        <is>
          <t>Assess</t>
        </is>
      </c>
      <c r="E273" t="inlineStr">
        <is>
          <t>Yes</t>
        </is>
      </c>
      <c r="F273" s="31" t="n">
        <v>44210</v>
      </c>
      <c r="G273" s="31" t="n">
        <v>44228</v>
      </c>
      <c r="H273" s="13" t="n">
        <v>1</v>
      </c>
      <c r="I273" s="32" t="n"/>
      <c r="J273" s="32" t="n"/>
      <c r="K273" s="15" t="n">
        <v>0.5</v>
      </c>
      <c r="L273" s="15" t="n">
        <v>56.9196</v>
      </c>
      <c r="M273" t="inlineStr">
        <is>
          <t>Account</t>
        </is>
      </c>
      <c r="N273" s="17">
        <f>IF(G273="","",G273-F273)</f>
        <v/>
      </c>
      <c r="O273" s="19">
        <f t="array" ref="O273">INDEX(TechRate,MATCH(H273,TechNum,0))</f>
        <v/>
      </c>
      <c r="P273" s="18">
        <f>O273*K273</f>
        <v/>
      </c>
      <c r="Q273" s="18">
        <f>IF(I273="Yes",0,P273)</f>
        <v/>
      </c>
      <c r="R273" s="18">
        <f>IF(J273="Yes",0,L273)</f>
        <v/>
      </c>
      <c r="S273" s="18">
        <f>SUM(L273,P273)</f>
        <v/>
      </c>
      <c r="T273" s="18">
        <f>SUM(Q273,R273)</f>
        <v/>
      </c>
      <c r="U273" s="19">
        <f>TEXT(F273,"ddd")</f>
        <v/>
      </c>
      <c r="V273" s="19">
        <f>TEXT(G273,"ddd")</f>
        <v/>
      </c>
    </row>
    <row r="274">
      <c r="A274" t="inlineStr">
        <is>
          <t>A00372</t>
        </is>
      </c>
      <c r="B274" t="inlineStr">
        <is>
          <t>Northwest</t>
        </is>
      </c>
      <c r="C274" t="inlineStr">
        <is>
          <t>Burton</t>
        </is>
      </c>
      <c r="D274" t="inlineStr">
        <is>
          <t>Assess</t>
        </is>
      </c>
      <c r="F274" s="31" t="n">
        <v>44210</v>
      </c>
      <c r="G274" s="31" t="n">
        <v>44232</v>
      </c>
      <c r="H274" s="13" t="n">
        <v>2</v>
      </c>
      <c r="I274" s="32" t="n"/>
      <c r="J274" s="32" t="n"/>
      <c r="K274" s="15" t="n">
        <v>0.5</v>
      </c>
      <c r="L274" s="15" t="n">
        <v>74.5324</v>
      </c>
      <c r="M274" t="inlineStr">
        <is>
          <t>C.O.D.</t>
        </is>
      </c>
      <c r="N274" s="17">
        <f>IF(G274="","",G274-F274)</f>
        <v/>
      </c>
      <c r="O274" s="19">
        <f t="array" ref="O274">INDEX(TechRate,MATCH(H274,TechNum,0))</f>
        <v/>
      </c>
      <c r="P274" s="18">
        <f>O274*K274</f>
        <v/>
      </c>
      <c r="Q274" s="18">
        <f>IF(I274="Yes",0,P274)</f>
        <v/>
      </c>
      <c r="R274" s="18">
        <f>IF(J274="Yes",0,L274)</f>
        <v/>
      </c>
      <c r="S274" s="18">
        <f>SUM(L274,P274)</f>
        <v/>
      </c>
      <c r="T274" s="18">
        <f>SUM(Q274,R274)</f>
        <v/>
      </c>
      <c r="U274" s="19">
        <f>TEXT(F274,"ddd")</f>
        <v/>
      </c>
      <c r="V274" s="19">
        <f>TEXT(G274,"ddd")</f>
        <v/>
      </c>
    </row>
    <row r="275">
      <c r="A275" t="inlineStr">
        <is>
          <t>A00373</t>
        </is>
      </c>
      <c r="B275" t="inlineStr">
        <is>
          <t>North</t>
        </is>
      </c>
      <c r="C275" t="inlineStr">
        <is>
          <t>Ling</t>
        </is>
      </c>
      <c r="D275" t="inlineStr">
        <is>
          <t>Assess</t>
        </is>
      </c>
      <c r="F275" s="31" t="n">
        <v>44210</v>
      </c>
      <c r="G275" s="31" t="n">
        <v>44242</v>
      </c>
      <c r="H275" s="13" t="n">
        <v>2</v>
      </c>
      <c r="I275" s="32" t="n"/>
      <c r="J275" s="32" t="n"/>
      <c r="K275" s="15" t="n">
        <v>0.5</v>
      </c>
      <c r="L275" s="15" t="n">
        <v>137.22</v>
      </c>
      <c r="M275" t="inlineStr">
        <is>
          <t>Account</t>
        </is>
      </c>
      <c r="N275" s="17">
        <f>IF(G275="","",G275-F275)</f>
        <v/>
      </c>
      <c r="O275" s="19">
        <f t="array" ref="O275">INDEX(TechRate,MATCH(H275,TechNum,0))</f>
        <v/>
      </c>
      <c r="P275" s="18">
        <f>O275*K275</f>
        <v/>
      </c>
      <c r="Q275" s="18">
        <f>IF(I275="Yes",0,P275)</f>
        <v/>
      </c>
      <c r="R275" s="18">
        <f>IF(J275="Yes",0,L275)</f>
        <v/>
      </c>
      <c r="S275" s="18">
        <f>SUM(L275,P275)</f>
        <v/>
      </c>
      <c r="T275" s="18">
        <f>SUM(Q275,R275)</f>
        <v/>
      </c>
      <c r="U275" s="19">
        <f>TEXT(F275,"ddd")</f>
        <v/>
      </c>
      <c r="V275" s="19">
        <f>TEXT(G275,"ddd")</f>
        <v/>
      </c>
    </row>
    <row r="276">
      <c r="A276" t="inlineStr">
        <is>
          <t>A00374</t>
        </is>
      </c>
      <c r="B276" t="inlineStr">
        <is>
          <t>Northwest</t>
        </is>
      </c>
      <c r="C276" t="inlineStr">
        <is>
          <t>Cartier</t>
        </is>
      </c>
      <c r="D276" t="inlineStr">
        <is>
          <t>Assess</t>
        </is>
      </c>
      <c r="E276" t="inlineStr">
        <is>
          <t>Yes</t>
        </is>
      </c>
      <c r="F276" s="31" t="n">
        <v>44211</v>
      </c>
      <c r="G276" s="31" t="n">
        <v>44228</v>
      </c>
      <c r="H276" s="13" t="n">
        <v>2</v>
      </c>
      <c r="I276" s="32" t="n"/>
      <c r="J276" s="32" t="n"/>
      <c r="K276" s="15" t="n">
        <v>0.5</v>
      </c>
      <c r="L276" s="15" t="n">
        <v>83.4629</v>
      </c>
      <c r="M276" t="inlineStr">
        <is>
          <t>Account</t>
        </is>
      </c>
      <c r="N276" s="17">
        <f>IF(G276="","",G276-F276)</f>
        <v/>
      </c>
      <c r="O276" s="19">
        <f t="array" ref="O276">INDEX(TechRate,MATCH(H276,TechNum,0))</f>
        <v/>
      </c>
      <c r="P276" s="18">
        <f>O276*K276</f>
        <v/>
      </c>
      <c r="Q276" s="18">
        <f>IF(I276="Yes",0,P276)</f>
        <v/>
      </c>
      <c r="R276" s="18">
        <f>IF(J276="Yes",0,L276)</f>
        <v/>
      </c>
      <c r="S276" s="18">
        <f>SUM(L276,P276)</f>
        <v/>
      </c>
      <c r="T276" s="18">
        <f>SUM(Q276,R276)</f>
        <v/>
      </c>
      <c r="U276" s="19">
        <f>TEXT(F276,"ddd")</f>
        <v/>
      </c>
      <c r="V276" s="19">
        <f>TEXT(G276,"ddd")</f>
        <v/>
      </c>
    </row>
    <row r="277">
      <c r="A277" t="inlineStr">
        <is>
          <t>A00375</t>
        </is>
      </c>
      <c r="B277" t="inlineStr">
        <is>
          <t>West</t>
        </is>
      </c>
      <c r="C277" t="inlineStr">
        <is>
          <t>Khan</t>
        </is>
      </c>
      <c r="D277" t="inlineStr">
        <is>
          <t>Assess</t>
        </is>
      </c>
      <c r="F277" s="31" t="n">
        <v>44212</v>
      </c>
      <c r="G277" s="31" t="n">
        <v>44230</v>
      </c>
      <c r="H277" s="13" t="n">
        <v>1</v>
      </c>
      <c r="I277" s="32" t="n"/>
      <c r="J277" s="32" t="n"/>
      <c r="K277" s="15" t="n">
        <v>1</v>
      </c>
      <c r="L277" s="15" t="n">
        <v>9.92</v>
      </c>
      <c r="M277" t="inlineStr">
        <is>
          <t>P.O.</t>
        </is>
      </c>
      <c r="N277" s="17">
        <f>IF(G277="","",G277-F277)</f>
        <v/>
      </c>
      <c r="O277" s="19">
        <f t="array" ref="O277">INDEX(TechRate,MATCH(H277,TechNum,0))</f>
        <v/>
      </c>
      <c r="P277" s="18">
        <f>O277*K277</f>
        <v/>
      </c>
      <c r="Q277" s="18">
        <f>IF(I277="Yes",0,P277)</f>
        <v/>
      </c>
      <c r="R277" s="18">
        <f>IF(J277="Yes",0,L277)</f>
        <v/>
      </c>
      <c r="S277" s="18">
        <f>SUM(L277,P277)</f>
        <v/>
      </c>
      <c r="T277" s="18">
        <f>SUM(Q277,R277)</f>
        <v/>
      </c>
      <c r="U277" s="19">
        <f>TEXT(F277,"ddd")</f>
        <v/>
      </c>
      <c r="V277" s="19">
        <f>TEXT(G277,"ddd")</f>
        <v/>
      </c>
    </row>
    <row r="278">
      <c r="A278" t="inlineStr">
        <is>
          <t>A00376</t>
        </is>
      </c>
      <c r="B278" t="inlineStr">
        <is>
          <t>Southeast</t>
        </is>
      </c>
      <c r="C278" t="inlineStr">
        <is>
          <t>Cartier</t>
        </is>
      </c>
      <c r="D278" t="inlineStr">
        <is>
          <t>Assess</t>
        </is>
      </c>
      <c r="F278" s="31" t="n">
        <v>44214</v>
      </c>
      <c r="G278" s="31" t="n">
        <v>44221</v>
      </c>
      <c r="H278" s="13" t="n">
        <v>1</v>
      </c>
      <c r="I278" s="32" t="n"/>
      <c r="J278" s="32" t="n"/>
      <c r="K278" s="15" t="n">
        <v>0.25</v>
      </c>
      <c r="L278" s="15" t="n">
        <v>72.3501</v>
      </c>
      <c r="M278" t="inlineStr">
        <is>
          <t>C.O.D.</t>
        </is>
      </c>
      <c r="N278" s="17">
        <f>IF(G278="","",G278-F278)</f>
        <v/>
      </c>
      <c r="O278" s="19">
        <f t="array" ref="O278">INDEX(TechRate,MATCH(H278,TechNum,0))</f>
        <v/>
      </c>
      <c r="P278" s="18">
        <f>O278*K278</f>
        <v/>
      </c>
      <c r="Q278" s="18">
        <f>IF(I278="Yes",0,P278)</f>
        <v/>
      </c>
      <c r="R278" s="18">
        <f>IF(J278="Yes",0,L278)</f>
        <v/>
      </c>
      <c r="S278" s="18">
        <f>SUM(L278,P278)</f>
        <v/>
      </c>
      <c r="T278" s="18">
        <f>SUM(Q278,R278)</f>
        <v/>
      </c>
      <c r="U278" s="19">
        <f>TEXT(F278,"ddd")</f>
        <v/>
      </c>
      <c r="V278" s="19">
        <f>TEXT(G278,"ddd")</f>
        <v/>
      </c>
    </row>
    <row r="279">
      <c r="A279" t="inlineStr">
        <is>
          <t>A00377</t>
        </is>
      </c>
      <c r="B279" t="inlineStr">
        <is>
          <t>Northwest</t>
        </is>
      </c>
      <c r="C279" t="inlineStr">
        <is>
          <t>Cartier</t>
        </is>
      </c>
      <c r="D279" t="inlineStr">
        <is>
          <t>Deliver</t>
        </is>
      </c>
      <c r="E279" t="inlineStr">
        <is>
          <t>Yes</t>
        </is>
      </c>
      <c r="F279" s="31" t="n">
        <v>44214</v>
      </c>
      <c r="G279" s="31" t="n">
        <v>44223</v>
      </c>
      <c r="H279" s="13" t="n">
        <v>1</v>
      </c>
      <c r="I279" s="32" t="n"/>
      <c r="J279" s="32" t="n"/>
      <c r="K279" s="15" t="n">
        <v>0.25</v>
      </c>
      <c r="L279" s="15" t="n">
        <v>19.9801</v>
      </c>
      <c r="M279" t="inlineStr">
        <is>
          <t>Account</t>
        </is>
      </c>
      <c r="N279" s="17">
        <f>IF(G279="","",G279-F279)</f>
        <v/>
      </c>
      <c r="O279" s="19">
        <f t="array" ref="O279">INDEX(TechRate,MATCH(H279,TechNum,0))</f>
        <v/>
      </c>
      <c r="P279" s="18">
        <f>O279*K279</f>
        <v/>
      </c>
      <c r="Q279" s="18">
        <f>IF(I279="Yes",0,P279)</f>
        <v/>
      </c>
      <c r="R279" s="18">
        <f>IF(J279="Yes",0,L279)</f>
        <v/>
      </c>
      <c r="S279" s="18">
        <f>SUM(L279,P279)</f>
        <v/>
      </c>
      <c r="T279" s="18">
        <f>SUM(Q279,R279)</f>
        <v/>
      </c>
      <c r="U279" s="19">
        <f>TEXT(F279,"ddd")</f>
        <v/>
      </c>
      <c r="V279" s="19">
        <f>TEXT(G279,"ddd")</f>
        <v/>
      </c>
    </row>
    <row r="280">
      <c r="A280" t="inlineStr">
        <is>
          <t>A00378</t>
        </is>
      </c>
      <c r="B280" t="inlineStr">
        <is>
          <t>East</t>
        </is>
      </c>
      <c r="C280" t="inlineStr">
        <is>
          <t>Ling</t>
        </is>
      </c>
      <c r="D280" t="inlineStr">
        <is>
          <t>Repair</t>
        </is>
      </c>
      <c r="F280" s="31" t="n">
        <v>44214</v>
      </c>
      <c r="G280" s="31" t="n">
        <v>44229</v>
      </c>
      <c r="H280" s="13" t="n">
        <v>2</v>
      </c>
      <c r="I280" s="32" t="n"/>
      <c r="J280" s="32" t="n"/>
      <c r="K280" s="15" t="n">
        <v>1.25</v>
      </c>
      <c r="L280" s="15" t="n">
        <v>85.31999999999999</v>
      </c>
      <c r="M280" t="inlineStr">
        <is>
          <t>Account</t>
        </is>
      </c>
      <c r="N280" s="17">
        <f>IF(G280="","",G280-F280)</f>
        <v/>
      </c>
      <c r="O280" s="19">
        <f t="array" ref="O280">INDEX(TechRate,MATCH(H280,TechNum,0))</f>
        <v/>
      </c>
      <c r="P280" s="18">
        <f>O280*K280</f>
        <v/>
      </c>
      <c r="Q280" s="18">
        <f>IF(I280="Yes",0,P280)</f>
        <v/>
      </c>
      <c r="R280" s="18">
        <f>IF(J280="Yes",0,L280)</f>
        <v/>
      </c>
      <c r="S280" s="18">
        <f>SUM(L280,P280)</f>
        <v/>
      </c>
      <c r="T280" s="18">
        <f>SUM(Q280,R280)</f>
        <v/>
      </c>
      <c r="U280" s="19">
        <f>TEXT(F280,"ddd")</f>
        <v/>
      </c>
      <c r="V280" s="19">
        <f>TEXT(G280,"ddd")</f>
        <v/>
      </c>
    </row>
    <row r="281">
      <c r="A281" t="inlineStr">
        <is>
          <t>A00379</t>
        </is>
      </c>
      <c r="B281" t="inlineStr">
        <is>
          <t>West</t>
        </is>
      </c>
      <c r="C281" t="inlineStr">
        <is>
          <t>Khan</t>
        </is>
      </c>
      <c r="D281" t="inlineStr">
        <is>
          <t>Assess</t>
        </is>
      </c>
      <c r="F281" s="31" t="n">
        <v>44214</v>
      </c>
      <c r="G281" s="31" t="n">
        <v>44256</v>
      </c>
      <c r="H281" s="13" t="n">
        <v>1</v>
      </c>
      <c r="I281" s="32" t="n"/>
      <c r="J281" s="32" t="n"/>
      <c r="K281" s="15" t="n">
        <v>0.5</v>
      </c>
      <c r="L281" s="15" t="n">
        <v>180</v>
      </c>
      <c r="M281" t="inlineStr">
        <is>
          <t>P.O.</t>
        </is>
      </c>
      <c r="N281" s="17">
        <f>IF(G281="","",G281-F281)</f>
        <v/>
      </c>
      <c r="O281" s="19">
        <f t="array" ref="O281">INDEX(TechRate,MATCH(H281,TechNum,0))</f>
        <v/>
      </c>
      <c r="P281" s="18">
        <f>O281*K281</f>
        <v/>
      </c>
      <c r="Q281" s="18">
        <f>IF(I281="Yes",0,P281)</f>
        <v/>
      </c>
      <c r="R281" s="18">
        <f>IF(J281="Yes",0,L281)</f>
        <v/>
      </c>
      <c r="S281" s="18">
        <f>SUM(L281,P281)</f>
        <v/>
      </c>
      <c r="T281" s="18">
        <f>SUM(Q281,R281)</f>
        <v/>
      </c>
      <c r="U281" s="19">
        <f>TEXT(F281,"ddd")</f>
        <v/>
      </c>
      <c r="V281" s="19">
        <f>TEXT(G281,"ddd")</f>
        <v/>
      </c>
    </row>
    <row r="282">
      <c r="A282" t="inlineStr">
        <is>
          <t>A00380</t>
        </is>
      </c>
      <c r="B282" t="inlineStr">
        <is>
          <t>East</t>
        </is>
      </c>
      <c r="C282" t="inlineStr">
        <is>
          <t>Ling</t>
        </is>
      </c>
      <c r="D282" t="inlineStr">
        <is>
          <t>Assess</t>
        </is>
      </c>
      <c r="F282" s="31" t="n">
        <v>44215</v>
      </c>
      <c r="G282" s="31" t="n">
        <v>44231</v>
      </c>
      <c r="H282" s="13" t="n">
        <v>2</v>
      </c>
      <c r="I282" s="32" t="n"/>
      <c r="J282" s="32" t="n"/>
      <c r="K282" s="15" t="n">
        <v>0.25</v>
      </c>
      <c r="L282" s="15" t="n">
        <v>52.3501</v>
      </c>
      <c r="M282" t="inlineStr">
        <is>
          <t>Account</t>
        </is>
      </c>
      <c r="N282" s="17">
        <f>IF(G282="","",G282-F282)</f>
        <v/>
      </c>
      <c r="O282" s="19">
        <f t="array" ref="O282">INDEX(TechRate,MATCH(H282,TechNum,0))</f>
        <v/>
      </c>
      <c r="P282" s="18">
        <f>O282*K282</f>
        <v/>
      </c>
      <c r="Q282" s="18">
        <f>IF(I282="Yes",0,P282)</f>
        <v/>
      </c>
      <c r="R282" s="18">
        <f>IF(J282="Yes",0,L282)</f>
        <v/>
      </c>
      <c r="S282" s="18">
        <f>SUM(L282,P282)</f>
        <v/>
      </c>
      <c r="T282" s="18">
        <f>SUM(Q282,R282)</f>
        <v/>
      </c>
      <c r="U282" s="19">
        <f>TEXT(F282,"ddd")</f>
        <v/>
      </c>
      <c r="V282" s="19">
        <f>TEXT(G282,"ddd")</f>
        <v/>
      </c>
    </row>
    <row r="283">
      <c r="A283" t="inlineStr">
        <is>
          <t>A00381</t>
        </is>
      </c>
      <c r="B283" t="inlineStr">
        <is>
          <t>East</t>
        </is>
      </c>
      <c r="C283" t="inlineStr">
        <is>
          <t>Ling</t>
        </is>
      </c>
      <c r="D283" t="inlineStr">
        <is>
          <t>Assess</t>
        </is>
      </c>
      <c r="F283" s="31" t="n">
        <v>44215</v>
      </c>
      <c r="G283" s="31" t="n">
        <v>44236</v>
      </c>
      <c r="H283" s="13" t="n">
        <v>2</v>
      </c>
      <c r="I283" s="32" t="n"/>
      <c r="J283" s="32" t="n"/>
      <c r="K283" s="15" t="n">
        <v>0.5</v>
      </c>
      <c r="L283" s="15" t="n">
        <v>45.2935</v>
      </c>
      <c r="M283" t="inlineStr">
        <is>
          <t>Account</t>
        </is>
      </c>
      <c r="N283" s="17">
        <f>IF(G283="","",G283-F283)</f>
        <v/>
      </c>
      <c r="O283" s="19">
        <f t="array" ref="O283">INDEX(TechRate,MATCH(H283,TechNum,0))</f>
        <v/>
      </c>
      <c r="P283" s="18">
        <f>O283*K283</f>
        <v/>
      </c>
      <c r="Q283" s="18">
        <f>IF(I283="Yes",0,P283)</f>
        <v/>
      </c>
      <c r="R283" s="18">
        <f>IF(J283="Yes",0,L283)</f>
        <v/>
      </c>
      <c r="S283" s="18">
        <f>SUM(L283,P283)</f>
        <v/>
      </c>
      <c r="T283" s="18">
        <f>SUM(Q283,R283)</f>
        <v/>
      </c>
      <c r="U283" s="19">
        <f>TEXT(F283,"ddd")</f>
        <v/>
      </c>
      <c r="V283" s="19">
        <f>TEXT(G283,"ddd")</f>
        <v/>
      </c>
    </row>
    <row r="284">
      <c r="A284" t="inlineStr">
        <is>
          <t>A00382</t>
        </is>
      </c>
      <c r="B284" t="inlineStr">
        <is>
          <t>South</t>
        </is>
      </c>
      <c r="C284" t="inlineStr">
        <is>
          <t>Lopez</t>
        </is>
      </c>
      <c r="D284" t="inlineStr">
        <is>
          <t>Deliver</t>
        </is>
      </c>
      <c r="F284" s="31" t="n">
        <v>44216</v>
      </c>
      <c r="G284" s="31" t="n">
        <v>44224</v>
      </c>
      <c r="H284" s="13" t="n">
        <v>1</v>
      </c>
      <c r="I284" s="32" t="n"/>
      <c r="J284" s="32" t="n"/>
      <c r="K284" s="15" t="n">
        <v>0.25</v>
      </c>
      <c r="L284" s="15" t="n">
        <v>11.7</v>
      </c>
      <c r="M284" t="inlineStr">
        <is>
          <t>Account</t>
        </is>
      </c>
      <c r="N284" s="17">
        <f>IF(G284="","",G284-F284)</f>
        <v/>
      </c>
      <c r="O284" s="19">
        <f t="array" ref="O284">INDEX(TechRate,MATCH(H284,TechNum,0))</f>
        <v/>
      </c>
      <c r="P284" s="18">
        <f>O284*K284</f>
        <v/>
      </c>
      <c r="Q284" s="18">
        <f>IF(I284="Yes",0,P284)</f>
        <v/>
      </c>
      <c r="R284" s="18">
        <f>IF(J284="Yes",0,L284)</f>
        <v/>
      </c>
      <c r="S284" s="18">
        <f>SUM(L284,P284)</f>
        <v/>
      </c>
      <c r="T284" s="18">
        <f>SUM(Q284,R284)</f>
        <v/>
      </c>
      <c r="U284" s="19">
        <f>TEXT(F284,"ddd")</f>
        <v/>
      </c>
      <c r="V284" s="19">
        <f>TEXT(G284,"ddd")</f>
        <v/>
      </c>
    </row>
    <row r="285">
      <c r="A285" t="inlineStr">
        <is>
          <t>A00383</t>
        </is>
      </c>
      <c r="B285" t="inlineStr">
        <is>
          <t>Central</t>
        </is>
      </c>
      <c r="C285" t="inlineStr">
        <is>
          <t>Khan</t>
        </is>
      </c>
      <c r="D285" t="inlineStr">
        <is>
          <t>Deliver</t>
        </is>
      </c>
      <c r="F285" s="31" t="n">
        <v>44216</v>
      </c>
      <c r="G285" s="31" t="n">
        <v>44329</v>
      </c>
      <c r="H285" s="13" t="n">
        <v>1</v>
      </c>
      <c r="I285" s="32" t="n"/>
      <c r="J285" s="32" t="n"/>
      <c r="K285" s="15" t="n">
        <v>0.25</v>
      </c>
      <c r="L285" s="15" t="n">
        <v>37.707</v>
      </c>
      <c r="M285" t="inlineStr">
        <is>
          <t>P.O.</t>
        </is>
      </c>
      <c r="N285" s="17">
        <f>IF(G285="","",G285-F285)</f>
        <v/>
      </c>
      <c r="O285" s="19">
        <f t="array" ref="O285">INDEX(TechRate,MATCH(H285,TechNum,0))</f>
        <v/>
      </c>
      <c r="P285" s="18">
        <f>O285*K285</f>
        <v/>
      </c>
      <c r="Q285" s="18">
        <f>IF(I285="Yes",0,P285)</f>
        <v/>
      </c>
      <c r="R285" s="18">
        <f>IF(J285="Yes",0,L285)</f>
        <v/>
      </c>
      <c r="S285" s="18">
        <f>SUM(L285,P285)</f>
        <v/>
      </c>
      <c r="T285" s="18">
        <f>SUM(Q285,R285)</f>
        <v/>
      </c>
      <c r="U285" s="19">
        <f>TEXT(F285,"ddd")</f>
        <v/>
      </c>
      <c r="V285" s="19">
        <f>TEXT(G285,"ddd")</f>
        <v/>
      </c>
    </row>
    <row r="286">
      <c r="A286" t="inlineStr">
        <is>
          <t>A00384</t>
        </is>
      </c>
      <c r="B286" t="inlineStr">
        <is>
          <t>Central</t>
        </is>
      </c>
      <c r="C286" t="inlineStr">
        <is>
          <t>Michner</t>
        </is>
      </c>
      <c r="D286" t="inlineStr">
        <is>
          <t>Install</t>
        </is>
      </c>
      <c r="F286" s="31" t="n">
        <v>44217</v>
      </c>
      <c r="G286" s="31" t="n">
        <v>44229</v>
      </c>
      <c r="H286" s="13" t="n">
        <v>1</v>
      </c>
      <c r="I286" s="32" t="n"/>
      <c r="J286" s="32" t="n"/>
      <c r="K286" s="15" t="n">
        <v>1</v>
      </c>
      <c r="L286" s="15" t="n">
        <v>155.0355</v>
      </c>
      <c r="M286" t="inlineStr">
        <is>
          <t>C.O.D.</t>
        </is>
      </c>
      <c r="N286" s="17">
        <f>IF(G286="","",G286-F286)</f>
        <v/>
      </c>
      <c r="O286" s="19">
        <f t="array" ref="O286">INDEX(TechRate,MATCH(H286,TechNum,0))</f>
        <v/>
      </c>
      <c r="P286" s="18">
        <f>O286*K286</f>
        <v/>
      </c>
      <c r="Q286" s="18">
        <f>IF(I286="Yes",0,P286)</f>
        <v/>
      </c>
      <c r="R286" s="18">
        <f>IF(J286="Yes",0,L286)</f>
        <v/>
      </c>
      <c r="S286" s="18">
        <f>SUM(L286,P286)</f>
        <v/>
      </c>
      <c r="T286" s="18">
        <f>SUM(Q286,R286)</f>
        <v/>
      </c>
      <c r="U286" s="19">
        <f>TEXT(F286,"ddd")</f>
        <v/>
      </c>
      <c r="V286" s="19">
        <f>TEXT(G286,"ddd")</f>
        <v/>
      </c>
    </row>
    <row r="287">
      <c r="A287" t="inlineStr">
        <is>
          <t>A00385</t>
        </is>
      </c>
      <c r="B287" t="inlineStr">
        <is>
          <t>South</t>
        </is>
      </c>
      <c r="C287" t="inlineStr">
        <is>
          <t>Lopez</t>
        </is>
      </c>
      <c r="D287" t="inlineStr">
        <is>
          <t>Assess</t>
        </is>
      </c>
      <c r="F287" s="31" t="n">
        <v>44217</v>
      </c>
      <c r="G287" s="31" t="n">
        <v>44239</v>
      </c>
      <c r="H287" s="13" t="n">
        <v>1</v>
      </c>
      <c r="I287" s="32" t="n"/>
      <c r="J287" s="32" t="n"/>
      <c r="K287" s="15" t="n">
        <v>1.25</v>
      </c>
      <c r="L287" s="15" t="n">
        <v>93.59999999999999</v>
      </c>
      <c r="M287" t="inlineStr">
        <is>
          <t>P.O.</t>
        </is>
      </c>
      <c r="N287" s="17">
        <f>IF(G287="","",G287-F287)</f>
        <v/>
      </c>
      <c r="O287" s="19">
        <f t="array" ref="O287">INDEX(TechRate,MATCH(H287,TechNum,0))</f>
        <v/>
      </c>
      <c r="P287" s="18">
        <f>O287*K287</f>
        <v/>
      </c>
      <c r="Q287" s="18">
        <f>IF(I287="Yes",0,P287)</f>
        <v/>
      </c>
      <c r="R287" s="18">
        <f>IF(J287="Yes",0,L287)</f>
        <v/>
      </c>
      <c r="S287" s="18">
        <f>SUM(L287,P287)</f>
        <v/>
      </c>
      <c r="T287" s="18">
        <f>SUM(Q287,R287)</f>
        <v/>
      </c>
      <c r="U287" s="19">
        <f>TEXT(F287,"ddd")</f>
        <v/>
      </c>
      <c r="V287" s="19">
        <f>TEXT(G287,"ddd")</f>
        <v/>
      </c>
    </row>
    <row r="288">
      <c r="A288" t="inlineStr">
        <is>
          <t>A00386</t>
        </is>
      </c>
      <c r="B288" t="inlineStr">
        <is>
          <t>North</t>
        </is>
      </c>
      <c r="C288" t="inlineStr">
        <is>
          <t>Ling</t>
        </is>
      </c>
      <c r="D288" t="inlineStr">
        <is>
          <t>Deliver</t>
        </is>
      </c>
      <c r="F288" s="31" t="n">
        <v>44217</v>
      </c>
      <c r="G288" s="31" t="n">
        <v>44237</v>
      </c>
      <c r="H288" s="13" t="n">
        <v>1</v>
      </c>
      <c r="I288" s="32" t="n"/>
      <c r="J288" s="32" t="n"/>
      <c r="K288" s="15" t="n">
        <v>0.25</v>
      </c>
      <c r="L288" s="15" t="n">
        <v>21.33</v>
      </c>
      <c r="M288" t="inlineStr">
        <is>
          <t>Account</t>
        </is>
      </c>
      <c r="N288" s="17">
        <f>IF(G288="","",G288-F288)</f>
        <v/>
      </c>
      <c r="O288" s="19">
        <f t="array" ref="O288">INDEX(TechRate,MATCH(H288,TechNum,0))</f>
        <v/>
      </c>
      <c r="P288" s="18">
        <f>O288*K288</f>
        <v/>
      </c>
      <c r="Q288" s="18">
        <f>IF(I288="Yes",0,P288)</f>
        <v/>
      </c>
      <c r="R288" s="18">
        <f>IF(J288="Yes",0,L288)</f>
        <v/>
      </c>
      <c r="S288" s="18">
        <f>SUM(L288,P288)</f>
        <v/>
      </c>
      <c r="T288" s="18">
        <f>SUM(Q288,R288)</f>
        <v/>
      </c>
      <c r="U288" s="19">
        <f>TEXT(F288,"ddd")</f>
        <v/>
      </c>
      <c r="V288" s="19">
        <f>TEXT(G288,"ddd")</f>
        <v/>
      </c>
    </row>
    <row r="289">
      <c r="A289" t="inlineStr">
        <is>
          <t>A00387</t>
        </is>
      </c>
      <c r="B289" t="inlineStr">
        <is>
          <t>Central</t>
        </is>
      </c>
      <c r="C289" t="inlineStr">
        <is>
          <t>Burton</t>
        </is>
      </c>
      <c r="D289" t="inlineStr">
        <is>
          <t>Repair</t>
        </is>
      </c>
      <c r="F289" s="31" t="n">
        <v>44217</v>
      </c>
      <c r="G289" s="31" t="n">
        <v>44278</v>
      </c>
      <c r="H289" s="13" t="n">
        <v>1</v>
      </c>
      <c r="I289" s="32" t="n"/>
      <c r="J289" s="32" t="n"/>
      <c r="K289" s="15" t="n">
        <v>2.5</v>
      </c>
      <c r="L289" s="15" t="n">
        <v>357.1108</v>
      </c>
      <c r="M289" t="inlineStr">
        <is>
          <t>Account</t>
        </is>
      </c>
      <c r="N289" s="17">
        <f>IF(G289="","",G289-F289)</f>
        <v/>
      </c>
      <c r="O289" s="19">
        <f t="array" ref="O289">INDEX(TechRate,MATCH(H289,TechNum,0))</f>
        <v/>
      </c>
      <c r="P289" s="18">
        <f>O289*K289</f>
        <v/>
      </c>
      <c r="Q289" s="18">
        <f>IF(I289="Yes",0,P289)</f>
        <v/>
      </c>
      <c r="R289" s="18">
        <f>IF(J289="Yes",0,L289)</f>
        <v/>
      </c>
      <c r="S289" s="18">
        <f>SUM(L289,P289)</f>
        <v/>
      </c>
      <c r="T289" s="18">
        <f>SUM(Q289,R289)</f>
        <v/>
      </c>
      <c r="U289" s="19">
        <f>TEXT(F289,"ddd")</f>
        <v/>
      </c>
      <c r="V289" s="19">
        <f>TEXT(G289,"ddd")</f>
        <v/>
      </c>
    </row>
    <row r="290">
      <c r="A290" t="inlineStr">
        <is>
          <t>A00388</t>
        </is>
      </c>
      <c r="B290" t="inlineStr">
        <is>
          <t>Northwest</t>
        </is>
      </c>
      <c r="C290" t="inlineStr">
        <is>
          <t>Burton</t>
        </is>
      </c>
      <c r="D290" t="inlineStr">
        <is>
          <t>Deliver</t>
        </is>
      </c>
      <c r="F290" s="31" t="n">
        <v>44218</v>
      </c>
      <c r="G290" s="31" t="n">
        <v>44226</v>
      </c>
      <c r="H290" s="13" t="n">
        <v>1</v>
      </c>
      <c r="I290" s="32" t="n"/>
      <c r="J290" s="32" t="n"/>
      <c r="K290" s="15" t="n">
        <v>0.25</v>
      </c>
      <c r="L290" s="15" t="n">
        <v>120</v>
      </c>
      <c r="M290" t="inlineStr">
        <is>
          <t>C.O.D.</t>
        </is>
      </c>
      <c r="N290" s="17">
        <f>IF(G290="","",G290-F290)</f>
        <v/>
      </c>
      <c r="O290" s="19">
        <f t="array" ref="O290">INDEX(TechRate,MATCH(H290,TechNum,0))</f>
        <v/>
      </c>
      <c r="P290" s="18">
        <f>O290*K290</f>
        <v/>
      </c>
      <c r="Q290" s="18">
        <f>IF(I290="Yes",0,P290)</f>
        <v/>
      </c>
      <c r="R290" s="18">
        <f>IF(J290="Yes",0,L290)</f>
        <v/>
      </c>
      <c r="S290" s="18">
        <f>SUM(L290,P290)</f>
        <v/>
      </c>
      <c r="T290" s="18">
        <f>SUM(Q290,R290)</f>
        <v/>
      </c>
      <c r="U290" s="19">
        <f>TEXT(F290,"ddd")</f>
        <v/>
      </c>
      <c r="V290" s="19">
        <f>TEXT(G290,"ddd")</f>
        <v/>
      </c>
    </row>
    <row r="291">
      <c r="A291" t="inlineStr">
        <is>
          <t>A00389</t>
        </is>
      </c>
      <c r="B291" t="inlineStr">
        <is>
          <t>Southeast</t>
        </is>
      </c>
      <c r="C291" t="inlineStr">
        <is>
          <t>Burton</t>
        </is>
      </c>
      <c r="D291" t="inlineStr">
        <is>
          <t>Replace</t>
        </is>
      </c>
      <c r="F291" s="31" t="n">
        <v>44221</v>
      </c>
      <c r="G291" s="31" t="n">
        <v>44236</v>
      </c>
      <c r="H291" s="13" t="n">
        <v>1</v>
      </c>
      <c r="I291" s="32" t="n"/>
      <c r="J291" s="32" t="n"/>
      <c r="K291" s="15" t="n">
        <v>0.5</v>
      </c>
      <c r="L291" s="15" t="n">
        <v>52.3501</v>
      </c>
      <c r="M291" t="inlineStr">
        <is>
          <t>C.O.D.</t>
        </is>
      </c>
      <c r="N291" s="17">
        <f>IF(G291="","",G291-F291)</f>
        <v/>
      </c>
      <c r="O291" s="19">
        <f t="array" ref="O291">INDEX(TechRate,MATCH(H291,TechNum,0))</f>
        <v/>
      </c>
      <c r="P291" s="18">
        <f>O291*K291</f>
        <v/>
      </c>
      <c r="Q291" s="18">
        <f>IF(I291="Yes",0,P291)</f>
        <v/>
      </c>
      <c r="R291" s="18">
        <f>IF(J291="Yes",0,L291)</f>
        <v/>
      </c>
      <c r="S291" s="18">
        <f>SUM(L291,P291)</f>
        <v/>
      </c>
      <c r="T291" s="18">
        <f>SUM(Q291,R291)</f>
        <v/>
      </c>
      <c r="U291" s="19">
        <f>TEXT(F291,"ddd")</f>
        <v/>
      </c>
      <c r="V291" s="19">
        <f>TEXT(G291,"ddd")</f>
        <v/>
      </c>
    </row>
    <row r="292">
      <c r="A292" t="inlineStr">
        <is>
          <t>A00390</t>
        </is>
      </c>
      <c r="B292" t="inlineStr">
        <is>
          <t>Northwest</t>
        </is>
      </c>
      <c r="C292" t="inlineStr">
        <is>
          <t>Cartier</t>
        </is>
      </c>
      <c r="D292" t="inlineStr">
        <is>
          <t>Replace</t>
        </is>
      </c>
      <c r="F292" s="31" t="n">
        <v>44221</v>
      </c>
      <c r="G292" s="31" t="n">
        <v>44242</v>
      </c>
      <c r="H292" s="13" t="n">
        <v>1</v>
      </c>
      <c r="I292" s="32" t="n"/>
      <c r="J292" s="32" t="n"/>
      <c r="K292" s="15" t="n">
        <v>3.25</v>
      </c>
      <c r="L292" s="15" t="n">
        <v>511.875</v>
      </c>
      <c r="M292" t="inlineStr">
        <is>
          <t>Account</t>
        </is>
      </c>
      <c r="N292" s="17">
        <f>IF(G292="","",G292-F292)</f>
        <v/>
      </c>
      <c r="O292" s="19">
        <f t="array" ref="O292">INDEX(TechRate,MATCH(H292,TechNum,0))</f>
        <v/>
      </c>
      <c r="P292" s="18">
        <f>O292*K292</f>
        <v/>
      </c>
      <c r="Q292" s="18">
        <f>IF(I292="Yes",0,P292)</f>
        <v/>
      </c>
      <c r="R292" s="18">
        <f>IF(J292="Yes",0,L292)</f>
        <v/>
      </c>
      <c r="S292" s="18">
        <f>SUM(L292,P292)</f>
        <v/>
      </c>
      <c r="T292" s="18">
        <f>SUM(Q292,R292)</f>
        <v/>
      </c>
      <c r="U292" s="19">
        <f>TEXT(F292,"ddd")</f>
        <v/>
      </c>
      <c r="V292" s="19">
        <f>TEXT(G292,"ddd")</f>
        <v/>
      </c>
    </row>
    <row r="293">
      <c r="A293" t="inlineStr">
        <is>
          <t>A00391</t>
        </is>
      </c>
      <c r="B293" t="inlineStr">
        <is>
          <t>North</t>
        </is>
      </c>
      <c r="C293" t="inlineStr">
        <is>
          <t>Ling</t>
        </is>
      </c>
      <c r="D293" t="inlineStr">
        <is>
          <t>Replace</t>
        </is>
      </c>
      <c r="F293" s="31" t="n">
        <v>44221</v>
      </c>
      <c r="G293" s="31" t="n">
        <v>44275</v>
      </c>
      <c r="H293" s="13" t="n">
        <v>2</v>
      </c>
      <c r="I293" s="32" t="n"/>
      <c r="J293" s="32" t="n"/>
      <c r="K293" s="15" t="n">
        <v>2</v>
      </c>
      <c r="L293" s="15" t="n">
        <v>368.874</v>
      </c>
      <c r="M293" t="inlineStr">
        <is>
          <t>Account</t>
        </is>
      </c>
      <c r="N293" s="17">
        <f>IF(G293="","",G293-F293)</f>
        <v/>
      </c>
      <c r="O293" s="19">
        <f t="array" ref="O293">INDEX(TechRate,MATCH(H293,TechNum,0))</f>
        <v/>
      </c>
      <c r="P293" s="18">
        <f>O293*K293</f>
        <v/>
      </c>
      <c r="Q293" s="18">
        <f>IF(I293="Yes",0,P293)</f>
        <v/>
      </c>
      <c r="R293" s="18">
        <f>IF(J293="Yes",0,L293)</f>
        <v/>
      </c>
      <c r="S293" s="18">
        <f>SUM(L293,P293)</f>
        <v/>
      </c>
      <c r="T293" s="18">
        <f>SUM(Q293,R293)</f>
        <v/>
      </c>
      <c r="U293" s="19">
        <f>TEXT(F293,"ddd")</f>
        <v/>
      </c>
      <c r="V293" s="19">
        <f>TEXT(G293,"ddd")</f>
        <v/>
      </c>
    </row>
    <row r="294">
      <c r="A294" t="inlineStr">
        <is>
          <t>A00392</t>
        </is>
      </c>
      <c r="B294" t="inlineStr">
        <is>
          <t>North</t>
        </is>
      </c>
      <c r="C294" t="inlineStr">
        <is>
          <t>Ling</t>
        </is>
      </c>
      <c r="D294" t="inlineStr">
        <is>
          <t>Deliver</t>
        </is>
      </c>
      <c r="F294" s="31" t="n">
        <v>44223</v>
      </c>
      <c r="G294" s="31" t="n">
        <v>44231</v>
      </c>
      <c r="H294" s="13" t="n">
        <v>1</v>
      </c>
      <c r="I294" s="32" t="n"/>
      <c r="J294" s="32" t="n"/>
      <c r="K294" s="15" t="n">
        <v>0.25</v>
      </c>
      <c r="L294" s="15" t="n">
        <v>120</v>
      </c>
      <c r="M294" t="inlineStr">
        <is>
          <t>Account</t>
        </is>
      </c>
      <c r="N294" s="17">
        <f>IF(G294="","",G294-F294)</f>
        <v/>
      </c>
      <c r="O294" s="19">
        <f t="array" ref="O294">INDEX(TechRate,MATCH(H294,TechNum,0))</f>
        <v/>
      </c>
      <c r="P294" s="18">
        <f>O294*K294</f>
        <v/>
      </c>
      <c r="Q294" s="18">
        <f>IF(I294="Yes",0,P294)</f>
        <v/>
      </c>
      <c r="R294" s="18">
        <f>IF(J294="Yes",0,L294)</f>
        <v/>
      </c>
      <c r="S294" s="18">
        <f>SUM(L294,P294)</f>
        <v/>
      </c>
      <c r="T294" s="18">
        <f>SUM(Q294,R294)</f>
        <v/>
      </c>
      <c r="U294" s="19">
        <f>TEXT(F294,"ddd")</f>
        <v/>
      </c>
      <c r="V294" s="19">
        <f>TEXT(G294,"ddd")</f>
        <v/>
      </c>
    </row>
    <row r="295">
      <c r="A295" t="inlineStr">
        <is>
          <t>A00393</t>
        </is>
      </c>
      <c r="B295" t="inlineStr">
        <is>
          <t>North</t>
        </is>
      </c>
      <c r="C295" t="inlineStr">
        <is>
          <t>Ling</t>
        </is>
      </c>
      <c r="D295" t="inlineStr">
        <is>
          <t>Replace</t>
        </is>
      </c>
      <c r="E295" t="inlineStr">
        <is>
          <t>Yes</t>
        </is>
      </c>
      <c r="F295" s="31" t="n">
        <v>44223</v>
      </c>
      <c r="G295" s="31" t="n">
        <v>44249</v>
      </c>
      <c r="H295" s="13" t="n">
        <v>2</v>
      </c>
      <c r="I295" s="32" t="n"/>
      <c r="J295" s="32" t="n"/>
      <c r="K295" s="15" t="n">
        <v>0.5</v>
      </c>
      <c r="L295" s="15" t="n">
        <v>5.472</v>
      </c>
      <c r="M295" t="inlineStr">
        <is>
          <t>C.O.D.</t>
        </is>
      </c>
      <c r="N295" s="17">
        <f>IF(G295="","",G295-F295)</f>
        <v/>
      </c>
      <c r="O295" s="19">
        <f t="array" ref="O295">INDEX(TechRate,MATCH(H295,TechNum,0))</f>
        <v/>
      </c>
      <c r="P295" s="18">
        <f>O295*K295</f>
        <v/>
      </c>
      <c r="Q295" s="18">
        <f>IF(I295="Yes",0,P295)</f>
        <v/>
      </c>
      <c r="R295" s="18">
        <f>IF(J295="Yes",0,L295)</f>
        <v/>
      </c>
      <c r="S295" s="18">
        <f>SUM(L295,P295)</f>
        <v/>
      </c>
      <c r="T295" s="18">
        <f>SUM(Q295,R295)</f>
        <v/>
      </c>
      <c r="U295" s="19">
        <f>TEXT(F295,"ddd")</f>
        <v/>
      </c>
      <c r="V295" s="19">
        <f>TEXT(G295,"ddd")</f>
        <v/>
      </c>
    </row>
    <row r="296">
      <c r="A296" t="inlineStr">
        <is>
          <t>A00394</t>
        </is>
      </c>
      <c r="B296" t="inlineStr">
        <is>
          <t>Southeast</t>
        </is>
      </c>
      <c r="C296" t="inlineStr">
        <is>
          <t>Khan</t>
        </is>
      </c>
      <c r="D296" t="inlineStr">
        <is>
          <t>Assess</t>
        </is>
      </c>
      <c r="F296" s="31" t="n">
        <v>44224</v>
      </c>
      <c r="G296" s="31" t="n">
        <v>44235</v>
      </c>
      <c r="H296" s="13" t="n">
        <v>1</v>
      </c>
      <c r="I296" s="32" t="n"/>
      <c r="J296" s="32" t="n"/>
      <c r="K296" s="15" t="n">
        <v>1</v>
      </c>
      <c r="L296" s="15" t="n">
        <v>60</v>
      </c>
      <c r="M296" t="inlineStr">
        <is>
          <t>C.O.D.</t>
        </is>
      </c>
      <c r="N296" s="17">
        <f>IF(G296="","",G296-F296)</f>
        <v/>
      </c>
      <c r="O296" s="19">
        <f t="array" ref="O296">INDEX(TechRate,MATCH(H296,TechNum,0))</f>
        <v/>
      </c>
      <c r="P296" s="18">
        <f>O296*K296</f>
        <v/>
      </c>
      <c r="Q296" s="18">
        <f>IF(I296="Yes",0,P296)</f>
        <v/>
      </c>
      <c r="R296" s="18">
        <f>IF(J296="Yes",0,L296)</f>
        <v/>
      </c>
      <c r="S296" s="18">
        <f>SUM(L296,P296)</f>
        <v/>
      </c>
      <c r="T296" s="18">
        <f>SUM(Q296,R296)</f>
        <v/>
      </c>
      <c r="U296" s="19">
        <f>TEXT(F296,"ddd")</f>
        <v/>
      </c>
      <c r="V296" s="19">
        <f>TEXT(G296,"ddd")</f>
        <v/>
      </c>
    </row>
    <row r="297">
      <c r="A297" t="inlineStr">
        <is>
          <t>A00395</t>
        </is>
      </c>
      <c r="B297" t="inlineStr">
        <is>
          <t>Northwest</t>
        </is>
      </c>
      <c r="C297" t="inlineStr">
        <is>
          <t>Burton</t>
        </is>
      </c>
      <c r="D297" t="inlineStr">
        <is>
          <t>Replace</t>
        </is>
      </c>
      <c r="F297" s="31" t="n">
        <v>44224</v>
      </c>
      <c r="G297" s="31" t="n">
        <v>44237</v>
      </c>
      <c r="H297" s="13" t="n">
        <v>1</v>
      </c>
      <c r="I297" s="32" t="n"/>
      <c r="J297" s="32" t="n"/>
      <c r="K297" s="15" t="n">
        <v>0.75</v>
      </c>
      <c r="L297" s="15" t="n">
        <v>114.8945</v>
      </c>
      <c r="M297" t="inlineStr">
        <is>
          <t>P.O.</t>
        </is>
      </c>
      <c r="N297" s="17">
        <f>IF(G297="","",G297-F297)</f>
        <v/>
      </c>
      <c r="O297" s="19">
        <f t="array" ref="O297">INDEX(TechRate,MATCH(H297,TechNum,0))</f>
        <v/>
      </c>
      <c r="P297" s="18">
        <f>O297*K297</f>
        <v/>
      </c>
      <c r="Q297" s="18">
        <f>IF(I297="Yes",0,P297)</f>
        <v/>
      </c>
      <c r="R297" s="18">
        <f>IF(J297="Yes",0,L297)</f>
        <v/>
      </c>
      <c r="S297" s="18">
        <f>SUM(L297,P297)</f>
        <v/>
      </c>
      <c r="T297" s="18">
        <f>SUM(Q297,R297)</f>
        <v/>
      </c>
      <c r="U297" s="19">
        <f>TEXT(F297,"ddd")</f>
        <v/>
      </c>
      <c r="V297" s="19">
        <f>TEXT(G297,"ddd")</f>
        <v/>
      </c>
    </row>
    <row r="298">
      <c r="A298" t="inlineStr">
        <is>
          <t>A00396</t>
        </is>
      </c>
      <c r="B298" t="inlineStr">
        <is>
          <t>North</t>
        </is>
      </c>
      <c r="C298" t="inlineStr">
        <is>
          <t>Ling</t>
        </is>
      </c>
      <c r="D298" t="inlineStr">
        <is>
          <t>Assess</t>
        </is>
      </c>
      <c r="F298" s="31" t="n">
        <v>44224</v>
      </c>
      <c r="G298" s="31" t="n">
        <v>44245</v>
      </c>
      <c r="H298" s="13" t="n">
        <v>2</v>
      </c>
      <c r="I298" s="32" t="n"/>
      <c r="J298" s="32" t="n"/>
      <c r="K298" s="15" t="n">
        <v>0.25</v>
      </c>
      <c r="L298" s="15" t="n">
        <v>23.899</v>
      </c>
      <c r="M298" t="inlineStr">
        <is>
          <t>C.O.D.</t>
        </is>
      </c>
      <c r="N298" s="17">
        <f>IF(G298="","",G298-F298)</f>
        <v/>
      </c>
      <c r="O298" s="19">
        <f t="array" ref="O298">INDEX(TechRate,MATCH(H298,TechNum,0))</f>
        <v/>
      </c>
      <c r="P298" s="18">
        <f>O298*K298</f>
        <v/>
      </c>
      <c r="Q298" s="18">
        <f>IF(I298="Yes",0,P298)</f>
        <v/>
      </c>
      <c r="R298" s="18">
        <f>IF(J298="Yes",0,L298)</f>
        <v/>
      </c>
      <c r="S298" s="18">
        <f>SUM(L298,P298)</f>
        <v/>
      </c>
      <c r="T298" s="18">
        <f>SUM(Q298,R298)</f>
        <v/>
      </c>
      <c r="U298" s="19">
        <f>TEXT(F298,"ddd")</f>
        <v/>
      </c>
      <c r="V298" s="19">
        <f>TEXT(G298,"ddd")</f>
        <v/>
      </c>
    </row>
    <row r="299">
      <c r="A299" t="inlineStr">
        <is>
          <t>A00397</t>
        </is>
      </c>
      <c r="B299" t="inlineStr">
        <is>
          <t>South</t>
        </is>
      </c>
      <c r="C299" t="inlineStr">
        <is>
          <t>Lopez</t>
        </is>
      </c>
      <c r="D299" t="inlineStr">
        <is>
          <t>Assess</t>
        </is>
      </c>
      <c r="F299" s="31" t="n">
        <v>44224</v>
      </c>
      <c r="G299" s="31" t="n">
        <v>44245</v>
      </c>
      <c r="H299" s="13" t="n">
        <v>1</v>
      </c>
      <c r="I299" s="32" t="n"/>
      <c r="J299" s="32" t="n"/>
      <c r="K299" s="15" t="n">
        <v>0.25</v>
      </c>
      <c r="L299" s="15" t="n">
        <v>57.2</v>
      </c>
      <c r="M299" t="inlineStr">
        <is>
          <t>P.O.</t>
        </is>
      </c>
      <c r="N299" s="17">
        <f>IF(G299="","",G299-F299)</f>
        <v/>
      </c>
      <c r="O299" s="19">
        <f t="array" ref="O299">INDEX(TechRate,MATCH(H299,TechNum,0))</f>
        <v/>
      </c>
      <c r="P299" s="18">
        <f>O299*K299</f>
        <v/>
      </c>
      <c r="Q299" s="18">
        <f>IF(I299="Yes",0,P299)</f>
        <v/>
      </c>
      <c r="R299" s="18">
        <f>IF(J299="Yes",0,L299)</f>
        <v/>
      </c>
      <c r="S299" s="18">
        <f>SUM(L299,P299)</f>
        <v/>
      </c>
      <c r="T299" s="18">
        <f>SUM(Q299,R299)</f>
        <v/>
      </c>
      <c r="U299" s="19">
        <f>TEXT(F299,"ddd")</f>
        <v/>
      </c>
      <c r="V299" s="19">
        <f>TEXT(G299,"ddd")</f>
        <v/>
      </c>
    </row>
    <row r="300">
      <c r="A300" t="inlineStr">
        <is>
          <t>A00398</t>
        </is>
      </c>
      <c r="B300" t="inlineStr">
        <is>
          <t>Northwest</t>
        </is>
      </c>
      <c r="C300" t="inlineStr">
        <is>
          <t>Burton</t>
        </is>
      </c>
      <c r="D300" t="inlineStr">
        <is>
          <t>Replace</t>
        </is>
      </c>
      <c r="F300" s="31" t="n">
        <v>44224</v>
      </c>
      <c r="G300" s="31" t="n">
        <v>44258</v>
      </c>
      <c r="H300" s="13" t="n">
        <v>2</v>
      </c>
      <c r="I300" s="32" t="n"/>
      <c r="J300" s="32" t="n"/>
      <c r="K300" s="15" t="n">
        <v>8.5</v>
      </c>
      <c r="L300" s="15" t="n">
        <v>653.985</v>
      </c>
      <c r="M300" t="inlineStr">
        <is>
          <t>Account</t>
        </is>
      </c>
      <c r="N300" s="17">
        <f>IF(G300="","",G300-F300)</f>
        <v/>
      </c>
      <c r="O300" s="19">
        <f t="array" ref="O300">INDEX(TechRate,MATCH(H300,TechNum,0))</f>
        <v/>
      </c>
      <c r="P300" s="18">
        <f>O300*K300</f>
        <v/>
      </c>
      <c r="Q300" s="18">
        <f>IF(I300="Yes",0,P300)</f>
        <v/>
      </c>
      <c r="R300" s="18">
        <f>IF(J300="Yes",0,L300)</f>
        <v/>
      </c>
      <c r="S300" s="18">
        <f>SUM(L300,P300)</f>
        <v/>
      </c>
      <c r="T300" s="18">
        <f>SUM(Q300,R300)</f>
        <v/>
      </c>
      <c r="U300" s="19">
        <f>TEXT(F300,"ddd")</f>
        <v/>
      </c>
      <c r="V300" s="19">
        <f>TEXT(G300,"ddd")</f>
        <v/>
      </c>
    </row>
    <row r="301">
      <c r="A301" t="inlineStr">
        <is>
          <t>A00399</t>
        </is>
      </c>
      <c r="B301" t="inlineStr">
        <is>
          <t>South</t>
        </is>
      </c>
      <c r="C301" t="inlineStr">
        <is>
          <t>Lopez</t>
        </is>
      </c>
      <c r="D301" t="inlineStr">
        <is>
          <t>Assess</t>
        </is>
      </c>
      <c r="F301" s="31" t="n">
        <v>44224</v>
      </c>
      <c r="G301" s="31" t="n">
        <v>44271</v>
      </c>
      <c r="H301" s="13" t="n">
        <v>1</v>
      </c>
      <c r="I301" s="32" t="n"/>
      <c r="J301" s="32" t="n"/>
      <c r="K301" s="15" t="n">
        <v>0.5</v>
      </c>
      <c r="L301" s="15" t="n">
        <v>9.75</v>
      </c>
      <c r="M301" t="inlineStr">
        <is>
          <t>Account</t>
        </is>
      </c>
      <c r="N301" s="17">
        <f>IF(G301="","",G301-F301)</f>
        <v/>
      </c>
      <c r="O301" s="19">
        <f t="array" ref="O301">INDEX(TechRate,MATCH(H301,TechNum,0))</f>
        <v/>
      </c>
      <c r="P301" s="18">
        <f>O301*K301</f>
        <v/>
      </c>
      <c r="Q301" s="18">
        <f>IF(I301="Yes",0,P301)</f>
        <v/>
      </c>
      <c r="R301" s="18">
        <f>IF(J301="Yes",0,L301)</f>
        <v/>
      </c>
      <c r="S301" s="18">
        <f>SUM(L301,P301)</f>
        <v/>
      </c>
      <c r="T301" s="18">
        <f>SUM(Q301,R301)</f>
        <v/>
      </c>
      <c r="U301" s="19">
        <f>TEXT(F301,"ddd")</f>
        <v/>
      </c>
      <c r="V301" s="19">
        <f>TEXT(G301,"ddd")</f>
        <v/>
      </c>
    </row>
    <row r="302">
      <c r="A302" t="inlineStr">
        <is>
          <t>A00400</t>
        </is>
      </c>
      <c r="B302" t="inlineStr">
        <is>
          <t>North</t>
        </is>
      </c>
      <c r="C302" t="inlineStr">
        <is>
          <t>Ling</t>
        </is>
      </c>
      <c r="D302" t="inlineStr">
        <is>
          <t>Replace</t>
        </is>
      </c>
      <c r="F302" s="31" t="n">
        <v>44226</v>
      </c>
      <c r="G302" s="31" t="n">
        <v>44229</v>
      </c>
      <c r="H302" s="13" t="n">
        <v>2</v>
      </c>
      <c r="I302" s="32" t="n"/>
      <c r="J302" s="32" t="n"/>
      <c r="K302" s="15" t="n">
        <v>0.5</v>
      </c>
      <c r="L302" s="15" t="n">
        <v>134</v>
      </c>
      <c r="M302" t="inlineStr">
        <is>
          <t>Account</t>
        </is>
      </c>
      <c r="N302" s="17">
        <f>IF(G302="","",G302-F302)</f>
        <v/>
      </c>
      <c r="O302" s="19">
        <f t="array" ref="O302">INDEX(TechRate,MATCH(H302,TechNum,0))</f>
        <v/>
      </c>
      <c r="P302" s="18">
        <f>O302*K302</f>
        <v/>
      </c>
      <c r="Q302" s="18">
        <f>IF(I302="Yes",0,P302)</f>
        <v/>
      </c>
      <c r="R302" s="18">
        <f>IF(J302="Yes",0,L302)</f>
        <v/>
      </c>
      <c r="S302" s="18">
        <f>SUM(L302,P302)</f>
        <v/>
      </c>
      <c r="T302" s="18">
        <f>SUM(Q302,R302)</f>
        <v/>
      </c>
      <c r="U302" s="19">
        <f>TEXT(F302,"ddd")</f>
        <v/>
      </c>
      <c r="V302" s="19">
        <f>TEXT(G302,"ddd")</f>
        <v/>
      </c>
    </row>
    <row r="303">
      <c r="A303" t="inlineStr">
        <is>
          <t>A00401</t>
        </is>
      </c>
      <c r="B303" t="inlineStr">
        <is>
          <t>North</t>
        </is>
      </c>
      <c r="C303" t="inlineStr">
        <is>
          <t>Ling</t>
        </is>
      </c>
      <c r="D303" t="inlineStr">
        <is>
          <t>Assess</t>
        </is>
      </c>
      <c r="F303" s="31" t="n">
        <v>44228</v>
      </c>
      <c r="G303" s="31" t="n">
        <v>44237</v>
      </c>
      <c r="H303" s="13" t="n">
        <v>2</v>
      </c>
      <c r="I303" s="32" t="n"/>
      <c r="J303" s="32" t="n"/>
      <c r="K303" s="15" t="n">
        <v>0.25</v>
      </c>
      <c r="L303" s="15" t="n">
        <v>144</v>
      </c>
      <c r="M303" t="inlineStr">
        <is>
          <t>Account</t>
        </is>
      </c>
      <c r="N303" s="17">
        <f>IF(G303="","",G303-F303)</f>
        <v/>
      </c>
      <c r="O303" s="19">
        <f t="array" ref="O303">INDEX(TechRate,MATCH(H303,TechNum,0))</f>
        <v/>
      </c>
      <c r="P303" s="18">
        <f>O303*K303</f>
        <v/>
      </c>
      <c r="Q303" s="18">
        <f>IF(I303="Yes",0,P303)</f>
        <v/>
      </c>
      <c r="R303" s="18">
        <f>IF(J303="Yes",0,L303)</f>
        <v/>
      </c>
      <c r="S303" s="18">
        <f>SUM(L303,P303)</f>
        <v/>
      </c>
      <c r="T303" s="18">
        <f>SUM(Q303,R303)</f>
        <v/>
      </c>
      <c r="U303" s="19">
        <f>TEXT(F303,"ddd")</f>
        <v/>
      </c>
      <c r="V303" s="19">
        <f>TEXT(G303,"ddd")</f>
        <v/>
      </c>
    </row>
    <row r="304">
      <c r="A304" t="inlineStr">
        <is>
          <t>A00402</t>
        </is>
      </c>
      <c r="B304" t="inlineStr">
        <is>
          <t>Northwest</t>
        </is>
      </c>
      <c r="C304" t="inlineStr">
        <is>
          <t>Burton</t>
        </is>
      </c>
      <c r="D304" t="inlineStr">
        <is>
          <t>Assess</t>
        </is>
      </c>
      <c r="F304" s="31" t="n">
        <v>44228</v>
      </c>
      <c r="G304" s="31" t="n">
        <v>44237</v>
      </c>
      <c r="H304" s="13" t="n">
        <v>1</v>
      </c>
      <c r="I304" s="32" t="n"/>
      <c r="J304" s="32" t="n"/>
      <c r="K304" s="15" t="n">
        <v>0.5</v>
      </c>
      <c r="L304" s="15" t="n">
        <v>205.1859</v>
      </c>
      <c r="M304" t="inlineStr">
        <is>
          <t>C.O.D.</t>
        </is>
      </c>
      <c r="N304" s="17">
        <f>IF(G304="","",G304-F304)</f>
        <v/>
      </c>
      <c r="O304" s="19">
        <f t="array" ref="O304">INDEX(TechRate,MATCH(H304,TechNum,0))</f>
        <v/>
      </c>
      <c r="P304" s="18">
        <f>O304*K304</f>
        <v/>
      </c>
      <c r="Q304" s="18">
        <f>IF(I304="Yes",0,P304)</f>
        <v/>
      </c>
      <c r="R304" s="18">
        <f>IF(J304="Yes",0,L304)</f>
        <v/>
      </c>
      <c r="S304" s="18">
        <f>SUM(L304,P304)</f>
        <v/>
      </c>
      <c r="T304" s="18">
        <f>SUM(Q304,R304)</f>
        <v/>
      </c>
      <c r="U304" s="19">
        <f>TEXT(F304,"ddd")</f>
        <v/>
      </c>
      <c r="V304" s="19">
        <f>TEXT(G304,"ddd")</f>
        <v/>
      </c>
    </row>
    <row r="305">
      <c r="A305" t="inlineStr">
        <is>
          <t>A00403</t>
        </is>
      </c>
      <c r="B305" t="inlineStr">
        <is>
          <t>West</t>
        </is>
      </c>
      <c r="C305" t="inlineStr">
        <is>
          <t>Lopez</t>
        </is>
      </c>
      <c r="D305" t="inlineStr">
        <is>
          <t>Replace</t>
        </is>
      </c>
      <c r="F305" s="31" t="n">
        <v>44228</v>
      </c>
      <c r="G305" s="31" t="n">
        <v>44252</v>
      </c>
      <c r="H305" s="13" t="n">
        <v>1</v>
      </c>
      <c r="I305" s="32" t="n"/>
      <c r="J305" s="32" t="n"/>
      <c r="K305" s="15" t="n">
        <v>0.5</v>
      </c>
      <c r="L305" s="15" t="n">
        <v>42.9</v>
      </c>
      <c r="M305" t="inlineStr">
        <is>
          <t>Account</t>
        </is>
      </c>
      <c r="N305" s="17">
        <f>IF(G305="","",G305-F305)</f>
        <v/>
      </c>
      <c r="O305" s="19">
        <f t="array" ref="O305">INDEX(TechRate,MATCH(H305,TechNum,0))</f>
        <v/>
      </c>
      <c r="P305" s="18">
        <f>O305*K305</f>
        <v/>
      </c>
      <c r="Q305" s="18">
        <f>IF(I305="Yes",0,P305)</f>
        <v/>
      </c>
      <c r="R305" s="18">
        <f>IF(J305="Yes",0,L305)</f>
        <v/>
      </c>
      <c r="S305" s="18">
        <f>SUM(L305,P305)</f>
        <v/>
      </c>
      <c r="T305" s="18">
        <f>SUM(Q305,R305)</f>
        <v/>
      </c>
      <c r="U305" s="19">
        <f>TEXT(F305,"ddd")</f>
        <v/>
      </c>
      <c r="V305" s="19">
        <f>TEXT(G305,"ddd")</f>
        <v/>
      </c>
    </row>
    <row r="306">
      <c r="A306" t="inlineStr">
        <is>
          <t>A00404</t>
        </is>
      </c>
      <c r="B306" t="inlineStr">
        <is>
          <t>East</t>
        </is>
      </c>
      <c r="C306" t="inlineStr">
        <is>
          <t>Ling</t>
        </is>
      </c>
      <c r="D306" t="inlineStr">
        <is>
          <t>Replace</t>
        </is>
      </c>
      <c r="F306" s="31" t="n">
        <v>44228</v>
      </c>
      <c r="G306" s="31" t="n">
        <v>44258</v>
      </c>
      <c r="H306" s="13" t="n">
        <v>2</v>
      </c>
      <c r="I306" s="32" t="n"/>
      <c r="J306" s="32" t="n"/>
      <c r="K306" s="15" t="n">
        <v>1.5</v>
      </c>
      <c r="L306" s="15" t="n">
        <v>319.8215</v>
      </c>
      <c r="M306" t="inlineStr">
        <is>
          <t>Account</t>
        </is>
      </c>
      <c r="N306" s="17">
        <f>IF(G306="","",G306-F306)</f>
        <v/>
      </c>
      <c r="O306" s="19">
        <f t="array" ref="O306">INDEX(TechRate,MATCH(H306,TechNum,0))</f>
        <v/>
      </c>
      <c r="P306" s="18">
        <f>O306*K306</f>
        <v/>
      </c>
      <c r="Q306" s="18">
        <f>IF(I306="Yes",0,P306)</f>
        <v/>
      </c>
      <c r="R306" s="18">
        <f>IF(J306="Yes",0,L306)</f>
        <v/>
      </c>
      <c r="S306" s="18">
        <f>SUM(L306,P306)</f>
        <v/>
      </c>
      <c r="T306" s="18">
        <f>SUM(Q306,R306)</f>
        <v/>
      </c>
      <c r="U306" s="19">
        <f>TEXT(F306,"ddd")</f>
        <v/>
      </c>
      <c r="V306" s="19">
        <f>TEXT(G306,"ddd")</f>
        <v/>
      </c>
    </row>
    <row r="307">
      <c r="A307" t="inlineStr">
        <is>
          <t>A00405</t>
        </is>
      </c>
      <c r="B307" t="inlineStr">
        <is>
          <t>Northeast</t>
        </is>
      </c>
      <c r="C307" t="inlineStr">
        <is>
          <t>Ling</t>
        </is>
      </c>
      <c r="D307" t="inlineStr">
        <is>
          <t>Assess</t>
        </is>
      </c>
      <c r="F307" s="31" t="n">
        <v>44228</v>
      </c>
      <c r="G307" s="31" t="n">
        <v>44266</v>
      </c>
      <c r="H307" s="13" t="n">
        <v>1</v>
      </c>
      <c r="I307" s="32" t="n"/>
      <c r="J307" s="32" t="n"/>
      <c r="K307" s="15" t="n">
        <v>0.25</v>
      </c>
      <c r="L307" s="15" t="n">
        <v>21.33</v>
      </c>
      <c r="M307" t="inlineStr">
        <is>
          <t>Account</t>
        </is>
      </c>
      <c r="N307" s="17">
        <f>IF(G307="","",G307-F307)</f>
        <v/>
      </c>
      <c r="O307" s="19">
        <f t="array" ref="O307">INDEX(TechRate,MATCH(H307,TechNum,0))</f>
        <v/>
      </c>
      <c r="P307" s="18">
        <f>O307*K307</f>
        <v/>
      </c>
      <c r="Q307" s="18">
        <f>IF(I307="Yes",0,P307)</f>
        <v/>
      </c>
      <c r="R307" s="18">
        <f>IF(J307="Yes",0,L307)</f>
        <v/>
      </c>
      <c r="S307" s="18">
        <f>SUM(L307,P307)</f>
        <v/>
      </c>
      <c r="T307" s="18">
        <f>SUM(Q307,R307)</f>
        <v/>
      </c>
      <c r="U307" s="19">
        <f>TEXT(F307,"ddd")</f>
        <v/>
      </c>
      <c r="V307" s="19">
        <f>TEXT(G307,"ddd")</f>
        <v/>
      </c>
    </row>
    <row r="308">
      <c r="A308" t="inlineStr">
        <is>
          <t>A00406</t>
        </is>
      </c>
      <c r="B308" t="inlineStr">
        <is>
          <t>North</t>
        </is>
      </c>
      <c r="C308" t="inlineStr">
        <is>
          <t>Ling</t>
        </is>
      </c>
      <c r="D308" t="inlineStr">
        <is>
          <t>Assess</t>
        </is>
      </c>
      <c r="F308" s="31" t="n">
        <v>44229</v>
      </c>
      <c r="G308" s="31" t="n">
        <v>44229</v>
      </c>
      <c r="H308" s="13" t="n">
        <v>2</v>
      </c>
      <c r="I308" s="32" t="n"/>
      <c r="J308" s="32" t="n"/>
      <c r="K308" s="15" t="n">
        <v>0.5</v>
      </c>
      <c r="L308" s="15" t="n">
        <v>21.33</v>
      </c>
      <c r="M308" t="inlineStr">
        <is>
          <t>Account</t>
        </is>
      </c>
      <c r="N308" s="17">
        <f>IF(G308="","",G308-F308)</f>
        <v/>
      </c>
      <c r="O308" s="19">
        <f t="array" ref="O308">INDEX(TechRate,MATCH(H308,TechNum,0))</f>
        <v/>
      </c>
      <c r="P308" s="18">
        <f>O308*K308</f>
        <v/>
      </c>
      <c r="Q308" s="18">
        <f>IF(I308="Yes",0,P308)</f>
        <v/>
      </c>
      <c r="R308" s="18">
        <f>IF(J308="Yes",0,L308)</f>
        <v/>
      </c>
      <c r="S308" s="18">
        <f>SUM(L308,P308)</f>
        <v/>
      </c>
      <c r="T308" s="18">
        <f>SUM(Q308,R308)</f>
        <v/>
      </c>
      <c r="U308" s="19">
        <f>TEXT(F308,"ddd")</f>
        <v/>
      </c>
      <c r="V308" s="19">
        <f>TEXT(G308,"ddd")</f>
        <v/>
      </c>
    </row>
    <row r="309">
      <c r="A309" t="inlineStr">
        <is>
          <t>A00407</t>
        </is>
      </c>
      <c r="B309" t="inlineStr">
        <is>
          <t>East</t>
        </is>
      </c>
      <c r="C309" t="inlineStr">
        <is>
          <t>Ling</t>
        </is>
      </c>
      <c r="D309" t="inlineStr">
        <is>
          <t>Replace</t>
        </is>
      </c>
      <c r="F309" s="31" t="n">
        <v>44229</v>
      </c>
      <c r="G309" s="31" t="n">
        <v>44236</v>
      </c>
      <c r="H309" s="13" t="n">
        <v>2</v>
      </c>
      <c r="I309" s="32" t="n"/>
      <c r="J309" s="32" t="n"/>
      <c r="K309" s="15" t="n">
        <v>0.5</v>
      </c>
      <c r="L309" s="15" t="n">
        <v>1231.2</v>
      </c>
      <c r="M309" t="inlineStr">
        <is>
          <t>C.O.D.</t>
        </is>
      </c>
      <c r="N309" s="17">
        <f>IF(G309="","",G309-F309)</f>
        <v/>
      </c>
      <c r="O309" s="19">
        <f t="array" ref="O309">INDEX(TechRate,MATCH(H309,TechNum,0))</f>
        <v/>
      </c>
      <c r="P309" s="18">
        <f>O309*K309</f>
        <v/>
      </c>
      <c r="Q309" s="18">
        <f>IF(I309="Yes",0,P309)</f>
        <v/>
      </c>
      <c r="R309" s="18">
        <f>IF(J309="Yes",0,L309)</f>
        <v/>
      </c>
      <c r="S309" s="18">
        <f>SUM(L309,P309)</f>
        <v/>
      </c>
      <c r="T309" s="18">
        <f>SUM(Q309,R309)</f>
        <v/>
      </c>
      <c r="U309" s="19">
        <f>TEXT(F309,"ddd")</f>
        <v/>
      </c>
      <c r="V309" s="19">
        <f>TEXT(G309,"ddd")</f>
        <v/>
      </c>
    </row>
    <row r="310">
      <c r="A310" t="inlineStr">
        <is>
          <t>A00408</t>
        </is>
      </c>
      <c r="B310" t="inlineStr">
        <is>
          <t>North</t>
        </is>
      </c>
      <c r="C310" t="inlineStr">
        <is>
          <t>Ling</t>
        </is>
      </c>
      <c r="D310" t="inlineStr">
        <is>
          <t>Replace</t>
        </is>
      </c>
      <c r="F310" s="31" t="n">
        <v>44229</v>
      </c>
      <c r="G310" s="31" t="n">
        <v>44244</v>
      </c>
      <c r="H310" s="13" t="n">
        <v>2</v>
      </c>
      <c r="I310" s="32" t="n"/>
      <c r="J310" s="32" t="n"/>
      <c r="K310" s="15" t="n">
        <v>0.5</v>
      </c>
      <c r="L310" s="15" t="n">
        <v>56.4969</v>
      </c>
      <c r="M310" t="inlineStr">
        <is>
          <t>C.O.D.</t>
        </is>
      </c>
      <c r="N310" s="17">
        <f>IF(G310="","",G310-F310)</f>
        <v/>
      </c>
      <c r="O310" s="19">
        <f t="array" ref="O310">INDEX(TechRate,MATCH(H310,TechNum,0))</f>
        <v/>
      </c>
      <c r="P310" s="18">
        <f>O310*K310</f>
        <v/>
      </c>
      <c r="Q310" s="18">
        <f>IF(I310="Yes",0,P310)</f>
        <v/>
      </c>
      <c r="R310" s="18">
        <f>IF(J310="Yes",0,L310)</f>
        <v/>
      </c>
      <c r="S310" s="18">
        <f>SUM(L310,P310)</f>
        <v/>
      </c>
      <c r="T310" s="18">
        <f>SUM(Q310,R310)</f>
        <v/>
      </c>
      <c r="U310" s="19">
        <f>TEXT(F310,"ddd")</f>
        <v/>
      </c>
      <c r="V310" s="19">
        <f>TEXT(G310,"ddd")</f>
        <v/>
      </c>
    </row>
    <row r="311">
      <c r="A311" t="inlineStr">
        <is>
          <t>A00409</t>
        </is>
      </c>
      <c r="B311" t="inlineStr">
        <is>
          <t>North</t>
        </is>
      </c>
      <c r="C311" t="inlineStr">
        <is>
          <t>Ling</t>
        </is>
      </c>
      <c r="D311" t="inlineStr">
        <is>
          <t>Replace</t>
        </is>
      </c>
      <c r="F311" s="31" t="n">
        <v>44229</v>
      </c>
      <c r="G311" s="31" t="n">
        <v>44245</v>
      </c>
      <c r="H311" s="13" t="n">
        <v>2</v>
      </c>
      <c r="I311" s="32" t="n"/>
      <c r="J311" s="32" t="n"/>
      <c r="K311" s="15" t="n">
        <v>0.5</v>
      </c>
      <c r="L311" s="15" t="n">
        <v>269.954</v>
      </c>
      <c r="M311" t="inlineStr">
        <is>
          <t>Account</t>
        </is>
      </c>
      <c r="N311" s="17">
        <f>IF(G311="","",G311-F311)</f>
        <v/>
      </c>
      <c r="O311" s="19">
        <f t="array" ref="O311">INDEX(TechRate,MATCH(H311,TechNum,0))</f>
        <v/>
      </c>
      <c r="P311" s="18">
        <f>O311*K311</f>
        <v/>
      </c>
      <c r="Q311" s="18">
        <f>IF(I311="Yes",0,P311)</f>
        <v/>
      </c>
      <c r="R311" s="18">
        <f>IF(J311="Yes",0,L311)</f>
        <v/>
      </c>
      <c r="S311" s="18">
        <f>SUM(L311,P311)</f>
        <v/>
      </c>
      <c r="T311" s="18">
        <f>SUM(Q311,R311)</f>
        <v/>
      </c>
      <c r="U311" s="19">
        <f>TEXT(F311,"ddd")</f>
        <v/>
      </c>
      <c r="V311" s="19">
        <f>TEXT(G311,"ddd")</f>
        <v/>
      </c>
    </row>
    <row r="312">
      <c r="A312" t="inlineStr">
        <is>
          <t>A00410</t>
        </is>
      </c>
      <c r="B312" t="inlineStr">
        <is>
          <t>East</t>
        </is>
      </c>
      <c r="C312" t="inlineStr">
        <is>
          <t>Ling</t>
        </is>
      </c>
      <c r="D312" t="inlineStr">
        <is>
          <t>Replace</t>
        </is>
      </c>
      <c r="F312" s="31" t="n">
        <v>44229</v>
      </c>
      <c r="G312" s="31" t="n">
        <v>44258</v>
      </c>
      <c r="H312" s="13" t="n">
        <v>2</v>
      </c>
      <c r="I312" s="32" t="n"/>
      <c r="J312" s="32" t="n"/>
      <c r="K312" s="15" t="n">
        <v>0.5</v>
      </c>
      <c r="L312" s="15" t="n">
        <v>83.2317</v>
      </c>
      <c r="M312" t="inlineStr">
        <is>
          <t>Account</t>
        </is>
      </c>
      <c r="N312" s="17">
        <f>IF(G312="","",G312-F312)</f>
        <v/>
      </c>
      <c r="O312" s="19">
        <f t="array" ref="O312">INDEX(TechRate,MATCH(H312,TechNum,0))</f>
        <v/>
      </c>
      <c r="P312" s="18">
        <f>O312*K312</f>
        <v/>
      </c>
      <c r="Q312" s="18">
        <f>IF(I312="Yes",0,P312)</f>
        <v/>
      </c>
      <c r="R312" s="18">
        <f>IF(J312="Yes",0,L312)</f>
        <v/>
      </c>
      <c r="S312" s="18">
        <f>SUM(L312,P312)</f>
        <v/>
      </c>
      <c r="T312" s="18">
        <f>SUM(Q312,R312)</f>
        <v/>
      </c>
      <c r="U312" s="19">
        <f>TEXT(F312,"ddd")</f>
        <v/>
      </c>
      <c r="V312" s="19">
        <f>TEXT(G312,"ddd")</f>
        <v/>
      </c>
    </row>
    <row r="313">
      <c r="A313" t="inlineStr">
        <is>
          <t>A00411</t>
        </is>
      </c>
      <c r="B313" t="inlineStr">
        <is>
          <t>Southeast</t>
        </is>
      </c>
      <c r="C313" t="inlineStr">
        <is>
          <t>Burton</t>
        </is>
      </c>
      <c r="D313" t="inlineStr">
        <is>
          <t>Deliver</t>
        </is>
      </c>
      <c r="F313" s="31" t="n">
        <v>44229</v>
      </c>
      <c r="G313" s="31" t="n">
        <v>44273</v>
      </c>
      <c r="H313" s="13" t="n">
        <v>1</v>
      </c>
      <c r="I313" s="32" t="n"/>
      <c r="J313" s="32" t="n"/>
      <c r="K313" s="15" t="n">
        <v>0.25</v>
      </c>
      <c r="L313" s="15" t="n">
        <v>88.62479999999999</v>
      </c>
      <c r="M313" t="inlineStr">
        <is>
          <t>Account</t>
        </is>
      </c>
      <c r="N313" s="17">
        <f>IF(G313="","",G313-F313)</f>
        <v/>
      </c>
      <c r="O313" s="19">
        <f t="array" ref="O313">INDEX(TechRate,MATCH(H313,TechNum,0))</f>
        <v/>
      </c>
      <c r="P313" s="18">
        <f>O313*K313</f>
        <v/>
      </c>
      <c r="Q313" s="18">
        <f>IF(I313="Yes",0,P313)</f>
        <v/>
      </c>
      <c r="R313" s="18">
        <f>IF(J313="Yes",0,L313)</f>
        <v/>
      </c>
      <c r="S313" s="18">
        <f>SUM(L313,P313)</f>
        <v/>
      </c>
      <c r="T313" s="18">
        <f>SUM(Q313,R313)</f>
        <v/>
      </c>
      <c r="U313" s="19">
        <f>TEXT(F313,"ddd")</f>
        <v/>
      </c>
      <c r="V313" s="19">
        <f>TEXT(G313,"ddd")</f>
        <v/>
      </c>
    </row>
    <row r="314">
      <c r="A314" t="inlineStr">
        <is>
          <t>A00412</t>
        </is>
      </c>
      <c r="B314" t="inlineStr">
        <is>
          <t>West</t>
        </is>
      </c>
      <c r="C314" t="inlineStr">
        <is>
          <t>Khan</t>
        </is>
      </c>
      <c r="D314" t="inlineStr">
        <is>
          <t>Deliver</t>
        </is>
      </c>
      <c r="F314" s="31" t="n">
        <v>44229</v>
      </c>
      <c r="G314" s="31" t="n">
        <v>44341</v>
      </c>
      <c r="H314" s="13" t="n">
        <v>1</v>
      </c>
      <c r="I314" s="32" t="n"/>
      <c r="J314" s="32" t="n"/>
      <c r="K314" s="15" t="n">
        <v>0.25</v>
      </c>
      <c r="L314" s="15" t="n">
        <v>40</v>
      </c>
      <c r="M314" t="inlineStr">
        <is>
          <t>P.O.</t>
        </is>
      </c>
      <c r="N314" s="17">
        <f>IF(G314="","",G314-F314)</f>
        <v/>
      </c>
      <c r="O314" s="19">
        <f t="array" ref="O314">INDEX(TechRate,MATCH(H314,TechNum,0))</f>
        <v/>
      </c>
      <c r="P314" s="18">
        <f>O314*K314</f>
        <v/>
      </c>
      <c r="Q314" s="18">
        <f>IF(I314="Yes",0,P314)</f>
        <v/>
      </c>
      <c r="R314" s="18">
        <f>IF(J314="Yes",0,L314)</f>
        <v/>
      </c>
      <c r="S314" s="18">
        <f>SUM(L314,P314)</f>
        <v/>
      </c>
      <c r="T314" s="18">
        <f>SUM(Q314,R314)</f>
        <v/>
      </c>
      <c r="U314" s="19">
        <f>TEXT(F314,"ddd")</f>
        <v/>
      </c>
      <c r="V314" s="19">
        <f>TEXT(G314,"ddd")</f>
        <v/>
      </c>
    </row>
    <row r="315">
      <c r="A315" t="inlineStr">
        <is>
          <t>A00413</t>
        </is>
      </c>
      <c r="B315" t="inlineStr">
        <is>
          <t>South</t>
        </is>
      </c>
      <c r="C315" t="inlineStr">
        <is>
          <t>Lopez</t>
        </is>
      </c>
      <c r="D315" t="inlineStr">
        <is>
          <t>Assess</t>
        </is>
      </c>
      <c r="F315" s="31" t="n">
        <v>44231</v>
      </c>
      <c r="G315" s="31" t="n">
        <v>44242</v>
      </c>
      <c r="H315" s="13" t="n">
        <v>1</v>
      </c>
      <c r="I315" s="32" t="n"/>
      <c r="J315" s="32" t="n"/>
      <c r="K315" s="15" t="n">
        <v>1.5</v>
      </c>
      <c r="L315" s="15" t="n">
        <v>33.475</v>
      </c>
      <c r="M315" t="inlineStr">
        <is>
          <t>P.O.</t>
        </is>
      </c>
      <c r="N315" s="17">
        <f>IF(G315="","",G315-F315)</f>
        <v/>
      </c>
      <c r="O315" s="19">
        <f t="array" ref="O315">INDEX(TechRate,MATCH(H315,TechNum,0))</f>
        <v/>
      </c>
      <c r="P315" s="18">
        <f>O315*K315</f>
        <v/>
      </c>
      <c r="Q315" s="18">
        <f>IF(I315="Yes",0,P315)</f>
        <v/>
      </c>
      <c r="R315" s="18">
        <f>IF(J315="Yes",0,L315)</f>
        <v/>
      </c>
      <c r="S315" s="18">
        <f>SUM(L315,P315)</f>
        <v/>
      </c>
      <c r="T315" s="18">
        <f>SUM(Q315,R315)</f>
        <v/>
      </c>
      <c r="U315" s="19">
        <f>TEXT(F315,"ddd")</f>
        <v/>
      </c>
      <c r="V315" s="19">
        <f>TEXT(G315,"ddd")</f>
        <v/>
      </c>
    </row>
    <row r="316">
      <c r="A316" t="inlineStr">
        <is>
          <t>A00414</t>
        </is>
      </c>
      <c r="B316" t="inlineStr">
        <is>
          <t>West</t>
        </is>
      </c>
      <c r="C316" t="inlineStr">
        <is>
          <t>Burton</t>
        </is>
      </c>
      <c r="D316" t="inlineStr">
        <is>
          <t>Assess</t>
        </is>
      </c>
      <c r="F316" s="31" t="n">
        <v>44231</v>
      </c>
      <c r="G316" s="31" t="n">
        <v>44247</v>
      </c>
      <c r="H316" s="13" t="n">
        <v>2</v>
      </c>
      <c r="I316" s="32" t="n"/>
      <c r="J316" s="32" t="n"/>
      <c r="K316" s="15" t="n">
        <v>0.25</v>
      </c>
      <c r="L316" s="15" t="n">
        <v>33.8611</v>
      </c>
      <c r="M316" t="inlineStr">
        <is>
          <t>Account</t>
        </is>
      </c>
      <c r="N316" s="17">
        <f>IF(G316="","",G316-F316)</f>
        <v/>
      </c>
      <c r="O316" s="19">
        <f t="array" ref="O316">INDEX(TechRate,MATCH(H316,TechNum,0))</f>
        <v/>
      </c>
      <c r="P316" s="18">
        <f>O316*K316</f>
        <v/>
      </c>
      <c r="Q316" s="18">
        <f>IF(I316="Yes",0,P316)</f>
        <v/>
      </c>
      <c r="R316" s="18">
        <f>IF(J316="Yes",0,L316)</f>
        <v/>
      </c>
      <c r="S316" s="18">
        <f>SUM(L316,P316)</f>
        <v/>
      </c>
      <c r="T316" s="18">
        <f>SUM(Q316,R316)</f>
        <v/>
      </c>
      <c r="U316" s="19">
        <f>TEXT(F316,"ddd")</f>
        <v/>
      </c>
      <c r="V316" s="19">
        <f>TEXT(G316,"ddd")</f>
        <v/>
      </c>
    </row>
    <row r="317">
      <c r="A317" t="inlineStr">
        <is>
          <t>A00415</t>
        </is>
      </c>
      <c r="B317" t="inlineStr">
        <is>
          <t>South</t>
        </is>
      </c>
      <c r="C317" t="inlineStr">
        <is>
          <t>Lopez</t>
        </is>
      </c>
      <c r="D317" t="inlineStr">
        <is>
          <t>Deliver</t>
        </is>
      </c>
      <c r="F317" s="31" t="n">
        <v>44231</v>
      </c>
      <c r="G317" s="31" t="n">
        <v>44250</v>
      </c>
      <c r="H317" s="13" t="n">
        <v>1</v>
      </c>
      <c r="I317" s="32" t="n"/>
      <c r="J317" s="32" t="n"/>
      <c r="K317" s="15" t="n">
        <v>0.25</v>
      </c>
      <c r="L317" s="15" t="n">
        <v>33.9579</v>
      </c>
      <c r="M317" t="inlineStr">
        <is>
          <t>Account</t>
        </is>
      </c>
      <c r="N317" s="17">
        <f>IF(G317="","",G317-F317)</f>
        <v/>
      </c>
      <c r="O317" s="19">
        <f t="array" ref="O317">INDEX(TechRate,MATCH(H317,TechNum,0))</f>
        <v/>
      </c>
      <c r="P317" s="18">
        <f>O317*K317</f>
        <v/>
      </c>
      <c r="Q317" s="18">
        <f>IF(I317="Yes",0,P317)</f>
        <v/>
      </c>
      <c r="R317" s="18">
        <f>IF(J317="Yes",0,L317)</f>
        <v/>
      </c>
      <c r="S317" s="18">
        <f>SUM(L317,P317)</f>
        <v/>
      </c>
      <c r="T317" s="18">
        <f>SUM(Q317,R317)</f>
        <v/>
      </c>
      <c r="U317" s="19">
        <f>TEXT(F317,"ddd")</f>
        <v/>
      </c>
      <c r="V317" s="19">
        <f>TEXT(G317,"ddd")</f>
        <v/>
      </c>
    </row>
    <row r="318">
      <c r="A318" t="inlineStr">
        <is>
          <t>A00416</t>
        </is>
      </c>
      <c r="B318" t="inlineStr">
        <is>
          <t>West</t>
        </is>
      </c>
      <c r="C318" t="inlineStr">
        <is>
          <t>Khan</t>
        </is>
      </c>
      <c r="D318" t="inlineStr">
        <is>
          <t>Assess</t>
        </is>
      </c>
      <c r="F318" s="31" t="n">
        <v>44231</v>
      </c>
      <c r="G318" s="31" t="n">
        <v>44260</v>
      </c>
      <c r="H318" s="13" t="n">
        <v>1</v>
      </c>
      <c r="I318" s="32" t="n"/>
      <c r="J318" s="32" t="n"/>
      <c r="K318" s="15" t="n">
        <v>0.5</v>
      </c>
      <c r="L318" s="15" t="n">
        <v>36.8901</v>
      </c>
      <c r="M318" t="inlineStr">
        <is>
          <t>C.O.D.</t>
        </is>
      </c>
      <c r="N318" s="17">
        <f>IF(G318="","",G318-F318)</f>
        <v/>
      </c>
      <c r="O318" s="19">
        <f t="array" ref="O318">INDEX(TechRate,MATCH(H318,TechNum,0))</f>
        <v/>
      </c>
      <c r="P318" s="18">
        <f>O318*K318</f>
        <v/>
      </c>
      <c r="Q318" s="18">
        <f>IF(I318="Yes",0,P318)</f>
        <v/>
      </c>
      <c r="R318" s="18">
        <f>IF(J318="Yes",0,L318)</f>
        <v/>
      </c>
      <c r="S318" s="18">
        <f>SUM(L318,P318)</f>
        <v/>
      </c>
      <c r="T318" s="18">
        <f>SUM(Q318,R318)</f>
        <v/>
      </c>
      <c r="U318" s="19">
        <f>TEXT(F318,"ddd")</f>
        <v/>
      </c>
      <c r="V318" s="19">
        <f>TEXT(G318,"ddd")</f>
        <v/>
      </c>
    </row>
    <row r="319">
      <c r="A319" t="inlineStr">
        <is>
          <t>A00417</t>
        </is>
      </c>
      <c r="B319" t="inlineStr">
        <is>
          <t>Southeast</t>
        </is>
      </c>
      <c r="C319" t="inlineStr">
        <is>
          <t>Khan</t>
        </is>
      </c>
      <c r="D319" t="inlineStr">
        <is>
          <t>Assess</t>
        </is>
      </c>
      <c r="F319" s="31" t="n">
        <v>44231</v>
      </c>
      <c r="G319" s="31" t="n">
        <v>44264</v>
      </c>
      <c r="H319" s="13" t="n">
        <v>1</v>
      </c>
      <c r="I319" s="32" t="n"/>
      <c r="J319" s="32" t="n"/>
      <c r="K319" s="15" t="n">
        <v>0.5</v>
      </c>
      <c r="L319" s="15" t="n">
        <v>25.3395</v>
      </c>
      <c r="M319" t="inlineStr">
        <is>
          <t>C.O.D.</t>
        </is>
      </c>
      <c r="N319" s="17">
        <f>IF(G319="","",G319-F319)</f>
        <v/>
      </c>
      <c r="O319" s="19">
        <f t="array" ref="O319">INDEX(TechRate,MATCH(H319,TechNum,0))</f>
        <v/>
      </c>
      <c r="P319" s="18">
        <f>O319*K319</f>
        <v/>
      </c>
      <c r="Q319" s="18">
        <f>IF(I319="Yes",0,P319)</f>
        <v/>
      </c>
      <c r="R319" s="18">
        <f>IF(J319="Yes",0,L319)</f>
        <v/>
      </c>
      <c r="S319" s="18">
        <f>SUM(L319,P319)</f>
        <v/>
      </c>
      <c r="T319" s="18">
        <f>SUM(Q319,R319)</f>
        <v/>
      </c>
      <c r="U319" s="19">
        <f>TEXT(F319,"ddd")</f>
        <v/>
      </c>
      <c r="V319" s="19">
        <f>TEXT(G319,"ddd")</f>
        <v/>
      </c>
    </row>
    <row r="320">
      <c r="A320" t="inlineStr">
        <is>
          <t>A00418</t>
        </is>
      </c>
      <c r="B320" t="inlineStr">
        <is>
          <t>Northeast</t>
        </is>
      </c>
      <c r="C320" t="inlineStr">
        <is>
          <t>Ling</t>
        </is>
      </c>
      <c r="D320" t="inlineStr">
        <is>
          <t>Deliver</t>
        </is>
      </c>
      <c r="F320" s="31" t="n">
        <v>44231</v>
      </c>
      <c r="G320" s="31" t="n">
        <v>44270</v>
      </c>
      <c r="H320" s="13" t="n">
        <v>1</v>
      </c>
      <c r="I320" s="32" t="n"/>
      <c r="J320" s="32" t="n"/>
      <c r="K320" s="15" t="n">
        <v>0.25</v>
      </c>
      <c r="L320" s="15" t="n">
        <v>30</v>
      </c>
      <c r="M320" t="inlineStr">
        <is>
          <t>Account</t>
        </is>
      </c>
      <c r="N320" s="17">
        <f>IF(G320="","",G320-F320)</f>
        <v/>
      </c>
      <c r="O320" s="19">
        <f t="array" ref="O320">INDEX(TechRate,MATCH(H320,TechNum,0))</f>
        <v/>
      </c>
      <c r="P320" s="18">
        <f>O320*K320</f>
        <v/>
      </c>
      <c r="Q320" s="18">
        <f>IF(I320="Yes",0,P320)</f>
        <v/>
      </c>
      <c r="R320" s="18">
        <f>IF(J320="Yes",0,L320)</f>
        <v/>
      </c>
      <c r="S320" s="18">
        <f>SUM(L320,P320)</f>
        <v/>
      </c>
      <c r="T320" s="18">
        <f>SUM(Q320,R320)</f>
        <v/>
      </c>
      <c r="U320" s="19">
        <f>TEXT(F320,"ddd")</f>
        <v/>
      </c>
      <c r="V320" s="19">
        <f>TEXT(G320,"ddd")</f>
        <v/>
      </c>
    </row>
    <row r="321">
      <c r="A321" t="inlineStr">
        <is>
          <t>A00419</t>
        </is>
      </c>
      <c r="B321" t="inlineStr">
        <is>
          <t>Southeast</t>
        </is>
      </c>
      <c r="C321" t="inlineStr">
        <is>
          <t>Burton</t>
        </is>
      </c>
      <c r="D321" t="inlineStr">
        <is>
          <t>Assess</t>
        </is>
      </c>
      <c r="E321" t="inlineStr">
        <is>
          <t>Yes</t>
        </is>
      </c>
      <c r="F321" s="31" t="n">
        <v>44232</v>
      </c>
      <c r="G321" s="31" t="n">
        <v>44268</v>
      </c>
      <c r="H321" s="13" t="n">
        <v>1</v>
      </c>
      <c r="I321" s="32" t="n"/>
      <c r="J321" s="32" t="n"/>
      <c r="K321" s="15" t="n">
        <v>0.5</v>
      </c>
      <c r="L321" s="15" t="n">
        <v>31.8076</v>
      </c>
      <c r="M321" t="inlineStr">
        <is>
          <t>Account</t>
        </is>
      </c>
      <c r="N321" s="17">
        <f>IF(G321="","",G321-F321)</f>
        <v/>
      </c>
      <c r="O321" s="19">
        <f t="array" ref="O321">INDEX(TechRate,MATCH(H321,TechNum,0))</f>
        <v/>
      </c>
      <c r="P321" s="18">
        <f>O321*K321</f>
        <v/>
      </c>
      <c r="Q321" s="18">
        <f>IF(I321="Yes",0,P321)</f>
        <v/>
      </c>
      <c r="R321" s="18">
        <f>IF(J321="Yes",0,L321)</f>
        <v/>
      </c>
      <c r="S321" s="18">
        <f>SUM(L321,P321)</f>
        <v/>
      </c>
      <c r="T321" s="18">
        <f>SUM(Q321,R321)</f>
        <v/>
      </c>
      <c r="U321" s="19">
        <f>TEXT(F321,"ddd")</f>
        <v/>
      </c>
      <c r="V321" s="19">
        <f>TEXT(G321,"ddd")</f>
        <v/>
      </c>
    </row>
    <row r="322">
      <c r="A322" t="inlineStr">
        <is>
          <t>A00420</t>
        </is>
      </c>
      <c r="B322" t="inlineStr">
        <is>
          <t>Northwest</t>
        </is>
      </c>
      <c r="C322" t="inlineStr">
        <is>
          <t>Khan</t>
        </is>
      </c>
      <c r="D322" t="inlineStr">
        <is>
          <t>Replace</t>
        </is>
      </c>
      <c r="E322" t="inlineStr">
        <is>
          <t>Yes</t>
        </is>
      </c>
      <c r="F322" s="31" t="n">
        <v>44232</v>
      </c>
      <c r="G322" s="31" t="n">
        <v>44377</v>
      </c>
      <c r="H322" s="13" t="n">
        <v>1</v>
      </c>
      <c r="I322" s="32" t="n"/>
      <c r="J322" s="32" t="n"/>
      <c r="K322" s="15" t="n">
        <v>0.5</v>
      </c>
      <c r="L322" s="15" t="n">
        <v>61.17</v>
      </c>
      <c r="M322" t="inlineStr">
        <is>
          <t>P.O.</t>
        </is>
      </c>
      <c r="N322" s="17">
        <f>IF(G322="","",G322-F322)</f>
        <v/>
      </c>
      <c r="O322" s="19">
        <f t="array" ref="O322">INDEX(TechRate,MATCH(H322,TechNum,0))</f>
        <v/>
      </c>
      <c r="P322" s="18">
        <f>O322*K322</f>
        <v/>
      </c>
      <c r="Q322" s="18">
        <f>IF(I322="Yes",0,P322)</f>
        <v/>
      </c>
      <c r="R322" s="18">
        <f>IF(J322="Yes",0,L322)</f>
        <v/>
      </c>
      <c r="S322" s="18">
        <f>SUM(L322,P322)</f>
        <v/>
      </c>
      <c r="T322" s="18">
        <f>SUM(Q322,R322)</f>
        <v/>
      </c>
      <c r="U322" s="19">
        <f>TEXT(F322,"ddd")</f>
        <v/>
      </c>
      <c r="V322" s="19">
        <f>TEXT(G322,"ddd")</f>
        <v/>
      </c>
    </row>
    <row r="323">
      <c r="A323" t="inlineStr">
        <is>
          <t>A00421</t>
        </is>
      </c>
      <c r="B323" t="inlineStr">
        <is>
          <t>West</t>
        </is>
      </c>
      <c r="C323" t="inlineStr">
        <is>
          <t>Khan</t>
        </is>
      </c>
      <c r="D323" t="inlineStr">
        <is>
          <t>Assess</t>
        </is>
      </c>
      <c r="F323" s="31" t="n">
        <v>44233</v>
      </c>
      <c r="G323" s="31" t="n">
        <v>44278</v>
      </c>
      <c r="H323" s="13" t="n">
        <v>1</v>
      </c>
      <c r="I323" s="32" t="n"/>
      <c r="J323" s="32" t="n"/>
      <c r="K323" s="15" t="n">
        <v>0.5</v>
      </c>
      <c r="L323" s="15" t="n">
        <v>15.543</v>
      </c>
      <c r="M323" t="inlineStr">
        <is>
          <t>P.O.</t>
        </is>
      </c>
      <c r="N323" s="17">
        <f>IF(G323="","",G323-F323)</f>
        <v/>
      </c>
      <c r="O323" s="19">
        <f t="array" ref="O323">INDEX(TechRate,MATCH(H323,TechNum,0))</f>
        <v/>
      </c>
      <c r="P323" s="18">
        <f>O323*K323</f>
        <v/>
      </c>
      <c r="Q323" s="18">
        <f>IF(I323="Yes",0,P323)</f>
        <v/>
      </c>
      <c r="R323" s="18">
        <f>IF(J323="Yes",0,L323)</f>
        <v/>
      </c>
      <c r="S323" s="18">
        <f>SUM(L323,P323)</f>
        <v/>
      </c>
      <c r="T323" s="18">
        <f>SUM(Q323,R323)</f>
        <v/>
      </c>
      <c r="U323" s="19">
        <f>TEXT(F323,"ddd")</f>
        <v/>
      </c>
      <c r="V323" s="19">
        <f>TEXT(G323,"ddd")</f>
        <v/>
      </c>
    </row>
    <row r="324">
      <c r="A324" t="inlineStr">
        <is>
          <t>A00422</t>
        </is>
      </c>
      <c r="B324" t="inlineStr">
        <is>
          <t>West</t>
        </is>
      </c>
      <c r="C324" t="inlineStr">
        <is>
          <t>Khan</t>
        </is>
      </c>
      <c r="D324" t="inlineStr">
        <is>
          <t>Deliver</t>
        </is>
      </c>
      <c r="F324" s="31" t="n">
        <v>44233</v>
      </c>
      <c r="G324" s="31" t="n">
        <v>44286</v>
      </c>
      <c r="H324" s="13" t="n">
        <v>1</v>
      </c>
      <c r="I324" s="32" t="n"/>
      <c r="J324" s="32" t="n"/>
      <c r="K324" s="15" t="n">
        <v>0.25</v>
      </c>
      <c r="L324" s="15" t="n">
        <v>72.3501</v>
      </c>
      <c r="M324" t="inlineStr">
        <is>
          <t>Account</t>
        </is>
      </c>
      <c r="N324" s="17">
        <f>IF(G324="","",G324-F324)</f>
        <v/>
      </c>
      <c r="O324" s="19">
        <f t="array" ref="O324">INDEX(TechRate,MATCH(H324,TechNum,0))</f>
        <v/>
      </c>
      <c r="P324" s="18">
        <f>O324*K324</f>
        <v/>
      </c>
      <c r="Q324" s="18">
        <f>IF(I324="Yes",0,P324)</f>
        <v/>
      </c>
      <c r="R324" s="18">
        <f>IF(J324="Yes",0,L324)</f>
        <v/>
      </c>
      <c r="S324" s="18">
        <f>SUM(L324,P324)</f>
        <v/>
      </c>
      <c r="T324" s="18">
        <f>SUM(Q324,R324)</f>
        <v/>
      </c>
      <c r="U324" s="19">
        <f>TEXT(F324,"ddd")</f>
        <v/>
      </c>
      <c r="V324" s="19">
        <f>TEXT(G324,"ddd")</f>
        <v/>
      </c>
    </row>
    <row r="325">
      <c r="A325" t="inlineStr">
        <is>
          <t>A00423</t>
        </is>
      </c>
      <c r="B325" t="inlineStr">
        <is>
          <t>North</t>
        </is>
      </c>
      <c r="C325" t="inlineStr">
        <is>
          <t>Ling</t>
        </is>
      </c>
      <c r="D325" t="inlineStr">
        <is>
          <t>Deliver</t>
        </is>
      </c>
      <c r="E325" t="inlineStr">
        <is>
          <t>Yes</t>
        </is>
      </c>
      <c r="F325" s="31" t="n">
        <v>44235</v>
      </c>
      <c r="G325" s="31" t="n">
        <v>44246</v>
      </c>
      <c r="H325" s="13" t="n">
        <v>1</v>
      </c>
      <c r="I325" s="32" t="n"/>
      <c r="J325" s="32" t="n"/>
      <c r="K325" s="15" t="n">
        <v>0.25</v>
      </c>
      <c r="L325" s="15" t="n">
        <v>96.71469999999999</v>
      </c>
      <c r="M325" t="inlineStr">
        <is>
          <t>Account</t>
        </is>
      </c>
      <c r="N325" s="17">
        <f>IF(G325="","",G325-F325)</f>
        <v/>
      </c>
      <c r="O325" s="19">
        <f t="array" ref="O325">INDEX(TechRate,MATCH(H325,TechNum,0))</f>
        <v/>
      </c>
      <c r="P325" s="18">
        <f>O325*K325</f>
        <v/>
      </c>
      <c r="Q325" s="18">
        <f>IF(I325="Yes",0,P325)</f>
        <v/>
      </c>
      <c r="R325" s="18">
        <f>IF(J325="Yes",0,L325)</f>
        <v/>
      </c>
      <c r="S325" s="18">
        <f>SUM(L325,P325)</f>
        <v/>
      </c>
      <c r="T325" s="18">
        <f>SUM(Q325,R325)</f>
        <v/>
      </c>
      <c r="U325" s="19">
        <f>TEXT(F325,"ddd")</f>
        <v/>
      </c>
      <c r="V325" s="19">
        <f>TEXT(G325,"ddd")</f>
        <v/>
      </c>
    </row>
    <row r="326">
      <c r="A326" t="inlineStr">
        <is>
          <t>A00424</t>
        </is>
      </c>
      <c r="B326" t="inlineStr">
        <is>
          <t>Northwest</t>
        </is>
      </c>
      <c r="C326" t="inlineStr">
        <is>
          <t>Cartier</t>
        </is>
      </c>
      <c r="D326" t="inlineStr">
        <is>
          <t>Replace</t>
        </is>
      </c>
      <c r="F326" s="31" t="n">
        <v>44235</v>
      </c>
      <c r="G326" s="31" t="n">
        <v>44243</v>
      </c>
      <c r="H326" s="13" t="n">
        <v>1</v>
      </c>
      <c r="I326" s="32" t="n"/>
      <c r="J326" s="32" t="n"/>
      <c r="K326" s="15" t="n">
        <v>0.5</v>
      </c>
      <c r="L326" s="15" t="n">
        <v>207.8986</v>
      </c>
      <c r="M326" t="inlineStr">
        <is>
          <t>C.O.D.</t>
        </is>
      </c>
      <c r="N326" s="17">
        <f>IF(G326="","",G326-F326)</f>
        <v/>
      </c>
      <c r="O326" s="19">
        <f t="array" ref="O326">INDEX(TechRate,MATCH(H326,TechNum,0))</f>
        <v/>
      </c>
      <c r="P326" s="18">
        <f>O326*K326</f>
        <v/>
      </c>
      <c r="Q326" s="18">
        <f>IF(I326="Yes",0,P326)</f>
        <v/>
      </c>
      <c r="R326" s="18">
        <f>IF(J326="Yes",0,L326)</f>
        <v/>
      </c>
      <c r="S326" s="18">
        <f>SUM(L326,P326)</f>
        <v/>
      </c>
      <c r="T326" s="18">
        <f>SUM(Q326,R326)</f>
        <v/>
      </c>
      <c r="U326" s="19">
        <f>TEXT(F326,"ddd")</f>
        <v/>
      </c>
      <c r="V326" s="19">
        <f>TEXT(G326,"ddd")</f>
        <v/>
      </c>
    </row>
    <row r="327">
      <c r="A327" t="inlineStr">
        <is>
          <t>A00425</t>
        </is>
      </c>
      <c r="B327" t="inlineStr">
        <is>
          <t>South</t>
        </is>
      </c>
      <c r="C327" t="inlineStr">
        <is>
          <t>Lopez</t>
        </is>
      </c>
      <c r="D327" t="inlineStr">
        <is>
          <t>Install</t>
        </is>
      </c>
      <c r="F327" s="31" t="n">
        <v>44235</v>
      </c>
      <c r="G327" s="31" t="n">
        <v>44245</v>
      </c>
      <c r="H327" s="13" t="n">
        <v>3</v>
      </c>
      <c r="I327" s="32" t="n"/>
      <c r="J327" s="32" t="n"/>
      <c r="K327" s="15" t="n">
        <v>3.5</v>
      </c>
      <c r="L327" s="15" t="n">
        <v>821.873</v>
      </c>
      <c r="M327" t="inlineStr">
        <is>
          <t>Account</t>
        </is>
      </c>
      <c r="N327" s="17">
        <f>IF(G327="","",G327-F327)</f>
        <v/>
      </c>
      <c r="O327" s="19">
        <f t="array" ref="O327">INDEX(TechRate,MATCH(H327,TechNum,0))</f>
        <v/>
      </c>
      <c r="P327" s="18">
        <f>O327*K327</f>
        <v/>
      </c>
      <c r="Q327" s="18">
        <f>IF(I327="Yes",0,P327)</f>
        <v/>
      </c>
      <c r="R327" s="18">
        <f>IF(J327="Yes",0,L327)</f>
        <v/>
      </c>
      <c r="S327" s="18">
        <f>SUM(L327,P327)</f>
        <v/>
      </c>
      <c r="T327" s="18">
        <f>SUM(Q327,R327)</f>
        <v/>
      </c>
      <c r="U327" s="19">
        <f>TEXT(F327,"ddd")</f>
        <v/>
      </c>
      <c r="V327" s="19">
        <f>TEXT(G327,"ddd")</f>
        <v/>
      </c>
    </row>
    <row r="328">
      <c r="A328" t="inlineStr">
        <is>
          <t>A00426</t>
        </is>
      </c>
      <c r="B328" t="inlineStr">
        <is>
          <t>North</t>
        </is>
      </c>
      <c r="C328" t="inlineStr">
        <is>
          <t>Ling</t>
        </is>
      </c>
      <c r="D328" t="inlineStr">
        <is>
          <t>Repair</t>
        </is>
      </c>
      <c r="F328" s="31" t="n">
        <v>44235</v>
      </c>
      <c r="G328" s="31" t="n">
        <v>44249</v>
      </c>
      <c r="H328" s="13" t="n">
        <v>2</v>
      </c>
      <c r="I328" s="32" t="n"/>
      <c r="J328" s="32" t="n"/>
      <c r="K328" s="15" t="n">
        <v>1</v>
      </c>
      <c r="L328" s="15" t="n">
        <v>118.5584</v>
      </c>
      <c r="M328" t="inlineStr">
        <is>
          <t>Account</t>
        </is>
      </c>
      <c r="N328" s="17">
        <f>IF(G328="","",G328-F328)</f>
        <v/>
      </c>
      <c r="O328" s="19">
        <f t="array" ref="O328">INDEX(TechRate,MATCH(H328,TechNum,0))</f>
        <v/>
      </c>
      <c r="P328" s="18">
        <f>O328*K328</f>
        <v/>
      </c>
      <c r="Q328" s="18">
        <f>IF(I328="Yes",0,P328)</f>
        <v/>
      </c>
      <c r="R328" s="18">
        <f>IF(J328="Yes",0,L328)</f>
        <v/>
      </c>
      <c r="S328" s="18">
        <f>SUM(L328,P328)</f>
        <v/>
      </c>
      <c r="T328" s="18">
        <f>SUM(Q328,R328)</f>
        <v/>
      </c>
      <c r="U328" s="19">
        <f>TEXT(F328,"ddd")</f>
        <v/>
      </c>
      <c r="V328" s="19">
        <f>TEXT(G328,"ddd")</f>
        <v/>
      </c>
    </row>
    <row r="329">
      <c r="A329" t="inlineStr">
        <is>
          <t>A00427</t>
        </is>
      </c>
      <c r="B329" t="inlineStr">
        <is>
          <t>Northwest</t>
        </is>
      </c>
      <c r="C329" t="inlineStr">
        <is>
          <t>Cartier</t>
        </is>
      </c>
      <c r="D329" t="inlineStr">
        <is>
          <t>Assess</t>
        </is>
      </c>
      <c r="E329" t="inlineStr">
        <is>
          <t>Yes</t>
        </is>
      </c>
      <c r="F329" s="31" t="n">
        <v>44236</v>
      </c>
      <c r="G329" s="31" t="n">
        <v>44237</v>
      </c>
      <c r="H329" s="13" t="n">
        <v>1</v>
      </c>
      <c r="I329" s="32" t="n"/>
      <c r="J329" s="32" t="n"/>
      <c r="K329" s="15" t="n">
        <v>0.25</v>
      </c>
      <c r="L329" s="15" t="n">
        <v>54.4637</v>
      </c>
      <c r="M329" t="inlineStr">
        <is>
          <t>P.O.</t>
        </is>
      </c>
      <c r="N329" s="17">
        <f>IF(G329="","",G329-F329)</f>
        <v/>
      </c>
      <c r="O329" s="19">
        <f t="array" ref="O329">INDEX(TechRate,MATCH(H329,TechNum,0))</f>
        <v/>
      </c>
      <c r="P329" s="18">
        <f>O329*K329</f>
        <v/>
      </c>
      <c r="Q329" s="18">
        <f>IF(I329="Yes",0,P329)</f>
        <v/>
      </c>
      <c r="R329" s="18">
        <f>IF(J329="Yes",0,L329)</f>
        <v/>
      </c>
      <c r="S329" s="18">
        <f>SUM(L329,P329)</f>
        <v/>
      </c>
      <c r="T329" s="18">
        <f>SUM(Q329,R329)</f>
        <v/>
      </c>
      <c r="U329" s="19">
        <f>TEXT(F329,"ddd")</f>
        <v/>
      </c>
      <c r="V329" s="19">
        <f>TEXT(G329,"ddd")</f>
        <v/>
      </c>
    </row>
    <row r="330">
      <c r="A330" t="inlineStr">
        <is>
          <t>A00428</t>
        </is>
      </c>
      <c r="B330" t="inlineStr">
        <is>
          <t>North</t>
        </is>
      </c>
      <c r="C330" t="inlineStr">
        <is>
          <t>Ling</t>
        </is>
      </c>
      <c r="D330" t="inlineStr">
        <is>
          <t>Assess</t>
        </is>
      </c>
      <c r="F330" s="31" t="n">
        <v>44236</v>
      </c>
      <c r="G330" s="31" t="n">
        <v>44249</v>
      </c>
      <c r="H330" s="13" t="n">
        <v>2</v>
      </c>
      <c r="I330" s="32" t="n"/>
      <c r="J330" s="32" t="n"/>
      <c r="K330" s="15" t="n">
        <v>0.25</v>
      </c>
      <c r="L330" s="15" t="n">
        <v>83.4413</v>
      </c>
      <c r="M330" t="inlineStr">
        <is>
          <t>Account</t>
        </is>
      </c>
      <c r="N330" s="17">
        <f>IF(G330="","",G330-F330)</f>
        <v/>
      </c>
      <c r="O330" s="19">
        <f t="array" ref="O330">INDEX(TechRate,MATCH(H330,TechNum,0))</f>
        <v/>
      </c>
      <c r="P330" s="18">
        <f>O330*K330</f>
        <v/>
      </c>
      <c r="Q330" s="18">
        <f>IF(I330="Yes",0,P330)</f>
        <v/>
      </c>
      <c r="R330" s="18">
        <f>IF(J330="Yes",0,L330)</f>
        <v/>
      </c>
      <c r="S330" s="18">
        <f>SUM(L330,P330)</f>
        <v/>
      </c>
      <c r="T330" s="18">
        <f>SUM(Q330,R330)</f>
        <v/>
      </c>
      <c r="U330" s="19">
        <f>TEXT(F330,"ddd")</f>
        <v/>
      </c>
      <c r="V330" s="19">
        <f>TEXT(G330,"ddd")</f>
        <v/>
      </c>
    </row>
    <row r="331">
      <c r="A331" t="inlineStr">
        <is>
          <t>A00429</t>
        </is>
      </c>
      <c r="B331" t="inlineStr">
        <is>
          <t>North</t>
        </is>
      </c>
      <c r="C331" t="inlineStr">
        <is>
          <t>Ling</t>
        </is>
      </c>
      <c r="D331" t="inlineStr">
        <is>
          <t>Assess</t>
        </is>
      </c>
      <c r="F331" s="31" t="n">
        <v>44236</v>
      </c>
      <c r="G331" s="31" t="n">
        <v>44251</v>
      </c>
      <c r="H331" s="13" t="n">
        <v>2</v>
      </c>
      <c r="I331" s="32" t="n"/>
      <c r="J331" s="32" t="n"/>
      <c r="K331" s="15" t="n">
        <v>0.75</v>
      </c>
      <c r="L331" s="15" t="n">
        <v>36</v>
      </c>
      <c r="M331" t="inlineStr">
        <is>
          <t>Account</t>
        </is>
      </c>
      <c r="N331" s="17">
        <f>IF(G331="","",G331-F331)</f>
        <v/>
      </c>
      <c r="O331" s="19">
        <f t="array" ref="O331">INDEX(TechRate,MATCH(H331,TechNum,0))</f>
        <v/>
      </c>
      <c r="P331" s="18">
        <f>O331*K331</f>
        <v/>
      </c>
      <c r="Q331" s="18">
        <f>IF(I331="Yes",0,P331)</f>
        <v/>
      </c>
      <c r="R331" s="18">
        <f>IF(J331="Yes",0,L331)</f>
        <v/>
      </c>
      <c r="S331" s="18">
        <f>SUM(L331,P331)</f>
        <v/>
      </c>
      <c r="T331" s="18">
        <f>SUM(Q331,R331)</f>
        <v/>
      </c>
      <c r="U331" s="19">
        <f>TEXT(F331,"ddd")</f>
        <v/>
      </c>
      <c r="V331" s="19">
        <f>TEXT(G331,"ddd")</f>
        <v/>
      </c>
    </row>
    <row r="332">
      <c r="A332" t="inlineStr">
        <is>
          <t>A00430</t>
        </is>
      </c>
      <c r="B332" t="inlineStr">
        <is>
          <t>South</t>
        </is>
      </c>
      <c r="C332" t="inlineStr">
        <is>
          <t>Lopez</t>
        </is>
      </c>
      <c r="D332" t="inlineStr">
        <is>
          <t>Replace</t>
        </is>
      </c>
      <c r="F332" s="31" t="n">
        <v>44236</v>
      </c>
      <c r="G332" s="31" t="n">
        <v>44299</v>
      </c>
      <c r="H332" s="13" t="n">
        <v>1</v>
      </c>
      <c r="I332" s="32" t="n"/>
      <c r="J332" s="32" t="n"/>
      <c r="K332" s="15" t="n">
        <v>0.5</v>
      </c>
      <c r="L332" s="15" t="n">
        <v>53.43</v>
      </c>
      <c r="M332" t="inlineStr">
        <is>
          <t>Account</t>
        </is>
      </c>
      <c r="N332" s="17">
        <f>IF(G332="","",G332-F332)</f>
        <v/>
      </c>
      <c r="O332" s="19">
        <f t="array" ref="O332">INDEX(TechRate,MATCH(H332,TechNum,0))</f>
        <v/>
      </c>
      <c r="P332" s="18">
        <f>O332*K332</f>
        <v/>
      </c>
      <c r="Q332" s="18">
        <f>IF(I332="Yes",0,P332)</f>
        <v/>
      </c>
      <c r="R332" s="18">
        <f>IF(J332="Yes",0,L332)</f>
        <v/>
      </c>
      <c r="S332" s="18">
        <f>SUM(L332,P332)</f>
        <v/>
      </c>
      <c r="T332" s="18">
        <f>SUM(Q332,R332)</f>
        <v/>
      </c>
      <c r="U332" s="19">
        <f>TEXT(F332,"ddd")</f>
        <v/>
      </c>
      <c r="V332" s="19">
        <f>TEXT(G332,"ddd")</f>
        <v/>
      </c>
    </row>
    <row r="333">
      <c r="A333" t="inlineStr">
        <is>
          <t>A00431</t>
        </is>
      </c>
      <c r="B333" t="inlineStr">
        <is>
          <t>North</t>
        </is>
      </c>
      <c r="C333" t="inlineStr">
        <is>
          <t>Ling</t>
        </is>
      </c>
      <c r="D333" t="inlineStr">
        <is>
          <t>Assess</t>
        </is>
      </c>
      <c r="F333" s="31" t="n">
        <v>44237</v>
      </c>
      <c r="G333" s="31" t="n">
        <v>44244</v>
      </c>
      <c r="H333" s="13" t="n">
        <v>1</v>
      </c>
      <c r="I333" s="32" t="n"/>
      <c r="J333" s="32" t="n"/>
      <c r="K333" s="15" t="n">
        <v>0.5</v>
      </c>
      <c r="L333" s="15" t="n">
        <v>76.788</v>
      </c>
      <c r="M333" t="inlineStr">
        <is>
          <t>Account</t>
        </is>
      </c>
      <c r="N333" s="17">
        <f>IF(G333="","",G333-F333)</f>
        <v/>
      </c>
      <c r="O333" s="19">
        <f t="array" ref="O333">INDEX(TechRate,MATCH(H333,TechNum,0))</f>
        <v/>
      </c>
      <c r="P333" s="18">
        <f>O333*K333</f>
        <v/>
      </c>
      <c r="Q333" s="18">
        <f>IF(I333="Yes",0,P333)</f>
        <v/>
      </c>
      <c r="R333" s="18">
        <f>IF(J333="Yes",0,L333)</f>
        <v/>
      </c>
      <c r="S333" s="18">
        <f>SUM(L333,P333)</f>
        <v/>
      </c>
      <c r="T333" s="18">
        <f>SUM(Q333,R333)</f>
        <v/>
      </c>
      <c r="U333" s="19">
        <f>TEXT(F333,"ddd")</f>
        <v/>
      </c>
      <c r="V333" s="19">
        <f>TEXT(G333,"ddd")</f>
        <v/>
      </c>
    </row>
    <row r="334">
      <c r="A334" t="inlineStr">
        <is>
          <t>A00432</t>
        </is>
      </c>
      <c r="B334" t="inlineStr">
        <is>
          <t>Southeast</t>
        </is>
      </c>
      <c r="C334" t="inlineStr">
        <is>
          <t>Burton</t>
        </is>
      </c>
      <c r="D334" t="inlineStr">
        <is>
          <t>Assess</t>
        </is>
      </c>
      <c r="F334" s="31" t="n">
        <v>44237</v>
      </c>
      <c r="G334" s="31" t="n">
        <v>44249</v>
      </c>
      <c r="H334" s="13" t="n">
        <v>1</v>
      </c>
      <c r="I334" s="32" t="inlineStr">
        <is>
          <t>Yes</t>
        </is>
      </c>
      <c r="J334" s="32" t="inlineStr">
        <is>
          <t>Yes</t>
        </is>
      </c>
      <c r="K334" s="15" t="n">
        <v>0.25</v>
      </c>
      <c r="L334" s="15" t="n">
        <v>78</v>
      </c>
      <c r="M334" t="inlineStr">
        <is>
          <t>Warranty</t>
        </is>
      </c>
      <c r="N334" s="17">
        <f>IF(G334="","",G334-F334)</f>
        <v/>
      </c>
      <c r="O334" s="19">
        <f t="array" ref="O334">INDEX(TechRate,MATCH(H334,TechNum,0))</f>
        <v/>
      </c>
      <c r="P334" s="18">
        <f>O334*K334</f>
        <v/>
      </c>
      <c r="Q334" s="18">
        <f>IF(I334="Yes",0,P334)</f>
        <v/>
      </c>
      <c r="R334" s="18">
        <f>IF(J334="Yes",0,L334)</f>
        <v/>
      </c>
      <c r="S334" s="18">
        <f>SUM(L334,P334)</f>
        <v/>
      </c>
      <c r="T334" s="18">
        <f>SUM(Q334,R334)</f>
        <v/>
      </c>
      <c r="U334" s="19">
        <f>TEXT(F334,"ddd")</f>
        <v/>
      </c>
      <c r="V334" s="19">
        <f>TEXT(G334,"ddd")</f>
        <v/>
      </c>
    </row>
    <row r="335">
      <c r="A335" t="inlineStr">
        <is>
          <t>A00433</t>
        </is>
      </c>
      <c r="B335" t="inlineStr">
        <is>
          <t>Northwest</t>
        </is>
      </c>
      <c r="C335" t="inlineStr">
        <is>
          <t>Burton</t>
        </is>
      </c>
      <c r="D335" t="inlineStr">
        <is>
          <t>Replace</t>
        </is>
      </c>
      <c r="F335" s="31" t="n">
        <v>44237</v>
      </c>
      <c r="G335" s="31" t="n">
        <v>44252</v>
      </c>
      <c r="H335" s="13" t="n">
        <v>2</v>
      </c>
      <c r="I335" s="32" t="n"/>
      <c r="J335" s="32" t="n"/>
      <c r="K335" s="15" t="n">
        <v>2.75</v>
      </c>
      <c r="L335" s="15" t="n">
        <v>666.4434</v>
      </c>
      <c r="M335" t="inlineStr">
        <is>
          <t>C.O.D.</t>
        </is>
      </c>
      <c r="N335" s="17">
        <f>IF(G335="","",G335-F335)</f>
        <v/>
      </c>
      <c r="O335" s="19">
        <f t="array" ref="O335">INDEX(TechRate,MATCH(H335,TechNum,0))</f>
        <v/>
      </c>
      <c r="P335" s="18">
        <f>O335*K335</f>
        <v/>
      </c>
      <c r="Q335" s="18">
        <f>IF(I335="Yes",0,P335)</f>
        <v/>
      </c>
      <c r="R335" s="18">
        <f>IF(J335="Yes",0,L335)</f>
        <v/>
      </c>
      <c r="S335" s="18">
        <f>SUM(L335,P335)</f>
        <v/>
      </c>
      <c r="T335" s="18">
        <f>SUM(Q335,R335)</f>
        <v/>
      </c>
      <c r="U335" s="19">
        <f>TEXT(F335,"ddd")</f>
        <v/>
      </c>
      <c r="V335" s="19">
        <f>TEXT(G335,"ddd")</f>
        <v/>
      </c>
    </row>
    <row r="336">
      <c r="A336" t="inlineStr">
        <is>
          <t>A00434</t>
        </is>
      </c>
      <c r="B336" t="inlineStr">
        <is>
          <t>Northwest</t>
        </is>
      </c>
      <c r="C336" t="inlineStr">
        <is>
          <t>Burton</t>
        </is>
      </c>
      <c r="D336" t="inlineStr">
        <is>
          <t>Deliver</t>
        </is>
      </c>
      <c r="E336" t="inlineStr">
        <is>
          <t>Yes</t>
        </is>
      </c>
      <c r="F336" s="31" t="n">
        <v>44238</v>
      </c>
      <c r="G336" s="31" t="n">
        <v>44254</v>
      </c>
      <c r="H336" s="13" t="n">
        <v>1</v>
      </c>
      <c r="I336" s="32" t="n"/>
      <c r="J336" s="32" t="n"/>
      <c r="K336" s="15" t="n">
        <v>0.25</v>
      </c>
      <c r="L336" s="15" t="n">
        <v>19.197</v>
      </c>
      <c r="M336" t="inlineStr">
        <is>
          <t>C.O.D.</t>
        </is>
      </c>
      <c r="N336" s="17">
        <f>IF(G336="","",G336-F336)</f>
        <v/>
      </c>
      <c r="O336" s="19">
        <f t="array" ref="O336">INDEX(TechRate,MATCH(H336,TechNum,0))</f>
        <v/>
      </c>
      <c r="P336" s="18">
        <f>O336*K336</f>
        <v/>
      </c>
      <c r="Q336" s="18">
        <f>IF(I336="Yes",0,P336)</f>
        <v/>
      </c>
      <c r="R336" s="18">
        <f>IF(J336="Yes",0,L336)</f>
        <v/>
      </c>
      <c r="S336" s="18">
        <f>SUM(L336,P336)</f>
        <v/>
      </c>
      <c r="T336" s="18">
        <f>SUM(Q336,R336)</f>
        <v/>
      </c>
      <c r="U336" s="19">
        <f>TEXT(F336,"ddd")</f>
        <v/>
      </c>
      <c r="V336" s="19">
        <f>TEXT(G336,"ddd")</f>
        <v/>
      </c>
    </row>
    <row r="337">
      <c r="A337" t="inlineStr">
        <is>
          <t>A00435</t>
        </is>
      </c>
      <c r="B337" t="inlineStr">
        <is>
          <t>South</t>
        </is>
      </c>
      <c r="C337" t="inlineStr">
        <is>
          <t>Lopez</t>
        </is>
      </c>
      <c r="D337" t="inlineStr">
        <is>
          <t>Assess</t>
        </is>
      </c>
      <c r="F337" s="31" t="n">
        <v>44238</v>
      </c>
      <c r="G337" s="31" t="n">
        <v>44266</v>
      </c>
      <c r="H337" s="13" t="n">
        <v>1</v>
      </c>
      <c r="I337" s="32" t="n"/>
      <c r="J337" s="32" t="n"/>
      <c r="K337" s="15" t="n">
        <v>0.75</v>
      </c>
      <c r="L337" s="15" t="n">
        <v>414.5365</v>
      </c>
      <c r="M337" t="inlineStr">
        <is>
          <t>P.O.</t>
        </is>
      </c>
      <c r="N337" s="17">
        <f>IF(G337="","",G337-F337)</f>
        <v/>
      </c>
      <c r="O337" s="19">
        <f t="array" ref="O337">INDEX(TechRate,MATCH(H337,TechNum,0))</f>
        <v/>
      </c>
      <c r="P337" s="18">
        <f>O337*K337</f>
        <v/>
      </c>
      <c r="Q337" s="18">
        <f>IF(I337="Yes",0,P337)</f>
        <v/>
      </c>
      <c r="R337" s="18">
        <f>IF(J337="Yes",0,L337)</f>
        <v/>
      </c>
      <c r="S337" s="18">
        <f>SUM(L337,P337)</f>
        <v/>
      </c>
      <c r="T337" s="18">
        <f>SUM(Q337,R337)</f>
        <v/>
      </c>
      <c r="U337" s="19">
        <f>TEXT(F337,"ddd")</f>
        <v/>
      </c>
      <c r="V337" s="19">
        <f>TEXT(G337,"ddd")</f>
        <v/>
      </c>
    </row>
    <row r="338">
      <c r="A338" t="inlineStr">
        <is>
          <t>A00436</t>
        </is>
      </c>
      <c r="B338" t="inlineStr">
        <is>
          <t>Southeast</t>
        </is>
      </c>
      <c r="C338" t="inlineStr">
        <is>
          <t>Khan</t>
        </is>
      </c>
      <c r="D338" t="inlineStr">
        <is>
          <t>Repair</t>
        </is>
      </c>
      <c r="F338" s="31" t="n">
        <v>44240</v>
      </c>
      <c r="G338" s="31" t="n">
        <v>44294</v>
      </c>
      <c r="H338" s="13" t="n">
        <v>1</v>
      </c>
      <c r="I338" s="32" t="n"/>
      <c r="J338" s="32" t="n"/>
      <c r="K338" s="15" t="n">
        <v>1</v>
      </c>
      <c r="L338" s="15" t="n">
        <v>19.197</v>
      </c>
      <c r="M338" t="inlineStr">
        <is>
          <t>Account</t>
        </is>
      </c>
      <c r="N338" s="17">
        <f>IF(G338="","",G338-F338)</f>
        <v/>
      </c>
      <c r="O338" s="19">
        <f t="array" ref="O338">INDEX(TechRate,MATCH(H338,TechNum,0))</f>
        <v/>
      </c>
      <c r="P338" s="18">
        <f>O338*K338</f>
        <v/>
      </c>
      <c r="Q338" s="18">
        <f>IF(I338="Yes",0,P338)</f>
        <v/>
      </c>
      <c r="R338" s="18">
        <f>IF(J338="Yes",0,L338)</f>
        <v/>
      </c>
      <c r="S338" s="18">
        <f>SUM(L338,P338)</f>
        <v/>
      </c>
      <c r="T338" s="18">
        <f>SUM(Q338,R338)</f>
        <v/>
      </c>
      <c r="U338" s="19">
        <f>TEXT(F338,"ddd")</f>
        <v/>
      </c>
      <c r="V338" s="19">
        <f>TEXT(G338,"ddd")</f>
        <v/>
      </c>
    </row>
    <row r="339">
      <c r="A339" t="inlineStr">
        <is>
          <t>A00437</t>
        </is>
      </c>
      <c r="B339" t="inlineStr">
        <is>
          <t>North</t>
        </is>
      </c>
      <c r="C339" t="inlineStr">
        <is>
          <t>Ling</t>
        </is>
      </c>
      <c r="D339" t="inlineStr">
        <is>
          <t>Install</t>
        </is>
      </c>
      <c r="F339" s="31" t="n">
        <v>44242</v>
      </c>
      <c r="G339" s="31" t="n">
        <v>44245</v>
      </c>
      <c r="H339" s="13" t="n">
        <v>2</v>
      </c>
      <c r="I339" s="32" t="n"/>
      <c r="J339" s="32" t="n"/>
      <c r="K339" s="15" t="n">
        <v>1</v>
      </c>
      <c r="L339" s="15" t="n">
        <v>157.86</v>
      </c>
      <c r="M339" t="inlineStr">
        <is>
          <t>Account</t>
        </is>
      </c>
      <c r="N339" s="17">
        <f>IF(G339="","",G339-F339)</f>
        <v/>
      </c>
      <c r="O339" s="19">
        <f t="array" ref="O339">INDEX(TechRate,MATCH(H339,TechNum,0))</f>
        <v/>
      </c>
      <c r="P339" s="18">
        <f>O339*K339</f>
        <v/>
      </c>
      <c r="Q339" s="18">
        <f>IF(I339="Yes",0,P339)</f>
        <v/>
      </c>
      <c r="R339" s="18">
        <f>IF(J339="Yes",0,L339)</f>
        <v/>
      </c>
      <c r="S339" s="18">
        <f>SUM(L339,P339)</f>
        <v/>
      </c>
      <c r="T339" s="18">
        <f>SUM(Q339,R339)</f>
        <v/>
      </c>
      <c r="U339" s="19">
        <f>TEXT(F339,"ddd")</f>
        <v/>
      </c>
      <c r="V339" s="19">
        <f>TEXT(G339,"ddd")</f>
        <v/>
      </c>
    </row>
    <row r="340">
      <c r="A340" t="inlineStr">
        <is>
          <t>A00438</t>
        </is>
      </c>
      <c r="B340" t="inlineStr">
        <is>
          <t>North</t>
        </is>
      </c>
      <c r="C340" t="inlineStr">
        <is>
          <t>Ling</t>
        </is>
      </c>
      <c r="D340" t="inlineStr">
        <is>
          <t>Assess</t>
        </is>
      </c>
      <c r="F340" s="31" t="n">
        <v>44242</v>
      </c>
      <c r="G340" s="31" t="n">
        <v>44251</v>
      </c>
      <c r="H340" s="13" t="n">
        <v>2</v>
      </c>
      <c r="I340" s="32" t="n"/>
      <c r="J340" s="32" t="n"/>
      <c r="K340" s="15" t="n">
        <v>0.25</v>
      </c>
      <c r="L340" s="15" t="n">
        <v>160.3908</v>
      </c>
      <c r="M340" t="inlineStr">
        <is>
          <t>Account</t>
        </is>
      </c>
      <c r="N340" s="17">
        <f>IF(G340="","",G340-F340)</f>
        <v/>
      </c>
      <c r="O340" s="19">
        <f t="array" ref="O340">INDEX(TechRate,MATCH(H340,TechNum,0))</f>
        <v/>
      </c>
      <c r="P340" s="18">
        <f>O340*K340</f>
        <v/>
      </c>
      <c r="Q340" s="18">
        <f>IF(I340="Yes",0,P340)</f>
        <v/>
      </c>
      <c r="R340" s="18">
        <f>IF(J340="Yes",0,L340)</f>
        <v/>
      </c>
      <c r="S340" s="18">
        <f>SUM(L340,P340)</f>
        <v/>
      </c>
      <c r="T340" s="18">
        <f>SUM(Q340,R340)</f>
        <v/>
      </c>
      <c r="U340" s="19">
        <f>TEXT(F340,"ddd")</f>
        <v/>
      </c>
      <c r="V340" s="19">
        <f>TEXT(G340,"ddd")</f>
        <v/>
      </c>
    </row>
    <row r="341">
      <c r="A341" t="inlineStr">
        <is>
          <t>A00439</t>
        </is>
      </c>
      <c r="B341" t="inlineStr">
        <is>
          <t>North</t>
        </is>
      </c>
      <c r="C341" t="inlineStr">
        <is>
          <t>Ling</t>
        </is>
      </c>
      <c r="D341" t="inlineStr">
        <is>
          <t>Assess</t>
        </is>
      </c>
      <c r="F341" s="31" t="n">
        <v>44242</v>
      </c>
      <c r="G341" s="31" t="n">
        <v>44252</v>
      </c>
      <c r="H341" s="13" t="n">
        <v>2</v>
      </c>
      <c r="I341" s="32" t="n"/>
      <c r="J341" s="32" t="n"/>
      <c r="K341" s="15" t="n">
        <v>0.25</v>
      </c>
      <c r="L341" s="15" t="n">
        <v>46.8453</v>
      </c>
      <c r="M341" t="inlineStr">
        <is>
          <t>Account</t>
        </is>
      </c>
      <c r="N341" s="17">
        <f>IF(G341="","",G341-F341)</f>
        <v/>
      </c>
      <c r="O341" s="19">
        <f t="array" ref="O341">INDEX(TechRate,MATCH(H341,TechNum,0))</f>
        <v/>
      </c>
      <c r="P341" s="18">
        <f>O341*K341</f>
        <v/>
      </c>
      <c r="Q341" s="18">
        <f>IF(I341="Yes",0,P341)</f>
        <v/>
      </c>
      <c r="R341" s="18">
        <f>IF(J341="Yes",0,L341)</f>
        <v/>
      </c>
      <c r="S341" s="18">
        <f>SUM(L341,P341)</f>
        <v/>
      </c>
      <c r="T341" s="18">
        <f>SUM(Q341,R341)</f>
        <v/>
      </c>
      <c r="U341" s="19">
        <f>TEXT(F341,"ddd")</f>
        <v/>
      </c>
      <c r="V341" s="19">
        <f>TEXT(G341,"ddd")</f>
        <v/>
      </c>
    </row>
    <row r="342">
      <c r="A342" t="inlineStr">
        <is>
          <t>A00440</t>
        </is>
      </c>
      <c r="B342" t="inlineStr">
        <is>
          <t>Southwest</t>
        </is>
      </c>
      <c r="C342" t="inlineStr">
        <is>
          <t>Cartier</t>
        </is>
      </c>
      <c r="D342" t="inlineStr">
        <is>
          <t>Replace</t>
        </is>
      </c>
      <c r="E342" t="inlineStr">
        <is>
          <t>Yes</t>
        </is>
      </c>
      <c r="F342" s="31" t="n">
        <v>44242</v>
      </c>
      <c r="G342" s="31" t="n">
        <v>44256</v>
      </c>
      <c r="H342" s="13" t="n">
        <v>2</v>
      </c>
      <c r="I342" s="32" t="n"/>
      <c r="J342" s="32" t="n"/>
      <c r="K342" s="15" t="n">
        <v>1.25</v>
      </c>
      <c r="L342" s="15" t="n">
        <v>952.0638</v>
      </c>
      <c r="M342" t="inlineStr">
        <is>
          <t>C.O.D.</t>
        </is>
      </c>
      <c r="N342" s="17">
        <f>IF(G342="","",G342-F342)</f>
        <v/>
      </c>
      <c r="O342" s="19">
        <f t="array" ref="O342">INDEX(TechRate,MATCH(H342,TechNum,0))</f>
        <v/>
      </c>
      <c r="P342" s="18">
        <f>O342*K342</f>
        <v/>
      </c>
      <c r="Q342" s="18">
        <f>IF(I342="Yes",0,P342)</f>
        <v/>
      </c>
      <c r="R342" s="18">
        <f>IF(J342="Yes",0,L342)</f>
        <v/>
      </c>
      <c r="S342" s="18">
        <f>SUM(L342,P342)</f>
        <v/>
      </c>
      <c r="T342" s="18">
        <f>SUM(Q342,R342)</f>
        <v/>
      </c>
      <c r="U342" s="19">
        <f>TEXT(F342,"ddd")</f>
        <v/>
      </c>
      <c r="V342" s="19">
        <f>TEXT(G342,"ddd")</f>
        <v/>
      </c>
    </row>
    <row r="343">
      <c r="A343" t="inlineStr">
        <is>
          <t>A00441</t>
        </is>
      </c>
      <c r="B343" t="inlineStr">
        <is>
          <t>West</t>
        </is>
      </c>
      <c r="C343" t="inlineStr">
        <is>
          <t>Khan</t>
        </is>
      </c>
      <c r="D343" t="inlineStr">
        <is>
          <t>Deliver</t>
        </is>
      </c>
      <c r="F343" s="31" t="n">
        <v>44243</v>
      </c>
      <c r="G343" s="31" t="n">
        <v>44258</v>
      </c>
      <c r="H343" s="13" t="n">
        <v>1</v>
      </c>
      <c r="I343" s="32" t="n"/>
      <c r="J343" s="32" t="n"/>
      <c r="K343" s="15" t="n">
        <v>0.25</v>
      </c>
      <c r="L343" s="15" t="n">
        <v>17.42</v>
      </c>
      <c r="M343" t="inlineStr">
        <is>
          <t>Account</t>
        </is>
      </c>
      <c r="N343" s="17">
        <f>IF(G343="","",G343-F343)</f>
        <v/>
      </c>
      <c r="O343" s="19">
        <f t="array" ref="O343">INDEX(TechRate,MATCH(H343,TechNum,0))</f>
        <v/>
      </c>
      <c r="P343" s="18">
        <f>O343*K343</f>
        <v/>
      </c>
      <c r="Q343" s="18">
        <f>IF(I343="Yes",0,P343)</f>
        <v/>
      </c>
      <c r="R343" s="18">
        <f>IF(J343="Yes",0,L343)</f>
        <v/>
      </c>
      <c r="S343" s="18">
        <f>SUM(L343,P343)</f>
        <v/>
      </c>
      <c r="T343" s="18">
        <f>SUM(Q343,R343)</f>
        <v/>
      </c>
      <c r="U343" s="19">
        <f>TEXT(F343,"ddd")</f>
        <v/>
      </c>
      <c r="V343" s="19">
        <f>TEXT(G343,"ddd")</f>
        <v/>
      </c>
    </row>
    <row r="344">
      <c r="A344" t="inlineStr">
        <is>
          <t>A00442</t>
        </is>
      </c>
      <c r="B344" t="inlineStr">
        <is>
          <t>Northwest</t>
        </is>
      </c>
      <c r="C344" t="inlineStr">
        <is>
          <t>Cartier</t>
        </is>
      </c>
      <c r="D344" t="inlineStr">
        <is>
          <t>Replace</t>
        </is>
      </c>
      <c r="F344" s="31" t="n">
        <v>44243</v>
      </c>
      <c r="G344" s="31" t="n">
        <v>44263</v>
      </c>
      <c r="H344" s="13" t="n">
        <v>2</v>
      </c>
      <c r="I344" s="32" t="n"/>
      <c r="J344" s="32" t="n"/>
      <c r="K344" s="15" t="n">
        <v>0.5</v>
      </c>
      <c r="L344" s="15" t="n">
        <v>202</v>
      </c>
      <c r="M344" t="inlineStr">
        <is>
          <t>C.O.D.</t>
        </is>
      </c>
      <c r="N344" s="17">
        <f>IF(G344="","",G344-F344)</f>
        <v/>
      </c>
      <c r="O344" s="19">
        <f t="array" ref="O344">INDEX(TechRate,MATCH(H344,TechNum,0))</f>
        <v/>
      </c>
      <c r="P344" s="18">
        <f>O344*K344</f>
        <v/>
      </c>
      <c r="Q344" s="18">
        <f>IF(I344="Yes",0,P344)</f>
        <v/>
      </c>
      <c r="R344" s="18">
        <f>IF(J344="Yes",0,L344)</f>
        <v/>
      </c>
      <c r="S344" s="18">
        <f>SUM(L344,P344)</f>
        <v/>
      </c>
      <c r="T344" s="18">
        <f>SUM(Q344,R344)</f>
        <v/>
      </c>
      <c r="U344" s="19">
        <f>TEXT(F344,"ddd")</f>
        <v/>
      </c>
      <c r="V344" s="19">
        <f>TEXT(G344,"ddd")</f>
        <v/>
      </c>
    </row>
    <row r="345">
      <c r="A345" t="inlineStr">
        <is>
          <t>A00443</t>
        </is>
      </c>
      <c r="B345" t="inlineStr">
        <is>
          <t>Southeast</t>
        </is>
      </c>
      <c r="C345" t="inlineStr">
        <is>
          <t>Burton</t>
        </is>
      </c>
      <c r="D345" t="inlineStr">
        <is>
          <t>Assess</t>
        </is>
      </c>
      <c r="F345" s="31" t="n">
        <v>44244</v>
      </c>
      <c r="G345" s="31" t="n">
        <v>44249</v>
      </c>
      <c r="H345" s="13" t="n">
        <v>1</v>
      </c>
      <c r="I345" s="32" t="n"/>
      <c r="J345" s="32" t="n"/>
      <c r="K345" s="15" t="n">
        <v>0.75</v>
      </c>
      <c r="L345" s="15" t="n">
        <v>137.13</v>
      </c>
      <c r="M345" t="inlineStr">
        <is>
          <t>Account</t>
        </is>
      </c>
      <c r="N345" s="17">
        <f>IF(G345="","",G345-F345)</f>
        <v/>
      </c>
      <c r="O345" s="19">
        <f t="array" ref="O345">INDEX(TechRate,MATCH(H345,TechNum,0))</f>
        <v/>
      </c>
      <c r="P345" s="18">
        <f>O345*K345</f>
        <v/>
      </c>
      <c r="Q345" s="18">
        <f>IF(I345="Yes",0,P345)</f>
        <v/>
      </c>
      <c r="R345" s="18">
        <f>IF(J345="Yes",0,L345)</f>
        <v/>
      </c>
      <c r="S345" s="18">
        <f>SUM(L345,P345)</f>
        <v/>
      </c>
      <c r="T345" s="18">
        <f>SUM(Q345,R345)</f>
        <v/>
      </c>
      <c r="U345" s="19">
        <f>TEXT(F345,"ddd")</f>
        <v/>
      </c>
      <c r="V345" s="19">
        <f>TEXT(G345,"ddd")</f>
        <v/>
      </c>
    </row>
    <row r="346">
      <c r="A346" t="inlineStr">
        <is>
          <t>A00444</t>
        </is>
      </c>
      <c r="B346" t="inlineStr">
        <is>
          <t>West</t>
        </is>
      </c>
      <c r="C346" t="inlineStr">
        <is>
          <t>Khan</t>
        </is>
      </c>
      <c r="D346" t="inlineStr">
        <is>
          <t>Assess</t>
        </is>
      </c>
      <c r="F346" s="31" t="n">
        <v>44244</v>
      </c>
      <c r="G346" s="31" t="n">
        <v>44256</v>
      </c>
      <c r="H346" s="13" t="n">
        <v>1</v>
      </c>
      <c r="I346" s="32" t="n"/>
      <c r="J346" s="32" t="n"/>
      <c r="K346" s="15" t="n">
        <v>0.5</v>
      </c>
      <c r="L346" s="15" t="n">
        <v>180</v>
      </c>
      <c r="M346" t="inlineStr">
        <is>
          <t>C.O.D.</t>
        </is>
      </c>
      <c r="N346" s="17">
        <f>IF(G346="","",G346-F346)</f>
        <v/>
      </c>
      <c r="O346" s="19">
        <f t="array" ref="O346">INDEX(TechRate,MATCH(H346,TechNum,0))</f>
        <v/>
      </c>
      <c r="P346" s="18">
        <f>O346*K346</f>
        <v/>
      </c>
      <c r="Q346" s="18">
        <f>IF(I346="Yes",0,P346)</f>
        <v/>
      </c>
      <c r="R346" s="18">
        <f>IF(J346="Yes",0,L346)</f>
        <v/>
      </c>
      <c r="S346" s="18">
        <f>SUM(L346,P346)</f>
        <v/>
      </c>
      <c r="T346" s="18">
        <f>SUM(Q346,R346)</f>
        <v/>
      </c>
      <c r="U346" s="19">
        <f>TEXT(F346,"ddd")</f>
        <v/>
      </c>
      <c r="V346" s="19">
        <f>TEXT(G346,"ddd")</f>
        <v/>
      </c>
    </row>
    <row r="347">
      <c r="A347" t="inlineStr">
        <is>
          <t>A00445</t>
        </is>
      </c>
      <c r="B347" t="inlineStr">
        <is>
          <t>Central</t>
        </is>
      </c>
      <c r="C347" t="inlineStr">
        <is>
          <t>Khan</t>
        </is>
      </c>
      <c r="D347" t="inlineStr">
        <is>
          <t>Assess</t>
        </is>
      </c>
      <c r="F347" s="31" t="n">
        <v>44244</v>
      </c>
      <c r="G347" s="31" t="n">
        <v>44256</v>
      </c>
      <c r="H347" s="13" t="n">
        <v>1</v>
      </c>
      <c r="I347" s="32" t="n"/>
      <c r="J347" s="32" t="n"/>
      <c r="K347" s="15" t="n">
        <v>0.25</v>
      </c>
      <c r="L347" s="15" t="n">
        <v>255.3433</v>
      </c>
      <c r="M347" t="inlineStr">
        <is>
          <t>C.O.D.</t>
        </is>
      </c>
      <c r="N347" s="17">
        <f>IF(G347="","",G347-F347)</f>
        <v/>
      </c>
      <c r="O347" s="19">
        <f t="array" ref="O347">INDEX(TechRate,MATCH(H347,TechNum,0))</f>
        <v/>
      </c>
      <c r="P347" s="18">
        <f>O347*K347</f>
        <v/>
      </c>
      <c r="Q347" s="18">
        <f>IF(I347="Yes",0,P347)</f>
        <v/>
      </c>
      <c r="R347" s="18">
        <f>IF(J347="Yes",0,L347)</f>
        <v/>
      </c>
      <c r="S347" s="18">
        <f>SUM(L347,P347)</f>
        <v/>
      </c>
      <c r="T347" s="18">
        <f>SUM(Q347,R347)</f>
        <v/>
      </c>
      <c r="U347" s="19">
        <f>TEXT(F347,"ddd")</f>
        <v/>
      </c>
      <c r="V347" s="19">
        <f>TEXT(G347,"ddd")</f>
        <v/>
      </c>
    </row>
    <row r="348">
      <c r="A348" t="inlineStr">
        <is>
          <t>A00446</t>
        </is>
      </c>
      <c r="B348" t="inlineStr">
        <is>
          <t>Northwest</t>
        </is>
      </c>
      <c r="C348" t="inlineStr">
        <is>
          <t>Khan</t>
        </is>
      </c>
      <c r="D348" t="inlineStr">
        <is>
          <t>Deliver</t>
        </is>
      </c>
      <c r="F348" s="31" t="n">
        <v>44244</v>
      </c>
      <c r="G348" s="31" t="n">
        <v>44257</v>
      </c>
      <c r="H348" s="13" t="n">
        <v>1</v>
      </c>
      <c r="I348" s="32" t="n"/>
      <c r="J348" s="32" t="n"/>
      <c r="K348" s="15" t="n">
        <v>0.25</v>
      </c>
      <c r="L348" s="15" t="n">
        <v>48.373</v>
      </c>
      <c r="M348" t="inlineStr">
        <is>
          <t>P.O.</t>
        </is>
      </c>
      <c r="N348" s="17">
        <f>IF(G348="","",G348-F348)</f>
        <v/>
      </c>
      <c r="O348" s="19">
        <f t="array" ref="O348">INDEX(TechRate,MATCH(H348,TechNum,0))</f>
        <v/>
      </c>
      <c r="P348" s="18">
        <f>O348*K348</f>
        <v/>
      </c>
      <c r="Q348" s="18">
        <f>IF(I348="Yes",0,P348)</f>
        <v/>
      </c>
      <c r="R348" s="18">
        <f>IF(J348="Yes",0,L348)</f>
        <v/>
      </c>
      <c r="S348" s="18">
        <f>SUM(L348,P348)</f>
        <v/>
      </c>
      <c r="T348" s="18">
        <f>SUM(Q348,R348)</f>
        <v/>
      </c>
      <c r="U348" s="19">
        <f>TEXT(F348,"ddd")</f>
        <v/>
      </c>
      <c r="V348" s="19">
        <f>TEXT(G348,"ddd")</f>
        <v/>
      </c>
    </row>
    <row r="349">
      <c r="A349" t="inlineStr">
        <is>
          <t>A00447</t>
        </is>
      </c>
      <c r="B349" t="inlineStr">
        <is>
          <t>North</t>
        </is>
      </c>
      <c r="C349" t="inlineStr">
        <is>
          <t>Ling</t>
        </is>
      </c>
      <c r="D349" t="inlineStr">
        <is>
          <t>Deliver</t>
        </is>
      </c>
      <c r="F349" s="31" t="n">
        <v>44244</v>
      </c>
      <c r="G349" s="31" t="n">
        <v>44263</v>
      </c>
      <c r="H349" s="13" t="n">
        <v>1</v>
      </c>
      <c r="I349" s="32" t="n"/>
      <c r="J349" s="32" t="n"/>
      <c r="K349" s="15" t="n">
        <v>0.25</v>
      </c>
      <c r="L349" s="15" t="n">
        <v>40.2</v>
      </c>
      <c r="M349" t="inlineStr">
        <is>
          <t>Account</t>
        </is>
      </c>
      <c r="N349" s="17">
        <f>IF(G349="","",G349-F349)</f>
        <v/>
      </c>
      <c r="O349" s="19">
        <f t="array" ref="O349">INDEX(TechRate,MATCH(H349,TechNum,0))</f>
        <v/>
      </c>
      <c r="P349" s="18">
        <f>O349*K349</f>
        <v/>
      </c>
      <c r="Q349" s="18">
        <f>IF(I349="Yes",0,P349)</f>
        <v/>
      </c>
      <c r="R349" s="18">
        <f>IF(J349="Yes",0,L349)</f>
        <v/>
      </c>
      <c r="S349" s="18">
        <f>SUM(L349,P349)</f>
        <v/>
      </c>
      <c r="T349" s="18">
        <f>SUM(Q349,R349)</f>
        <v/>
      </c>
      <c r="U349" s="19">
        <f>TEXT(F349,"ddd")</f>
        <v/>
      </c>
      <c r="V349" s="19">
        <f>TEXT(G349,"ddd")</f>
        <v/>
      </c>
    </row>
    <row r="350">
      <c r="A350" t="inlineStr">
        <is>
          <t>A00448</t>
        </is>
      </c>
      <c r="B350" t="inlineStr">
        <is>
          <t>Central</t>
        </is>
      </c>
      <c r="C350" t="inlineStr">
        <is>
          <t>Cartier</t>
        </is>
      </c>
      <c r="D350" t="inlineStr">
        <is>
          <t>Deliver</t>
        </is>
      </c>
      <c r="F350" s="31" t="n">
        <v>44245</v>
      </c>
      <c r="G350" s="31" t="n">
        <v>44261</v>
      </c>
      <c r="H350" s="13" t="n">
        <v>1</v>
      </c>
      <c r="I350" s="32" t="n"/>
      <c r="J350" s="32" t="n"/>
      <c r="K350" s="15" t="n">
        <v>0.25</v>
      </c>
      <c r="L350" s="15" t="n">
        <v>61.4985</v>
      </c>
      <c r="M350" t="inlineStr">
        <is>
          <t>Account</t>
        </is>
      </c>
      <c r="N350" s="17">
        <f>IF(G350="","",G350-F350)</f>
        <v/>
      </c>
      <c r="O350" s="19">
        <f t="array" ref="O350">INDEX(TechRate,MATCH(H350,TechNum,0))</f>
        <v/>
      </c>
      <c r="P350" s="18">
        <f>O350*K350</f>
        <v/>
      </c>
      <c r="Q350" s="18">
        <f>IF(I350="Yes",0,P350)</f>
        <v/>
      </c>
      <c r="R350" s="18">
        <f>IF(J350="Yes",0,L350)</f>
        <v/>
      </c>
      <c r="S350" s="18">
        <f>SUM(L350,P350)</f>
        <v/>
      </c>
      <c r="T350" s="18">
        <f>SUM(Q350,R350)</f>
        <v/>
      </c>
      <c r="U350" s="19">
        <f>TEXT(F350,"ddd")</f>
        <v/>
      </c>
      <c r="V350" s="19">
        <f>TEXT(G350,"ddd")</f>
        <v/>
      </c>
    </row>
    <row r="351">
      <c r="A351" t="inlineStr">
        <is>
          <t>A00449</t>
        </is>
      </c>
      <c r="B351" t="inlineStr">
        <is>
          <t>Northwest</t>
        </is>
      </c>
      <c r="C351" t="inlineStr">
        <is>
          <t>Khan</t>
        </is>
      </c>
      <c r="D351" t="inlineStr">
        <is>
          <t>Replace</t>
        </is>
      </c>
      <c r="F351" s="31" t="n">
        <v>44245</v>
      </c>
      <c r="G351" s="31" t="n">
        <v>44257</v>
      </c>
      <c r="H351" s="13" t="n">
        <v>1</v>
      </c>
      <c r="I351" s="32" t="n"/>
      <c r="J351" s="32" t="n"/>
      <c r="K351" s="15" t="n">
        <v>0.5</v>
      </c>
      <c r="L351" s="15" t="n">
        <v>42.66</v>
      </c>
      <c r="M351" t="inlineStr">
        <is>
          <t>Account</t>
        </is>
      </c>
      <c r="N351" s="17">
        <f>IF(G351="","",G351-F351)</f>
        <v/>
      </c>
      <c r="O351" s="19">
        <f t="array" ref="O351">INDEX(TechRate,MATCH(H351,TechNum,0))</f>
        <v/>
      </c>
      <c r="P351" s="18">
        <f>O351*K351</f>
        <v/>
      </c>
      <c r="Q351" s="18">
        <f>IF(I351="Yes",0,P351)</f>
        <v/>
      </c>
      <c r="R351" s="18">
        <f>IF(J351="Yes",0,L351)</f>
        <v/>
      </c>
      <c r="S351" s="18">
        <f>SUM(L351,P351)</f>
        <v/>
      </c>
      <c r="T351" s="18">
        <f>SUM(Q351,R351)</f>
        <v/>
      </c>
      <c r="U351" s="19">
        <f>TEXT(F351,"ddd")</f>
        <v/>
      </c>
      <c r="V351" s="19">
        <f>TEXT(G351,"ddd")</f>
        <v/>
      </c>
    </row>
    <row r="352">
      <c r="A352" t="inlineStr">
        <is>
          <t>A00450</t>
        </is>
      </c>
      <c r="B352" t="inlineStr">
        <is>
          <t>North</t>
        </is>
      </c>
      <c r="C352" t="inlineStr">
        <is>
          <t>Ling</t>
        </is>
      </c>
      <c r="D352" t="inlineStr">
        <is>
          <t>Replace</t>
        </is>
      </c>
      <c r="F352" s="31" t="n">
        <v>44245</v>
      </c>
      <c r="G352" s="31" t="n">
        <v>44265</v>
      </c>
      <c r="H352" s="13" t="n">
        <v>1</v>
      </c>
      <c r="I352" s="32" t="n"/>
      <c r="J352" s="32" t="n"/>
      <c r="K352" s="15" t="n">
        <v>0.5</v>
      </c>
      <c r="L352" s="15" t="n">
        <v>16.42</v>
      </c>
      <c r="M352" t="inlineStr">
        <is>
          <t>Credit</t>
        </is>
      </c>
      <c r="N352" s="17">
        <f>IF(G352="","",G352-F352)</f>
        <v/>
      </c>
      <c r="O352" s="19">
        <f t="array" ref="O352">INDEX(TechRate,MATCH(H352,TechNum,0))</f>
        <v/>
      </c>
      <c r="P352" s="18">
        <f>O352*K352</f>
        <v/>
      </c>
      <c r="Q352" s="18">
        <f>IF(I352="Yes",0,P352)</f>
        <v/>
      </c>
      <c r="R352" s="18">
        <f>IF(J352="Yes",0,L352)</f>
        <v/>
      </c>
      <c r="S352" s="18">
        <f>SUM(L352,P352)</f>
        <v/>
      </c>
      <c r="T352" s="18">
        <f>SUM(Q352,R352)</f>
        <v/>
      </c>
      <c r="U352" s="19">
        <f>TEXT(F352,"ddd")</f>
        <v/>
      </c>
      <c r="V352" s="19">
        <f>TEXT(G352,"ddd")</f>
        <v/>
      </c>
    </row>
    <row r="353">
      <c r="A353" t="inlineStr">
        <is>
          <t>A00451</t>
        </is>
      </c>
      <c r="B353" t="inlineStr">
        <is>
          <t>Southeast</t>
        </is>
      </c>
      <c r="C353" t="inlineStr">
        <is>
          <t>Burton</t>
        </is>
      </c>
      <c r="D353" t="inlineStr">
        <is>
          <t>Assess</t>
        </is>
      </c>
      <c r="F353" s="31" t="n">
        <v>44246</v>
      </c>
      <c r="G353" s="31" t="n">
        <v>44264</v>
      </c>
      <c r="H353" s="13" t="n">
        <v>2</v>
      </c>
      <c r="I353" s="32" t="n"/>
      <c r="J353" s="32" t="n"/>
      <c r="K353" s="15" t="n">
        <v>0.5</v>
      </c>
      <c r="L353" s="15" t="n">
        <v>31.8076</v>
      </c>
      <c r="M353" t="inlineStr">
        <is>
          <t>Account</t>
        </is>
      </c>
      <c r="N353" s="17">
        <f>IF(G353="","",G353-F353)</f>
        <v/>
      </c>
      <c r="O353" s="19">
        <f t="array" ref="O353">INDEX(TechRate,MATCH(H353,TechNum,0))</f>
        <v/>
      </c>
      <c r="P353" s="18">
        <f>O353*K353</f>
        <v/>
      </c>
      <c r="Q353" s="18">
        <f>IF(I353="Yes",0,P353)</f>
        <v/>
      </c>
      <c r="R353" s="18">
        <f>IF(J353="Yes",0,L353)</f>
        <v/>
      </c>
      <c r="S353" s="18">
        <f>SUM(L353,P353)</f>
        <v/>
      </c>
      <c r="T353" s="18">
        <f>SUM(Q353,R353)</f>
        <v/>
      </c>
      <c r="U353" s="19">
        <f>TEXT(F353,"ddd")</f>
        <v/>
      </c>
      <c r="V353" s="19">
        <f>TEXT(G353,"ddd")</f>
        <v/>
      </c>
    </row>
    <row r="354">
      <c r="A354" t="inlineStr">
        <is>
          <t>A00452</t>
        </is>
      </c>
      <c r="B354" t="inlineStr">
        <is>
          <t>North</t>
        </is>
      </c>
      <c r="C354" t="inlineStr">
        <is>
          <t>Ling</t>
        </is>
      </c>
      <c r="D354" t="inlineStr">
        <is>
          <t>Assess</t>
        </is>
      </c>
      <c r="F354" s="31" t="n">
        <v>44249</v>
      </c>
      <c r="G354" s="31" t="n">
        <v>44284</v>
      </c>
      <c r="H354" s="13" t="n">
        <v>2</v>
      </c>
      <c r="I354" s="32" t="n"/>
      <c r="J354" s="32" t="n"/>
      <c r="K354" s="15" t="n">
        <v>0.5</v>
      </c>
      <c r="L354" s="15" t="n">
        <v>239.9694</v>
      </c>
      <c r="M354" t="inlineStr">
        <is>
          <t>Account</t>
        </is>
      </c>
      <c r="N354" s="17">
        <f>IF(G354="","",G354-F354)</f>
        <v/>
      </c>
      <c r="O354" s="19">
        <f t="array" ref="O354">INDEX(TechRate,MATCH(H354,TechNum,0))</f>
        <v/>
      </c>
      <c r="P354" s="18">
        <f>O354*K354</f>
        <v/>
      </c>
      <c r="Q354" s="18">
        <f>IF(I354="Yes",0,P354)</f>
        <v/>
      </c>
      <c r="R354" s="18">
        <f>IF(J354="Yes",0,L354)</f>
        <v/>
      </c>
      <c r="S354" s="18">
        <f>SUM(L354,P354)</f>
        <v/>
      </c>
      <c r="T354" s="18">
        <f>SUM(Q354,R354)</f>
        <v/>
      </c>
      <c r="U354" s="19">
        <f>TEXT(F354,"ddd")</f>
        <v/>
      </c>
      <c r="V354" s="19">
        <f>TEXT(G354,"ddd")</f>
        <v/>
      </c>
    </row>
    <row r="355">
      <c r="A355" t="inlineStr">
        <is>
          <t>A00453</t>
        </is>
      </c>
      <c r="B355" t="inlineStr">
        <is>
          <t>Central</t>
        </is>
      </c>
      <c r="C355" t="inlineStr">
        <is>
          <t>Burton</t>
        </is>
      </c>
      <c r="D355" t="inlineStr">
        <is>
          <t>Repair</t>
        </is>
      </c>
      <c r="F355" s="31" t="n">
        <v>44250</v>
      </c>
      <c r="G355" s="31" t="n">
        <v>44257</v>
      </c>
      <c r="H355" s="13" t="n">
        <v>1</v>
      </c>
      <c r="I355" s="32" t="n"/>
      <c r="J355" s="32" t="n"/>
      <c r="K355" s="15" t="n">
        <v>1</v>
      </c>
      <c r="L355" s="15" t="n">
        <v>90</v>
      </c>
      <c r="M355" t="inlineStr">
        <is>
          <t>C.O.D.</t>
        </is>
      </c>
      <c r="N355" s="17">
        <f>IF(G355="","",G355-F355)</f>
        <v/>
      </c>
      <c r="O355" s="19">
        <f t="array" ref="O355">INDEX(TechRate,MATCH(H355,TechNum,0))</f>
        <v/>
      </c>
      <c r="P355" s="18">
        <f>O355*K355</f>
        <v/>
      </c>
      <c r="Q355" s="18">
        <f>IF(I355="Yes",0,P355)</f>
        <v/>
      </c>
      <c r="R355" s="18">
        <f>IF(J355="Yes",0,L355)</f>
        <v/>
      </c>
      <c r="S355" s="18">
        <f>SUM(L355,P355)</f>
        <v/>
      </c>
      <c r="T355" s="18">
        <f>SUM(Q355,R355)</f>
        <v/>
      </c>
      <c r="U355" s="19">
        <f>TEXT(F355,"ddd")</f>
        <v/>
      </c>
      <c r="V355" s="19">
        <f>TEXT(G355,"ddd")</f>
        <v/>
      </c>
    </row>
    <row r="356">
      <c r="A356" t="inlineStr">
        <is>
          <t>A00454</t>
        </is>
      </c>
      <c r="B356" t="inlineStr">
        <is>
          <t>South</t>
        </is>
      </c>
      <c r="C356" t="inlineStr">
        <is>
          <t>Lopez</t>
        </is>
      </c>
      <c r="D356" t="inlineStr">
        <is>
          <t>Deliver</t>
        </is>
      </c>
      <c r="F356" s="31" t="n">
        <v>44250</v>
      </c>
      <c r="G356" s="31" t="n">
        <v>44271</v>
      </c>
      <c r="H356" s="13" t="n">
        <v>1</v>
      </c>
      <c r="I356" s="32" t="n"/>
      <c r="J356" s="32" t="n"/>
      <c r="K356" s="15" t="n">
        <v>0.25</v>
      </c>
      <c r="L356" s="15" t="n">
        <v>16.25</v>
      </c>
      <c r="M356" t="inlineStr">
        <is>
          <t>Account</t>
        </is>
      </c>
      <c r="N356" s="17">
        <f>IF(G356="","",G356-F356)</f>
        <v/>
      </c>
      <c r="O356" s="19">
        <f t="array" ref="O356">INDEX(TechRate,MATCH(H356,TechNum,0))</f>
        <v/>
      </c>
      <c r="P356" s="18">
        <f>O356*K356</f>
        <v/>
      </c>
      <c r="Q356" s="18">
        <f>IF(I356="Yes",0,P356)</f>
        <v/>
      </c>
      <c r="R356" s="18">
        <f>IF(J356="Yes",0,L356)</f>
        <v/>
      </c>
      <c r="S356" s="18">
        <f>SUM(L356,P356)</f>
        <v/>
      </c>
      <c r="T356" s="18">
        <f>SUM(Q356,R356)</f>
        <v/>
      </c>
      <c r="U356" s="19">
        <f>TEXT(F356,"ddd")</f>
        <v/>
      </c>
      <c r="V356" s="19">
        <f>TEXT(G356,"ddd")</f>
        <v/>
      </c>
    </row>
    <row r="357">
      <c r="A357" t="inlineStr">
        <is>
          <t>A00455</t>
        </is>
      </c>
      <c r="B357" t="inlineStr">
        <is>
          <t>Central</t>
        </is>
      </c>
      <c r="C357" t="inlineStr">
        <is>
          <t>Cartier</t>
        </is>
      </c>
      <c r="D357" t="inlineStr">
        <is>
          <t>Assess</t>
        </is>
      </c>
      <c r="F357" s="31" t="n">
        <v>44250</v>
      </c>
      <c r="G357" s="31" t="n">
        <v>44287</v>
      </c>
      <c r="H357" s="13" t="n">
        <v>2</v>
      </c>
      <c r="I357" s="32" t="n"/>
      <c r="J357" s="32" t="n"/>
      <c r="K357" s="15" t="n">
        <v>0.25</v>
      </c>
      <c r="L357" s="15" t="n">
        <v>269.4027</v>
      </c>
      <c r="M357" t="inlineStr">
        <is>
          <t>C.O.D.</t>
        </is>
      </c>
      <c r="N357" s="17">
        <f>IF(G357="","",G357-F357)</f>
        <v/>
      </c>
      <c r="O357" s="19">
        <f t="array" ref="O357">INDEX(TechRate,MATCH(H357,TechNum,0))</f>
        <v/>
      </c>
      <c r="P357" s="18">
        <f>O357*K357</f>
        <v/>
      </c>
      <c r="Q357" s="18">
        <f>IF(I357="Yes",0,P357)</f>
        <v/>
      </c>
      <c r="R357" s="18">
        <f>IF(J357="Yes",0,L357)</f>
        <v/>
      </c>
      <c r="S357" s="18">
        <f>SUM(L357,P357)</f>
        <v/>
      </c>
      <c r="T357" s="18">
        <f>SUM(Q357,R357)</f>
        <v/>
      </c>
      <c r="U357" s="19">
        <f>TEXT(F357,"ddd")</f>
        <v/>
      </c>
      <c r="V357" s="19">
        <f>TEXT(G357,"ddd")</f>
        <v/>
      </c>
    </row>
    <row r="358">
      <c r="A358" t="inlineStr">
        <is>
          <t>A00456</t>
        </is>
      </c>
      <c r="B358" t="inlineStr">
        <is>
          <t>South</t>
        </is>
      </c>
      <c r="C358" t="inlineStr">
        <is>
          <t>Lopez</t>
        </is>
      </c>
      <c r="D358" t="inlineStr">
        <is>
          <t>Deliver</t>
        </is>
      </c>
      <c r="F358" s="31" t="n">
        <v>44251</v>
      </c>
      <c r="G358" s="31" t="n">
        <v>44270</v>
      </c>
      <c r="H358" s="13" t="n">
        <v>1</v>
      </c>
      <c r="I358" s="32" t="n"/>
      <c r="J358" s="32" t="n"/>
      <c r="K358" s="15" t="n">
        <v>0.25</v>
      </c>
      <c r="L358" s="15" t="n">
        <v>33.4971</v>
      </c>
      <c r="M358" t="inlineStr">
        <is>
          <t>Account</t>
        </is>
      </c>
      <c r="N358" s="17">
        <f>IF(G358="","",G358-F358)</f>
        <v/>
      </c>
      <c r="O358" s="19">
        <f t="array" ref="O358">INDEX(TechRate,MATCH(H358,TechNum,0))</f>
        <v/>
      </c>
      <c r="P358" s="18">
        <f>O358*K358</f>
        <v/>
      </c>
      <c r="Q358" s="18">
        <f>IF(I358="Yes",0,P358)</f>
        <v/>
      </c>
      <c r="R358" s="18">
        <f>IF(J358="Yes",0,L358)</f>
        <v/>
      </c>
      <c r="S358" s="18">
        <f>SUM(L358,P358)</f>
        <v/>
      </c>
      <c r="T358" s="18">
        <f>SUM(Q358,R358)</f>
        <v/>
      </c>
      <c r="U358" s="19">
        <f>TEXT(F358,"ddd")</f>
        <v/>
      </c>
      <c r="V358" s="19">
        <f>TEXT(G358,"ddd")</f>
        <v/>
      </c>
    </row>
    <row r="359">
      <c r="A359" t="inlineStr">
        <is>
          <t>A00457</t>
        </is>
      </c>
      <c r="B359" t="inlineStr">
        <is>
          <t>Central</t>
        </is>
      </c>
      <c r="C359" t="inlineStr">
        <is>
          <t>Burton</t>
        </is>
      </c>
      <c r="D359" t="inlineStr">
        <is>
          <t>Assess</t>
        </is>
      </c>
      <c r="F359" s="31" t="n">
        <v>44252</v>
      </c>
      <c r="G359" s="31" t="n">
        <v>44263</v>
      </c>
      <c r="H359" s="13" t="n">
        <v>1</v>
      </c>
      <c r="I359" s="32" t="n"/>
      <c r="J359" s="32" t="n"/>
      <c r="K359" s="15" t="n">
        <v>0.25</v>
      </c>
      <c r="L359" s="15" t="n">
        <v>305.4626</v>
      </c>
      <c r="M359" t="inlineStr">
        <is>
          <t>Account</t>
        </is>
      </c>
      <c r="N359" s="17">
        <f>IF(G359="","",G359-F359)</f>
        <v/>
      </c>
      <c r="O359" s="19">
        <f t="array" ref="O359">INDEX(TechRate,MATCH(H359,TechNum,0))</f>
        <v/>
      </c>
      <c r="P359" s="18">
        <f>O359*K359</f>
        <v/>
      </c>
      <c r="Q359" s="18">
        <f>IF(I359="Yes",0,P359)</f>
        <v/>
      </c>
      <c r="R359" s="18">
        <f>IF(J359="Yes",0,L359)</f>
        <v/>
      </c>
      <c r="S359" s="18">
        <f>SUM(L359,P359)</f>
        <v/>
      </c>
      <c r="T359" s="18">
        <f>SUM(Q359,R359)</f>
        <v/>
      </c>
      <c r="U359" s="19">
        <f>TEXT(F359,"ddd")</f>
        <v/>
      </c>
      <c r="V359" s="19">
        <f>TEXT(G359,"ddd")</f>
        <v/>
      </c>
    </row>
    <row r="360">
      <c r="A360" t="inlineStr">
        <is>
          <t>A00458</t>
        </is>
      </c>
      <c r="B360" t="inlineStr">
        <is>
          <t>South</t>
        </is>
      </c>
      <c r="C360" t="inlineStr">
        <is>
          <t>Lopez</t>
        </is>
      </c>
      <c r="D360" t="inlineStr">
        <is>
          <t>Replace</t>
        </is>
      </c>
      <c r="F360" s="31" t="n">
        <v>44252</v>
      </c>
      <c r="G360" s="31" t="n">
        <v>44270</v>
      </c>
      <c r="H360" s="13" t="n">
        <v>1</v>
      </c>
      <c r="I360" s="32" t="n"/>
      <c r="J360" s="32" t="n"/>
      <c r="K360" s="15" t="n">
        <v>0.75</v>
      </c>
      <c r="L360" s="15" t="n">
        <v>50.6724</v>
      </c>
      <c r="M360" t="inlineStr">
        <is>
          <t>P.O.</t>
        </is>
      </c>
      <c r="N360" s="17">
        <f>IF(G360="","",G360-F360)</f>
        <v/>
      </c>
      <c r="O360" s="19">
        <f t="array" ref="O360">INDEX(TechRate,MATCH(H360,TechNum,0))</f>
        <v/>
      </c>
      <c r="P360" s="18">
        <f>O360*K360</f>
        <v/>
      </c>
      <c r="Q360" s="18">
        <f>IF(I360="Yes",0,P360)</f>
        <v/>
      </c>
      <c r="R360" s="18">
        <f>IF(J360="Yes",0,L360)</f>
        <v/>
      </c>
      <c r="S360" s="18">
        <f>SUM(L360,P360)</f>
        <v/>
      </c>
      <c r="T360" s="18">
        <f>SUM(Q360,R360)</f>
        <v/>
      </c>
      <c r="U360" s="19">
        <f>TEXT(F360,"ddd")</f>
        <v/>
      </c>
      <c r="V360" s="19">
        <f>TEXT(G360,"ddd")</f>
        <v/>
      </c>
    </row>
    <row r="361">
      <c r="A361" t="inlineStr">
        <is>
          <t>A00459</t>
        </is>
      </c>
      <c r="B361" t="inlineStr">
        <is>
          <t>South</t>
        </is>
      </c>
      <c r="C361" t="inlineStr">
        <is>
          <t>Lopez</t>
        </is>
      </c>
      <c r="D361" t="inlineStr">
        <is>
          <t>Replace</t>
        </is>
      </c>
      <c r="F361" s="31" t="n">
        <v>44252</v>
      </c>
      <c r="G361" s="31" t="n">
        <v>44271</v>
      </c>
      <c r="H361" s="13" t="n">
        <v>1</v>
      </c>
      <c r="I361" s="32" t="n"/>
      <c r="J361" s="32" t="n"/>
      <c r="K361" s="15" t="n">
        <v>0.5</v>
      </c>
      <c r="L361" s="15" t="n">
        <v>45.63</v>
      </c>
      <c r="M361" t="inlineStr">
        <is>
          <t>P.O.</t>
        </is>
      </c>
      <c r="N361" s="17">
        <f>IF(G361="","",G361-F361)</f>
        <v/>
      </c>
      <c r="O361" s="19">
        <f t="array" ref="O361">INDEX(TechRate,MATCH(H361,TechNum,0))</f>
        <v/>
      </c>
      <c r="P361" s="18">
        <f>O361*K361</f>
        <v/>
      </c>
      <c r="Q361" s="18">
        <f>IF(I361="Yes",0,P361)</f>
        <v/>
      </c>
      <c r="R361" s="18">
        <f>IF(J361="Yes",0,L361)</f>
        <v/>
      </c>
      <c r="S361" s="18">
        <f>SUM(L361,P361)</f>
        <v/>
      </c>
      <c r="T361" s="18">
        <f>SUM(Q361,R361)</f>
        <v/>
      </c>
      <c r="U361" s="19">
        <f>TEXT(F361,"ddd")</f>
        <v/>
      </c>
      <c r="V361" s="19">
        <f>TEXT(G361,"ddd")</f>
        <v/>
      </c>
    </row>
    <row r="362">
      <c r="A362" t="inlineStr">
        <is>
          <t>A00460</t>
        </is>
      </c>
      <c r="B362" t="inlineStr">
        <is>
          <t>West</t>
        </is>
      </c>
      <c r="C362" t="inlineStr">
        <is>
          <t>Khan</t>
        </is>
      </c>
      <c r="D362" t="inlineStr">
        <is>
          <t>Replace</t>
        </is>
      </c>
      <c r="F362" s="31" t="n">
        <v>44252</v>
      </c>
      <c r="G362" s="31" t="n">
        <v>44279</v>
      </c>
      <c r="H362" s="13" t="n">
        <v>1</v>
      </c>
      <c r="I362" s="32" t="n"/>
      <c r="J362" s="32" t="n"/>
      <c r="K362" s="15" t="n">
        <v>1</v>
      </c>
      <c r="L362" s="15" t="n">
        <v>42.66</v>
      </c>
      <c r="M362" t="inlineStr">
        <is>
          <t>C.O.D.</t>
        </is>
      </c>
      <c r="N362" s="17">
        <f>IF(G362="","",G362-F362)</f>
        <v/>
      </c>
      <c r="O362" s="19">
        <f t="array" ref="O362">INDEX(TechRate,MATCH(H362,TechNum,0))</f>
        <v/>
      </c>
      <c r="P362" s="18">
        <f>O362*K362</f>
        <v/>
      </c>
      <c r="Q362" s="18">
        <f>IF(I362="Yes",0,P362)</f>
        <v/>
      </c>
      <c r="R362" s="18">
        <f>IF(J362="Yes",0,L362)</f>
        <v/>
      </c>
      <c r="S362" s="18">
        <f>SUM(L362,P362)</f>
        <v/>
      </c>
      <c r="T362" s="18">
        <f>SUM(Q362,R362)</f>
        <v/>
      </c>
      <c r="U362" s="19">
        <f>TEXT(F362,"ddd")</f>
        <v/>
      </c>
      <c r="V362" s="19">
        <f>TEXT(G362,"ddd")</f>
        <v/>
      </c>
    </row>
    <row r="363">
      <c r="A363" t="inlineStr">
        <is>
          <t>A00461</t>
        </is>
      </c>
      <c r="B363" t="inlineStr">
        <is>
          <t>Central</t>
        </is>
      </c>
      <c r="C363" t="inlineStr">
        <is>
          <t>Burton</t>
        </is>
      </c>
      <c r="D363" t="inlineStr">
        <is>
          <t>Assess</t>
        </is>
      </c>
      <c r="F363" s="31" t="n">
        <v>44252</v>
      </c>
      <c r="G363" s="31" t="n">
        <v>44293</v>
      </c>
      <c r="H363" s="13" t="n">
        <v>1</v>
      </c>
      <c r="I363" s="32" t="n"/>
      <c r="J363" s="32" t="n"/>
      <c r="K363" s="15" t="n">
        <v>0.25</v>
      </c>
      <c r="L363" s="15" t="n">
        <v>38.6984</v>
      </c>
      <c r="M363" t="inlineStr">
        <is>
          <t>P.O.</t>
        </is>
      </c>
      <c r="N363" s="17">
        <f>IF(G363="","",G363-F363)</f>
        <v/>
      </c>
      <c r="O363" s="19">
        <f t="array" ref="O363">INDEX(TechRate,MATCH(H363,TechNum,0))</f>
        <v/>
      </c>
      <c r="P363" s="18">
        <f>O363*K363</f>
        <v/>
      </c>
      <c r="Q363" s="18">
        <f>IF(I363="Yes",0,P363)</f>
        <v/>
      </c>
      <c r="R363" s="18">
        <f>IF(J363="Yes",0,L363)</f>
        <v/>
      </c>
      <c r="S363" s="18">
        <f>SUM(L363,P363)</f>
        <v/>
      </c>
      <c r="T363" s="18">
        <f>SUM(Q363,R363)</f>
        <v/>
      </c>
      <c r="U363" s="19">
        <f>TEXT(F363,"ddd")</f>
        <v/>
      </c>
      <c r="V363" s="19">
        <f>TEXT(G363,"ddd")</f>
        <v/>
      </c>
    </row>
    <row r="364">
      <c r="A364" t="inlineStr">
        <is>
          <t>A00462</t>
        </is>
      </c>
      <c r="B364" t="inlineStr">
        <is>
          <t>Central</t>
        </is>
      </c>
      <c r="C364" t="inlineStr">
        <is>
          <t>Cartier</t>
        </is>
      </c>
      <c r="D364" t="inlineStr">
        <is>
          <t>Assess</t>
        </is>
      </c>
      <c r="F364" s="31" t="n">
        <v>44256</v>
      </c>
      <c r="G364" s="31" t="n">
        <v>44270</v>
      </c>
      <c r="H364" s="13" t="n">
        <v>1</v>
      </c>
      <c r="I364" s="32" t="n"/>
      <c r="J364" s="32" t="n"/>
      <c r="K364" s="15" t="n">
        <v>0.25</v>
      </c>
      <c r="L364" s="15" t="n">
        <v>164.2212</v>
      </c>
      <c r="M364" t="inlineStr">
        <is>
          <t>Account</t>
        </is>
      </c>
      <c r="N364" s="17">
        <f>IF(G364="","",G364-F364)</f>
        <v/>
      </c>
      <c r="O364" s="19">
        <f t="array" ref="O364">INDEX(TechRate,MATCH(H364,TechNum,0))</f>
        <v/>
      </c>
      <c r="P364" s="18">
        <f>O364*K364</f>
        <v/>
      </c>
      <c r="Q364" s="18">
        <f>IF(I364="Yes",0,P364)</f>
        <v/>
      </c>
      <c r="R364" s="18">
        <f>IF(J364="Yes",0,L364)</f>
        <v/>
      </c>
      <c r="S364" s="18">
        <f>SUM(L364,P364)</f>
        <v/>
      </c>
      <c r="T364" s="18">
        <f>SUM(Q364,R364)</f>
        <v/>
      </c>
      <c r="U364" s="19">
        <f>TEXT(F364,"ddd")</f>
        <v/>
      </c>
      <c r="V364" s="19">
        <f>TEXT(G364,"ddd")</f>
        <v/>
      </c>
    </row>
    <row r="365">
      <c r="A365" t="inlineStr">
        <is>
          <t>A00463</t>
        </is>
      </c>
      <c r="B365" t="inlineStr">
        <is>
          <t>West</t>
        </is>
      </c>
      <c r="C365" t="inlineStr">
        <is>
          <t>Khan</t>
        </is>
      </c>
      <c r="D365" t="inlineStr">
        <is>
          <t>Replace</t>
        </is>
      </c>
      <c r="F365" s="31" t="n">
        <v>44256</v>
      </c>
      <c r="G365" s="31" t="n">
        <v>44270</v>
      </c>
      <c r="H365" s="13" t="n">
        <v>2</v>
      </c>
      <c r="I365" s="32" t="n"/>
      <c r="J365" s="32" t="n"/>
      <c r="K365" s="15" t="n">
        <v>0.5</v>
      </c>
      <c r="L365" s="15" t="n">
        <v>24.38</v>
      </c>
      <c r="M365" t="inlineStr">
        <is>
          <t>Account</t>
        </is>
      </c>
      <c r="N365" s="17">
        <f>IF(G365="","",G365-F365)</f>
        <v/>
      </c>
      <c r="O365" s="19">
        <f t="array" ref="O365">INDEX(TechRate,MATCH(H365,TechNum,0))</f>
        <v/>
      </c>
      <c r="P365" s="18">
        <f>O365*K365</f>
        <v/>
      </c>
      <c r="Q365" s="18">
        <f>IF(I365="Yes",0,P365)</f>
        <v/>
      </c>
      <c r="R365" s="18">
        <f>IF(J365="Yes",0,L365)</f>
        <v/>
      </c>
      <c r="S365" s="18">
        <f>SUM(L365,P365)</f>
        <v/>
      </c>
      <c r="T365" s="18">
        <f>SUM(Q365,R365)</f>
        <v/>
      </c>
      <c r="U365" s="19">
        <f>TEXT(F365,"ddd")</f>
        <v/>
      </c>
      <c r="V365" s="19">
        <f>TEXT(G365,"ddd")</f>
        <v/>
      </c>
    </row>
    <row r="366">
      <c r="A366" t="inlineStr">
        <is>
          <t>A00464</t>
        </is>
      </c>
      <c r="B366" t="inlineStr">
        <is>
          <t>South</t>
        </is>
      </c>
      <c r="C366" t="inlineStr">
        <is>
          <t>Lopez</t>
        </is>
      </c>
      <c r="D366" t="inlineStr">
        <is>
          <t>Assess</t>
        </is>
      </c>
      <c r="F366" s="31" t="n">
        <v>44256</v>
      </c>
      <c r="G366" s="31" t="n">
        <v>44279</v>
      </c>
      <c r="H366" s="13" t="n">
        <v>1</v>
      </c>
      <c r="I366" s="32" t="n"/>
      <c r="J366" s="32" t="n"/>
      <c r="K366" s="15" t="n">
        <v>0.25</v>
      </c>
      <c r="L366" s="15" t="n">
        <v>267.9404</v>
      </c>
      <c r="M366" t="inlineStr">
        <is>
          <t>P.O.</t>
        </is>
      </c>
      <c r="N366" s="17">
        <f>IF(G366="","",G366-F366)</f>
        <v/>
      </c>
      <c r="O366" s="19">
        <f t="array" ref="O366">INDEX(TechRate,MATCH(H366,TechNum,0))</f>
        <v/>
      </c>
      <c r="P366" s="18">
        <f>O366*K366</f>
        <v/>
      </c>
      <c r="Q366" s="18">
        <f>IF(I366="Yes",0,P366)</f>
        <v/>
      </c>
      <c r="R366" s="18">
        <f>IF(J366="Yes",0,L366)</f>
        <v/>
      </c>
      <c r="S366" s="18">
        <f>SUM(L366,P366)</f>
        <v/>
      </c>
      <c r="T366" s="18">
        <f>SUM(Q366,R366)</f>
        <v/>
      </c>
      <c r="U366" s="19">
        <f>TEXT(F366,"ddd")</f>
        <v/>
      </c>
      <c r="V366" s="19">
        <f>TEXT(G366,"ddd")</f>
        <v/>
      </c>
    </row>
    <row r="367">
      <c r="A367" t="inlineStr">
        <is>
          <t>A00465</t>
        </is>
      </c>
      <c r="B367" t="inlineStr">
        <is>
          <t>East</t>
        </is>
      </c>
      <c r="C367" t="inlineStr">
        <is>
          <t>Ling</t>
        </is>
      </c>
      <c r="D367" t="inlineStr">
        <is>
          <t>Assess</t>
        </is>
      </c>
      <c r="F367" s="31" t="n">
        <v>44256</v>
      </c>
      <c r="G367" s="31" t="n">
        <v>44299</v>
      </c>
      <c r="H367" s="13" t="n">
        <v>2</v>
      </c>
      <c r="I367" s="32" t="n"/>
      <c r="J367" s="32" t="n"/>
      <c r="K367" s="15" t="n">
        <v>0.5</v>
      </c>
      <c r="L367" s="15" t="n">
        <v>175.8682</v>
      </c>
      <c r="M367" t="inlineStr">
        <is>
          <t>Account</t>
        </is>
      </c>
      <c r="N367" s="17">
        <f>IF(G367="","",G367-F367)</f>
        <v/>
      </c>
      <c r="O367" s="19">
        <f t="array" ref="O367">INDEX(TechRate,MATCH(H367,TechNum,0))</f>
        <v/>
      </c>
      <c r="P367" s="18">
        <f>O367*K367</f>
        <v/>
      </c>
      <c r="Q367" s="18">
        <f>IF(I367="Yes",0,P367)</f>
        <v/>
      </c>
      <c r="R367" s="18">
        <f>IF(J367="Yes",0,L367)</f>
        <v/>
      </c>
      <c r="S367" s="18">
        <f>SUM(L367,P367)</f>
        <v/>
      </c>
      <c r="T367" s="18">
        <f>SUM(Q367,R367)</f>
        <v/>
      </c>
      <c r="U367" s="19">
        <f>TEXT(F367,"ddd")</f>
        <v/>
      </c>
      <c r="V367" s="19">
        <f>TEXT(G367,"ddd")</f>
        <v/>
      </c>
    </row>
    <row r="368">
      <c r="A368" t="inlineStr">
        <is>
          <t>A00466</t>
        </is>
      </c>
      <c r="B368" t="inlineStr">
        <is>
          <t>Central</t>
        </is>
      </c>
      <c r="C368" t="inlineStr">
        <is>
          <t>Cartier</t>
        </is>
      </c>
      <c r="D368" t="inlineStr">
        <is>
          <t>Deliver</t>
        </is>
      </c>
      <c r="F368" s="31" t="n">
        <v>44256</v>
      </c>
      <c r="G368" s="31" t="n">
        <v>44306</v>
      </c>
      <c r="H368" s="13" t="n">
        <v>1</v>
      </c>
      <c r="I368" s="32" t="inlineStr">
        <is>
          <t>Yes</t>
        </is>
      </c>
      <c r="J368" s="32" t="inlineStr">
        <is>
          <t>Yes</t>
        </is>
      </c>
      <c r="K368" s="15" t="n">
        <v>0.25</v>
      </c>
      <c r="L368" s="15" t="n">
        <v>81.12</v>
      </c>
      <c r="M368" t="inlineStr">
        <is>
          <t>Warranty</t>
        </is>
      </c>
      <c r="N368" s="17">
        <f>IF(G368="","",G368-F368)</f>
        <v/>
      </c>
      <c r="O368" s="19">
        <f t="array" ref="O368">INDEX(TechRate,MATCH(H368,TechNum,0))</f>
        <v/>
      </c>
      <c r="P368" s="18">
        <f>O368*K368</f>
        <v/>
      </c>
      <c r="Q368" s="18">
        <f>IF(I368="Yes",0,P368)</f>
        <v/>
      </c>
      <c r="R368" s="18">
        <f>IF(J368="Yes",0,L368)</f>
        <v/>
      </c>
      <c r="S368" s="18">
        <f>SUM(L368,P368)</f>
        <v/>
      </c>
      <c r="T368" s="18">
        <f>SUM(Q368,R368)</f>
        <v/>
      </c>
      <c r="U368" s="19">
        <f>TEXT(F368,"ddd")</f>
        <v/>
      </c>
      <c r="V368" s="19">
        <f>TEXT(G368,"ddd")</f>
        <v/>
      </c>
    </row>
    <row r="369">
      <c r="A369" t="inlineStr">
        <is>
          <t>A00467</t>
        </is>
      </c>
      <c r="B369" t="inlineStr">
        <is>
          <t>North</t>
        </is>
      </c>
      <c r="C369" t="inlineStr">
        <is>
          <t>Ling</t>
        </is>
      </c>
      <c r="D369" t="inlineStr">
        <is>
          <t>Assess</t>
        </is>
      </c>
      <c r="F369" s="31" t="n">
        <v>44256</v>
      </c>
      <c r="G369" s="31" t="n">
        <v>44315</v>
      </c>
      <c r="H369" s="13" t="n">
        <v>2</v>
      </c>
      <c r="I369" s="32" t="inlineStr">
        <is>
          <t>Yes</t>
        </is>
      </c>
      <c r="J369" s="32" t="inlineStr">
        <is>
          <t>Yes</t>
        </is>
      </c>
      <c r="K369" s="15" t="n">
        <v>1</v>
      </c>
      <c r="L369" s="15" t="n">
        <v>9.98</v>
      </c>
      <c r="M369" t="inlineStr">
        <is>
          <t>Warranty</t>
        </is>
      </c>
      <c r="N369" s="17">
        <f>IF(G369="","",G369-F369)</f>
        <v/>
      </c>
      <c r="O369" s="19">
        <f t="array" ref="O369">INDEX(TechRate,MATCH(H369,TechNum,0))</f>
        <v/>
      </c>
      <c r="P369" s="18">
        <f>O369*K369</f>
        <v/>
      </c>
      <c r="Q369" s="18">
        <f>IF(I369="Yes",0,P369)</f>
        <v/>
      </c>
      <c r="R369" s="18">
        <f>IF(J369="Yes",0,L369)</f>
        <v/>
      </c>
      <c r="S369" s="18">
        <f>SUM(L369,P369)</f>
        <v/>
      </c>
      <c r="T369" s="18">
        <f>SUM(Q369,R369)</f>
        <v/>
      </c>
      <c r="U369" s="19">
        <f>TEXT(F369,"ddd")</f>
        <v/>
      </c>
      <c r="V369" s="19">
        <f>TEXT(G369,"ddd")</f>
        <v/>
      </c>
    </row>
    <row r="370">
      <c r="A370" t="inlineStr">
        <is>
          <t>A00468</t>
        </is>
      </c>
      <c r="B370" t="inlineStr">
        <is>
          <t>Northwest</t>
        </is>
      </c>
      <c r="C370" t="inlineStr">
        <is>
          <t>Khan</t>
        </is>
      </c>
      <c r="D370" t="inlineStr">
        <is>
          <t>Assess</t>
        </is>
      </c>
      <c r="F370" s="31" t="n">
        <v>44257</v>
      </c>
      <c r="G370" s="31" t="n">
        <v>44264</v>
      </c>
      <c r="H370" s="13" t="n">
        <v>1</v>
      </c>
      <c r="I370" s="32" t="n"/>
      <c r="J370" s="32" t="n"/>
      <c r="K370" s="15" t="n">
        <v>1.25</v>
      </c>
      <c r="L370" s="15" t="n">
        <v>340.7006</v>
      </c>
      <c r="M370" t="inlineStr">
        <is>
          <t>Account</t>
        </is>
      </c>
      <c r="N370" s="17">
        <f>IF(G370="","",G370-F370)</f>
        <v/>
      </c>
      <c r="O370" s="19">
        <f t="array" ref="O370">INDEX(TechRate,MATCH(H370,TechNum,0))</f>
        <v/>
      </c>
      <c r="P370" s="18">
        <f>O370*K370</f>
        <v/>
      </c>
      <c r="Q370" s="18">
        <f>IF(I370="Yes",0,P370)</f>
        <v/>
      </c>
      <c r="R370" s="18">
        <f>IF(J370="Yes",0,L370)</f>
        <v/>
      </c>
      <c r="S370" s="18">
        <f>SUM(L370,P370)</f>
        <v/>
      </c>
      <c r="T370" s="18">
        <f>SUM(Q370,R370)</f>
        <v/>
      </c>
      <c r="U370" s="19">
        <f>TEXT(F370,"ddd")</f>
        <v/>
      </c>
      <c r="V370" s="19">
        <f>TEXT(G370,"ddd")</f>
        <v/>
      </c>
    </row>
    <row r="371">
      <c r="A371" t="inlineStr">
        <is>
          <t>A00469</t>
        </is>
      </c>
      <c r="B371" t="inlineStr">
        <is>
          <t>Northwest</t>
        </is>
      </c>
      <c r="C371" t="inlineStr">
        <is>
          <t>Khan</t>
        </is>
      </c>
      <c r="D371" t="inlineStr">
        <is>
          <t>Replace</t>
        </is>
      </c>
      <c r="E371" t="inlineStr">
        <is>
          <t>Yes</t>
        </is>
      </c>
      <c r="F371" s="31" t="n">
        <v>44257</v>
      </c>
      <c r="G371" s="31" t="n">
        <v>44265</v>
      </c>
      <c r="H371" s="13" t="n">
        <v>1</v>
      </c>
      <c r="I371" s="32" t="n"/>
      <c r="J371" s="32" t="n"/>
      <c r="K371" s="15" t="n">
        <v>0.75</v>
      </c>
      <c r="L371" s="15" t="n">
        <v>22.84</v>
      </c>
      <c r="M371" t="inlineStr">
        <is>
          <t>P.O.</t>
        </is>
      </c>
      <c r="N371" s="17">
        <f>IF(G371="","",G371-F371)</f>
        <v/>
      </c>
      <c r="O371" s="19">
        <f t="array" ref="O371">INDEX(TechRate,MATCH(H371,TechNum,0))</f>
        <v/>
      </c>
      <c r="P371" s="18">
        <f>O371*K371</f>
        <v/>
      </c>
      <c r="Q371" s="18">
        <f>IF(I371="Yes",0,P371)</f>
        <v/>
      </c>
      <c r="R371" s="18">
        <f>IF(J371="Yes",0,L371)</f>
        <v/>
      </c>
      <c r="S371" s="18">
        <f>SUM(L371,P371)</f>
        <v/>
      </c>
      <c r="T371" s="18">
        <f>SUM(Q371,R371)</f>
        <v/>
      </c>
      <c r="U371" s="19">
        <f>TEXT(F371,"ddd")</f>
        <v/>
      </c>
      <c r="V371" s="19">
        <f>TEXT(G371,"ddd")</f>
        <v/>
      </c>
    </row>
    <row r="372">
      <c r="A372" t="inlineStr">
        <is>
          <t>A00470</t>
        </is>
      </c>
      <c r="B372" t="inlineStr">
        <is>
          <t>South</t>
        </is>
      </c>
      <c r="C372" t="inlineStr">
        <is>
          <t>Lopez</t>
        </is>
      </c>
      <c r="D372" t="inlineStr">
        <is>
          <t>Replace</t>
        </is>
      </c>
      <c r="F372" s="31" t="n">
        <v>44257</v>
      </c>
      <c r="G372" s="31" t="n">
        <v>44266</v>
      </c>
      <c r="H372" s="13" t="n">
        <v>1</v>
      </c>
      <c r="I372" s="32" t="n"/>
      <c r="J372" s="32" t="n"/>
      <c r="K372" s="15" t="n">
        <v>0.5</v>
      </c>
      <c r="L372" s="15" t="n">
        <v>3.575</v>
      </c>
      <c r="M372" t="inlineStr">
        <is>
          <t>Account</t>
        </is>
      </c>
      <c r="N372" s="17">
        <f>IF(G372="","",G372-F372)</f>
        <v/>
      </c>
      <c r="O372" s="19">
        <f t="array" ref="O372">INDEX(TechRate,MATCH(H372,TechNum,0))</f>
        <v/>
      </c>
      <c r="P372" s="18">
        <f>O372*K372</f>
        <v/>
      </c>
      <c r="Q372" s="18">
        <f>IF(I372="Yes",0,P372)</f>
        <v/>
      </c>
      <c r="R372" s="18">
        <f>IF(J372="Yes",0,L372)</f>
        <v/>
      </c>
      <c r="S372" s="18">
        <f>SUM(L372,P372)</f>
        <v/>
      </c>
      <c r="T372" s="18">
        <f>SUM(Q372,R372)</f>
        <v/>
      </c>
      <c r="U372" s="19">
        <f>TEXT(F372,"ddd")</f>
        <v/>
      </c>
      <c r="V372" s="19">
        <f>TEXT(G372,"ddd")</f>
        <v/>
      </c>
    </row>
    <row r="373">
      <c r="A373" t="inlineStr">
        <is>
          <t>A00471</t>
        </is>
      </c>
      <c r="B373" t="inlineStr">
        <is>
          <t>South</t>
        </is>
      </c>
      <c r="C373" t="inlineStr">
        <is>
          <t>Lopez</t>
        </is>
      </c>
      <c r="D373" t="inlineStr">
        <is>
          <t>Assess</t>
        </is>
      </c>
      <c r="F373" s="31" t="n">
        <v>44257</v>
      </c>
      <c r="G373" s="31" t="n">
        <v>44266</v>
      </c>
      <c r="H373" s="13" t="n">
        <v>1</v>
      </c>
      <c r="I373" s="32" t="n"/>
      <c r="J373" s="32" t="n"/>
      <c r="K373" s="15" t="n">
        <v>0.25</v>
      </c>
      <c r="L373" s="15" t="n">
        <v>16.25</v>
      </c>
      <c r="M373" t="inlineStr">
        <is>
          <t>Account</t>
        </is>
      </c>
      <c r="N373" s="17">
        <f>IF(G373="","",G373-F373)</f>
        <v/>
      </c>
      <c r="O373" s="19">
        <f t="array" ref="O373">INDEX(TechRate,MATCH(H373,TechNum,0))</f>
        <v/>
      </c>
      <c r="P373" s="18">
        <f>O373*K373</f>
        <v/>
      </c>
      <c r="Q373" s="18">
        <f>IF(I373="Yes",0,P373)</f>
        <v/>
      </c>
      <c r="R373" s="18">
        <f>IF(J373="Yes",0,L373)</f>
        <v/>
      </c>
      <c r="S373" s="18">
        <f>SUM(L373,P373)</f>
        <v/>
      </c>
      <c r="T373" s="18">
        <f>SUM(Q373,R373)</f>
        <v/>
      </c>
      <c r="U373" s="19">
        <f>TEXT(F373,"ddd")</f>
        <v/>
      </c>
      <c r="V373" s="19">
        <f>TEXT(G373,"ddd")</f>
        <v/>
      </c>
    </row>
    <row r="374">
      <c r="A374" t="inlineStr">
        <is>
          <t>A00472</t>
        </is>
      </c>
      <c r="B374" t="inlineStr">
        <is>
          <t>Central</t>
        </is>
      </c>
      <c r="C374" t="inlineStr">
        <is>
          <t>Burton</t>
        </is>
      </c>
      <c r="D374" t="inlineStr">
        <is>
          <t>Replace</t>
        </is>
      </c>
      <c r="F374" s="31" t="n">
        <v>44257</v>
      </c>
      <c r="G374" s="31" t="n">
        <v>44275</v>
      </c>
      <c r="H374" s="13" t="n">
        <v>1</v>
      </c>
      <c r="I374" s="32" t="n"/>
      <c r="J374" s="32" t="n"/>
      <c r="K374" s="15" t="n">
        <v>0.75</v>
      </c>
      <c r="L374" s="15" t="n">
        <v>19.197</v>
      </c>
      <c r="M374" t="inlineStr">
        <is>
          <t>P.O.</t>
        </is>
      </c>
      <c r="N374" s="17">
        <f>IF(G374="","",G374-F374)</f>
        <v/>
      </c>
      <c r="O374" s="19">
        <f t="array" ref="O374">INDEX(TechRate,MATCH(H374,TechNum,0))</f>
        <v/>
      </c>
      <c r="P374" s="18">
        <f>O374*K374</f>
        <v/>
      </c>
      <c r="Q374" s="18">
        <f>IF(I374="Yes",0,P374)</f>
        <v/>
      </c>
      <c r="R374" s="18">
        <f>IF(J374="Yes",0,L374)</f>
        <v/>
      </c>
      <c r="S374" s="18">
        <f>SUM(L374,P374)</f>
        <v/>
      </c>
      <c r="T374" s="18">
        <f>SUM(Q374,R374)</f>
        <v/>
      </c>
      <c r="U374" s="19">
        <f>TEXT(F374,"ddd")</f>
        <v/>
      </c>
      <c r="V374" s="19">
        <f>TEXT(G374,"ddd")</f>
        <v/>
      </c>
    </row>
    <row r="375">
      <c r="A375" t="inlineStr">
        <is>
          <t>A00473</t>
        </is>
      </c>
      <c r="B375" t="inlineStr">
        <is>
          <t>Southeast</t>
        </is>
      </c>
      <c r="C375" t="inlineStr">
        <is>
          <t>Cartier</t>
        </is>
      </c>
      <c r="D375" t="inlineStr">
        <is>
          <t>Deliver</t>
        </is>
      </c>
      <c r="F375" s="31" t="n">
        <v>44257</v>
      </c>
      <c r="G375" s="31" t="n">
        <v>44271</v>
      </c>
      <c r="H375" s="13" t="n">
        <v>1</v>
      </c>
      <c r="I375" s="32" t="n"/>
      <c r="J375" s="32" t="n"/>
      <c r="K375" s="15" t="n">
        <v>0.25</v>
      </c>
      <c r="L375" s="15" t="n">
        <v>73.5089</v>
      </c>
      <c r="M375" t="inlineStr">
        <is>
          <t>P.O.</t>
        </is>
      </c>
      <c r="N375" s="17">
        <f>IF(G375="","",G375-F375)</f>
        <v/>
      </c>
      <c r="O375" s="19">
        <f t="array" ref="O375">INDEX(TechRate,MATCH(H375,TechNum,0))</f>
        <v/>
      </c>
      <c r="P375" s="18">
        <f>O375*K375</f>
        <v/>
      </c>
      <c r="Q375" s="18">
        <f>IF(I375="Yes",0,P375)</f>
        <v/>
      </c>
      <c r="R375" s="18">
        <f>IF(J375="Yes",0,L375)</f>
        <v/>
      </c>
      <c r="S375" s="18">
        <f>SUM(L375,P375)</f>
        <v/>
      </c>
      <c r="T375" s="18">
        <f>SUM(Q375,R375)</f>
        <v/>
      </c>
      <c r="U375" s="19">
        <f>TEXT(F375,"ddd")</f>
        <v/>
      </c>
      <c r="V375" s="19">
        <f>TEXT(G375,"ddd")</f>
        <v/>
      </c>
    </row>
    <row r="376">
      <c r="A376" t="inlineStr">
        <is>
          <t>A00474</t>
        </is>
      </c>
      <c r="B376" t="inlineStr">
        <is>
          <t>Central</t>
        </is>
      </c>
      <c r="C376" t="inlineStr">
        <is>
          <t>Burton</t>
        </is>
      </c>
      <c r="D376" t="inlineStr">
        <is>
          <t>Assess</t>
        </is>
      </c>
      <c r="F376" s="31" t="n">
        <v>44257</v>
      </c>
      <c r="G376" s="31" t="n">
        <v>44278</v>
      </c>
      <c r="H376" s="13" t="n">
        <v>1</v>
      </c>
      <c r="I376" s="32" t="n"/>
      <c r="J376" s="32" t="n"/>
      <c r="K376" s="15" t="n">
        <v>0.25</v>
      </c>
      <c r="L376" s="15" t="n">
        <v>144</v>
      </c>
      <c r="M376" t="inlineStr">
        <is>
          <t>P.O.</t>
        </is>
      </c>
      <c r="N376" s="17">
        <f>IF(G376="","",G376-F376)</f>
        <v/>
      </c>
      <c r="O376" s="19">
        <f t="array" ref="O376">INDEX(TechRate,MATCH(H376,TechNum,0))</f>
        <v/>
      </c>
      <c r="P376" s="18">
        <f>O376*K376</f>
        <v/>
      </c>
      <c r="Q376" s="18">
        <f>IF(I376="Yes",0,P376)</f>
        <v/>
      </c>
      <c r="R376" s="18">
        <f>IF(J376="Yes",0,L376)</f>
        <v/>
      </c>
      <c r="S376" s="18">
        <f>SUM(L376,P376)</f>
        <v/>
      </c>
      <c r="T376" s="18">
        <f>SUM(Q376,R376)</f>
        <v/>
      </c>
      <c r="U376" s="19">
        <f>TEXT(F376,"ddd")</f>
        <v/>
      </c>
      <c r="V376" s="19">
        <f>TEXT(G376,"ddd")</f>
        <v/>
      </c>
    </row>
    <row r="377">
      <c r="A377" t="inlineStr">
        <is>
          <t>A00475</t>
        </is>
      </c>
      <c r="B377" t="inlineStr">
        <is>
          <t>Southeast</t>
        </is>
      </c>
      <c r="C377" t="inlineStr">
        <is>
          <t>Burton</t>
        </is>
      </c>
      <c r="D377" t="inlineStr">
        <is>
          <t>Install</t>
        </is>
      </c>
      <c r="F377" s="31" t="n">
        <v>44257</v>
      </c>
      <c r="G377" s="31" t="n">
        <v>44278</v>
      </c>
      <c r="H377" s="13" t="n">
        <v>1</v>
      </c>
      <c r="I377" s="32" t="n"/>
      <c r="J377" s="32" t="inlineStr">
        <is>
          <t>Yes</t>
        </is>
      </c>
      <c r="K377" s="15" t="n">
        <v>2</v>
      </c>
      <c r="L377" s="15" t="n">
        <v>94.70999999999999</v>
      </c>
      <c r="M377" t="inlineStr">
        <is>
          <t>C.O.D.</t>
        </is>
      </c>
      <c r="N377" s="17">
        <f>IF(G377="","",G377-F377)</f>
        <v/>
      </c>
      <c r="O377" s="19">
        <f t="array" ref="O377">INDEX(TechRate,MATCH(H377,TechNum,0))</f>
        <v/>
      </c>
      <c r="P377" s="18">
        <f>O377*K377</f>
        <v/>
      </c>
      <c r="Q377" s="18">
        <f>IF(I377="Yes",0,P377)</f>
        <v/>
      </c>
      <c r="R377" s="18">
        <f>IF(J377="Yes",0,L377)</f>
        <v/>
      </c>
      <c r="S377" s="18">
        <f>SUM(L377,P377)</f>
        <v/>
      </c>
      <c r="T377" s="18">
        <f>SUM(Q377,R377)</f>
        <v/>
      </c>
      <c r="U377" s="19">
        <f>TEXT(F377,"ddd")</f>
        <v/>
      </c>
      <c r="V377" s="19">
        <f>TEXT(G377,"ddd")</f>
        <v/>
      </c>
    </row>
    <row r="378">
      <c r="A378" t="inlineStr">
        <is>
          <t>A00476</t>
        </is>
      </c>
      <c r="B378" t="inlineStr">
        <is>
          <t>Central</t>
        </is>
      </c>
      <c r="C378" t="inlineStr">
        <is>
          <t>Burton</t>
        </is>
      </c>
      <c r="D378" t="inlineStr">
        <is>
          <t>Assess</t>
        </is>
      </c>
      <c r="E378" t="inlineStr">
        <is>
          <t>Yes</t>
        </is>
      </c>
      <c r="F378" s="31" t="n">
        <v>44258</v>
      </c>
      <c r="G378" s="31" t="n">
        <v>44264</v>
      </c>
      <c r="H378" s="13" t="n">
        <v>2</v>
      </c>
      <c r="I378" s="32" t="n"/>
      <c r="J378" s="32" t="n"/>
      <c r="K378" s="15" t="n">
        <v>0.25</v>
      </c>
      <c r="L378" s="15" t="n">
        <v>41.1538</v>
      </c>
      <c r="M378" t="inlineStr">
        <is>
          <t>C.O.D.</t>
        </is>
      </c>
      <c r="N378" s="17">
        <f>IF(G378="","",G378-F378)</f>
        <v/>
      </c>
      <c r="O378" s="19">
        <f t="array" ref="O378">INDEX(TechRate,MATCH(H378,TechNum,0))</f>
        <v/>
      </c>
      <c r="P378" s="18">
        <f>O378*K378</f>
        <v/>
      </c>
      <c r="Q378" s="18">
        <f>IF(I378="Yes",0,P378)</f>
        <v/>
      </c>
      <c r="R378" s="18">
        <f>IF(J378="Yes",0,L378)</f>
        <v/>
      </c>
      <c r="S378" s="18">
        <f>SUM(L378,P378)</f>
        <v/>
      </c>
      <c r="T378" s="18">
        <f>SUM(Q378,R378)</f>
        <v/>
      </c>
      <c r="U378" s="19">
        <f>TEXT(F378,"ddd")</f>
        <v/>
      </c>
      <c r="V378" s="19">
        <f>TEXT(G378,"ddd")</f>
        <v/>
      </c>
    </row>
    <row r="379">
      <c r="A379" t="inlineStr">
        <is>
          <t>A00477</t>
        </is>
      </c>
      <c r="B379" t="inlineStr">
        <is>
          <t>East</t>
        </is>
      </c>
      <c r="C379" t="inlineStr">
        <is>
          <t>Ling</t>
        </is>
      </c>
      <c r="D379" t="inlineStr">
        <is>
          <t>Replace</t>
        </is>
      </c>
      <c r="F379" s="31" t="n">
        <v>44258</v>
      </c>
      <c r="G379" s="31" t="n">
        <v>44292</v>
      </c>
      <c r="H379" s="13" t="n">
        <v>2</v>
      </c>
      <c r="I379" s="32" t="n"/>
      <c r="J379" s="32" t="n"/>
      <c r="K379" s="15" t="n">
        <v>0.5</v>
      </c>
      <c r="L379" s="15" t="n">
        <v>76.9499</v>
      </c>
      <c r="M379" t="inlineStr">
        <is>
          <t>C.O.D.</t>
        </is>
      </c>
      <c r="N379" s="17">
        <f>IF(G379="","",G379-F379)</f>
        <v/>
      </c>
      <c r="O379" s="19">
        <f t="array" ref="O379">INDEX(TechRate,MATCH(H379,TechNum,0))</f>
        <v/>
      </c>
      <c r="P379" s="18">
        <f>O379*K379</f>
        <v/>
      </c>
      <c r="Q379" s="18">
        <f>IF(I379="Yes",0,P379)</f>
        <v/>
      </c>
      <c r="R379" s="18">
        <f>IF(J379="Yes",0,L379)</f>
        <v/>
      </c>
      <c r="S379" s="18">
        <f>SUM(L379,P379)</f>
        <v/>
      </c>
      <c r="T379" s="18">
        <f>SUM(Q379,R379)</f>
        <v/>
      </c>
      <c r="U379" s="19">
        <f>TEXT(F379,"ddd")</f>
        <v/>
      </c>
      <c r="V379" s="19">
        <f>TEXT(G379,"ddd")</f>
        <v/>
      </c>
    </row>
    <row r="380">
      <c r="A380" t="inlineStr">
        <is>
          <t>A00478</t>
        </is>
      </c>
      <c r="B380" t="inlineStr">
        <is>
          <t>West</t>
        </is>
      </c>
      <c r="C380" t="inlineStr">
        <is>
          <t>Khan</t>
        </is>
      </c>
      <c r="D380" t="inlineStr">
        <is>
          <t>Assess</t>
        </is>
      </c>
      <c r="F380" s="31" t="n">
        <v>44258</v>
      </c>
      <c r="G380" s="31" t="n">
        <v>44312</v>
      </c>
      <c r="H380" s="13" t="n">
        <v>1</v>
      </c>
      <c r="I380" s="32" t="n"/>
      <c r="J380" s="32" t="n"/>
      <c r="K380" s="15" t="n">
        <v>0.5</v>
      </c>
      <c r="L380" s="15" t="n">
        <v>25.24</v>
      </c>
      <c r="M380" t="inlineStr">
        <is>
          <t>P.O.</t>
        </is>
      </c>
      <c r="N380" s="17">
        <f>IF(G380="","",G380-F380)</f>
        <v/>
      </c>
      <c r="O380" s="19">
        <f t="array" ref="O380">INDEX(TechRate,MATCH(H380,TechNum,0))</f>
        <v/>
      </c>
      <c r="P380" s="18">
        <f>O380*K380</f>
        <v/>
      </c>
      <c r="Q380" s="18">
        <f>IF(I380="Yes",0,P380)</f>
        <v/>
      </c>
      <c r="R380" s="18">
        <f>IF(J380="Yes",0,L380)</f>
        <v/>
      </c>
      <c r="S380" s="18">
        <f>SUM(L380,P380)</f>
        <v/>
      </c>
      <c r="T380" s="18">
        <f>SUM(Q380,R380)</f>
        <v/>
      </c>
      <c r="U380" s="19">
        <f>TEXT(F380,"ddd")</f>
        <v/>
      </c>
      <c r="V380" s="19">
        <f>TEXT(G380,"ddd")</f>
        <v/>
      </c>
    </row>
    <row r="381">
      <c r="A381" t="inlineStr">
        <is>
          <t>A00479</t>
        </is>
      </c>
      <c r="B381" t="inlineStr">
        <is>
          <t>Northwest</t>
        </is>
      </c>
      <c r="C381" t="inlineStr">
        <is>
          <t>Burton</t>
        </is>
      </c>
      <c r="D381" t="inlineStr">
        <is>
          <t>Assess</t>
        </is>
      </c>
      <c r="E381" t="inlineStr">
        <is>
          <t>Yes</t>
        </is>
      </c>
      <c r="F381" s="31" t="n">
        <v>44258</v>
      </c>
      <c r="G381" s="31" t="n">
        <v>44329</v>
      </c>
      <c r="H381" s="13" t="n">
        <v>2</v>
      </c>
      <c r="I381" s="32" t="n"/>
      <c r="J381" s="32" t="n"/>
      <c r="K381" s="15" t="n">
        <v>0.75</v>
      </c>
      <c r="L381" s="15" t="n">
        <v>572.6269</v>
      </c>
      <c r="M381" t="inlineStr">
        <is>
          <t>C.O.D.</t>
        </is>
      </c>
      <c r="N381" s="17">
        <f>IF(G381="","",G381-F381)</f>
        <v/>
      </c>
      <c r="O381" s="19">
        <f t="array" ref="O381">INDEX(TechRate,MATCH(H381,TechNum,0))</f>
        <v/>
      </c>
      <c r="P381" s="18">
        <f>O381*K381</f>
        <v/>
      </c>
      <c r="Q381" s="18">
        <f>IF(I381="Yes",0,P381)</f>
        <v/>
      </c>
      <c r="R381" s="18">
        <f>IF(J381="Yes",0,L381)</f>
        <v/>
      </c>
      <c r="S381" s="18">
        <f>SUM(L381,P381)</f>
        <v/>
      </c>
      <c r="T381" s="18">
        <f>SUM(Q381,R381)</f>
        <v/>
      </c>
      <c r="U381" s="19">
        <f>TEXT(F381,"ddd")</f>
        <v/>
      </c>
      <c r="V381" s="19">
        <f>TEXT(G381,"ddd")</f>
        <v/>
      </c>
    </row>
    <row r="382">
      <c r="A382" t="inlineStr">
        <is>
          <t>A00480</t>
        </is>
      </c>
      <c r="B382" t="inlineStr">
        <is>
          <t>South</t>
        </is>
      </c>
      <c r="C382" t="inlineStr">
        <is>
          <t>Burton</t>
        </is>
      </c>
      <c r="D382" t="inlineStr">
        <is>
          <t>Replace</t>
        </is>
      </c>
      <c r="F382" s="31" t="n">
        <v>44258</v>
      </c>
      <c r="G382" s="31" t="n">
        <v>44389</v>
      </c>
      <c r="H382" s="13" t="n">
        <v>2</v>
      </c>
      <c r="I382" s="32" t="n"/>
      <c r="J382" s="32" t="n"/>
      <c r="K382" s="15" t="n">
        <v>1.25</v>
      </c>
      <c r="L382" s="15" t="n">
        <v>361.9037</v>
      </c>
      <c r="M382" t="inlineStr">
        <is>
          <t>Account</t>
        </is>
      </c>
      <c r="N382" s="17">
        <f>IF(G382="","",G382-F382)</f>
        <v/>
      </c>
      <c r="O382" s="19">
        <f t="array" ref="O382">INDEX(TechRate,MATCH(H382,TechNum,0))</f>
        <v/>
      </c>
      <c r="P382" s="18">
        <f>O382*K382</f>
        <v/>
      </c>
      <c r="Q382" s="18">
        <f>IF(I382="Yes",0,P382)</f>
        <v/>
      </c>
      <c r="R382" s="18">
        <f>IF(J382="Yes",0,L382)</f>
        <v/>
      </c>
      <c r="S382" s="18">
        <f>SUM(L382,P382)</f>
        <v/>
      </c>
      <c r="T382" s="18">
        <f>SUM(Q382,R382)</f>
        <v/>
      </c>
      <c r="U382" s="19">
        <f>TEXT(F382,"ddd")</f>
        <v/>
      </c>
      <c r="V382" s="19">
        <f>TEXT(G382,"ddd")</f>
        <v/>
      </c>
    </row>
    <row r="383">
      <c r="A383" t="inlineStr">
        <is>
          <t>A00481</t>
        </is>
      </c>
      <c r="B383" t="inlineStr">
        <is>
          <t>Northwest</t>
        </is>
      </c>
      <c r="C383" t="inlineStr">
        <is>
          <t>Cartier</t>
        </is>
      </c>
      <c r="D383" t="inlineStr">
        <is>
          <t>Assess</t>
        </is>
      </c>
      <c r="F383" s="31" t="n">
        <v>44259</v>
      </c>
      <c r="G383" s="31" t="n">
        <v>44263</v>
      </c>
      <c r="H383" s="13" t="n">
        <v>1</v>
      </c>
      <c r="I383" s="32" t="n"/>
      <c r="J383" s="32" t="n"/>
      <c r="K383" s="15" t="n">
        <v>0.25</v>
      </c>
      <c r="L383" s="15" t="n">
        <v>110.2272</v>
      </c>
      <c r="M383" t="inlineStr">
        <is>
          <t>Account</t>
        </is>
      </c>
      <c r="N383" s="17">
        <f>IF(G383="","",G383-F383)</f>
        <v/>
      </c>
      <c r="O383" s="19">
        <f t="array" ref="O383">INDEX(TechRate,MATCH(H383,TechNum,0))</f>
        <v/>
      </c>
      <c r="P383" s="18">
        <f>O383*K383</f>
        <v/>
      </c>
      <c r="Q383" s="18">
        <f>IF(I383="Yes",0,P383)</f>
        <v/>
      </c>
      <c r="R383" s="18">
        <f>IF(J383="Yes",0,L383)</f>
        <v/>
      </c>
      <c r="S383" s="18">
        <f>SUM(L383,P383)</f>
        <v/>
      </c>
      <c r="T383" s="18">
        <f>SUM(Q383,R383)</f>
        <v/>
      </c>
      <c r="U383" s="19">
        <f>TEXT(F383,"ddd")</f>
        <v/>
      </c>
      <c r="V383" s="19">
        <f>TEXT(G383,"ddd")</f>
        <v/>
      </c>
    </row>
    <row r="384">
      <c r="A384" t="inlineStr">
        <is>
          <t>A00482</t>
        </is>
      </c>
      <c r="B384" t="inlineStr">
        <is>
          <t>South</t>
        </is>
      </c>
      <c r="C384" t="inlineStr">
        <is>
          <t>Lopez</t>
        </is>
      </c>
      <c r="D384" t="inlineStr">
        <is>
          <t>Assess</t>
        </is>
      </c>
      <c r="F384" s="31" t="n">
        <v>44259</v>
      </c>
      <c r="G384" s="31" t="n">
        <v>44270</v>
      </c>
      <c r="H384" s="13" t="n">
        <v>1</v>
      </c>
      <c r="I384" s="32" t="n"/>
      <c r="J384" s="32" t="n"/>
      <c r="K384" s="15" t="n">
        <v>0.25</v>
      </c>
      <c r="L384" s="15" t="n">
        <v>33.9105</v>
      </c>
      <c r="M384" t="inlineStr">
        <is>
          <t>Account</t>
        </is>
      </c>
      <c r="N384" s="17">
        <f>IF(G384="","",G384-F384)</f>
        <v/>
      </c>
      <c r="O384" s="19">
        <f t="array" ref="O384">INDEX(TechRate,MATCH(H384,TechNum,0))</f>
        <v/>
      </c>
      <c r="P384" s="18">
        <f>O384*K384</f>
        <v/>
      </c>
      <c r="Q384" s="18">
        <f>IF(I384="Yes",0,P384)</f>
        <v/>
      </c>
      <c r="R384" s="18">
        <f>IF(J384="Yes",0,L384)</f>
        <v/>
      </c>
      <c r="S384" s="18">
        <f>SUM(L384,P384)</f>
        <v/>
      </c>
      <c r="T384" s="18">
        <f>SUM(Q384,R384)</f>
        <v/>
      </c>
      <c r="U384" s="19">
        <f>TEXT(F384,"ddd")</f>
        <v/>
      </c>
      <c r="V384" s="19">
        <f>TEXT(G384,"ddd")</f>
        <v/>
      </c>
    </row>
    <row r="385">
      <c r="A385" t="inlineStr">
        <is>
          <t>A00483</t>
        </is>
      </c>
      <c r="B385" t="inlineStr">
        <is>
          <t>North</t>
        </is>
      </c>
      <c r="C385" t="inlineStr">
        <is>
          <t>Ling</t>
        </is>
      </c>
      <c r="D385" t="inlineStr">
        <is>
          <t>Assess</t>
        </is>
      </c>
      <c r="F385" s="31" t="n">
        <v>44259</v>
      </c>
      <c r="G385" s="31" t="n">
        <v>44279</v>
      </c>
      <c r="H385" s="13" t="n">
        <v>2</v>
      </c>
      <c r="I385" s="32" t="n"/>
      <c r="J385" s="32" t="n"/>
      <c r="K385" s="15" t="n">
        <v>0.25</v>
      </c>
      <c r="L385" s="15" t="n">
        <v>19</v>
      </c>
      <c r="M385" t="inlineStr">
        <is>
          <t>Account</t>
        </is>
      </c>
      <c r="N385" s="17">
        <f>IF(G385="","",G385-F385)</f>
        <v/>
      </c>
      <c r="O385" s="19">
        <f t="array" ref="O385">INDEX(TechRate,MATCH(H385,TechNum,0))</f>
        <v/>
      </c>
      <c r="P385" s="18">
        <f>O385*K385</f>
        <v/>
      </c>
      <c r="Q385" s="18">
        <f>IF(I385="Yes",0,P385)</f>
        <v/>
      </c>
      <c r="R385" s="18">
        <f>IF(J385="Yes",0,L385)</f>
        <v/>
      </c>
      <c r="S385" s="18">
        <f>SUM(L385,P385)</f>
        <v/>
      </c>
      <c r="T385" s="18">
        <f>SUM(Q385,R385)</f>
        <v/>
      </c>
      <c r="U385" s="19">
        <f>TEXT(F385,"ddd")</f>
        <v/>
      </c>
      <c r="V385" s="19">
        <f>TEXT(G385,"ddd")</f>
        <v/>
      </c>
    </row>
    <row r="386">
      <c r="A386" t="inlineStr">
        <is>
          <t>A00484</t>
        </is>
      </c>
      <c r="B386" t="inlineStr">
        <is>
          <t>West</t>
        </is>
      </c>
      <c r="C386" t="inlineStr">
        <is>
          <t>Khan</t>
        </is>
      </c>
      <c r="D386" t="inlineStr">
        <is>
          <t>Install</t>
        </is>
      </c>
      <c r="F386" s="31" t="n">
        <v>44259</v>
      </c>
      <c r="G386" s="31" t="n">
        <v>44279</v>
      </c>
      <c r="H386" s="13" t="n">
        <v>1</v>
      </c>
      <c r="I386" s="32" t="n"/>
      <c r="J386" s="32" t="n"/>
      <c r="K386" s="15" t="n">
        <v>1.25</v>
      </c>
      <c r="L386" s="15" t="n">
        <v>294.78</v>
      </c>
      <c r="M386" t="inlineStr">
        <is>
          <t>P.O.</t>
        </is>
      </c>
      <c r="N386" s="17">
        <f>IF(G386="","",G386-F386)</f>
        <v/>
      </c>
      <c r="O386" s="19">
        <f t="array" ref="O386">INDEX(TechRate,MATCH(H386,TechNum,0))</f>
        <v/>
      </c>
      <c r="P386" s="18">
        <f>O386*K386</f>
        <v/>
      </c>
      <c r="Q386" s="18">
        <f>IF(I386="Yes",0,P386)</f>
        <v/>
      </c>
      <c r="R386" s="18">
        <f>IF(J386="Yes",0,L386)</f>
        <v/>
      </c>
      <c r="S386" s="18">
        <f>SUM(L386,P386)</f>
        <v/>
      </c>
      <c r="T386" s="18">
        <f>SUM(Q386,R386)</f>
        <v/>
      </c>
      <c r="U386" s="19">
        <f>TEXT(F386,"ddd")</f>
        <v/>
      </c>
      <c r="V386" s="19">
        <f>TEXT(G386,"ddd")</f>
        <v/>
      </c>
    </row>
    <row r="387">
      <c r="A387" t="inlineStr">
        <is>
          <t>A00485</t>
        </is>
      </c>
      <c r="B387" t="inlineStr">
        <is>
          <t>East</t>
        </is>
      </c>
      <c r="C387" t="inlineStr">
        <is>
          <t>Ling</t>
        </is>
      </c>
      <c r="D387" t="inlineStr">
        <is>
          <t>Assess</t>
        </is>
      </c>
      <c r="F387" s="31" t="n">
        <v>44259</v>
      </c>
      <c r="G387" s="31" t="n">
        <v>44312</v>
      </c>
      <c r="H387" s="13" t="n">
        <v>2</v>
      </c>
      <c r="I387" s="32" t="n"/>
      <c r="J387" s="32" t="n"/>
      <c r="K387" s="15" t="n">
        <v>0.25</v>
      </c>
      <c r="L387" s="15" t="n">
        <v>83.2317</v>
      </c>
      <c r="M387" t="inlineStr">
        <is>
          <t>Account</t>
        </is>
      </c>
      <c r="N387" s="17">
        <f>IF(G387="","",G387-F387)</f>
        <v/>
      </c>
      <c r="O387" s="19">
        <f t="array" ref="O387">INDEX(TechRate,MATCH(H387,TechNum,0))</f>
        <v/>
      </c>
      <c r="P387" s="18">
        <f>O387*K387</f>
        <v/>
      </c>
      <c r="Q387" s="18">
        <f>IF(I387="Yes",0,P387)</f>
        <v/>
      </c>
      <c r="R387" s="18">
        <f>IF(J387="Yes",0,L387)</f>
        <v/>
      </c>
      <c r="S387" s="18">
        <f>SUM(L387,P387)</f>
        <v/>
      </c>
      <c r="T387" s="18">
        <f>SUM(Q387,R387)</f>
        <v/>
      </c>
      <c r="U387" s="19">
        <f>TEXT(F387,"ddd")</f>
        <v/>
      </c>
      <c r="V387" s="19">
        <f>TEXT(G387,"ddd")</f>
        <v/>
      </c>
    </row>
    <row r="388">
      <c r="A388" t="inlineStr">
        <is>
          <t>A00486</t>
        </is>
      </c>
      <c r="B388" t="inlineStr">
        <is>
          <t>South</t>
        </is>
      </c>
      <c r="C388" t="inlineStr">
        <is>
          <t>Lopez</t>
        </is>
      </c>
      <c r="D388" t="inlineStr">
        <is>
          <t>Assess</t>
        </is>
      </c>
      <c r="F388" s="31" t="n">
        <v>44263</v>
      </c>
      <c r="G388" s="31" t="n">
        <v>44271</v>
      </c>
      <c r="H388" s="13" t="n">
        <v>1</v>
      </c>
      <c r="I388" s="32" t="n"/>
      <c r="J388" s="32" t="n"/>
      <c r="K388" s="15" t="n">
        <v>0.75</v>
      </c>
      <c r="L388" s="15" t="n">
        <v>103.0842</v>
      </c>
      <c r="M388" t="inlineStr">
        <is>
          <t>Account</t>
        </is>
      </c>
      <c r="N388" s="17">
        <f>IF(G388="","",G388-F388)</f>
        <v/>
      </c>
      <c r="O388" s="19">
        <f t="array" ref="O388">INDEX(TechRate,MATCH(H388,TechNum,0))</f>
        <v/>
      </c>
      <c r="P388" s="18">
        <f>O388*K388</f>
        <v/>
      </c>
      <c r="Q388" s="18">
        <f>IF(I388="Yes",0,P388)</f>
        <v/>
      </c>
      <c r="R388" s="18">
        <f>IF(J388="Yes",0,L388)</f>
        <v/>
      </c>
      <c r="S388" s="18">
        <f>SUM(L388,P388)</f>
        <v/>
      </c>
      <c r="T388" s="18">
        <f>SUM(Q388,R388)</f>
        <v/>
      </c>
      <c r="U388" s="19">
        <f>TEXT(F388,"ddd")</f>
        <v/>
      </c>
      <c r="V388" s="19">
        <f>TEXT(G388,"ddd")</f>
        <v/>
      </c>
    </row>
    <row r="389">
      <c r="A389" t="inlineStr">
        <is>
          <t>A00487</t>
        </is>
      </c>
      <c r="B389" t="inlineStr">
        <is>
          <t>Central</t>
        </is>
      </c>
      <c r="C389" t="inlineStr">
        <is>
          <t>Cartier</t>
        </is>
      </c>
      <c r="D389" t="inlineStr">
        <is>
          <t>Replace</t>
        </is>
      </c>
      <c r="F389" s="31" t="n">
        <v>44263</v>
      </c>
      <c r="G389" s="31" t="n">
        <v>44271</v>
      </c>
      <c r="H389" s="13" t="n">
        <v>2</v>
      </c>
      <c r="I389" s="32" t="n"/>
      <c r="J389" s="32" t="n"/>
      <c r="K389" s="15" t="n">
        <v>0.5</v>
      </c>
      <c r="L389" s="15" t="n">
        <v>144.3053</v>
      </c>
      <c r="M389" t="inlineStr">
        <is>
          <t>C.O.D.</t>
        </is>
      </c>
      <c r="N389" s="17">
        <f>IF(G389="","",G389-F389)</f>
        <v/>
      </c>
      <c r="O389" s="19">
        <f t="array" ref="O389">INDEX(TechRate,MATCH(H389,TechNum,0))</f>
        <v/>
      </c>
      <c r="P389" s="18">
        <f>O389*K389</f>
        <v/>
      </c>
      <c r="Q389" s="18">
        <f>IF(I389="Yes",0,P389)</f>
        <v/>
      </c>
      <c r="R389" s="18">
        <f>IF(J389="Yes",0,L389)</f>
        <v/>
      </c>
      <c r="S389" s="18">
        <f>SUM(L389,P389)</f>
        <v/>
      </c>
      <c r="T389" s="18">
        <f>SUM(Q389,R389)</f>
        <v/>
      </c>
      <c r="U389" s="19">
        <f>TEXT(F389,"ddd")</f>
        <v/>
      </c>
      <c r="V389" s="19">
        <f>TEXT(G389,"ddd")</f>
        <v/>
      </c>
    </row>
    <row r="390">
      <c r="A390" t="inlineStr">
        <is>
          <t>A00488</t>
        </is>
      </c>
      <c r="B390" t="inlineStr">
        <is>
          <t>North</t>
        </is>
      </c>
      <c r="C390" t="inlineStr">
        <is>
          <t>Ling</t>
        </is>
      </c>
      <c r="D390" t="inlineStr">
        <is>
          <t>Assess</t>
        </is>
      </c>
      <c r="F390" s="31" t="n">
        <v>44263</v>
      </c>
      <c r="G390" s="31" t="n">
        <v>44280</v>
      </c>
      <c r="H390" s="13" t="n">
        <v>2</v>
      </c>
      <c r="I390" s="32" t="n"/>
      <c r="J390" s="32" t="n"/>
      <c r="K390" s="15" t="n">
        <v>0.25</v>
      </c>
      <c r="L390" s="15" t="n">
        <v>39</v>
      </c>
      <c r="M390" t="inlineStr">
        <is>
          <t>Account</t>
        </is>
      </c>
      <c r="N390" s="17">
        <f>IF(G390="","",G390-F390)</f>
        <v/>
      </c>
      <c r="O390" s="19">
        <f t="array" ref="O390">INDEX(TechRate,MATCH(H390,TechNum,0))</f>
        <v/>
      </c>
      <c r="P390" s="18">
        <f>O390*K390</f>
        <v/>
      </c>
      <c r="Q390" s="18">
        <f>IF(I390="Yes",0,P390)</f>
        <v/>
      </c>
      <c r="R390" s="18">
        <f>IF(J390="Yes",0,L390)</f>
        <v/>
      </c>
      <c r="S390" s="18">
        <f>SUM(L390,P390)</f>
        <v/>
      </c>
      <c r="T390" s="18">
        <f>SUM(Q390,R390)</f>
        <v/>
      </c>
      <c r="U390" s="19">
        <f>TEXT(F390,"ddd")</f>
        <v/>
      </c>
      <c r="V390" s="19">
        <f>TEXT(G390,"ddd")</f>
        <v/>
      </c>
    </row>
    <row r="391">
      <c r="A391" t="inlineStr">
        <is>
          <t>A00489</t>
        </is>
      </c>
      <c r="B391" t="inlineStr">
        <is>
          <t>Central</t>
        </is>
      </c>
      <c r="C391" t="inlineStr">
        <is>
          <t>Burton</t>
        </is>
      </c>
      <c r="D391" t="inlineStr">
        <is>
          <t>Install</t>
        </is>
      </c>
      <c r="F391" s="31" t="n">
        <v>44263</v>
      </c>
      <c r="G391" s="31" t="n">
        <v>44282</v>
      </c>
      <c r="H391" s="13" t="n">
        <v>2</v>
      </c>
      <c r="I391" s="32" t="n"/>
      <c r="J391" s="32" t="n"/>
      <c r="K391" s="15" t="n">
        <v>2.5</v>
      </c>
      <c r="L391" s="15" t="n">
        <v>224</v>
      </c>
      <c r="M391" t="inlineStr">
        <is>
          <t>C.O.D.</t>
        </is>
      </c>
      <c r="N391" s="17">
        <f>IF(G391="","",G391-F391)</f>
        <v/>
      </c>
      <c r="O391" s="19">
        <f t="array" ref="O391">INDEX(TechRate,MATCH(H391,TechNum,0))</f>
        <v/>
      </c>
      <c r="P391" s="18">
        <f>O391*K391</f>
        <v/>
      </c>
      <c r="Q391" s="18">
        <f>IF(I391="Yes",0,P391)</f>
        <v/>
      </c>
      <c r="R391" s="18">
        <f>IF(J391="Yes",0,L391)</f>
        <v/>
      </c>
      <c r="S391" s="18">
        <f>SUM(L391,P391)</f>
        <v/>
      </c>
      <c r="T391" s="18">
        <f>SUM(Q391,R391)</f>
        <v/>
      </c>
      <c r="U391" s="19">
        <f>TEXT(F391,"ddd")</f>
        <v/>
      </c>
      <c r="V391" s="19">
        <f>TEXT(G391,"ddd")</f>
        <v/>
      </c>
    </row>
    <row r="392">
      <c r="A392" t="inlineStr">
        <is>
          <t>A00490</t>
        </is>
      </c>
      <c r="B392" t="inlineStr">
        <is>
          <t>South</t>
        </is>
      </c>
      <c r="C392" t="inlineStr">
        <is>
          <t>Lopez</t>
        </is>
      </c>
      <c r="D392" t="inlineStr">
        <is>
          <t>Assess</t>
        </is>
      </c>
      <c r="F392" s="31" t="n">
        <v>44263</v>
      </c>
      <c r="G392" s="31" t="n">
        <v>44359</v>
      </c>
      <c r="H392" s="13" t="n">
        <v>1</v>
      </c>
      <c r="I392" s="32" t="n"/>
      <c r="J392" s="32" t="n"/>
      <c r="K392" s="15" t="n">
        <v>0.5</v>
      </c>
      <c r="L392" s="15" t="n">
        <v>475.54</v>
      </c>
      <c r="M392" t="inlineStr">
        <is>
          <t>Account</t>
        </is>
      </c>
      <c r="N392" s="17">
        <f>IF(G392="","",G392-F392)</f>
        <v/>
      </c>
      <c r="O392" s="19">
        <f t="array" ref="O392">INDEX(TechRate,MATCH(H392,TechNum,0))</f>
        <v/>
      </c>
      <c r="P392" s="18">
        <f>O392*K392</f>
        <v/>
      </c>
      <c r="Q392" s="18">
        <f>IF(I392="Yes",0,P392)</f>
        <v/>
      </c>
      <c r="R392" s="18">
        <f>IF(J392="Yes",0,L392)</f>
        <v/>
      </c>
      <c r="S392" s="18">
        <f>SUM(L392,P392)</f>
        <v/>
      </c>
      <c r="T392" s="18">
        <f>SUM(Q392,R392)</f>
        <v/>
      </c>
      <c r="U392" s="19">
        <f>TEXT(F392,"ddd")</f>
        <v/>
      </c>
      <c r="V392" s="19">
        <f>TEXT(G392,"ddd")</f>
        <v/>
      </c>
    </row>
    <row r="393">
      <c r="A393" t="inlineStr">
        <is>
          <t>A00491</t>
        </is>
      </c>
      <c r="B393" t="inlineStr">
        <is>
          <t>Central</t>
        </is>
      </c>
      <c r="C393" t="inlineStr">
        <is>
          <t>Khan</t>
        </is>
      </c>
      <c r="D393" t="inlineStr">
        <is>
          <t>Assess</t>
        </is>
      </c>
      <c r="F393" s="31" t="n">
        <v>44264</v>
      </c>
      <c r="G393" s="31" t="n">
        <v>44271</v>
      </c>
      <c r="H393" s="13" t="n">
        <v>1</v>
      </c>
      <c r="I393" s="32" t="n"/>
      <c r="J393" s="32" t="n"/>
      <c r="K393" s="15" t="n">
        <v>1</v>
      </c>
      <c r="L393" s="15" t="n">
        <v>46.0368</v>
      </c>
      <c r="M393" t="inlineStr">
        <is>
          <t>C.O.D.</t>
        </is>
      </c>
      <c r="N393" s="17">
        <f>IF(G393="","",G393-F393)</f>
        <v/>
      </c>
      <c r="O393" s="19">
        <f t="array" ref="O393">INDEX(TechRate,MATCH(H393,TechNum,0))</f>
        <v/>
      </c>
      <c r="P393" s="18">
        <f>O393*K393</f>
        <v/>
      </c>
      <c r="Q393" s="18">
        <f>IF(I393="Yes",0,P393)</f>
        <v/>
      </c>
      <c r="R393" s="18">
        <f>IF(J393="Yes",0,L393)</f>
        <v/>
      </c>
      <c r="S393" s="18">
        <f>SUM(L393,P393)</f>
        <v/>
      </c>
      <c r="T393" s="18">
        <f>SUM(Q393,R393)</f>
        <v/>
      </c>
      <c r="U393" s="19">
        <f>TEXT(F393,"ddd")</f>
        <v/>
      </c>
      <c r="V393" s="19">
        <f>TEXT(G393,"ddd")</f>
        <v/>
      </c>
    </row>
    <row r="394">
      <c r="A394" t="inlineStr">
        <is>
          <t>A00492</t>
        </is>
      </c>
      <c r="B394" t="inlineStr">
        <is>
          <t>South</t>
        </is>
      </c>
      <c r="C394" t="inlineStr">
        <is>
          <t>Lopez</t>
        </is>
      </c>
      <c r="D394" t="inlineStr">
        <is>
          <t>Assess</t>
        </is>
      </c>
      <c r="F394" s="31" t="n">
        <v>44264</v>
      </c>
      <c r="G394" s="31" t="n">
        <v>44271</v>
      </c>
      <c r="H394" s="13" t="n">
        <v>1</v>
      </c>
      <c r="I394" s="32" t="n"/>
      <c r="J394" s="32" t="n"/>
      <c r="K394" s="15" t="n">
        <v>0.75</v>
      </c>
      <c r="L394" s="15" t="n">
        <v>294.5514</v>
      </c>
      <c r="M394" t="inlineStr">
        <is>
          <t>Account</t>
        </is>
      </c>
      <c r="N394" s="17">
        <f>IF(G394="","",G394-F394)</f>
        <v/>
      </c>
      <c r="O394" s="19">
        <f t="array" ref="O394">INDEX(TechRate,MATCH(H394,TechNum,0))</f>
        <v/>
      </c>
      <c r="P394" s="18">
        <f>O394*K394</f>
        <v/>
      </c>
      <c r="Q394" s="18">
        <f>IF(I394="Yes",0,P394)</f>
        <v/>
      </c>
      <c r="R394" s="18">
        <f>IF(J394="Yes",0,L394)</f>
        <v/>
      </c>
      <c r="S394" s="18">
        <f>SUM(L394,P394)</f>
        <v/>
      </c>
      <c r="T394" s="18">
        <f>SUM(Q394,R394)</f>
        <v/>
      </c>
      <c r="U394" s="19">
        <f>TEXT(F394,"ddd")</f>
        <v/>
      </c>
      <c r="V394" s="19">
        <f>TEXT(G394,"ddd")</f>
        <v/>
      </c>
    </row>
    <row r="395">
      <c r="A395" t="inlineStr">
        <is>
          <t>A00493</t>
        </is>
      </c>
      <c r="B395" t="inlineStr">
        <is>
          <t>West</t>
        </is>
      </c>
      <c r="C395" t="inlineStr">
        <is>
          <t>Khan</t>
        </is>
      </c>
      <c r="D395" t="inlineStr">
        <is>
          <t>Replace</t>
        </is>
      </c>
      <c r="F395" s="31" t="n">
        <v>44264</v>
      </c>
      <c r="G395" s="31" t="n">
        <v>44341</v>
      </c>
      <c r="H395" s="13" t="n">
        <v>2</v>
      </c>
      <c r="I395" s="32" t="n"/>
      <c r="J395" s="32" t="n"/>
      <c r="K395" s="15" t="n">
        <v>1</v>
      </c>
      <c r="L395" s="15" t="n">
        <v>28.5</v>
      </c>
      <c r="M395" t="inlineStr">
        <is>
          <t>P.O.</t>
        </is>
      </c>
      <c r="N395" s="17">
        <f>IF(G395="","",G395-F395)</f>
        <v/>
      </c>
      <c r="O395" s="19">
        <f t="array" ref="O395">INDEX(TechRate,MATCH(H395,TechNum,0))</f>
        <v/>
      </c>
      <c r="P395" s="18">
        <f>O395*K395</f>
        <v/>
      </c>
      <c r="Q395" s="18">
        <f>IF(I395="Yes",0,P395)</f>
        <v/>
      </c>
      <c r="R395" s="18">
        <f>IF(J395="Yes",0,L395)</f>
        <v/>
      </c>
      <c r="S395" s="18">
        <f>SUM(L395,P395)</f>
        <v/>
      </c>
      <c r="T395" s="18">
        <f>SUM(Q395,R395)</f>
        <v/>
      </c>
      <c r="U395" s="19">
        <f>TEXT(F395,"ddd")</f>
        <v/>
      </c>
      <c r="V395" s="19">
        <f>TEXT(G395,"ddd")</f>
        <v/>
      </c>
    </row>
    <row r="396">
      <c r="A396" t="inlineStr">
        <is>
          <t>A00494</t>
        </is>
      </c>
      <c r="B396" t="inlineStr">
        <is>
          <t>East</t>
        </is>
      </c>
      <c r="C396" t="inlineStr">
        <is>
          <t>Ling</t>
        </is>
      </c>
      <c r="D396" t="inlineStr">
        <is>
          <t>Install</t>
        </is>
      </c>
      <c r="F396" s="31" t="n">
        <v>44265</v>
      </c>
      <c r="G396" s="31" t="n">
        <v>44267</v>
      </c>
      <c r="H396" s="13" t="n">
        <v>2</v>
      </c>
      <c r="I396" s="32" t="n"/>
      <c r="J396" s="32" t="n"/>
      <c r="K396" s="15" t="n">
        <v>1.5</v>
      </c>
      <c r="L396" s="15" t="n">
        <v>50</v>
      </c>
      <c r="M396" t="inlineStr">
        <is>
          <t>Account</t>
        </is>
      </c>
      <c r="N396" s="17">
        <f>IF(G396="","",G396-F396)</f>
        <v/>
      </c>
      <c r="O396" s="19">
        <f t="array" ref="O396">INDEX(TechRate,MATCH(H396,TechNum,0))</f>
        <v/>
      </c>
      <c r="P396" s="18">
        <f>O396*K396</f>
        <v/>
      </c>
      <c r="Q396" s="18">
        <f>IF(I396="Yes",0,P396)</f>
        <v/>
      </c>
      <c r="R396" s="18">
        <f>IF(J396="Yes",0,L396)</f>
        <v/>
      </c>
      <c r="S396" s="18">
        <f>SUM(L396,P396)</f>
        <v/>
      </c>
      <c r="T396" s="18">
        <f>SUM(Q396,R396)</f>
        <v/>
      </c>
      <c r="U396" s="19">
        <f>TEXT(F396,"ddd")</f>
        <v/>
      </c>
      <c r="V396" s="19">
        <f>TEXT(G396,"ddd")</f>
        <v/>
      </c>
    </row>
    <row r="397">
      <c r="A397" t="inlineStr">
        <is>
          <t>A00495</t>
        </is>
      </c>
      <c r="B397" t="inlineStr">
        <is>
          <t>Southeast</t>
        </is>
      </c>
      <c r="C397" t="inlineStr">
        <is>
          <t>Khan</t>
        </is>
      </c>
      <c r="D397" t="inlineStr">
        <is>
          <t>Assess</t>
        </is>
      </c>
      <c r="F397" s="31" t="n">
        <v>44265</v>
      </c>
      <c r="G397" s="31" t="n">
        <v>44265</v>
      </c>
      <c r="H397" s="13" t="n">
        <v>1</v>
      </c>
      <c r="I397" s="32" t="n"/>
      <c r="J397" s="32" t="n"/>
      <c r="K397" s="15" t="n">
        <v>0.5</v>
      </c>
      <c r="L397" s="15" t="n">
        <v>10</v>
      </c>
      <c r="M397" t="inlineStr">
        <is>
          <t>Account</t>
        </is>
      </c>
      <c r="N397" s="17">
        <f>IF(G397="","",G397-F397)</f>
        <v/>
      </c>
      <c r="O397" s="19">
        <f t="array" ref="O397">INDEX(TechRate,MATCH(H397,TechNum,0))</f>
        <v/>
      </c>
      <c r="P397" s="18">
        <f>O397*K397</f>
        <v/>
      </c>
      <c r="Q397" s="18">
        <f>IF(I397="Yes",0,P397)</f>
        <v/>
      </c>
      <c r="R397" s="18">
        <f>IF(J397="Yes",0,L397)</f>
        <v/>
      </c>
      <c r="S397" s="18">
        <f>SUM(L397,P397)</f>
        <v/>
      </c>
      <c r="T397" s="18">
        <f>SUM(Q397,R397)</f>
        <v/>
      </c>
      <c r="U397" s="19">
        <f>TEXT(F397,"ddd")</f>
        <v/>
      </c>
      <c r="V397" s="19">
        <f>TEXT(G397,"ddd")</f>
        <v/>
      </c>
    </row>
    <row r="398">
      <c r="A398" t="inlineStr">
        <is>
          <t>A00496</t>
        </is>
      </c>
      <c r="B398" t="inlineStr">
        <is>
          <t>North</t>
        </is>
      </c>
      <c r="C398" t="inlineStr">
        <is>
          <t>Ling</t>
        </is>
      </c>
      <c r="D398" t="inlineStr">
        <is>
          <t>Install</t>
        </is>
      </c>
      <c r="E398" t="inlineStr">
        <is>
          <t>Yes</t>
        </is>
      </c>
      <c r="F398" s="31" t="n">
        <v>44265</v>
      </c>
      <c r="G398" s="31" t="n">
        <v>44272</v>
      </c>
      <c r="H398" s="13" t="n">
        <v>2</v>
      </c>
      <c r="I398" s="32" t="n"/>
      <c r="J398" s="32" t="n"/>
      <c r="K398" s="15" t="n">
        <v>1.5</v>
      </c>
      <c r="L398" s="15" t="n">
        <v>29.33</v>
      </c>
      <c r="M398" t="inlineStr">
        <is>
          <t>Account</t>
        </is>
      </c>
      <c r="N398" s="17">
        <f>IF(G398="","",G398-F398)</f>
        <v/>
      </c>
      <c r="O398" s="19">
        <f t="array" ref="O398">INDEX(TechRate,MATCH(H398,TechNum,0))</f>
        <v/>
      </c>
      <c r="P398" s="18">
        <f>O398*K398</f>
        <v/>
      </c>
      <c r="Q398" s="18">
        <f>IF(I398="Yes",0,P398)</f>
        <v/>
      </c>
      <c r="R398" s="18">
        <f>IF(J398="Yes",0,L398)</f>
        <v/>
      </c>
      <c r="S398" s="18">
        <f>SUM(L398,P398)</f>
        <v/>
      </c>
      <c r="T398" s="18">
        <f>SUM(Q398,R398)</f>
        <v/>
      </c>
      <c r="U398" s="19">
        <f>TEXT(F398,"ddd")</f>
        <v/>
      </c>
      <c r="V398" s="19">
        <f>TEXT(G398,"ddd")</f>
        <v/>
      </c>
    </row>
    <row r="399">
      <c r="A399" t="inlineStr">
        <is>
          <t>A00497</t>
        </is>
      </c>
      <c r="B399" t="inlineStr">
        <is>
          <t>South</t>
        </is>
      </c>
      <c r="C399" t="inlineStr">
        <is>
          <t>Burton</t>
        </is>
      </c>
      <c r="D399" t="inlineStr">
        <is>
          <t>Assess</t>
        </is>
      </c>
      <c r="E399" t="inlineStr">
        <is>
          <t>Yes</t>
        </is>
      </c>
      <c r="F399" s="31" t="n">
        <v>44265</v>
      </c>
      <c r="G399" s="31" t="n">
        <v>44272</v>
      </c>
      <c r="H399" s="13" t="n">
        <v>1</v>
      </c>
      <c r="I399" s="32" t="n"/>
      <c r="J399" s="32" t="inlineStr">
        <is>
          <t>Yes</t>
        </is>
      </c>
      <c r="K399" s="15" t="n">
        <v>0.25</v>
      </c>
      <c r="L399" s="15" t="n">
        <v>19.197</v>
      </c>
      <c r="M399" t="inlineStr">
        <is>
          <t>C.O.D.</t>
        </is>
      </c>
      <c r="N399" s="17">
        <f>IF(G399="","",G399-F399)</f>
        <v/>
      </c>
      <c r="O399" s="19">
        <f t="array" ref="O399">INDEX(TechRate,MATCH(H399,TechNum,0))</f>
        <v/>
      </c>
      <c r="P399" s="18">
        <f>O399*K399</f>
        <v/>
      </c>
      <c r="Q399" s="18">
        <f>IF(I399="Yes",0,P399)</f>
        <v/>
      </c>
      <c r="R399" s="18">
        <f>IF(J399="Yes",0,L399)</f>
        <v/>
      </c>
      <c r="S399" s="18">
        <f>SUM(L399,P399)</f>
        <v/>
      </c>
      <c r="T399" s="18">
        <f>SUM(Q399,R399)</f>
        <v/>
      </c>
      <c r="U399" s="19">
        <f>TEXT(F399,"ddd")</f>
        <v/>
      </c>
      <c r="V399" s="19">
        <f>TEXT(G399,"ddd")</f>
        <v/>
      </c>
    </row>
    <row r="400">
      <c r="A400" t="inlineStr">
        <is>
          <t>A00498</t>
        </is>
      </c>
      <c r="B400" t="inlineStr">
        <is>
          <t>West</t>
        </is>
      </c>
      <c r="C400" t="inlineStr">
        <is>
          <t>Khan</t>
        </is>
      </c>
      <c r="D400" t="inlineStr">
        <is>
          <t>Replace</t>
        </is>
      </c>
      <c r="F400" s="31" t="n">
        <v>44265</v>
      </c>
      <c r="G400" s="31" t="n">
        <v>44272</v>
      </c>
      <c r="H400" s="13" t="n">
        <v>2</v>
      </c>
      <c r="I400" s="32" t="n"/>
      <c r="J400" s="32" t="n"/>
      <c r="K400" s="15" t="n">
        <v>0.5</v>
      </c>
      <c r="L400" s="15" t="n">
        <v>24.1865</v>
      </c>
      <c r="M400" t="inlineStr">
        <is>
          <t>C.O.D.</t>
        </is>
      </c>
      <c r="N400" s="17">
        <f>IF(G400="","",G400-F400)</f>
        <v/>
      </c>
      <c r="O400" s="19">
        <f t="array" ref="O400">INDEX(TechRate,MATCH(H400,TechNum,0))</f>
        <v/>
      </c>
      <c r="P400" s="18">
        <f>O400*K400</f>
        <v/>
      </c>
      <c r="Q400" s="18">
        <f>IF(I400="Yes",0,P400)</f>
        <v/>
      </c>
      <c r="R400" s="18">
        <f>IF(J400="Yes",0,L400)</f>
        <v/>
      </c>
      <c r="S400" s="18">
        <f>SUM(L400,P400)</f>
        <v/>
      </c>
      <c r="T400" s="18">
        <f>SUM(Q400,R400)</f>
        <v/>
      </c>
      <c r="U400" s="19">
        <f>TEXT(F400,"ddd")</f>
        <v/>
      </c>
      <c r="V400" s="19">
        <f>TEXT(G400,"ddd")</f>
        <v/>
      </c>
    </row>
    <row r="401">
      <c r="A401" t="inlineStr">
        <is>
          <t>A00499</t>
        </is>
      </c>
      <c r="B401" t="inlineStr">
        <is>
          <t>East</t>
        </is>
      </c>
      <c r="C401" t="inlineStr">
        <is>
          <t>Ling</t>
        </is>
      </c>
      <c r="D401" t="inlineStr">
        <is>
          <t>Assess</t>
        </is>
      </c>
      <c r="F401" s="31" t="n">
        <v>44265</v>
      </c>
      <c r="G401" s="31" t="n">
        <v>44273</v>
      </c>
      <c r="H401" s="13" t="n">
        <v>2</v>
      </c>
      <c r="I401" s="32" t="n"/>
      <c r="J401" s="32" t="n"/>
      <c r="K401" s="15" t="n">
        <v>0.5</v>
      </c>
      <c r="L401" s="15" t="n">
        <v>159</v>
      </c>
      <c r="M401" t="inlineStr">
        <is>
          <t>Account</t>
        </is>
      </c>
      <c r="N401" s="17">
        <f>IF(G401="","",G401-F401)</f>
        <v/>
      </c>
      <c r="O401" s="19">
        <f t="array" ref="O401">INDEX(TechRate,MATCH(H401,TechNum,0))</f>
        <v/>
      </c>
      <c r="P401" s="18">
        <f>O401*K401</f>
        <v/>
      </c>
      <c r="Q401" s="18">
        <f>IF(I401="Yes",0,P401)</f>
        <v/>
      </c>
      <c r="R401" s="18">
        <f>IF(J401="Yes",0,L401)</f>
        <v/>
      </c>
      <c r="S401" s="18">
        <f>SUM(L401,P401)</f>
        <v/>
      </c>
      <c r="T401" s="18">
        <f>SUM(Q401,R401)</f>
        <v/>
      </c>
      <c r="U401" s="19">
        <f>TEXT(F401,"ddd")</f>
        <v/>
      </c>
      <c r="V401" s="19">
        <f>TEXT(G401,"ddd")</f>
        <v/>
      </c>
    </row>
    <row r="402">
      <c r="A402" t="inlineStr">
        <is>
          <t>A00500</t>
        </is>
      </c>
      <c r="B402" t="inlineStr">
        <is>
          <t>Southeast</t>
        </is>
      </c>
      <c r="C402" t="inlineStr">
        <is>
          <t>Burton</t>
        </is>
      </c>
      <c r="D402" t="inlineStr">
        <is>
          <t>Assess</t>
        </is>
      </c>
      <c r="F402" s="31" t="n">
        <v>44265</v>
      </c>
      <c r="G402" s="31" t="n">
        <v>44279</v>
      </c>
      <c r="H402" s="13" t="n">
        <v>2</v>
      </c>
      <c r="I402" s="32" t="n"/>
      <c r="J402" s="32" t="inlineStr">
        <is>
          <t>Yes</t>
        </is>
      </c>
      <c r="K402" s="15" t="n">
        <v>0.5</v>
      </c>
      <c r="L402" s="15" t="n">
        <v>411.0953</v>
      </c>
      <c r="M402" t="inlineStr">
        <is>
          <t>C.O.D.</t>
        </is>
      </c>
      <c r="N402" s="17">
        <f>IF(G402="","",G402-F402)</f>
        <v/>
      </c>
      <c r="O402" s="19">
        <f t="array" ref="O402">INDEX(TechRate,MATCH(H402,TechNum,0))</f>
        <v/>
      </c>
      <c r="P402" s="18">
        <f>O402*K402</f>
        <v/>
      </c>
      <c r="Q402" s="18">
        <f>IF(I402="Yes",0,P402)</f>
        <v/>
      </c>
      <c r="R402" s="18">
        <f>IF(J402="Yes",0,L402)</f>
        <v/>
      </c>
      <c r="S402" s="18">
        <f>SUM(L402,P402)</f>
        <v/>
      </c>
      <c r="T402" s="18">
        <f>SUM(Q402,R402)</f>
        <v/>
      </c>
      <c r="U402" s="19">
        <f>TEXT(F402,"ddd")</f>
        <v/>
      </c>
      <c r="V402" s="19">
        <f>TEXT(G402,"ddd")</f>
        <v/>
      </c>
    </row>
    <row r="403">
      <c r="A403" t="inlineStr">
        <is>
          <t>A00501</t>
        </is>
      </c>
      <c r="B403" t="inlineStr">
        <is>
          <t>North</t>
        </is>
      </c>
      <c r="C403" t="inlineStr">
        <is>
          <t>Ling</t>
        </is>
      </c>
      <c r="D403" t="inlineStr">
        <is>
          <t>Assess</t>
        </is>
      </c>
      <c r="F403" s="31" t="n">
        <v>44265</v>
      </c>
      <c r="G403" s="31" t="n">
        <v>44294</v>
      </c>
      <c r="H403" s="13" t="n">
        <v>1</v>
      </c>
      <c r="I403" s="32" t="n"/>
      <c r="J403" s="32" t="n"/>
      <c r="K403" s="15" t="n">
        <v>0.75</v>
      </c>
      <c r="L403" s="15" t="n">
        <v>58.3617</v>
      </c>
      <c r="M403" t="inlineStr">
        <is>
          <t>Account</t>
        </is>
      </c>
      <c r="N403" s="17">
        <f>IF(G403="","",G403-F403)</f>
        <v/>
      </c>
      <c r="O403" s="19">
        <f t="array" ref="O403">INDEX(TechRate,MATCH(H403,TechNum,0))</f>
        <v/>
      </c>
      <c r="P403" s="18">
        <f>O403*K403</f>
        <v/>
      </c>
      <c r="Q403" s="18">
        <f>IF(I403="Yes",0,P403)</f>
        <v/>
      </c>
      <c r="R403" s="18">
        <f>IF(J403="Yes",0,L403)</f>
        <v/>
      </c>
      <c r="S403" s="18">
        <f>SUM(L403,P403)</f>
        <v/>
      </c>
      <c r="T403" s="18">
        <f>SUM(Q403,R403)</f>
        <v/>
      </c>
      <c r="U403" s="19">
        <f>TEXT(F403,"ddd")</f>
        <v/>
      </c>
      <c r="V403" s="19">
        <f>TEXT(G403,"ddd")</f>
        <v/>
      </c>
    </row>
    <row r="404">
      <c r="A404" t="inlineStr">
        <is>
          <t>A00502</t>
        </is>
      </c>
      <c r="B404" t="inlineStr">
        <is>
          <t>Southeast</t>
        </is>
      </c>
      <c r="C404" t="inlineStr">
        <is>
          <t>Burton</t>
        </is>
      </c>
      <c r="D404" t="inlineStr">
        <is>
          <t>Repair</t>
        </is>
      </c>
      <c r="F404" s="31" t="n">
        <v>44265</v>
      </c>
      <c r="G404" s="31" t="n">
        <v>44306</v>
      </c>
      <c r="H404" s="13" t="n">
        <v>1</v>
      </c>
      <c r="I404" s="32" t="n"/>
      <c r="J404" s="32" t="inlineStr">
        <is>
          <t>Yes</t>
        </is>
      </c>
      <c r="K404" s="15" t="n">
        <v>1.75</v>
      </c>
      <c r="L404" s="15" t="n">
        <v>98.5476</v>
      </c>
      <c r="M404" t="inlineStr">
        <is>
          <t>C.O.D.</t>
        </is>
      </c>
      <c r="N404" s="17">
        <f>IF(G404="","",G404-F404)</f>
        <v/>
      </c>
      <c r="O404" s="19">
        <f t="array" ref="O404">INDEX(TechRate,MATCH(H404,TechNum,0))</f>
        <v/>
      </c>
      <c r="P404" s="18">
        <f>O404*K404</f>
        <v/>
      </c>
      <c r="Q404" s="18">
        <f>IF(I404="Yes",0,P404)</f>
        <v/>
      </c>
      <c r="R404" s="18">
        <f>IF(J404="Yes",0,L404)</f>
        <v/>
      </c>
      <c r="S404" s="18">
        <f>SUM(L404,P404)</f>
        <v/>
      </c>
      <c r="T404" s="18">
        <f>SUM(Q404,R404)</f>
        <v/>
      </c>
      <c r="U404" s="19">
        <f>TEXT(F404,"ddd")</f>
        <v/>
      </c>
      <c r="V404" s="19">
        <f>TEXT(G404,"ddd")</f>
        <v/>
      </c>
    </row>
    <row r="405">
      <c r="A405" t="inlineStr">
        <is>
          <t>A00503</t>
        </is>
      </c>
      <c r="B405" t="inlineStr">
        <is>
          <t>East</t>
        </is>
      </c>
      <c r="C405" t="inlineStr">
        <is>
          <t>Ling</t>
        </is>
      </c>
      <c r="D405" t="inlineStr">
        <is>
          <t>Repair</t>
        </is>
      </c>
      <c r="F405" s="31" t="n">
        <v>44265</v>
      </c>
      <c r="G405" s="31" t="n">
        <v>44307</v>
      </c>
      <c r="H405" s="13" t="n">
        <v>2</v>
      </c>
      <c r="I405" s="32" t="inlineStr">
        <is>
          <t>Yes</t>
        </is>
      </c>
      <c r="J405" s="32" t="inlineStr">
        <is>
          <t>Yes</t>
        </is>
      </c>
      <c r="K405" s="15" t="n">
        <v>2</v>
      </c>
      <c r="L405" s="15" t="n">
        <v>145.1492</v>
      </c>
      <c r="M405" t="inlineStr">
        <is>
          <t>Warranty</t>
        </is>
      </c>
      <c r="N405" s="17">
        <f>IF(G405="","",G405-F405)</f>
        <v/>
      </c>
      <c r="O405" s="19">
        <f t="array" ref="O405">INDEX(TechRate,MATCH(H405,TechNum,0))</f>
        <v/>
      </c>
      <c r="P405" s="18">
        <f>O405*K405</f>
        <v/>
      </c>
      <c r="Q405" s="18">
        <f>IF(I405="Yes",0,P405)</f>
        <v/>
      </c>
      <c r="R405" s="18">
        <f>IF(J405="Yes",0,L405)</f>
        <v/>
      </c>
      <c r="S405" s="18">
        <f>SUM(L405,P405)</f>
        <v/>
      </c>
      <c r="T405" s="18">
        <f>SUM(Q405,R405)</f>
        <v/>
      </c>
      <c r="U405" s="19">
        <f>TEXT(F405,"ddd")</f>
        <v/>
      </c>
      <c r="V405" s="19">
        <f>TEXT(G405,"ddd")</f>
        <v/>
      </c>
    </row>
    <row r="406">
      <c r="A406" t="inlineStr">
        <is>
          <t>A00504</t>
        </is>
      </c>
      <c r="B406" t="inlineStr">
        <is>
          <t>Southeast</t>
        </is>
      </c>
      <c r="C406" t="inlineStr">
        <is>
          <t>Burton</t>
        </is>
      </c>
      <c r="D406" t="inlineStr">
        <is>
          <t>Replace</t>
        </is>
      </c>
      <c r="F406" s="31" t="n">
        <v>44266</v>
      </c>
      <c r="G406" s="31" t="n">
        <v>44266</v>
      </c>
      <c r="H406" s="13" t="n">
        <v>2</v>
      </c>
      <c r="I406" s="32" t="n"/>
      <c r="J406" s="32" t="n"/>
      <c r="K406" s="15" t="n">
        <v>0.75</v>
      </c>
      <c r="L406" s="15" t="n">
        <v>125.7273</v>
      </c>
      <c r="M406" t="inlineStr">
        <is>
          <t>Account</t>
        </is>
      </c>
      <c r="N406" s="17">
        <f>IF(G406="","",G406-F406)</f>
        <v/>
      </c>
      <c r="O406" s="19">
        <f t="array" ref="O406">INDEX(TechRate,MATCH(H406,TechNum,0))</f>
        <v/>
      </c>
      <c r="P406" s="18">
        <f>O406*K406</f>
        <v/>
      </c>
      <c r="Q406" s="18">
        <f>IF(I406="Yes",0,P406)</f>
        <v/>
      </c>
      <c r="R406" s="18">
        <f>IF(J406="Yes",0,L406)</f>
        <v/>
      </c>
      <c r="S406" s="18">
        <f>SUM(L406,P406)</f>
        <v/>
      </c>
      <c r="T406" s="18">
        <f>SUM(Q406,R406)</f>
        <v/>
      </c>
      <c r="U406" s="19">
        <f>TEXT(F406,"ddd")</f>
        <v/>
      </c>
      <c r="V406" s="19">
        <f>TEXT(G406,"ddd")</f>
        <v/>
      </c>
    </row>
    <row r="407">
      <c r="A407" t="inlineStr">
        <is>
          <t>A00505</t>
        </is>
      </c>
      <c r="B407" t="inlineStr">
        <is>
          <t>Northwest</t>
        </is>
      </c>
      <c r="C407" t="inlineStr">
        <is>
          <t>Khan</t>
        </is>
      </c>
      <c r="D407" t="inlineStr">
        <is>
          <t>Assess</t>
        </is>
      </c>
      <c r="E407" t="inlineStr">
        <is>
          <t>Yes</t>
        </is>
      </c>
      <c r="F407" s="31" t="n">
        <v>44266</v>
      </c>
      <c r="G407" s="31" t="n">
        <v>44348</v>
      </c>
      <c r="H407" s="13" t="n">
        <v>1</v>
      </c>
      <c r="I407" s="32" t="n"/>
      <c r="J407" s="32" t="n"/>
      <c r="K407" s="15" t="n">
        <v>0.25</v>
      </c>
      <c r="L407" s="15" t="n">
        <v>204.284</v>
      </c>
      <c r="M407" t="inlineStr">
        <is>
          <t>C.O.D.</t>
        </is>
      </c>
      <c r="N407" s="17">
        <f>IF(G407="","",G407-F407)</f>
        <v/>
      </c>
      <c r="O407" s="19">
        <f t="array" ref="O407">INDEX(TechRate,MATCH(H407,TechNum,0))</f>
        <v/>
      </c>
      <c r="P407" s="18">
        <f>O407*K407</f>
        <v/>
      </c>
      <c r="Q407" s="18">
        <f>IF(I407="Yes",0,P407)</f>
        <v/>
      </c>
      <c r="R407" s="18">
        <f>IF(J407="Yes",0,L407)</f>
        <v/>
      </c>
      <c r="S407" s="18">
        <f>SUM(L407,P407)</f>
        <v/>
      </c>
      <c r="T407" s="18">
        <f>SUM(Q407,R407)</f>
        <v/>
      </c>
      <c r="U407" s="19">
        <f>TEXT(F407,"ddd")</f>
        <v/>
      </c>
      <c r="V407" s="19">
        <f>TEXT(G407,"ddd")</f>
        <v/>
      </c>
    </row>
    <row r="408">
      <c r="A408" t="inlineStr">
        <is>
          <t>A00506</t>
        </is>
      </c>
      <c r="B408" t="inlineStr">
        <is>
          <t>Central</t>
        </is>
      </c>
      <c r="C408" t="inlineStr">
        <is>
          <t>Cartier</t>
        </is>
      </c>
      <c r="D408" t="inlineStr">
        <is>
          <t>Deliver</t>
        </is>
      </c>
      <c r="F408" s="31" t="n">
        <v>44266</v>
      </c>
      <c r="G408" s="31" t="n">
        <v>44394</v>
      </c>
      <c r="H408" s="13" t="n">
        <v>1</v>
      </c>
      <c r="I408" s="32" t="n"/>
      <c r="J408" s="32" t="n"/>
      <c r="K408" s="15" t="n">
        <v>0.25</v>
      </c>
      <c r="L408" s="15" t="n">
        <v>120</v>
      </c>
      <c r="M408" t="inlineStr">
        <is>
          <t>Account</t>
        </is>
      </c>
      <c r="N408" s="17">
        <f>IF(G408="","",G408-F408)</f>
        <v/>
      </c>
      <c r="O408" s="19">
        <f t="array" ref="O408">INDEX(TechRate,MATCH(H408,TechNum,0))</f>
        <v/>
      </c>
      <c r="P408" s="18">
        <f>O408*K408</f>
        <v/>
      </c>
      <c r="Q408" s="18">
        <f>IF(I408="Yes",0,P408)</f>
        <v/>
      </c>
      <c r="R408" s="18">
        <f>IF(J408="Yes",0,L408)</f>
        <v/>
      </c>
      <c r="S408" s="18">
        <f>SUM(L408,P408)</f>
        <v/>
      </c>
      <c r="T408" s="18">
        <f>SUM(Q408,R408)</f>
        <v/>
      </c>
      <c r="U408" s="19">
        <f>TEXT(F408,"ddd")</f>
        <v/>
      </c>
      <c r="V408" s="19">
        <f>TEXT(G408,"ddd")</f>
        <v/>
      </c>
    </row>
    <row r="409">
      <c r="A409" t="inlineStr">
        <is>
          <t>A00507</t>
        </is>
      </c>
      <c r="B409" t="inlineStr">
        <is>
          <t>North</t>
        </is>
      </c>
      <c r="C409" t="inlineStr">
        <is>
          <t>Ling</t>
        </is>
      </c>
      <c r="D409" t="inlineStr">
        <is>
          <t>Assess</t>
        </is>
      </c>
      <c r="F409" s="31" t="n">
        <v>44270</v>
      </c>
      <c r="G409" s="31" t="n">
        <v>44282</v>
      </c>
      <c r="H409" s="13" t="n">
        <v>2</v>
      </c>
      <c r="I409" s="32" t="n"/>
      <c r="J409" s="32" t="n"/>
      <c r="K409" s="15" t="n">
        <v>1</v>
      </c>
      <c r="L409" s="15" t="n">
        <v>203</v>
      </c>
      <c r="M409" t="inlineStr">
        <is>
          <t>Account</t>
        </is>
      </c>
      <c r="N409" s="17">
        <f>IF(G409="","",G409-F409)</f>
        <v/>
      </c>
      <c r="O409" s="19">
        <f t="array" ref="O409">INDEX(TechRate,MATCH(H409,TechNum,0))</f>
        <v/>
      </c>
      <c r="P409" s="18">
        <f>O409*K409</f>
        <v/>
      </c>
      <c r="Q409" s="18">
        <f>IF(I409="Yes",0,P409)</f>
        <v/>
      </c>
      <c r="R409" s="18">
        <f>IF(J409="Yes",0,L409)</f>
        <v/>
      </c>
      <c r="S409" s="18">
        <f>SUM(L409,P409)</f>
        <v/>
      </c>
      <c r="T409" s="18">
        <f>SUM(Q409,R409)</f>
        <v/>
      </c>
      <c r="U409" s="19">
        <f>TEXT(F409,"ddd")</f>
        <v/>
      </c>
      <c r="V409" s="19">
        <f>TEXT(G409,"ddd")</f>
        <v/>
      </c>
    </row>
    <row r="410">
      <c r="A410" t="inlineStr">
        <is>
          <t>A00508</t>
        </is>
      </c>
      <c r="B410" t="inlineStr">
        <is>
          <t>East</t>
        </is>
      </c>
      <c r="C410" t="inlineStr">
        <is>
          <t>Ling</t>
        </is>
      </c>
      <c r="D410" t="inlineStr">
        <is>
          <t>Assess</t>
        </is>
      </c>
      <c r="F410" s="31" t="n">
        <v>44270</v>
      </c>
      <c r="G410" s="31" t="n">
        <v>44278</v>
      </c>
      <c r="H410" s="13" t="n">
        <v>2</v>
      </c>
      <c r="I410" s="32" t="inlineStr">
        <is>
          <t>Yes</t>
        </is>
      </c>
      <c r="J410" s="32" t="inlineStr">
        <is>
          <t>Yes</t>
        </is>
      </c>
      <c r="K410" s="15" t="n">
        <v>0.75</v>
      </c>
      <c r="L410" s="15" t="n">
        <v>222.33</v>
      </c>
      <c r="M410" t="inlineStr">
        <is>
          <t>Warranty</t>
        </is>
      </c>
      <c r="N410" s="17">
        <f>IF(G410="","",G410-F410)</f>
        <v/>
      </c>
      <c r="O410" s="19">
        <f t="array" ref="O410">INDEX(TechRate,MATCH(H410,TechNum,0))</f>
        <v/>
      </c>
      <c r="P410" s="18">
        <f>O410*K410</f>
        <v/>
      </c>
      <c r="Q410" s="18">
        <f>IF(I410="Yes",0,P410)</f>
        <v/>
      </c>
      <c r="R410" s="18">
        <f>IF(J410="Yes",0,L410)</f>
        <v/>
      </c>
      <c r="S410" s="18">
        <f>SUM(L410,P410)</f>
        <v/>
      </c>
      <c r="T410" s="18">
        <f>SUM(Q410,R410)</f>
        <v/>
      </c>
      <c r="U410" s="19">
        <f>TEXT(F410,"ddd")</f>
        <v/>
      </c>
      <c r="V410" s="19">
        <f>TEXT(G410,"ddd")</f>
        <v/>
      </c>
    </row>
    <row r="411">
      <c r="A411" t="inlineStr">
        <is>
          <t>A00509</t>
        </is>
      </c>
      <c r="B411" t="inlineStr">
        <is>
          <t>Northwest</t>
        </is>
      </c>
      <c r="C411" t="inlineStr">
        <is>
          <t>Cartier</t>
        </is>
      </c>
      <c r="D411" t="inlineStr">
        <is>
          <t>Install</t>
        </is>
      </c>
      <c r="F411" s="31" t="n">
        <v>44270</v>
      </c>
      <c r="G411" s="31" t="n">
        <v>44279</v>
      </c>
      <c r="H411" s="13" t="n">
        <v>2</v>
      </c>
      <c r="I411" s="32" t="n"/>
      <c r="J411" s="32" t="n"/>
      <c r="K411" s="15" t="n">
        <v>4.75</v>
      </c>
      <c r="L411" s="15" t="n">
        <v>56.4</v>
      </c>
      <c r="M411" t="inlineStr">
        <is>
          <t>Account</t>
        </is>
      </c>
      <c r="N411" s="17">
        <f>IF(G411="","",G411-F411)</f>
        <v/>
      </c>
      <c r="O411" s="19">
        <f t="array" ref="O411">INDEX(TechRate,MATCH(H411,TechNum,0))</f>
        <v/>
      </c>
      <c r="P411" s="18">
        <f>O411*K411</f>
        <v/>
      </c>
      <c r="Q411" s="18">
        <f>IF(I411="Yes",0,P411)</f>
        <v/>
      </c>
      <c r="R411" s="18">
        <f>IF(J411="Yes",0,L411)</f>
        <v/>
      </c>
      <c r="S411" s="18">
        <f>SUM(L411,P411)</f>
        <v/>
      </c>
      <c r="T411" s="18">
        <f>SUM(Q411,R411)</f>
        <v/>
      </c>
      <c r="U411" s="19">
        <f>TEXT(F411,"ddd")</f>
        <v/>
      </c>
      <c r="V411" s="19">
        <f>TEXT(G411,"ddd")</f>
        <v/>
      </c>
    </row>
    <row r="412">
      <c r="A412" t="inlineStr">
        <is>
          <t>A00510</t>
        </is>
      </c>
      <c r="B412" t="inlineStr">
        <is>
          <t>North</t>
        </is>
      </c>
      <c r="C412" t="inlineStr">
        <is>
          <t>Ling</t>
        </is>
      </c>
      <c r="D412" t="inlineStr">
        <is>
          <t>Install</t>
        </is>
      </c>
      <c r="F412" s="31" t="n">
        <v>44270</v>
      </c>
      <c r="G412" s="31" t="n">
        <v>44284</v>
      </c>
      <c r="H412" s="13" t="n">
        <v>2</v>
      </c>
      <c r="I412" s="32" t="n"/>
      <c r="J412" s="32" t="inlineStr">
        <is>
          <t>Yes</t>
        </is>
      </c>
      <c r="K412" s="15" t="n">
        <v>1</v>
      </c>
      <c r="L412" s="15" t="n">
        <v>60</v>
      </c>
      <c r="M412" t="inlineStr">
        <is>
          <t>C.O.D.</t>
        </is>
      </c>
      <c r="N412" s="17">
        <f>IF(G412="","",G412-F412)</f>
        <v/>
      </c>
      <c r="O412" s="19">
        <f t="array" ref="O412">INDEX(TechRate,MATCH(H412,TechNum,0))</f>
        <v/>
      </c>
      <c r="P412" s="18">
        <f>O412*K412</f>
        <v/>
      </c>
      <c r="Q412" s="18">
        <f>IF(I412="Yes",0,P412)</f>
        <v/>
      </c>
      <c r="R412" s="18">
        <f>IF(J412="Yes",0,L412)</f>
        <v/>
      </c>
      <c r="S412" s="18">
        <f>SUM(L412,P412)</f>
        <v/>
      </c>
      <c r="T412" s="18">
        <f>SUM(Q412,R412)</f>
        <v/>
      </c>
      <c r="U412" s="19">
        <f>TEXT(F412,"ddd")</f>
        <v/>
      </c>
      <c r="V412" s="19">
        <f>TEXT(G412,"ddd")</f>
        <v/>
      </c>
    </row>
    <row r="413">
      <c r="A413" t="inlineStr">
        <is>
          <t>A00511</t>
        </is>
      </c>
      <c r="B413" t="inlineStr">
        <is>
          <t>North</t>
        </is>
      </c>
      <c r="C413" t="inlineStr">
        <is>
          <t>Ling</t>
        </is>
      </c>
      <c r="D413" t="inlineStr">
        <is>
          <t>Assess</t>
        </is>
      </c>
      <c r="F413" s="31" t="n">
        <v>44270</v>
      </c>
      <c r="G413" s="31" t="n">
        <v>44286</v>
      </c>
      <c r="H413" s="13" t="n">
        <v>1</v>
      </c>
      <c r="I413" s="32" t="n"/>
      <c r="J413" s="32" t="n"/>
      <c r="K413" s="15" t="n">
        <v>0.75</v>
      </c>
      <c r="L413" s="15" t="n">
        <v>21.33</v>
      </c>
      <c r="M413" t="inlineStr">
        <is>
          <t>Account</t>
        </is>
      </c>
      <c r="N413" s="17">
        <f>IF(G413="","",G413-F413)</f>
        <v/>
      </c>
      <c r="O413" s="19">
        <f t="array" ref="O413">INDEX(TechRate,MATCH(H413,TechNum,0))</f>
        <v/>
      </c>
      <c r="P413" s="18">
        <f>O413*K413</f>
        <v/>
      </c>
      <c r="Q413" s="18">
        <f>IF(I413="Yes",0,P413)</f>
        <v/>
      </c>
      <c r="R413" s="18">
        <f>IF(J413="Yes",0,L413)</f>
        <v/>
      </c>
      <c r="S413" s="18">
        <f>SUM(L413,P413)</f>
        <v/>
      </c>
      <c r="T413" s="18">
        <f>SUM(Q413,R413)</f>
        <v/>
      </c>
      <c r="U413" s="19">
        <f>TEXT(F413,"ddd")</f>
        <v/>
      </c>
      <c r="V413" s="19">
        <f>TEXT(G413,"ddd")</f>
        <v/>
      </c>
    </row>
    <row r="414">
      <c r="A414" t="inlineStr">
        <is>
          <t>A00512</t>
        </is>
      </c>
      <c r="B414" t="inlineStr">
        <is>
          <t>North</t>
        </is>
      </c>
      <c r="C414" t="inlineStr">
        <is>
          <t>Ling</t>
        </is>
      </c>
      <c r="D414" t="inlineStr">
        <is>
          <t>Deliver</t>
        </is>
      </c>
      <c r="F414" s="31" t="n">
        <v>44270</v>
      </c>
      <c r="G414" s="31" t="n">
        <v>44285</v>
      </c>
      <c r="H414" s="13" t="n">
        <v>1</v>
      </c>
      <c r="I414" s="32" t="n"/>
      <c r="J414" s="32" t="n"/>
      <c r="K414" s="15" t="n">
        <v>0.25</v>
      </c>
      <c r="L414" s="15" t="n">
        <v>204.284</v>
      </c>
      <c r="M414" t="inlineStr">
        <is>
          <t>Account</t>
        </is>
      </c>
      <c r="N414" s="17">
        <f>IF(G414="","",G414-F414)</f>
        <v/>
      </c>
      <c r="O414" s="19">
        <f t="array" ref="O414">INDEX(TechRate,MATCH(H414,TechNum,0))</f>
        <v/>
      </c>
      <c r="P414" s="18">
        <f>O414*K414</f>
        <v/>
      </c>
      <c r="Q414" s="18">
        <f>IF(I414="Yes",0,P414)</f>
        <v/>
      </c>
      <c r="R414" s="18">
        <f>IF(J414="Yes",0,L414)</f>
        <v/>
      </c>
      <c r="S414" s="18">
        <f>SUM(L414,P414)</f>
        <v/>
      </c>
      <c r="T414" s="18">
        <f>SUM(Q414,R414)</f>
        <v/>
      </c>
      <c r="U414" s="19">
        <f>TEXT(F414,"ddd")</f>
        <v/>
      </c>
      <c r="V414" s="19">
        <f>TEXT(G414,"ddd")</f>
        <v/>
      </c>
    </row>
    <row r="415">
      <c r="A415" t="inlineStr">
        <is>
          <t>A00513</t>
        </is>
      </c>
      <c r="B415" t="inlineStr">
        <is>
          <t>Central</t>
        </is>
      </c>
      <c r="C415" t="inlineStr">
        <is>
          <t>Burton</t>
        </is>
      </c>
      <c r="D415" t="inlineStr">
        <is>
          <t>Repair</t>
        </is>
      </c>
      <c r="F415" s="31" t="n">
        <v>44270</v>
      </c>
      <c r="G415" s="31" t="n">
        <v>44293</v>
      </c>
      <c r="H415" s="13" t="n">
        <v>1</v>
      </c>
      <c r="I415" s="32" t="n"/>
      <c r="J415" s="32" t="inlineStr">
        <is>
          <t>Yes</t>
        </is>
      </c>
      <c r="K415" s="15" t="n">
        <v>1.5</v>
      </c>
      <c r="L415" s="15" t="n">
        <v>95.0429</v>
      </c>
      <c r="M415" t="inlineStr">
        <is>
          <t>C.O.D.</t>
        </is>
      </c>
      <c r="N415" s="17">
        <f>IF(G415="","",G415-F415)</f>
        <v/>
      </c>
      <c r="O415" s="19">
        <f t="array" ref="O415">INDEX(TechRate,MATCH(H415,TechNum,0))</f>
        <v/>
      </c>
      <c r="P415" s="18">
        <f>O415*K415</f>
        <v/>
      </c>
      <c r="Q415" s="18">
        <f>IF(I415="Yes",0,P415)</f>
        <v/>
      </c>
      <c r="R415" s="18">
        <f>IF(J415="Yes",0,L415)</f>
        <v/>
      </c>
      <c r="S415" s="18">
        <f>SUM(L415,P415)</f>
        <v/>
      </c>
      <c r="T415" s="18">
        <f>SUM(Q415,R415)</f>
        <v/>
      </c>
      <c r="U415" s="19">
        <f>TEXT(F415,"ddd")</f>
        <v/>
      </c>
      <c r="V415" s="19">
        <f>TEXT(G415,"ddd")</f>
        <v/>
      </c>
    </row>
    <row r="416">
      <c r="A416" t="inlineStr">
        <is>
          <t>A00514</t>
        </is>
      </c>
      <c r="B416" t="inlineStr">
        <is>
          <t>Northwest</t>
        </is>
      </c>
      <c r="C416" t="inlineStr">
        <is>
          <t>Cartier</t>
        </is>
      </c>
      <c r="D416" t="inlineStr">
        <is>
          <t>Deliver</t>
        </is>
      </c>
      <c r="E416" t="inlineStr">
        <is>
          <t>Yes</t>
        </is>
      </c>
      <c r="F416" s="31" t="n">
        <v>44270</v>
      </c>
      <c r="G416" s="31" t="n">
        <v>44305</v>
      </c>
      <c r="H416" s="13" t="n">
        <v>1</v>
      </c>
      <c r="I416" s="32" t="n"/>
      <c r="J416" s="32" t="n"/>
      <c r="K416" s="15" t="n">
        <v>0.25</v>
      </c>
      <c r="L416" s="15" t="n">
        <v>23.401</v>
      </c>
      <c r="M416" t="inlineStr">
        <is>
          <t>Account</t>
        </is>
      </c>
      <c r="N416" s="17">
        <f>IF(G416="","",G416-F416)</f>
        <v/>
      </c>
      <c r="O416" s="19">
        <f t="array" ref="O416">INDEX(TechRate,MATCH(H416,TechNum,0))</f>
        <v/>
      </c>
      <c r="P416" s="18">
        <f>O416*K416</f>
        <v/>
      </c>
      <c r="Q416" s="18">
        <f>IF(I416="Yes",0,P416)</f>
        <v/>
      </c>
      <c r="R416" s="18">
        <f>IF(J416="Yes",0,L416)</f>
        <v/>
      </c>
      <c r="S416" s="18">
        <f>SUM(L416,P416)</f>
        <v/>
      </c>
      <c r="T416" s="18">
        <f>SUM(Q416,R416)</f>
        <v/>
      </c>
      <c r="U416" s="19">
        <f>TEXT(F416,"ddd")</f>
        <v/>
      </c>
      <c r="V416" s="19">
        <f>TEXT(G416,"ddd")</f>
        <v/>
      </c>
    </row>
    <row r="417">
      <c r="A417" t="inlineStr">
        <is>
          <t>A00515</t>
        </is>
      </c>
      <c r="B417" t="inlineStr">
        <is>
          <t>Central</t>
        </is>
      </c>
      <c r="C417" t="inlineStr">
        <is>
          <t>Ling</t>
        </is>
      </c>
      <c r="D417" t="inlineStr">
        <is>
          <t>Repair</t>
        </is>
      </c>
      <c r="F417" s="31" t="n">
        <v>44270</v>
      </c>
      <c r="G417" s="31" t="n">
        <v>44324</v>
      </c>
      <c r="H417" s="13" t="n">
        <v>2</v>
      </c>
      <c r="I417" s="32" t="inlineStr">
        <is>
          <t>Yes</t>
        </is>
      </c>
      <c r="J417" s="32" t="inlineStr">
        <is>
          <t>Yes</t>
        </is>
      </c>
      <c r="K417" s="15" t="n">
        <v>2.25</v>
      </c>
      <c r="L417" s="15" t="n">
        <v>934.4539</v>
      </c>
      <c r="M417" t="inlineStr">
        <is>
          <t>Warranty</t>
        </is>
      </c>
      <c r="N417" s="17">
        <f>IF(G417="","",G417-F417)</f>
        <v/>
      </c>
      <c r="O417" s="19">
        <f t="array" ref="O417">INDEX(TechRate,MATCH(H417,TechNum,0))</f>
        <v/>
      </c>
      <c r="P417" s="18">
        <f>O417*K417</f>
        <v/>
      </c>
      <c r="Q417" s="18">
        <f>IF(I417="Yes",0,P417)</f>
        <v/>
      </c>
      <c r="R417" s="18">
        <f>IF(J417="Yes",0,L417)</f>
        <v/>
      </c>
      <c r="S417" s="18">
        <f>SUM(L417,P417)</f>
        <v/>
      </c>
      <c r="T417" s="18">
        <f>SUM(Q417,R417)</f>
        <v/>
      </c>
      <c r="U417" s="19">
        <f>TEXT(F417,"ddd")</f>
        <v/>
      </c>
      <c r="V417" s="19">
        <f>TEXT(G417,"ddd")</f>
        <v/>
      </c>
    </row>
    <row r="418">
      <c r="A418" t="inlineStr">
        <is>
          <t>A00516</t>
        </is>
      </c>
      <c r="B418" t="inlineStr">
        <is>
          <t>West</t>
        </is>
      </c>
      <c r="C418" t="inlineStr">
        <is>
          <t>Khan</t>
        </is>
      </c>
      <c r="D418" t="inlineStr">
        <is>
          <t>Replace</t>
        </is>
      </c>
      <c r="F418" s="31" t="n">
        <v>44271</v>
      </c>
      <c r="G418" s="31" t="n">
        <v>44272</v>
      </c>
      <c r="H418" s="13" t="n">
        <v>1</v>
      </c>
      <c r="I418" s="32" t="n"/>
      <c r="J418" s="32" t="n"/>
      <c r="K418" s="15" t="n">
        <v>0.5</v>
      </c>
      <c r="L418" s="15" t="n">
        <v>18</v>
      </c>
      <c r="M418" t="inlineStr">
        <is>
          <t>P.O.</t>
        </is>
      </c>
      <c r="N418" s="17">
        <f>IF(G418="","",G418-F418)</f>
        <v/>
      </c>
      <c r="O418" s="19">
        <f t="array" ref="O418">INDEX(TechRate,MATCH(H418,TechNum,0))</f>
        <v/>
      </c>
      <c r="P418" s="18">
        <f>O418*K418</f>
        <v/>
      </c>
      <c r="Q418" s="18">
        <f>IF(I418="Yes",0,P418)</f>
        <v/>
      </c>
      <c r="R418" s="18">
        <f>IF(J418="Yes",0,L418)</f>
        <v/>
      </c>
      <c r="S418" s="18">
        <f>SUM(L418,P418)</f>
        <v/>
      </c>
      <c r="T418" s="18">
        <f>SUM(Q418,R418)</f>
        <v/>
      </c>
      <c r="U418" s="19">
        <f>TEXT(F418,"ddd")</f>
        <v/>
      </c>
      <c r="V418" s="19">
        <f>TEXT(G418,"ddd")</f>
        <v/>
      </c>
    </row>
    <row r="419">
      <c r="A419" t="inlineStr">
        <is>
          <t>A00517</t>
        </is>
      </c>
      <c r="B419" t="inlineStr">
        <is>
          <t>Southeast</t>
        </is>
      </c>
      <c r="C419" t="inlineStr">
        <is>
          <t>Cartier</t>
        </is>
      </c>
      <c r="D419" t="inlineStr">
        <is>
          <t>Assess</t>
        </is>
      </c>
      <c r="E419" t="inlineStr">
        <is>
          <t>Yes</t>
        </is>
      </c>
      <c r="F419" s="31" t="n">
        <v>44271</v>
      </c>
      <c r="G419" s="31" t="n">
        <v>44280</v>
      </c>
      <c r="H419" s="13" t="n">
        <v>1</v>
      </c>
      <c r="I419" s="32" t="n"/>
      <c r="J419" s="32" t="n"/>
      <c r="K419" s="15" t="n">
        <v>0.25</v>
      </c>
      <c r="L419" s="15" t="n">
        <v>134.8469</v>
      </c>
      <c r="M419" t="inlineStr">
        <is>
          <t>C.O.D.</t>
        </is>
      </c>
      <c r="N419" s="17">
        <f>IF(G419="","",G419-F419)</f>
        <v/>
      </c>
      <c r="O419" s="19">
        <f t="array" ref="O419">INDEX(TechRate,MATCH(H419,TechNum,0))</f>
        <v/>
      </c>
      <c r="P419" s="18">
        <f>O419*K419</f>
        <v/>
      </c>
      <c r="Q419" s="18">
        <f>IF(I419="Yes",0,P419)</f>
        <v/>
      </c>
      <c r="R419" s="18">
        <f>IF(J419="Yes",0,L419)</f>
        <v/>
      </c>
      <c r="S419" s="18">
        <f>SUM(L419,P419)</f>
        <v/>
      </c>
      <c r="T419" s="18">
        <f>SUM(Q419,R419)</f>
        <v/>
      </c>
      <c r="U419" s="19">
        <f>TEXT(F419,"ddd")</f>
        <v/>
      </c>
      <c r="V419" s="19">
        <f>TEXT(G419,"ddd")</f>
        <v/>
      </c>
    </row>
    <row r="420">
      <c r="A420" t="inlineStr">
        <is>
          <t>A00518</t>
        </is>
      </c>
      <c r="B420" t="inlineStr">
        <is>
          <t>Northwest</t>
        </is>
      </c>
      <c r="C420" t="inlineStr">
        <is>
          <t>Cartier</t>
        </is>
      </c>
      <c r="D420" t="inlineStr">
        <is>
          <t>Assess</t>
        </is>
      </c>
      <c r="E420" t="inlineStr">
        <is>
          <t>Yes</t>
        </is>
      </c>
      <c r="F420" s="31" t="n">
        <v>44271</v>
      </c>
      <c r="G420" s="31" t="n">
        <v>44278</v>
      </c>
      <c r="H420" s="13" t="n">
        <v>1</v>
      </c>
      <c r="I420" s="32" t="n"/>
      <c r="J420" s="32" t="n"/>
      <c r="K420" s="15" t="n">
        <v>0.5</v>
      </c>
      <c r="L420" s="15" t="n">
        <v>61.259</v>
      </c>
      <c r="M420" t="inlineStr">
        <is>
          <t>Account</t>
        </is>
      </c>
      <c r="N420" s="17">
        <f>IF(G420="","",G420-F420)</f>
        <v/>
      </c>
      <c r="O420" s="19">
        <f t="array" ref="O420">INDEX(TechRate,MATCH(H420,TechNum,0))</f>
        <v/>
      </c>
      <c r="P420" s="18">
        <f>O420*K420</f>
        <v/>
      </c>
      <c r="Q420" s="18">
        <f>IF(I420="Yes",0,P420)</f>
        <v/>
      </c>
      <c r="R420" s="18">
        <f>IF(J420="Yes",0,L420)</f>
        <v/>
      </c>
      <c r="S420" s="18">
        <f>SUM(L420,P420)</f>
        <v/>
      </c>
      <c r="T420" s="18">
        <f>SUM(Q420,R420)</f>
        <v/>
      </c>
      <c r="U420" s="19">
        <f>TEXT(F420,"ddd")</f>
        <v/>
      </c>
      <c r="V420" s="19">
        <f>TEXT(G420,"ddd")</f>
        <v/>
      </c>
    </row>
    <row r="421">
      <c r="A421" t="inlineStr">
        <is>
          <t>A00519</t>
        </is>
      </c>
      <c r="B421" t="inlineStr">
        <is>
          <t>Central</t>
        </is>
      </c>
      <c r="C421" t="inlineStr">
        <is>
          <t>Burton</t>
        </is>
      </c>
      <c r="D421" t="inlineStr">
        <is>
          <t>Replace</t>
        </is>
      </c>
      <c r="F421" s="31" t="n">
        <v>44271</v>
      </c>
      <c r="G421" s="31" t="n">
        <v>44288</v>
      </c>
      <c r="H421" s="13" t="n">
        <v>2</v>
      </c>
      <c r="I421" s="32" t="n"/>
      <c r="J421" s="32" t="n"/>
      <c r="K421" s="15" t="n">
        <v>4.5</v>
      </c>
      <c r="L421" s="15" t="n">
        <v>658.6751</v>
      </c>
      <c r="M421" t="inlineStr">
        <is>
          <t>Account</t>
        </is>
      </c>
      <c r="N421" s="17">
        <f>IF(G421="","",G421-F421)</f>
        <v/>
      </c>
      <c r="O421" s="19">
        <f t="array" ref="O421">INDEX(TechRate,MATCH(H421,TechNum,0))</f>
        <v/>
      </c>
      <c r="P421" s="18">
        <f>O421*K421</f>
        <v/>
      </c>
      <c r="Q421" s="18">
        <f>IF(I421="Yes",0,P421)</f>
        <v/>
      </c>
      <c r="R421" s="18">
        <f>IF(J421="Yes",0,L421)</f>
        <v/>
      </c>
      <c r="S421" s="18">
        <f>SUM(L421,P421)</f>
        <v/>
      </c>
      <c r="T421" s="18">
        <f>SUM(Q421,R421)</f>
        <v/>
      </c>
      <c r="U421" s="19">
        <f>TEXT(F421,"ddd")</f>
        <v/>
      </c>
      <c r="V421" s="19">
        <f>TEXT(G421,"ddd")</f>
        <v/>
      </c>
    </row>
    <row r="422">
      <c r="A422" t="inlineStr">
        <is>
          <t>A00520</t>
        </is>
      </c>
      <c r="B422" t="inlineStr">
        <is>
          <t>Central</t>
        </is>
      </c>
      <c r="C422" t="inlineStr">
        <is>
          <t>Burton</t>
        </is>
      </c>
      <c r="D422" t="inlineStr">
        <is>
          <t>Repair</t>
        </is>
      </c>
      <c r="F422" s="31" t="n">
        <v>44271</v>
      </c>
      <c r="G422" s="31" t="n">
        <v>44289</v>
      </c>
      <c r="H422" s="13" t="n">
        <v>2</v>
      </c>
      <c r="I422" s="32" t="n"/>
      <c r="J422" s="32" t="n"/>
      <c r="K422" s="15" t="n">
        <v>8</v>
      </c>
      <c r="L422" s="15" t="n">
        <v>1468.5196</v>
      </c>
      <c r="M422" t="inlineStr">
        <is>
          <t>Account</t>
        </is>
      </c>
      <c r="N422" s="17">
        <f>IF(G422="","",G422-F422)</f>
        <v/>
      </c>
      <c r="O422" s="19">
        <f t="array" ref="O422">INDEX(TechRate,MATCH(H422,TechNum,0))</f>
        <v/>
      </c>
      <c r="P422" s="18">
        <f>O422*K422</f>
        <v/>
      </c>
      <c r="Q422" s="18">
        <f>IF(I422="Yes",0,P422)</f>
        <v/>
      </c>
      <c r="R422" s="18">
        <f>IF(J422="Yes",0,L422)</f>
        <v/>
      </c>
      <c r="S422" s="18">
        <f>SUM(L422,P422)</f>
        <v/>
      </c>
      <c r="T422" s="18">
        <f>SUM(Q422,R422)</f>
        <v/>
      </c>
      <c r="U422" s="19">
        <f>TEXT(F422,"ddd")</f>
        <v/>
      </c>
      <c r="V422" s="19">
        <f>TEXT(G422,"ddd")</f>
        <v/>
      </c>
    </row>
    <row r="423">
      <c r="A423" t="inlineStr">
        <is>
          <t>A00521</t>
        </is>
      </c>
      <c r="B423" t="inlineStr">
        <is>
          <t>South</t>
        </is>
      </c>
      <c r="C423" t="inlineStr">
        <is>
          <t>Lopez</t>
        </is>
      </c>
      <c r="D423" t="inlineStr">
        <is>
          <t>Replace</t>
        </is>
      </c>
      <c r="F423" s="31" t="n">
        <v>44271</v>
      </c>
      <c r="G423" s="31" t="n">
        <v>44286</v>
      </c>
      <c r="H423" s="13" t="n">
        <v>1</v>
      </c>
      <c r="I423" s="32" t="n"/>
      <c r="J423" s="32" t="n"/>
      <c r="K423" s="15" t="n">
        <v>0.75</v>
      </c>
      <c r="L423" s="15" t="n">
        <v>82.5865</v>
      </c>
      <c r="M423" t="inlineStr">
        <is>
          <t>Account</t>
        </is>
      </c>
      <c r="N423" s="17">
        <f>IF(G423="","",G423-F423)</f>
        <v/>
      </c>
      <c r="O423" s="19">
        <f t="array" ref="O423">INDEX(TechRate,MATCH(H423,TechNum,0))</f>
        <v/>
      </c>
      <c r="P423" s="18">
        <f>O423*K423</f>
        <v/>
      </c>
      <c r="Q423" s="18">
        <f>IF(I423="Yes",0,P423)</f>
        <v/>
      </c>
      <c r="R423" s="18">
        <f>IF(J423="Yes",0,L423)</f>
        <v/>
      </c>
      <c r="S423" s="18">
        <f>SUM(L423,P423)</f>
        <v/>
      </c>
      <c r="T423" s="18">
        <f>SUM(Q423,R423)</f>
        <v/>
      </c>
      <c r="U423" s="19">
        <f>TEXT(F423,"ddd")</f>
        <v/>
      </c>
      <c r="V423" s="19">
        <f>TEXT(G423,"ddd")</f>
        <v/>
      </c>
    </row>
    <row r="424">
      <c r="A424" t="inlineStr">
        <is>
          <t>A00522</t>
        </is>
      </c>
      <c r="B424" t="inlineStr">
        <is>
          <t>Northeast</t>
        </is>
      </c>
      <c r="C424" t="inlineStr">
        <is>
          <t>Ling</t>
        </is>
      </c>
      <c r="D424" t="inlineStr">
        <is>
          <t>Install</t>
        </is>
      </c>
      <c r="F424" s="31" t="n">
        <v>44271</v>
      </c>
      <c r="G424" s="31" t="n">
        <v>44302</v>
      </c>
      <c r="H424" s="13" t="n">
        <v>2</v>
      </c>
      <c r="I424" s="32" t="n"/>
      <c r="J424" s="32" t="inlineStr">
        <is>
          <t>Yes</t>
        </is>
      </c>
      <c r="K424" s="15" t="n">
        <v>2.75</v>
      </c>
      <c r="L424" s="15" t="n">
        <v>340.5452</v>
      </c>
      <c r="M424" t="inlineStr">
        <is>
          <t>C.O.D.</t>
        </is>
      </c>
      <c r="N424" s="17">
        <f>IF(G424="","",G424-F424)</f>
        <v/>
      </c>
      <c r="O424" s="19">
        <f t="array" ref="O424">INDEX(TechRate,MATCH(H424,TechNum,0))</f>
        <v/>
      </c>
      <c r="P424" s="18">
        <f>O424*K424</f>
        <v/>
      </c>
      <c r="Q424" s="18">
        <f>IF(I424="Yes",0,P424)</f>
        <v/>
      </c>
      <c r="R424" s="18">
        <f>IF(J424="Yes",0,L424)</f>
        <v/>
      </c>
      <c r="S424" s="18">
        <f>SUM(L424,P424)</f>
        <v/>
      </c>
      <c r="T424" s="18">
        <f>SUM(Q424,R424)</f>
        <v/>
      </c>
      <c r="U424" s="19">
        <f>TEXT(F424,"ddd")</f>
        <v/>
      </c>
      <c r="V424" s="19">
        <f>TEXT(G424,"ddd")</f>
        <v/>
      </c>
    </row>
    <row r="425">
      <c r="A425" t="inlineStr">
        <is>
          <t>A00523</t>
        </is>
      </c>
      <c r="B425" t="inlineStr">
        <is>
          <t>Southeast</t>
        </is>
      </c>
      <c r="C425" t="inlineStr">
        <is>
          <t>Khan</t>
        </is>
      </c>
      <c r="D425" t="inlineStr">
        <is>
          <t>Assess</t>
        </is>
      </c>
      <c r="F425" s="31" t="n">
        <v>44271</v>
      </c>
      <c r="G425" s="31" t="n">
        <v>44322</v>
      </c>
      <c r="H425" s="13" t="n">
        <v>1</v>
      </c>
      <c r="I425" s="32" t="n"/>
      <c r="J425" s="32" t="n"/>
      <c r="K425" s="15" t="n">
        <v>0.25</v>
      </c>
      <c r="L425" s="15" t="n">
        <v>72.06100000000001</v>
      </c>
      <c r="M425" t="inlineStr">
        <is>
          <t>C.O.D.</t>
        </is>
      </c>
      <c r="N425" s="17">
        <f>IF(G425="","",G425-F425)</f>
        <v/>
      </c>
      <c r="O425" s="19">
        <f t="array" ref="O425">INDEX(TechRate,MATCH(H425,TechNum,0))</f>
        <v/>
      </c>
      <c r="P425" s="18">
        <f>O425*K425</f>
        <v/>
      </c>
      <c r="Q425" s="18">
        <f>IF(I425="Yes",0,P425)</f>
        <v/>
      </c>
      <c r="R425" s="18">
        <f>IF(J425="Yes",0,L425)</f>
        <v/>
      </c>
      <c r="S425" s="18">
        <f>SUM(L425,P425)</f>
        <v/>
      </c>
      <c r="T425" s="18">
        <f>SUM(Q425,R425)</f>
        <v/>
      </c>
      <c r="U425" s="19">
        <f>TEXT(F425,"ddd")</f>
        <v/>
      </c>
      <c r="V425" s="19">
        <f>TEXT(G425,"ddd")</f>
        <v/>
      </c>
    </row>
    <row r="426">
      <c r="A426" t="inlineStr">
        <is>
          <t>A00524</t>
        </is>
      </c>
      <c r="B426" t="inlineStr">
        <is>
          <t>Northeast</t>
        </is>
      </c>
      <c r="C426" t="inlineStr">
        <is>
          <t>Burton</t>
        </is>
      </c>
      <c r="D426" t="inlineStr">
        <is>
          <t>Assess</t>
        </is>
      </c>
      <c r="F426" s="31" t="n">
        <v>44272</v>
      </c>
      <c r="G426" s="31" t="n">
        <v>44296</v>
      </c>
      <c r="H426" s="13" t="n">
        <v>1</v>
      </c>
      <c r="I426" s="32" t="n"/>
      <c r="J426" s="32" t="n"/>
      <c r="K426" s="15" t="n">
        <v>0.5</v>
      </c>
      <c r="L426" s="15" t="n">
        <v>48.9907</v>
      </c>
      <c r="M426" t="inlineStr">
        <is>
          <t>Account</t>
        </is>
      </c>
      <c r="N426" s="17">
        <f>IF(G426="","",G426-F426)</f>
        <v/>
      </c>
      <c r="O426" s="19">
        <f t="array" ref="O426">INDEX(TechRate,MATCH(H426,TechNum,0))</f>
        <v/>
      </c>
      <c r="P426" s="18">
        <f>O426*K426</f>
        <v/>
      </c>
      <c r="Q426" s="18">
        <f>IF(I426="Yes",0,P426)</f>
        <v/>
      </c>
      <c r="R426" s="18">
        <f>IF(J426="Yes",0,L426)</f>
        <v/>
      </c>
      <c r="S426" s="18">
        <f>SUM(L426,P426)</f>
        <v/>
      </c>
      <c r="T426" s="18">
        <f>SUM(Q426,R426)</f>
        <v/>
      </c>
      <c r="U426" s="19">
        <f>TEXT(F426,"ddd")</f>
        <v/>
      </c>
      <c r="V426" s="19">
        <f>TEXT(G426,"ddd")</f>
        <v/>
      </c>
    </row>
    <row r="427">
      <c r="A427" t="inlineStr">
        <is>
          <t>A00525</t>
        </is>
      </c>
      <c r="B427" t="inlineStr">
        <is>
          <t>North</t>
        </is>
      </c>
      <c r="C427" t="inlineStr">
        <is>
          <t>Ling</t>
        </is>
      </c>
      <c r="D427" t="inlineStr">
        <is>
          <t>Deliver</t>
        </is>
      </c>
      <c r="F427" s="31" t="n">
        <v>44272</v>
      </c>
      <c r="G427" s="31" t="n">
        <v>44296</v>
      </c>
      <c r="H427" s="13" t="n">
        <v>1</v>
      </c>
      <c r="I427" s="32" t="n"/>
      <c r="J427" s="32" t="n"/>
      <c r="K427" s="15" t="n">
        <v>0.25</v>
      </c>
      <c r="L427" s="15" t="n">
        <v>15.401</v>
      </c>
      <c r="M427" t="inlineStr">
        <is>
          <t>Account</t>
        </is>
      </c>
      <c r="N427" s="17">
        <f>IF(G427="","",G427-F427)</f>
        <v/>
      </c>
      <c r="O427" s="19">
        <f t="array" ref="O427">INDEX(TechRate,MATCH(H427,TechNum,0))</f>
        <v/>
      </c>
      <c r="P427" s="18">
        <f>O427*K427</f>
        <v/>
      </c>
      <c r="Q427" s="18">
        <f>IF(I427="Yes",0,P427)</f>
        <v/>
      </c>
      <c r="R427" s="18">
        <f>IF(J427="Yes",0,L427)</f>
        <v/>
      </c>
      <c r="S427" s="18">
        <f>SUM(L427,P427)</f>
        <v/>
      </c>
      <c r="T427" s="18">
        <f>SUM(Q427,R427)</f>
        <v/>
      </c>
      <c r="U427" s="19">
        <f>TEXT(F427,"ddd")</f>
        <v/>
      </c>
      <c r="V427" s="19">
        <f>TEXT(G427,"ddd")</f>
        <v/>
      </c>
    </row>
    <row r="428">
      <c r="A428" t="inlineStr">
        <is>
          <t>A00526</t>
        </is>
      </c>
      <c r="B428" t="inlineStr">
        <is>
          <t>East</t>
        </is>
      </c>
      <c r="C428" t="inlineStr">
        <is>
          <t>Khan</t>
        </is>
      </c>
      <c r="D428" t="inlineStr">
        <is>
          <t>Replace</t>
        </is>
      </c>
      <c r="F428" s="31" t="n">
        <v>44274</v>
      </c>
      <c r="G428" s="31" t="n">
        <v>44322</v>
      </c>
      <c r="H428" s="13" t="n">
        <v>1</v>
      </c>
      <c r="I428" s="32" t="n"/>
      <c r="J428" s="32" t="n"/>
      <c r="K428" s="15" t="n">
        <v>0.75</v>
      </c>
      <c r="L428" s="15" t="n">
        <v>204.1008</v>
      </c>
      <c r="M428" t="inlineStr">
        <is>
          <t>C.O.D.</t>
        </is>
      </c>
      <c r="N428" s="17">
        <f>IF(G428="","",G428-F428)</f>
        <v/>
      </c>
      <c r="O428" s="19">
        <f t="array" ref="O428">INDEX(TechRate,MATCH(H428,TechNum,0))</f>
        <v/>
      </c>
      <c r="P428" s="18">
        <f>O428*K428</f>
        <v/>
      </c>
      <c r="Q428" s="18">
        <f>IF(I428="Yes",0,P428)</f>
        <v/>
      </c>
      <c r="R428" s="18">
        <f>IF(J428="Yes",0,L428)</f>
        <v/>
      </c>
      <c r="S428" s="18">
        <f>SUM(L428,P428)</f>
        <v/>
      </c>
      <c r="T428" s="18">
        <f>SUM(Q428,R428)</f>
        <v/>
      </c>
      <c r="U428" s="19">
        <f>TEXT(F428,"ddd")</f>
        <v/>
      </c>
      <c r="V428" s="19">
        <f>TEXT(G428,"ddd")</f>
        <v/>
      </c>
    </row>
    <row r="429">
      <c r="A429" t="inlineStr">
        <is>
          <t>A00527</t>
        </is>
      </c>
      <c r="B429" t="inlineStr">
        <is>
          <t>North</t>
        </is>
      </c>
      <c r="C429" t="inlineStr">
        <is>
          <t>Ling</t>
        </is>
      </c>
      <c r="D429" t="inlineStr">
        <is>
          <t>Assess</t>
        </is>
      </c>
      <c r="F429" s="31" t="n">
        <v>44275</v>
      </c>
      <c r="G429" s="31" t="n">
        <v>44296</v>
      </c>
      <c r="H429" s="13" t="n">
        <v>1</v>
      </c>
      <c r="I429" s="32" t="n"/>
      <c r="J429" s="32" t="n"/>
      <c r="K429" s="15" t="n">
        <v>0.25</v>
      </c>
      <c r="L429" s="15" t="n">
        <v>12.63</v>
      </c>
      <c r="M429" t="inlineStr">
        <is>
          <t>Account</t>
        </is>
      </c>
      <c r="N429" s="17">
        <f>IF(G429="","",G429-F429)</f>
        <v/>
      </c>
      <c r="O429" s="19">
        <f t="array" ref="O429">INDEX(TechRate,MATCH(H429,TechNum,0))</f>
        <v/>
      </c>
      <c r="P429" s="18">
        <f>O429*K429</f>
        <v/>
      </c>
      <c r="Q429" s="18">
        <f>IF(I429="Yes",0,P429)</f>
        <v/>
      </c>
      <c r="R429" s="18">
        <f>IF(J429="Yes",0,L429)</f>
        <v/>
      </c>
      <c r="S429" s="18">
        <f>SUM(L429,P429)</f>
        <v/>
      </c>
      <c r="T429" s="18">
        <f>SUM(Q429,R429)</f>
        <v/>
      </c>
      <c r="U429" s="19">
        <f>TEXT(F429,"ddd")</f>
        <v/>
      </c>
      <c r="V429" s="19">
        <f>TEXT(G429,"ddd")</f>
        <v/>
      </c>
    </row>
    <row r="430">
      <c r="A430" t="inlineStr">
        <is>
          <t>A00528</t>
        </is>
      </c>
      <c r="B430" t="inlineStr">
        <is>
          <t>Northeast</t>
        </is>
      </c>
      <c r="C430" t="inlineStr">
        <is>
          <t>Ling</t>
        </is>
      </c>
      <c r="D430" t="inlineStr">
        <is>
          <t>Assess</t>
        </is>
      </c>
      <c r="F430" s="31" t="n">
        <v>44275</v>
      </c>
      <c r="G430" s="31" t="n">
        <v>44299</v>
      </c>
      <c r="H430" s="13" t="n">
        <v>1</v>
      </c>
      <c r="I430" s="32" t="n"/>
      <c r="J430" s="32" t="n"/>
      <c r="K430" s="15" t="n">
        <v>0.25</v>
      </c>
      <c r="L430" s="15" t="n">
        <v>15.24</v>
      </c>
      <c r="M430" t="inlineStr">
        <is>
          <t>P.O.</t>
        </is>
      </c>
      <c r="N430" s="17">
        <f>IF(G430="","",G430-F430)</f>
        <v/>
      </c>
      <c r="O430" s="19">
        <f t="array" ref="O430">INDEX(TechRate,MATCH(H430,TechNum,0))</f>
        <v/>
      </c>
      <c r="P430" s="18">
        <f>O430*K430</f>
        <v/>
      </c>
      <c r="Q430" s="18">
        <f>IF(I430="Yes",0,P430)</f>
        <v/>
      </c>
      <c r="R430" s="18">
        <f>IF(J430="Yes",0,L430)</f>
        <v/>
      </c>
      <c r="S430" s="18">
        <f>SUM(L430,P430)</f>
        <v/>
      </c>
      <c r="T430" s="18">
        <f>SUM(Q430,R430)</f>
        <v/>
      </c>
      <c r="U430" s="19">
        <f>TEXT(F430,"ddd")</f>
        <v/>
      </c>
      <c r="V430" s="19">
        <f>TEXT(G430,"ddd")</f>
        <v/>
      </c>
    </row>
    <row r="431">
      <c r="A431" t="inlineStr">
        <is>
          <t>A00529</t>
        </is>
      </c>
      <c r="B431" t="inlineStr">
        <is>
          <t>West</t>
        </is>
      </c>
      <c r="C431" t="inlineStr">
        <is>
          <t>Khan</t>
        </is>
      </c>
      <c r="D431" t="inlineStr">
        <is>
          <t>Assess</t>
        </is>
      </c>
      <c r="F431" s="31" t="n">
        <v>44277</v>
      </c>
      <c r="G431" s="31" t="n">
        <v>44286</v>
      </c>
      <c r="H431" s="13" t="n">
        <v>1</v>
      </c>
      <c r="I431" s="32" t="inlineStr">
        <is>
          <t>Yes</t>
        </is>
      </c>
      <c r="J431" s="32" t="inlineStr">
        <is>
          <t>Yes</t>
        </is>
      </c>
      <c r="K431" s="15" t="n">
        <v>0.5</v>
      </c>
      <c r="L431" s="15" t="n">
        <v>50</v>
      </c>
      <c r="M431" t="inlineStr">
        <is>
          <t>Warranty</t>
        </is>
      </c>
      <c r="N431" s="17">
        <f>IF(G431="","",G431-F431)</f>
        <v/>
      </c>
      <c r="O431" s="19">
        <f t="array" ref="O431">INDEX(TechRate,MATCH(H431,TechNum,0))</f>
        <v/>
      </c>
      <c r="P431" s="18">
        <f>O431*K431</f>
        <v/>
      </c>
      <c r="Q431" s="18">
        <f>IF(I431="Yes",0,P431)</f>
        <v/>
      </c>
      <c r="R431" s="18">
        <f>IF(J431="Yes",0,L431)</f>
        <v/>
      </c>
      <c r="S431" s="18">
        <f>SUM(L431,P431)</f>
        <v/>
      </c>
      <c r="T431" s="18">
        <f>SUM(Q431,R431)</f>
        <v/>
      </c>
      <c r="U431" s="19">
        <f>TEXT(F431,"ddd")</f>
        <v/>
      </c>
      <c r="V431" s="19">
        <f>TEXT(G431,"ddd")</f>
        <v/>
      </c>
    </row>
    <row r="432">
      <c r="A432" t="inlineStr">
        <is>
          <t>A00530</t>
        </is>
      </c>
      <c r="B432" t="inlineStr">
        <is>
          <t>South</t>
        </is>
      </c>
      <c r="C432" t="inlineStr">
        <is>
          <t>Burton</t>
        </is>
      </c>
      <c r="D432" t="inlineStr">
        <is>
          <t>Repair</t>
        </is>
      </c>
      <c r="F432" s="31" t="n">
        <v>44277</v>
      </c>
      <c r="G432" s="31" t="n">
        <v>44306</v>
      </c>
      <c r="H432" s="13" t="n">
        <v>1</v>
      </c>
      <c r="I432" s="32" t="n"/>
      <c r="J432" s="32" t="inlineStr">
        <is>
          <t>Yes</t>
        </is>
      </c>
      <c r="K432" s="15" t="n">
        <v>1.5</v>
      </c>
      <c r="L432" s="15" t="n">
        <v>272.5533</v>
      </c>
      <c r="M432" t="inlineStr">
        <is>
          <t>C.O.D.</t>
        </is>
      </c>
      <c r="N432" s="17">
        <f>IF(G432="","",G432-F432)</f>
        <v/>
      </c>
      <c r="O432" s="19">
        <f t="array" ref="O432">INDEX(TechRate,MATCH(H432,TechNum,0))</f>
        <v/>
      </c>
      <c r="P432" s="18">
        <f>O432*K432</f>
        <v/>
      </c>
      <c r="Q432" s="18">
        <f>IF(I432="Yes",0,P432)</f>
        <v/>
      </c>
      <c r="R432" s="18">
        <f>IF(J432="Yes",0,L432)</f>
        <v/>
      </c>
      <c r="S432" s="18">
        <f>SUM(L432,P432)</f>
        <v/>
      </c>
      <c r="T432" s="18">
        <f>SUM(Q432,R432)</f>
        <v/>
      </c>
      <c r="U432" s="19">
        <f>TEXT(F432,"ddd")</f>
        <v/>
      </c>
      <c r="V432" s="19">
        <f>TEXT(G432,"ddd")</f>
        <v/>
      </c>
    </row>
    <row r="433">
      <c r="A433" t="inlineStr">
        <is>
          <t>A00531</t>
        </is>
      </c>
      <c r="B433" t="inlineStr">
        <is>
          <t>Northwest</t>
        </is>
      </c>
      <c r="C433" t="inlineStr">
        <is>
          <t>Cartier</t>
        </is>
      </c>
      <c r="D433" t="inlineStr">
        <is>
          <t>Replace</t>
        </is>
      </c>
      <c r="F433" s="31" t="n">
        <v>44277</v>
      </c>
      <c r="G433" s="31" t="n">
        <v>44306</v>
      </c>
      <c r="H433" s="13" t="n">
        <v>2</v>
      </c>
      <c r="I433" s="32" t="n"/>
      <c r="J433" s="32" t="n"/>
      <c r="K433" s="15" t="n">
        <v>6.25</v>
      </c>
      <c r="L433" s="15" t="n">
        <v>27</v>
      </c>
      <c r="M433" t="inlineStr">
        <is>
          <t>C.O.D.</t>
        </is>
      </c>
      <c r="N433" s="17">
        <f>IF(G433="","",G433-F433)</f>
        <v/>
      </c>
      <c r="O433" s="19">
        <f t="array" ref="O433">INDEX(TechRate,MATCH(H433,TechNum,0))</f>
        <v/>
      </c>
      <c r="P433" s="18">
        <f>O433*K433</f>
        <v/>
      </c>
      <c r="Q433" s="18">
        <f>IF(I433="Yes",0,P433)</f>
        <v/>
      </c>
      <c r="R433" s="18">
        <f>IF(J433="Yes",0,L433)</f>
        <v/>
      </c>
      <c r="S433" s="18">
        <f>SUM(L433,P433)</f>
        <v/>
      </c>
      <c r="T433" s="18">
        <f>SUM(Q433,R433)</f>
        <v/>
      </c>
      <c r="U433" s="19">
        <f>TEXT(F433,"ddd")</f>
        <v/>
      </c>
      <c r="V433" s="19">
        <f>TEXT(G433,"ddd")</f>
        <v/>
      </c>
    </row>
    <row r="434">
      <c r="A434" t="inlineStr">
        <is>
          <t>A00532</t>
        </is>
      </c>
      <c r="B434" t="inlineStr">
        <is>
          <t>Southeast</t>
        </is>
      </c>
      <c r="C434" t="inlineStr">
        <is>
          <t>Khan</t>
        </is>
      </c>
      <c r="D434" t="inlineStr">
        <is>
          <t>Assess</t>
        </is>
      </c>
      <c r="F434" s="31" t="n">
        <v>44277</v>
      </c>
      <c r="G434" s="31" t="n">
        <v>44308</v>
      </c>
      <c r="H434" s="13" t="n">
        <v>1</v>
      </c>
      <c r="I434" s="32" t="inlineStr">
        <is>
          <t>Yes</t>
        </is>
      </c>
      <c r="J434" s="32" t="inlineStr">
        <is>
          <t>Yes</t>
        </is>
      </c>
      <c r="K434" s="15" t="n">
        <v>0.25</v>
      </c>
      <c r="L434" s="15" t="n">
        <v>65.4288</v>
      </c>
      <c r="M434" t="inlineStr">
        <is>
          <t>Warranty</t>
        </is>
      </c>
      <c r="N434" s="17">
        <f>IF(G434="","",G434-F434)</f>
        <v/>
      </c>
      <c r="O434" s="19">
        <f t="array" ref="O434">INDEX(TechRate,MATCH(H434,TechNum,0))</f>
        <v/>
      </c>
      <c r="P434" s="18">
        <f>O434*K434</f>
        <v/>
      </c>
      <c r="Q434" s="18">
        <f>IF(I434="Yes",0,P434)</f>
        <v/>
      </c>
      <c r="R434" s="18">
        <f>IF(J434="Yes",0,L434)</f>
        <v/>
      </c>
      <c r="S434" s="18">
        <f>SUM(L434,P434)</f>
        <v/>
      </c>
      <c r="T434" s="18">
        <f>SUM(Q434,R434)</f>
        <v/>
      </c>
      <c r="U434" s="19">
        <f>TEXT(F434,"ddd")</f>
        <v/>
      </c>
      <c r="V434" s="19">
        <f>TEXT(G434,"ddd")</f>
        <v/>
      </c>
    </row>
    <row r="435">
      <c r="A435" t="inlineStr">
        <is>
          <t>A00533</t>
        </is>
      </c>
      <c r="B435" t="inlineStr">
        <is>
          <t>North</t>
        </is>
      </c>
      <c r="C435" t="inlineStr">
        <is>
          <t>Ling</t>
        </is>
      </c>
      <c r="D435" t="inlineStr">
        <is>
          <t>Assess</t>
        </is>
      </c>
      <c r="F435" s="31" t="n">
        <v>44277</v>
      </c>
      <c r="G435" s="31" t="n">
        <v>44322</v>
      </c>
      <c r="H435" s="13" t="n">
        <v>2</v>
      </c>
      <c r="I435" s="32" t="n"/>
      <c r="J435" s="32" t="n"/>
      <c r="K435" s="15" t="n">
        <v>0.5</v>
      </c>
      <c r="L435" s="15" t="n">
        <v>85.31999999999999</v>
      </c>
      <c r="M435" t="inlineStr">
        <is>
          <t>Account</t>
        </is>
      </c>
      <c r="N435" s="17">
        <f>IF(G435="","",G435-F435)</f>
        <v/>
      </c>
      <c r="O435" s="19">
        <f t="array" ref="O435">INDEX(TechRate,MATCH(H435,TechNum,0))</f>
        <v/>
      </c>
      <c r="P435" s="18">
        <f>O435*K435</f>
        <v/>
      </c>
      <c r="Q435" s="18">
        <f>IF(I435="Yes",0,P435)</f>
        <v/>
      </c>
      <c r="R435" s="18">
        <f>IF(J435="Yes",0,L435)</f>
        <v/>
      </c>
      <c r="S435" s="18">
        <f>SUM(L435,P435)</f>
        <v/>
      </c>
      <c r="T435" s="18">
        <f>SUM(Q435,R435)</f>
        <v/>
      </c>
      <c r="U435" s="19">
        <f>TEXT(F435,"ddd")</f>
        <v/>
      </c>
      <c r="V435" s="19">
        <f>TEXT(G435,"ddd")</f>
        <v/>
      </c>
    </row>
    <row r="436">
      <c r="A436" t="inlineStr">
        <is>
          <t>A00534</t>
        </is>
      </c>
      <c r="B436" t="inlineStr">
        <is>
          <t>South</t>
        </is>
      </c>
      <c r="C436" t="inlineStr">
        <is>
          <t>Burton</t>
        </is>
      </c>
      <c r="D436" t="inlineStr">
        <is>
          <t>Install</t>
        </is>
      </c>
      <c r="F436" s="31" t="n">
        <v>44277</v>
      </c>
      <c r="G436" s="31" t="n">
        <v>44326</v>
      </c>
      <c r="H436" s="13" t="n">
        <v>2</v>
      </c>
      <c r="I436" s="32" t="n"/>
      <c r="J436" s="32" t="inlineStr">
        <is>
          <t>Yes</t>
        </is>
      </c>
      <c r="K436" s="15" t="n">
        <v>1.5</v>
      </c>
      <c r="L436" s="15" t="n">
        <v>572.1671</v>
      </c>
      <c r="M436" t="inlineStr">
        <is>
          <t>C.O.D.</t>
        </is>
      </c>
      <c r="N436" s="17">
        <f>IF(G436="","",G436-F436)</f>
        <v/>
      </c>
      <c r="O436" s="19">
        <f t="array" ref="O436">INDEX(TechRate,MATCH(H436,TechNum,0))</f>
        <v/>
      </c>
      <c r="P436" s="18">
        <f>O436*K436</f>
        <v/>
      </c>
      <c r="Q436" s="18">
        <f>IF(I436="Yes",0,P436)</f>
        <v/>
      </c>
      <c r="R436" s="18">
        <f>IF(J436="Yes",0,L436)</f>
        <v/>
      </c>
      <c r="S436" s="18">
        <f>SUM(L436,P436)</f>
        <v/>
      </c>
      <c r="T436" s="18">
        <f>SUM(Q436,R436)</f>
        <v/>
      </c>
      <c r="U436" s="19">
        <f>TEXT(F436,"ddd")</f>
        <v/>
      </c>
      <c r="V436" s="19">
        <f>TEXT(G436,"ddd")</f>
        <v/>
      </c>
    </row>
    <row r="437">
      <c r="A437" t="inlineStr">
        <is>
          <t>A00535</t>
        </is>
      </c>
      <c r="B437" t="inlineStr">
        <is>
          <t>South</t>
        </is>
      </c>
      <c r="C437" t="inlineStr">
        <is>
          <t>Burton</t>
        </is>
      </c>
      <c r="D437" t="inlineStr">
        <is>
          <t>Repair</t>
        </is>
      </c>
      <c r="F437" s="31" t="n">
        <v>44277</v>
      </c>
      <c r="G437" s="31" t="n">
        <v>44326</v>
      </c>
      <c r="H437" s="13" t="n">
        <v>2</v>
      </c>
      <c r="I437" s="32" t="n"/>
      <c r="J437" s="32" t="inlineStr">
        <is>
          <t>Yes</t>
        </is>
      </c>
      <c r="K437" s="15" t="n">
        <v>4.5</v>
      </c>
      <c r="L437" s="15" t="n">
        <v>937.9767000000001</v>
      </c>
      <c r="M437" t="inlineStr">
        <is>
          <t>C.O.D.</t>
        </is>
      </c>
      <c r="N437" s="17">
        <f>IF(G437="","",G437-F437)</f>
        <v/>
      </c>
      <c r="O437" s="19">
        <f t="array" ref="O437">INDEX(TechRate,MATCH(H437,TechNum,0))</f>
        <v/>
      </c>
      <c r="P437" s="18">
        <f>O437*K437</f>
        <v/>
      </c>
      <c r="Q437" s="18">
        <f>IF(I437="Yes",0,P437)</f>
        <v/>
      </c>
      <c r="R437" s="18">
        <f>IF(J437="Yes",0,L437)</f>
        <v/>
      </c>
      <c r="S437" s="18">
        <f>SUM(L437,P437)</f>
        <v/>
      </c>
      <c r="T437" s="18">
        <f>SUM(Q437,R437)</f>
        <v/>
      </c>
      <c r="U437" s="19">
        <f>TEXT(F437,"ddd")</f>
        <v/>
      </c>
      <c r="V437" s="19">
        <f>TEXT(G437,"ddd")</f>
        <v/>
      </c>
    </row>
    <row r="438">
      <c r="A438" t="inlineStr">
        <is>
          <t>A00536</t>
        </is>
      </c>
      <c r="B438" t="inlineStr">
        <is>
          <t>Central</t>
        </is>
      </c>
      <c r="C438" t="inlineStr">
        <is>
          <t>Burton</t>
        </is>
      </c>
      <c r="D438" t="inlineStr">
        <is>
          <t>Replace</t>
        </is>
      </c>
      <c r="F438" s="31" t="n">
        <v>44278</v>
      </c>
      <c r="G438" s="31" t="n">
        <v>44278</v>
      </c>
      <c r="H438" s="13" t="n">
        <v>1</v>
      </c>
      <c r="I438" s="32" t="inlineStr">
        <is>
          <t>Yes</t>
        </is>
      </c>
      <c r="J438" s="32" t="inlineStr">
        <is>
          <t>Yes</t>
        </is>
      </c>
      <c r="K438" s="15" t="n">
        <v>0.5</v>
      </c>
      <c r="L438" s="15" t="n">
        <v>165</v>
      </c>
      <c r="M438" t="inlineStr">
        <is>
          <t>Warranty</t>
        </is>
      </c>
      <c r="N438" s="17">
        <f>IF(G438="","",G438-F438)</f>
        <v/>
      </c>
      <c r="O438" s="19">
        <f t="array" ref="O438">INDEX(TechRate,MATCH(H438,TechNum,0))</f>
        <v/>
      </c>
      <c r="P438" s="18">
        <f>O438*K438</f>
        <v/>
      </c>
      <c r="Q438" s="18">
        <f>IF(I438="Yes",0,P438)</f>
        <v/>
      </c>
      <c r="R438" s="18">
        <f>IF(J438="Yes",0,L438)</f>
        <v/>
      </c>
      <c r="S438" s="18">
        <f>SUM(L438,P438)</f>
        <v/>
      </c>
      <c r="T438" s="18">
        <f>SUM(Q438,R438)</f>
        <v/>
      </c>
      <c r="U438" s="19">
        <f>TEXT(F438,"ddd")</f>
        <v/>
      </c>
      <c r="V438" s="19">
        <f>TEXT(G438,"ddd")</f>
        <v/>
      </c>
    </row>
    <row r="439">
      <c r="A439" t="inlineStr">
        <is>
          <t>A00537</t>
        </is>
      </c>
      <c r="B439" t="inlineStr">
        <is>
          <t>North</t>
        </is>
      </c>
      <c r="C439" t="inlineStr">
        <is>
          <t>Ling</t>
        </is>
      </c>
      <c r="D439" t="inlineStr">
        <is>
          <t>Assess</t>
        </is>
      </c>
      <c r="F439" s="31" t="n">
        <v>44278</v>
      </c>
      <c r="G439" s="31" t="n">
        <v>44289</v>
      </c>
      <c r="H439" s="13" t="n">
        <v>2</v>
      </c>
      <c r="I439" s="32" t="inlineStr">
        <is>
          <t>Yes</t>
        </is>
      </c>
      <c r="J439" s="32" t="inlineStr">
        <is>
          <t>Yes</t>
        </is>
      </c>
      <c r="K439" s="15" t="n">
        <v>0.25</v>
      </c>
      <c r="L439" s="15" t="n">
        <v>55.2955</v>
      </c>
      <c r="M439" t="inlineStr">
        <is>
          <t>Warranty</t>
        </is>
      </c>
      <c r="N439" s="17">
        <f>IF(G439="","",G439-F439)</f>
        <v/>
      </c>
      <c r="O439" s="19">
        <f t="array" ref="O439">INDEX(TechRate,MATCH(H439,TechNum,0))</f>
        <v/>
      </c>
      <c r="P439" s="18">
        <f>O439*K439</f>
        <v/>
      </c>
      <c r="Q439" s="18">
        <f>IF(I439="Yes",0,P439)</f>
        <v/>
      </c>
      <c r="R439" s="18">
        <f>IF(J439="Yes",0,L439)</f>
        <v/>
      </c>
      <c r="S439" s="18">
        <f>SUM(L439,P439)</f>
        <v/>
      </c>
      <c r="T439" s="18">
        <f>SUM(Q439,R439)</f>
        <v/>
      </c>
      <c r="U439" s="19">
        <f>TEXT(F439,"ddd")</f>
        <v/>
      </c>
      <c r="V439" s="19">
        <f>TEXT(G439,"ddd")</f>
        <v/>
      </c>
    </row>
    <row r="440">
      <c r="A440" t="inlineStr">
        <is>
          <t>A00538</t>
        </is>
      </c>
      <c r="B440" t="inlineStr">
        <is>
          <t>Southeast</t>
        </is>
      </c>
      <c r="C440" t="inlineStr">
        <is>
          <t>Cartier</t>
        </is>
      </c>
      <c r="D440" t="inlineStr">
        <is>
          <t>Replace</t>
        </is>
      </c>
      <c r="F440" s="31" t="n">
        <v>44278</v>
      </c>
      <c r="G440" s="31" t="n">
        <v>44296</v>
      </c>
      <c r="H440" s="13" t="n">
        <v>1</v>
      </c>
      <c r="I440" s="32" t="n"/>
      <c r="J440" s="32" t="inlineStr">
        <is>
          <t>Yes</t>
        </is>
      </c>
      <c r="K440" s="15" t="n">
        <v>2.75</v>
      </c>
      <c r="L440" s="15" t="n">
        <v>534.566</v>
      </c>
      <c r="M440" t="inlineStr">
        <is>
          <t>C.O.D.</t>
        </is>
      </c>
      <c r="N440" s="17">
        <f>IF(G440="","",G440-F440)</f>
        <v/>
      </c>
      <c r="O440" s="19">
        <f t="array" ref="O440">INDEX(TechRate,MATCH(H440,TechNum,0))</f>
        <v/>
      </c>
      <c r="P440" s="18">
        <f>O440*K440</f>
        <v/>
      </c>
      <c r="Q440" s="18">
        <f>IF(I440="Yes",0,P440)</f>
        <v/>
      </c>
      <c r="R440" s="18">
        <f>IF(J440="Yes",0,L440)</f>
        <v/>
      </c>
      <c r="S440" s="18">
        <f>SUM(L440,P440)</f>
        <v/>
      </c>
      <c r="T440" s="18">
        <f>SUM(Q440,R440)</f>
        <v/>
      </c>
      <c r="U440" s="19">
        <f>TEXT(F440,"ddd")</f>
        <v/>
      </c>
      <c r="V440" s="19">
        <f>TEXT(G440,"ddd")</f>
        <v/>
      </c>
    </row>
    <row r="441">
      <c r="A441" t="inlineStr">
        <is>
          <t>A00539</t>
        </is>
      </c>
      <c r="B441" t="inlineStr">
        <is>
          <t>Central</t>
        </is>
      </c>
      <c r="C441" t="inlineStr">
        <is>
          <t>Burton</t>
        </is>
      </c>
      <c r="D441" t="inlineStr">
        <is>
          <t>Assess</t>
        </is>
      </c>
      <c r="F441" s="31" t="n">
        <v>44278</v>
      </c>
      <c r="G441" s="31" t="n">
        <v>44294</v>
      </c>
      <c r="H441" s="13" t="n">
        <v>1</v>
      </c>
      <c r="I441" s="32" t="n"/>
      <c r="J441" s="32" t="inlineStr">
        <is>
          <t>Yes</t>
        </is>
      </c>
      <c r="K441" s="15" t="n">
        <v>1</v>
      </c>
      <c r="L441" s="15" t="n">
        <v>448.26</v>
      </c>
      <c r="M441" t="inlineStr">
        <is>
          <t>C.O.D.</t>
        </is>
      </c>
      <c r="N441" s="17">
        <f>IF(G441="","",G441-F441)</f>
        <v/>
      </c>
      <c r="O441" s="19">
        <f t="array" ref="O441">INDEX(TechRate,MATCH(H441,TechNum,0))</f>
        <v/>
      </c>
      <c r="P441" s="18">
        <f>O441*K441</f>
        <v/>
      </c>
      <c r="Q441" s="18">
        <f>IF(I441="Yes",0,P441)</f>
        <v/>
      </c>
      <c r="R441" s="18">
        <f>IF(J441="Yes",0,L441)</f>
        <v/>
      </c>
      <c r="S441" s="18">
        <f>SUM(L441,P441)</f>
        <v/>
      </c>
      <c r="T441" s="18">
        <f>SUM(Q441,R441)</f>
        <v/>
      </c>
      <c r="U441" s="19">
        <f>TEXT(F441,"ddd")</f>
        <v/>
      </c>
      <c r="V441" s="19">
        <f>TEXT(G441,"ddd")</f>
        <v/>
      </c>
    </row>
    <row r="442">
      <c r="A442" t="inlineStr">
        <is>
          <t>A00540</t>
        </is>
      </c>
      <c r="B442" t="inlineStr">
        <is>
          <t>Southwest</t>
        </is>
      </c>
      <c r="C442" t="inlineStr">
        <is>
          <t>Burton</t>
        </is>
      </c>
      <c r="D442" t="inlineStr">
        <is>
          <t>Assess</t>
        </is>
      </c>
      <c r="F442" s="31" t="n">
        <v>44278</v>
      </c>
      <c r="G442" s="31" t="n">
        <v>44300</v>
      </c>
      <c r="H442" s="13" t="n">
        <v>2</v>
      </c>
      <c r="I442" s="32" t="n"/>
      <c r="J442" s="32" t="n"/>
      <c r="K442" s="15" t="n">
        <v>1</v>
      </c>
      <c r="L442" s="15" t="n">
        <v>123.208</v>
      </c>
      <c r="M442" t="inlineStr">
        <is>
          <t>C.O.D.</t>
        </is>
      </c>
      <c r="N442" s="17">
        <f>IF(G442="","",G442-F442)</f>
        <v/>
      </c>
      <c r="O442" s="19">
        <f t="array" ref="O442">INDEX(TechRate,MATCH(H442,TechNum,0))</f>
        <v/>
      </c>
      <c r="P442" s="18">
        <f>O442*K442</f>
        <v/>
      </c>
      <c r="Q442" s="18">
        <f>IF(I442="Yes",0,P442)</f>
        <v/>
      </c>
      <c r="R442" s="18">
        <f>IF(J442="Yes",0,L442)</f>
        <v/>
      </c>
      <c r="S442" s="18">
        <f>SUM(L442,P442)</f>
        <v/>
      </c>
      <c r="T442" s="18">
        <f>SUM(Q442,R442)</f>
        <v/>
      </c>
      <c r="U442" s="19">
        <f>TEXT(F442,"ddd")</f>
        <v/>
      </c>
      <c r="V442" s="19">
        <f>TEXT(G442,"ddd")</f>
        <v/>
      </c>
    </row>
    <row r="443">
      <c r="A443" t="inlineStr">
        <is>
          <t>A00541</t>
        </is>
      </c>
      <c r="B443" t="inlineStr">
        <is>
          <t>Central</t>
        </is>
      </c>
      <c r="C443" t="inlineStr">
        <is>
          <t>Khan</t>
        </is>
      </c>
      <c r="D443" t="inlineStr">
        <is>
          <t>Deliver</t>
        </is>
      </c>
      <c r="F443" s="31" t="n">
        <v>44278</v>
      </c>
      <c r="G443" s="31" t="n">
        <v>44298</v>
      </c>
      <c r="H443" s="13" t="n">
        <v>1</v>
      </c>
      <c r="I443" s="32" t="n"/>
      <c r="J443" s="32" t="n"/>
      <c r="K443" s="15" t="n">
        <v>0.25</v>
      </c>
      <c r="L443" s="15" t="n">
        <v>77.29000000000001</v>
      </c>
      <c r="M443" t="inlineStr">
        <is>
          <t>C.O.D.</t>
        </is>
      </c>
      <c r="N443" s="17">
        <f>IF(G443="","",G443-F443)</f>
        <v/>
      </c>
      <c r="O443" s="19">
        <f t="array" ref="O443">INDEX(TechRate,MATCH(H443,TechNum,0))</f>
        <v/>
      </c>
      <c r="P443" s="18">
        <f>O443*K443</f>
        <v/>
      </c>
      <c r="Q443" s="18">
        <f>IF(I443="Yes",0,P443)</f>
        <v/>
      </c>
      <c r="R443" s="18">
        <f>IF(J443="Yes",0,L443)</f>
        <v/>
      </c>
      <c r="S443" s="18">
        <f>SUM(L443,P443)</f>
        <v/>
      </c>
      <c r="T443" s="18">
        <f>SUM(Q443,R443)</f>
        <v/>
      </c>
      <c r="U443" s="19">
        <f>TEXT(F443,"ddd")</f>
        <v/>
      </c>
      <c r="V443" s="19">
        <f>TEXT(G443,"ddd")</f>
        <v/>
      </c>
    </row>
    <row r="444">
      <c r="A444" t="inlineStr">
        <is>
          <t>A00542</t>
        </is>
      </c>
      <c r="B444" t="inlineStr">
        <is>
          <t>North</t>
        </is>
      </c>
      <c r="C444" t="inlineStr">
        <is>
          <t>Ling</t>
        </is>
      </c>
      <c r="D444" t="inlineStr">
        <is>
          <t>Install</t>
        </is>
      </c>
      <c r="F444" s="31" t="n">
        <v>44278</v>
      </c>
      <c r="G444" s="31" t="n">
        <v>44298</v>
      </c>
      <c r="H444" s="13" t="n">
        <v>2</v>
      </c>
      <c r="I444" s="32" t="inlineStr">
        <is>
          <t>Yes</t>
        </is>
      </c>
      <c r="J444" s="32" t="inlineStr">
        <is>
          <t>Yes</t>
        </is>
      </c>
      <c r="K444" s="15" t="n">
        <v>1</v>
      </c>
      <c r="L444" s="15" t="n">
        <v>360</v>
      </c>
      <c r="M444" t="inlineStr">
        <is>
          <t>Warranty</t>
        </is>
      </c>
      <c r="N444" s="17">
        <f>IF(G444="","",G444-F444)</f>
        <v/>
      </c>
      <c r="O444" s="19">
        <f t="array" ref="O444">INDEX(TechRate,MATCH(H444,TechNum,0))</f>
        <v/>
      </c>
      <c r="P444" s="18">
        <f>O444*K444</f>
        <v/>
      </c>
      <c r="Q444" s="18">
        <f>IF(I444="Yes",0,P444)</f>
        <v/>
      </c>
      <c r="R444" s="18">
        <f>IF(J444="Yes",0,L444)</f>
        <v/>
      </c>
      <c r="S444" s="18">
        <f>SUM(L444,P444)</f>
        <v/>
      </c>
      <c r="T444" s="18">
        <f>SUM(Q444,R444)</f>
        <v/>
      </c>
      <c r="U444" s="19">
        <f>TEXT(F444,"ddd")</f>
        <v/>
      </c>
      <c r="V444" s="19">
        <f>TEXT(G444,"ddd")</f>
        <v/>
      </c>
    </row>
    <row r="445">
      <c r="A445" t="inlineStr">
        <is>
          <t>A00543</t>
        </is>
      </c>
      <c r="B445" t="inlineStr">
        <is>
          <t>Northwest</t>
        </is>
      </c>
      <c r="C445" t="inlineStr">
        <is>
          <t>Burton</t>
        </is>
      </c>
      <c r="D445" t="inlineStr">
        <is>
          <t>Repair</t>
        </is>
      </c>
      <c r="F445" s="31" t="n">
        <v>44278</v>
      </c>
      <c r="G445" s="31" t="n">
        <v>44329</v>
      </c>
      <c r="H445" s="13" t="n">
        <v>2</v>
      </c>
      <c r="I445" s="32" t="n"/>
      <c r="J445" s="32" t="n"/>
      <c r="K445" s="15" t="n">
        <v>3.5</v>
      </c>
      <c r="L445" s="15" t="n">
        <v>653.0008</v>
      </c>
      <c r="M445" t="inlineStr">
        <is>
          <t>C.O.D.</t>
        </is>
      </c>
      <c r="N445" s="17">
        <f>IF(G445="","",G445-F445)</f>
        <v/>
      </c>
      <c r="O445" s="19">
        <f t="array" ref="O445">INDEX(TechRate,MATCH(H445,TechNum,0))</f>
        <v/>
      </c>
      <c r="P445" s="18">
        <f>O445*K445</f>
        <v/>
      </c>
      <c r="Q445" s="18">
        <f>IF(I445="Yes",0,P445)</f>
        <v/>
      </c>
      <c r="R445" s="18">
        <f>IF(J445="Yes",0,L445)</f>
        <v/>
      </c>
      <c r="S445" s="18">
        <f>SUM(L445,P445)</f>
        <v/>
      </c>
      <c r="T445" s="18">
        <f>SUM(Q445,R445)</f>
        <v/>
      </c>
      <c r="U445" s="19">
        <f>TEXT(F445,"ddd")</f>
        <v/>
      </c>
      <c r="V445" s="19">
        <f>TEXT(G445,"ddd")</f>
        <v/>
      </c>
    </row>
    <row r="446">
      <c r="A446" t="inlineStr">
        <is>
          <t>A00544</t>
        </is>
      </c>
      <c r="B446" t="inlineStr">
        <is>
          <t>South</t>
        </is>
      </c>
      <c r="C446" t="inlineStr">
        <is>
          <t>Lopez</t>
        </is>
      </c>
      <c r="D446" t="inlineStr">
        <is>
          <t>Install</t>
        </is>
      </c>
      <c r="F446" s="31" t="n">
        <v>44279</v>
      </c>
      <c r="G446" s="31" t="n">
        <v>44292</v>
      </c>
      <c r="H446" s="13" t="n">
        <v>1</v>
      </c>
      <c r="I446" s="32" t="n"/>
      <c r="J446" s="32" t="n"/>
      <c r="K446" s="15" t="n">
        <v>1.5</v>
      </c>
      <c r="L446" s="15" t="n">
        <v>118.3</v>
      </c>
      <c r="M446" t="inlineStr">
        <is>
          <t>Account</t>
        </is>
      </c>
      <c r="N446" s="17">
        <f>IF(G446="","",G446-F446)</f>
        <v/>
      </c>
      <c r="O446" s="19">
        <f t="array" ref="O446">INDEX(TechRate,MATCH(H446,TechNum,0))</f>
        <v/>
      </c>
      <c r="P446" s="18">
        <f>O446*K446</f>
        <v/>
      </c>
      <c r="Q446" s="18">
        <f>IF(I446="Yes",0,P446)</f>
        <v/>
      </c>
      <c r="R446" s="18">
        <f>IF(J446="Yes",0,L446)</f>
        <v/>
      </c>
      <c r="S446" s="18">
        <f>SUM(L446,P446)</f>
        <v/>
      </c>
      <c r="T446" s="18">
        <f>SUM(Q446,R446)</f>
        <v/>
      </c>
      <c r="U446" s="19">
        <f>TEXT(F446,"ddd")</f>
        <v/>
      </c>
      <c r="V446" s="19">
        <f>TEXT(G446,"ddd")</f>
        <v/>
      </c>
    </row>
    <row r="447">
      <c r="A447" t="inlineStr">
        <is>
          <t>A00545</t>
        </is>
      </c>
      <c r="B447" t="inlineStr">
        <is>
          <t>Southwest</t>
        </is>
      </c>
      <c r="C447" t="inlineStr">
        <is>
          <t>Ling</t>
        </is>
      </c>
      <c r="D447" t="inlineStr">
        <is>
          <t>Repair</t>
        </is>
      </c>
      <c r="F447" s="31" t="n">
        <v>44279</v>
      </c>
      <c r="G447" s="31" t="n">
        <v>44358</v>
      </c>
      <c r="H447" s="13" t="n">
        <v>2</v>
      </c>
      <c r="I447" s="32" t="n"/>
      <c r="J447" s="32" t="inlineStr">
        <is>
          <t>Yes</t>
        </is>
      </c>
      <c r="K447" s="15" t="n">
        <v>2.5</v>
      </c>
      <c r="L447" s="15" t="n">
        <v>1480.3623</v>
      </c>
      <c r="M447" t="inlineStr">
        <is>
          <t>C.O.D.</t>
        </is>
      </c>
      <c r="N447" s="17">
        <f>IF(G447="","",G447-F447)</f>
        <v/>
      </c>
      <c r="O447" s="19">
        <f t="array" ref="O447">INDEX(TechRate,MATCH(H447,TechNum,0))</f>
        <v/>
      </c>
      <c r="P447" s="18">
        <f>O447*K447</f>
        <v/>
      </c>
      <c r="Q447" s="18">
        <f>IF(I447="Yes",0,P447)</f>
        <v/>
      </c>
      <c r="R447" s="18">
        <f>IF(J447="Yes",0,L447)</f>
        <v/>
      </c>
      <c r="S447" s="18">
        <f>SUM(L447,P447)</f>
        <v/>
      </c>
      <c r="T447" s="18">
        <f>SUM(Q447,R447)</f>
        <v/>
      </c>
      <c r="U447" s="19">
        <f>TEXT(F447,"ddd")</f>
        <v/>
      </c>
      <c r="V447" s="19">
        <f>TEXT(G447,"ddd")</f>
        <v/>
      </c>
    </row>
    <row r="448">
      <c r="A448" t="inlineStr">
        <is>
          <t>A00546</t>
        </is>
      </c>
      <c r="B448" t="inlineStr">
        <is>
          <t>East</t>
        </is>
      </c>
      <c r="C448" t="inlineStr">
        <is>
          <t>Ling</t>
        </is>
      </c>
      <c r="D448" t="inlineStr">
        <is>
          <t>Repair</t>
        </is>
      </c>
      <c r="F448" s="31" t="n">
        <v>44280</v>
      </c>
      <c r="G448" s="31" t="n">
        <v>44327</v>
      </c>
      <c r="H448" s="13" t="n">
        <v>2</v>
      </c>
      <c r="I448" s="32" t="n"/>
      <c r="J448" s="32" t="n"/>
      <c r="K448" s="15" t="n">
        <v>2.5</v>
      </c>
      <c r="L448" s="15" t="n">
        <v>837.1567</v>
      </c>
      <c r="M448" t="inlineStr">
        <is>
          <t>C.O.D.</t>
        </is>
      </c>
      <c r="N448" s="17">
        <f>IF(G448="","",G448-F448)</f>
        <v/>
      </c>
      <c r="O448" s="19">
        <f t="array" ref="O448">INDEX(TechRate,MATCH(H448,TechNum,0))</f>
        <v/>
      </c>
      <c r="P448" s="18">
        <f>O448*K448</f>
        <v/>
      </c>
      <c r="Q448" s="18">
        <f>IF(I448="Yes",0,P448)</f>
        <v/>
      </c>
      <c r="R448" s="18">
        <f>IF(J448="Yes",0,L448)</f>
        <v/>
      </c>
      <c r="S448" s="18">
        <f>SUM(L448,P448)</f>
        <v/>
      </c>
      <c r="T448" s="18">
        <f>SUM(Q448,R448)</f>
        <v/>
      </c>
      <c r="U448" s="19">
        <f>TEXT(F448,"ddd")</f>
        <v/>
      </c>
      <c r="V448" s="19">
        <f>TEXT(G448,"ddd")</f>
        <v/>
      </c>
    </row>
    <row r="449">
      <c r="A449" t="inlineStr">
        <is>
          <t>A00547</t>
        </is>
      </c>
      <c r="B449" t="inlineStr">
        <is>
          <t>North</t>
        </is>
      </c>
      <c r="C449" t="inlineStr">
        <is>
          <t>Ling</t>
        </is>
      </c>
      <c r="D449" t="inlineStr">
        <is>
          <t>Repair</t>
        </is>
      </c>
      <c r="F449" s="31" t="n">
        <v>44282</v>
      </c>
      <c r="G449" s="31" t="n">
        <v>44377</v>
      </c>
      <c r="H449" s="13" t="n">
        <v>2</v>
      </c>
      <c r="I449" s="32" t="n"/>
      <c r="J449" s="32" t="n"/>
      <c r="K449" s="15" t="n">
        <v>1.75</v>
      </c>
      <c r="L449" s="15" t="n">
        <v>242.6396</v>
      </c>
      <c r="M449" t="inlineStr">
        <is>
          <t>C.O.D.</t>
        </is>
      </c>
      <c r="N449" s="17">
        <f>IF(G449="","",G449-F449)</f>
        <v/>
      </c>
      <c r="O449" s="19">
        <f t="array" ref="O449">INDEX(TechRate,MATCH(H449,TechNum,0))</f>
        <v/>
      </c>
      <c r="P449" s="18">
        <f>O449*K449</f>
        <v/>
      </c>
      <c r="Q449" s="18">
        <f>IF(I449="Yes",0,P449)</f>
        <v/>
      </c>
      <c r="R449" s="18">
        <f>IF(J449="Yes",0,L449)</f>
        <v/>
      </c>
      <c r="S449" s="18">
        <f>SUM(L449,P449)</f>
        <v/>
      </c>
      <c r="T449" s="18">
        <f>SUM(Q449,R449)</f>
        <v/>
      </c>
      <c r="U449" s="19">
        <f>TEXT(F449,"ddd")</f>
        <v/>
      </c>
      <c r="V449" s="19">
        <f>TEXT(G449,"ddd")</f>
        <v/>
      </c>
    </row>
    <row r="450">
      <c r="A450" t="inlineStr">
        <is>
          <t>A00548</t>
        </is>
      </c>
      <c r="B450" t="inlineStr">
        <is>
          <t>Southeast</t>
        </is>
      </c>
      <c r="C450" t="inlineStr">
        <is>
          <t>Cartier</t>
        </is>
      </c>
      <c r="D450" t="inlineStr">
        <is>
          <t>Repair</t>
        </is>
      </c>
      <c r="F450" s="31" t="n">
        <v>44284</v>
      </c>
      <c r="G450" s="31" t="n">
        <v>44293</v>
      </c>
      <c r="H450" s="13" t="n">
        <v>1</v>
      </c>
      <c r="I450" s="32" t="n"/>
      <c r="J450" s="32" t="inlineStr">
        <is>
          <t>Yes</t>
        </is>
      </c>
      <c r="K450" s="15" t="n">
        <v>2</v>
      </c>
      <c r="L450" s="15" t="n">
        <v>262.028</v>
      </c>
      <c r="M450" t="inlineStr">
        <is>
          <t>C.O.D.</t>
        </is>
      </c>
      <c r="N450" s="17">
        <f>IF(G450="","",G450-F450)</f>
        <v/>
      </c>
      <c r="O450" s="19">
        <f t="array" ref="O450">INDEX(TechRate,MATCH(H450,TechNum,0))</f>
        <v/>
      </c>
      <c r="P450" s="18">
        <f>O450*K450</f>
        <v/>
      </c>
      <c r="Q450" s="18">
        <f>IF(I450="Yes",0,P450)</f>
        <v/>
      </c>
      <c r="R450" s="18">
        <f>IF(J450="Yes",0,L450)</f>
        <v/>
      </c>
      <c r="S450" s="18">
        <f>SUM(L450,P450)</f>
        <v/>
      </c>
      <c r="T450" s="18">
        <f>SUM(Q450,R450)</f>
        <v/>
      </c>
      <c r="U450" s="19">
        <f>TEXT(F450,"ddd")</f>
        <v/>
      </c>
      <c r="V450" s="19">
        <f>TEXT(G450,"ddd")</f>
        <v/>
      </c>
    </row>
    <row r="451">
      <c r="A451" t="inlineStr">
        <is>
          <t>A00549</t>
        </is>
      </c>
      <c r="B451" t="inlineStr">
        <is>
          <t>Southeast</t>
        </is>
      </c>
      <c r="C451" t="inlineStr">
        <is>
          <t>Khan</t>
        </is>
      </c>
      <c r="D451" t="inlineStr">
        <is>
          <t>Install</t>
        </is>
      </c>
      <c r="F451" s="31" t="n">
        <v>44284</v>
      </c>
      <c r="G451" s="31" t="n">
        <v>44375</v>
      </c>
      <c r="H451" s="13" t="n">
        <v>1</v>
      </c>
      <c r="I451" s="32" t="n"/>
      <c r="J451" s="32" t="n"/>
      <c r="K451" s="15" t="n">
        <v>1.75</v>
      </c>
      <c r="L451" s="15" t="n">
        <v>473.6033</v>
      </c>
      <c r="M451" t="inlineStr">
        <is>
          <t>C.O.D.</t>
        </is>
      </c>
      <c r="N451" s="17">
        <f>IF(G451="","",G451-F451)</f>
        <v/>
      </c>
      <c r="O451" s="19">
        <f t="array" ref="O451">INDEX(TechRate,MATCH(H451,TechNum,0))</f>
        <v/>
      </c>
      <c r="P451" s="18">
        <f>O451*K451</f>
        <v/>
      </c>
      <c r="Q451" s="18">
        <f>IF(I451="Yes",0,P451)</f>
        <v/>
      </c>
      <c r="R451" s="18">
        <f>IF(J451="Yes",0,L451)</f>
        <v/>
      </c>
      <c r="S451" s="18">
        <f>SUM(L451,P451)</f>
        <v/>
      </c>
      <c r="T451" s="18">
        <f>SUM(Q451,R451)</f>
        <v/>
      </c>
      <c r="U451" s="19">
        <f>TEXT(F451,"ddd")</f>
        <v/>
      </c>
      <c r="V451" s="19">
        <f>TEXT(G451,"ddd")</f>
        <v/>
      </c>
    </row>
    <row r="452">
      <c r="A452" t="inlineStr">
        <is>
          <t>A00550</t>
        </is>
      </c>
      <c r="B452" t="inlineStr">
        <is>
          <t>Central</t>
        </is>
      </c>
      <c r="C452" t="inlineStr">
        <is>
          <t>Khan</t>
        </is>
      </c>
      <c r="D452" t="inlineStr">
        <is>
          <t>Repair</t>
        </is>
      </c>
      <c r="F452" s="31" t="n">
        <v>44285</v>
      </c>
      <c r="G452" s="31" t="n">
        <v>44328</v>
      </c>
      <c r="H452" s="13" t="n">
        <v>1</v>
      </c>
      <c r="I452" s="32" t="n"/>
      <c r="J452" s="32" t="n"/>
      <c r="K452" s="15" t="n">
        <v>2.75</v>
      </c>
      <c r="L452" s="15" t="n">
        <v>708.0227</v>
      </c>
      <c r="M452" t="inlineStr">
        <is>
          <t>C.O.D.</t>
        </is>
      </c>
      <c r="N452" s="17">
        <f>IF(G452="","",G452-F452)</f>
        <v/>
      </c>
      <c r="O452" s="19">
        <f t="array" ref="O452">INDEX(TechRate,MATCH(H452,TechNum,0))</f>
        <v/>
      </c>
      <c r="P452" s="18">
        <f>O452*K452</f>
        <v/>
      </c>
      <c r="Q452" s="18">
        <f>IF(I452="Yes",0,P452)</f>
        <v/>
      </c>
      <c r="R452" s="18">
        <f>IF(J452="Yes",0,L452)</f>
        <v/>
      </c>
      <c r="S452" s="18">
        <f>SUM(L452,P452)</f>
        <v/>
      </c>
      <c r="T452" s="18">
        <f>SUM(Q452,R452)</f>
        <v/>
      </c>
      <c r="U452" s="19">
        <f>TEXT(F452,"ddd")</f>
        <v/>
      </c>
      <c r="V452" s="19">
        <f>TEXT(G452,"ddd")</f>
        <v/>
      </c>
    </row>
    <row r="453">
      <c r="A453" t="inlineStr">
        <is>
          <t>A00551</t>
        </is>
      </c>
      <c r="B453" t="inlineStr">
        <is>
          <t>Central</t>
        </is>
      </c>
      <c r="C453" t="inlineStr">
        <is>
          <t>Burton</t>
        </is>
      </c>
      <c r="D453" t="inlineStr">
        <is>
          <t>Replace</t>
        </is>
      </c>
      <c r="F453" s="31" t="n">
        <v>44286</v>
      </c>
      <c r="G453" s="31" t="n">
        <v>44292</v>
      </c>
      <c r="H453" s="13" t="n">
        <v>1</v>
      </c>
      <c r="I453" s="32" t="n"/>
      <c r="J453" s="32" t="n"/>
      <c r="K453" s="15" t="n">
        <v>0.5</v>
      </c>
      <c r="L453" s="15" t="n">
        <v>13.3214</v>
      </c>
      <c r="M453" t="inlineStr">
        <is>
          <t>C.O.D.</t>
        </is>
      </c>
      <c r="N453" s="17">
        <f>IF(G453="","",G453-F453)</f>
        <v/>
      </c>
      <c r="O453" s="19">
        <f t="array" ref="O453">INDEX(TechRate,MATCH(H453,TechNum,0))</f>
        <v/>
      </c>
      <c r="P453" s="18">
        <f>O453*K453</f>
        <v/>
      </c>
      <c r="Q453" s="18">
        <f>IF(I453="Yes",0,P453)</f>
        <v/>
      </c>
      <c r="R453" s="18">
        <f>IF(J453="Yes",0,L453)</f>
        <v/>
      </c>
      <c r="S453" s="18">
        <f>SUM(L453,P453)</f>
        <v/>
      </c>
      <c r="T453" s="18">
        <f>SUM(Q453,R453)</f>
        <v/>
      </c>
      <c r="U453" s="19">
        <f>TEXT(F453,"ddd")</f>
        <v/>
      </c>
      <c r="V453" s="19">
        <f>TEXT(G453,"ddd")</f>
        <v/>
      </c>
    </row>
    <row r="454">
      <c r="A454" t="inlineStr">
        <is>
          <t>A00552</t>
        </is>
      </c>
      <c r="B454" t="inlineStr">
        <is>
          <t>Southwest</t>
        </is>
      </c>
      <c r="C454" t="inlineStr">
        <is>
          <t>Burton</t>
        </is>
      </c>
      <c r="D454" t="inlineStr">
        <is>
          <t>Replace</t>
        </is>
      </c>
      <c r="E454" t="inlineStr">
        <is>
          <t>Yes</t>
        </is>
      </c>
      <c r="F454" s="31" t="n">
        <v>44286</v>
      </c>
      <c r="G454" s="31" t="n">
        <v>44307</v>
      </c>
      <c r="H454" s="13" t="n">
        <v>1</v>
      </c>
      <c r="I454" s="32" t="n"/>
      <c r="J454" s="32" t="n"/>
      <c r="K454" s="15" t="n">
        <v>0.75</v>
      </c>
      <c r="L454" s="15" t="n">
        <v>51.29</v>
      </c>
      <c r="M454" t="inlineStr">
        <is>
          <t>C.O.D.</t>
        </is>
      </c>
      <c r="N454" s="17">
        <f>IF(G454="","",G454-F454)</f>
        <v/>
      </c>
      <c r="O454" s="19">
        <f t="array" ref="O454">INDEX(TechRate,MATCH(H454,TechNum,0))</f>
        <v/>
      </c>
      <c r="P454" s="18">
        <f>O454*K454</f>
        <v/>
      </c>
      <c r="Q454" s="18">
        <f>IF(I454="Yes",0,P454)</f>
        <v/>
      </c>
      <c r="R454" s="18">
        <f>IF(J454="Yes",0,L454)</f>
        <v/>
      </c>
      <c r="S454" s="18">
        <f>SUM(L454,P454)</f>
        <v/>
      </c>
      <c r="T454" s="18">
        <f>SUM(Q454,R454)</f>
        <v/>
      </c>
      <c r="U454" s="19">
        <f>TEXT(F454,"ddd")</f>
        <v/>
      </c>
      <c r="V454" s="19">
        <f>TEXT(G454,"ddd")</f>
        <v/>
      </c>
    </row>
    <row r="455">
      <c r="A455" t="inlineStr">
        <is>
          <t>A00553</t>
        </is>
      </c>
      <c r="B455" t="inlineStr">
        <is>
          <t>North</t>
        </is>
      </c>
      <c r="C455" t="inlineStr">
        <is>
          <t>Ling</t>
        </is>
      </c>
      <c r="D455" t="inlineStr">
        <is>
          <t>Deliver</t>
        </is>
      </c>
      <c r="F455" s="31" t="n">
        <v>44287</v>
      </c>
      <c r="G455" s="31" t="n">
        <v>44302</v>
      </c>
      <c r="H455" s="13" t="n">
        <v>1</v>
      </c>
      <c r="I455" s="32" t="n"/>
      <c r="J455" s="32" t="n"/>
      <c r="K455" s="15" t="n">
        <v>0.25</v>
      </c>
      <c r="L455" s="15" t="n">
        <v>89.5</v>
      </c>
      <c r="M455" t="inlineStr">
        <is>
          <t>Account</t>
        </is>
      </c>
      <c r="N455" s="17">
        <f>IF(G455="","",G455-F455)</f>
        <v/>
      </c>
      <c r="O455" s="19">
        <f t="array" ref="O455">INDEX(TechRate,MATCH(H455,TechNum,0))</f>
        <v/>
      </c>
      <c r="P455" s="18">
        <f>O455*K455</f>
        <v/>
      </c>
      <c r="Q455" s="18">
        <f>IF(I455="Yes",0,P455)</f>
        <v/>
      </c>
      <c r="R455" s="18">
        <f>IF(J455="Yes",0,L455)</f>
        <v/>
      </c>
      <c r="S455" s="18">
        <f>SUM(L455,P455)</f>
        <v/>
      </c>
      <c r="T455" s="18">
        <f>SUM(Q455,R455)</f>
        <v/>
      </c>
      <c r="U455" s="19">
        <f>TEXT(F455,"ddd")</f>
        <v/>
      </c>
      <c r="V455" s="19">
        <f>TEXT(G455,"ddd")</f>
        <v/>
      </c>
    </row>
    <row r="456">
      <c r="A456" t="inlineStr">
        <is>
          <t>A00554</t>
        </is>
      </c>
      <c r="B456" t="inlineStr">
        <is>
          <t>Northwest</t>
        </is>
      </c>
      <c r="C456" t="inlineStr">
        <is>
          <t>Burton</t>
        </is>
      </c>
      <c r="D456" t="inlineStr">
        <is>
          <t>Assess</t>
        </is>
      </c>
      <c r="F456" s="31" t="n">
        <v>44287</v>
      </c>
      <c r="G456" s="31" t="n">
        <v>44298</v>
      </c>
      <c r="H456" s="13" t="n">
        <v>1</v>
      </c>
      <c r="I456" s="32" t="n"/>
      <c r="J456" s="32" t="n"/>
      <c r="K456" s="15" t="n">
        <v>0.25</v>
      </c>
      <c r="L456" s="15" t="n">
        <v>74.5324</v>
      </c>
      <c r="M456" t="inlineStr">
        <is>
          <t>P.O.</t>
        </is>
      </c>
      <c r="N456" s="17">
        <f>IF(G456="","",G456-F456)</f>
        <v/>
      </c>
      <c r="O456" s="19">
        <f t="array" ref="O456">INDEX(TechRate,MATCH(H456,TechNum,0))</f>
        <v/>
      </c>
      <c r="P456" s="18">
        <f>O456*K456</f>
        <v/>
      </c>
      <c r="Q456" s="18">
        <f>IF(I456="Yes",0,P456)</f>
        <v/>
      </c>
      <c r="R456" s="18">
        <f>IF(J456="Yes",0,L456)</f>
        <v/>
      </c>
      <c r="S456" s="18">
        <f>SUM(L456,P456)</f>
        <v/>
      </c>
      <c r="T456" s="18">
        <f>SUM(Q456,R456)</f>
        <v/>
      </c>
      <c r="U456" s="19">
        <f>TEXT(F456,"ddd")</f>
        <v/>
      </c>
      <c r="V456" s="19">
        <f>TEXT(G456,"ddd")</f>
        <v/>
      </c>
    </row>
    <row r="457">
      <c r="A457" t="inlineStr">
        <is>
          <t>A00555</t>
        </is>
      </c>
      <c r="B457" t="inlineStr">
        <is>
          <t>North</t>
        </is>
      </c>
      <c r="C457" t="inlineStr">
        <is>
          <t>Ling</t>
        </is>
      </c>
      <c r="D457" t="inlineStr">
        <is>
          <t>Repair</t>
        </is>
      </c>
      <c r="F457" s="31" t="n">
        <v>44287</v>
      </c>
      <c r="G457" s="31" t="n">
        <v>44298</v>
      </c>
      <c r="H457" s="13" t="n">
        <v>2</v>
      </c>
      <c r="I457" s="32" t="n"/>
      <c r="J457" s="32" t="n"/>
      <c r="K457" s="15" t="n">
        <v>1.5</v>
      </c>
      <c r="L457" s="15" t="n">
        <v>64</v>
      </c>
      <c r="M457" t="inlineStr">
        <is>
          <t>Account</t>
        </is>
      </c>
      <c r="N457" s="17">
        <f>IF(G457="","",G457-F457)</f>
        <v/>
      </c>
      <c r="O457" s="19">
        <f t="array" ref="O457">INDEX(TechRate,MATCH(H457,TechNum,0))</f>
        <v/>
      </c>
      <c r="P457" s="18">
        <f>O457*K457</f>
        <v/>
      </c>
      <c r="Q457" s="18">
        <f>IF(I457="Yes",0,P457)</f>
        <v/>
      </c>
      <c r="R457" s="18">
        <f>IF(J457="Yes",0,L457)</f>
        <v/>
      </c>
      <c r="S457" s="18">
        <f>SUM(L457,P457)</f>
        <v/>
      </c>
      <c r="T457" s="18">
        <f>SUM(Q457,R457)</f>
        <v/>
      </c>
      <c r="U457" s="19">
        <f>TEXT(F457,"ddd")</f>
        <v/>
      </c>
      <c r="V457" s="19">
        <f>TEXT(G457,"ddd")</f>
        <v/>
      </c>
    </row>
    <row r="458">
      <c r="A458" t="inlineStr">
        <is>
          <t>A00556</t>
        </is>
      </c>
      <c r="B458" t="inlineStr">
        <is>
          <t>Northwest</t>
        </is>
      </c>
      <c r="C458" t="inlineStr">
        <is>
          <t>Khan</t>
        </is>
      </c>
      <c r="D458" t="inlineStr">
        <is>
          <t>Assess</t>
        </is>
      </c>
      <c r="E458" t="inlineStr">
        <is>
          <t>Yes</t>
        </is>
      </c>
      <c r="F458" s="31" t="n">
        <v>44287</v>
      </c>
      <c r="G458" s="31" t="n">
        <v>44300</v>
      </c>
      <c r="H458" s="13" t="n">
        <v>1</v>
      </c>
      <c r="I458" s="32" t="n"/>
      <c r="J458" s="32" t="n"/>
      <c r="K458" s="15" t="n">
        <v>0.25</v>
      </c>
      <c r="L458" s="15" t="n">
        <v>23.401</v>
      </c>
      <c r="M458" t="inlineStr">
        <is>
          <t>Account</t>
        </is>
      </c>
      <c r="N458" s="17">
        <f>IF(G458="","",G458-F458)</f>
        <v/>
      </c>
      <c r="O458" s="19">
        <f t="array" ref="O458">INDEX(TechRate,MATCH(H458,TechNum,0))</f>
        <v/>
      </c>
      <c r="P458" s="18">
        <f>O458*K458</f>
        <v/>
      </c>
      <c r="Q458" s="18">
        <f>IF(I458="Yes",0,P458)</f>
        <v/>
      </c>
      <c r="R458" s="18">
        <f>IF(J458="Yes",0,L458)</f>
        <v/>
      </c>
      <c r="S458" s="18">
        <f>SUM(L458,P458)</f>
        <v/>
      </c>
      <c r="T458" s="18">
        <f>SUM(Q458,R458)</f>
        <v/>
      </c>
      <c r="U458" s="19">
        <f>TEXT(F458,"ddd")</f>
        <v/>
      </c>
      <c r="V458" s="19">
        <f>TEXT(G458,"ddd")</f>
        <v/>
      </c>
    </row>
    <row r="459">
      <c r="A459" t="inlineStr">
        <is>
          <t>A00557</t>
        </is>
      </c>
      <c r="B459" t="inlineStr">
        <is>
          <t>East</t>
        </is>
      </c>
      <c r="C459" t="inlineStr">
        <is>
          <t>Ling</t>
        </is>
      </c>
      <c r="D459" t="inlineStr">
        <is>
          <t>Assess</t>
        </is>
      </c>
      <c r="F459" s="31" t="n">
        <v>44287</v>
      </c>
      <c r="G459" s="31" t="n">
        <v>44312</v>
      </c>
      <c r="H459" s="13" t="n">
        <v>2</v>
      </c>
      <c r="I459" s="32" t="n"/>
      <c r="J459" s="32" t="n"/>
      <c r="K459" s="15" t="n">
        <v>0.25</v>
      </c>
      <c r="L459" s="15" t="n">
        <v>17.13</v>
      </c>
      <c r="M459" t="inlineStr">
        <is>
          <t>Account</t>
        </is>
      </c>
      <c r="N459" s="17">
        <f>IF(G459="","",G459-F459)</f>
        <v/>
      </c>
      <c r="O459" s="19">
        <f t="array" ref="O459">INDEX(TechRate,MATCH(H459,TechNum,0))</f>
        <v/>
      </c>
      <c r="P459" s="18">
        <f>O459*K459</f>
        <v/>
      </c>
      <c r="Q459" s="18">
        <f>IF(I459="Yes",0,P459)</f>
        <v/>
      </c>
      <c r="R459" s="18">
        <f>IF(J459="Yes",0,L459)</f>
        <v/>
      </c>
      <c r="S459" s="18">
        <f>SUM(L459,P459)</f>
        <v/>
      </c>
      <c r="T459" s="18">
        <f>SUM(Q459,R459)</f>
        <v/>
      </c>
      <c r="U459" s="19">
        <f>TEXT(F459,"ddd")</f>
        <v/>
      </c>
      <c r="V459" s="19">
        <f>TEXT(G459,"ddd")</f>
        <v/>
      </c>
    </row>
    <row r="460">
      <c r="A460" t="inlineStr">
        <is>
          <t>A00558</t>
        </is>
      </c>
      <c r="B460" t="inlineStr">
        <is>
          <t>West</t>
        </is>
      </c>
      <c r="C460" t="inlineStr">
        <is>
          <t>Lopez</t>
        </is>
      </c>
      <c r="D460" t="inlineStr">
        <is>
          <t>Assess</t>
        </is>
      </c>
      <c r="F460" s="31" t="n">
        <v>44287</v>
      </c>
      <c r="G460" s="31" t="n">
        <v>44315</v>
      </c>
      <c r="H460" s="13" t="n">
        <v>1</v>
      </c>
      <c r="I460" s="32" t="n"/>
      <c r="J460" s="32" t="n"/>
      <c r="K460" s="15" t="n">
        <v>0.5</v>
      </c>
      <c r="L460" s="15" t="n">
        <v>149.5</v>
      </c>
      <c r="M460" t="inlineStr">
        <is>
          <t>P.O.</t>
        </is>
      </c>
      <c r="N460" s="17">
        <f>IF(G460="","",G460-F460)</f>
        <v/>
      </c>
      <c r="O460" s="19">
        <f t="array" ref="O460">INDEX(TechRate,MATCH(H460,TechNum,0))</f>
        <v/>
      </c>
      <c r="P460" s="18">
        <f>O460*K460</f>
        <v/>
      </c>
      <c r="Q460" s="18">
        <f>IF(I460="Yes",0,P460)</f>
        <v/>
      </c>
      <c r="R460" s="18">
        <f>IF(J460="Yes",0,L460)</f>
        <v/>
      </c>
      <c r="S460" s="18">
        <f>SUM(L460,P460)</f>
        <v/>
      </c>
      <c r="T460" s="18">
        <f>SUM(Q460,R460)</f>
        <v/>
      </c>
      <c r="U460" s="19">
        <f>TEXT(F460,"ddd")</f>
        <v/>
      </c>
      <c r="V460" s="19">
        <f>TEXT(G460,"ddd")</f>
        <v/>
      </c>
    </row>
    <row r="461">
      <c r="A461" t="inlineStr">
        <is>
          <t>A00559</t>
        </is>
      </c>
      <c r="B461" t="inlineStr">
        <is>
          <t>Northwest</t>
        </is>
      </c>
      <c r="C461" t="inlineStr">
        <is>
          <t>Burton</t>
        </is>
      </c>
      <c r="D461" t="inlineStr">
        <is>
          <t>Assess</t>
        </is>
      </c>
      <c r="F461" s="31" t="n">
        <v>44288</v>
      </c>
      <c r="G461" s="31" t="n">
        <v>44312</v>
      </c>
      <c r="H461" s="13" t="n">
        <v>1</v>
      </c>
      <c r="I461" s="32" t="n"/>
      <c r="J461" s="32" t="n"/>
      <c r="K461" s="15" t="n">
        <v>0.5</v>
      </c>
      <c r="L461" s="15" t="n">
        <v>163.197</v>
      </c>
      <c r="M461" t="inlineStr">
        <is>
          <t>P.O.</t>
        </is>
      </c>
      <c r="N461" s="17">
        <f>IF(G461="","",G461-F461)</f>
        <v/>
      </c>
      <c r="O461" s="19">
        <f t="array" ref="O461">INDEX(TechRate,MATCH(H461,TechNum,0))</f>
        <v/>
      </c>
      <c r="P461" s="18">
        <f>O461*K461</f>
        <v/>
      </c>
      <c r="Q461" s="18">
        <f>IF(I461="Yes",0,P461)</f>
        <v/>
      </c>
      <c r="R461" s="18">
        <f>IF(J461="Yes",0,L461)</f>
        <v/>
      </c>
      <c r="S461" s="18">
        <f>SUM(L461,P461)</f>
        <v/>
      </c>
      <c r="T461" s="18">
        <f>SUM(Q461,R461)</f>
        <v/>
      </c>
      <c r="U461" s="19">
        <f>TEXT(F461,"ddd")</f>
        <v/>
      </c>
      <c r="V461" s="19">
        <f>TEXT(G461,"ddd")</f>
        <v/>
      </c>
    </row>
    <row r="462">
      <c r="A462" t="inlineStr">
        <is>
          <t>A00560</t>
        </is>
      </c>
      <c r="B462" t="inlineStr">
        <is>
          <t>North</t>
        </is>
      </c>
      <c r="C462" t="inlineStr">
        <is>
          <t>Ling</t>
        </is>
      </c>
      <c r="D462" t="inlineStr">
        <is>
          <t>Assess</t>
        </is>
      </c>
      <c r="F462" s="31" t="n">
        <v>44289</v>
      </c>
      <c r="G462" s="31" t="n">
        <v>44301</v>
      </c>
      <c r="H462" s="13" t="n">
        <v>2</v>
      </c>
      <c r="I462" s="32" t="n"/>
      <c r="J462" s="32" t="n"/>
      <c r="K462" s="15" t="n">
        <v>0.25</v>
      </c>
      <c r="L462" s="15" t="n">
        <v>14.76</v>
      </c>
      <c r="M462" t="inlineStr">
        <is>
          <t>Account</t>
        </is>
      </c>
      <c r="N462" s="17">
        <f>IF(G462="","",G462-F462)</f>
        <v/>
      </c>
      <c r="O462" s="19">
        <f t="array" ref="O462">INDEX(TechRate,MATCH(H462,TechNum,0))</f>
        <v/>
      </c>
      <c r="P462" s="18">
        <f>O462*K462</f>
        <v/>
      </c>
      <c r="Q462" s="18">
        <f>IF(I462="Yes",0,P462)</f>
        <v/>
      </c>
      <c r="R462" s="18">
        <f>IF(J462="Yes",0,L462)</f>
        <v/>
      </c>
      <c r="S462" s="18">
        <f>SUM(L462,P462)</f>
        <v/>
      </c>
      <c r="T462" s="18">
        <f>SUM(Q462,R462)</f>
        <v/>
      </c>
      <c r="U462" s="19">
        <f>TEXT(F462,"ddd")</f>
        <v/>
      </c>
      <c r="V462" s="19">
        <f>TEXT(G462,"ddd")</f>
        <v/>
      </c>
    </row>
    <row r="463">
      <c r="A463" t="inlineStr">
        <is>
          <t>A00561</t>
        </is>
      </c>
      <c r="B463" t="inlineStr">
        <is>
          <t>Southeast</t>
        </is>
      </c>
      <c r="C463" t="inlineStr">
        <is>
          <t>Cartier</t>
        </is>
      </c>
      <c r="D463" t="inlineStr">
        <is>
          <t>Assess</t>
        </is>
      </c>
      <c r="F463" s="31" t="n">
        <v>44289</v>
      </c>
      <c r="G463" s="31" t="n">
        <v>44313</v>
      </c>
      <c r="H463" s="13" t="n">
        <v>1</v>
      </c>
      <c r="I463" s="32" t="n"/>
      <c r="J463" s="32" t="n"/>
      <c r="K463" s="15" t="n">
        <v>0.75</v>
      </c>
      <c r="L463" s="15" t="n">
        <v>21.33</v>
      </c>
      <c r="M463" t="inlineStr">
        <is>
          <t>Account</t>
        </is>
      </c>
      <c r="N463" s="17">
        <f>IF(G463="","",G463-F463)</f>
        <v/>
      </c>
      <c r="O463" s="19">
        <f t="array" ref="O463">INDEX(TechRate,MATCH(H463,TechNum,0))</f>
        <v/>
      </c>
      <c r="P463" s="18">
        <f>O463*K463</f>
        <v/>
      </c>
      <c r="Q463" s="18">
        <f>IF(I463="Yes",0,P463)</f>
        <v/>
      </c>
      <c r="R463" s="18">
        <f>IF(J463="Yes",0,L463)</f>
        <v/>
      </c>
      <c r="S463" s="18">
        <f>SUM(L463,P463)</f>
        <v/>
      </c>
      <c r="T463" s="18">
        <f>SUM(Q463,R463)</f>
        <v/>
      </c>
      <c r="U463" s="19">
        <f>TEXT(F463,"ddd")</f>
        <v/>
      </c>
      <c r="V463" s="19">
        <f>TEXT(G463,"ddd")</f>
        <v/>
      </c>
    </row>
    <row r="464">
      <c r="A464" t="inlineStr">
        <is>
          <t>A00562</t>
        </is>
      </c>
      <c r="B464" t="inlineStr">
        <is>
          <t>Northwest</t>
        </is>
      </c>
      <c r="C464" t="inlineStr">
        <is>
          <t>Burton</t>
        </is>
      </c>
      <c r="D464" t="inlineStr">
        <is>
          <t>Assess</t>
        </is>
      </c>
      <c r="F464" s="31" t="n">
        <v>44289</v>
      </c>
      <c r="G464" s="31" t="n">
        <v>44327</v>
      </c>
      <c r="H464" s="13" t="n">
        <v>2</v>
      </c>
      <c r="I464" s="32" t="n"/>
      <c r="J464" s="32" t="inlineStr">
        <is>
          <t>Yes</t>
        </is>
      </c>
      <c r="K464" s="15" t="n">
        <v>1</v>
      </c>
      <c r="L464" s="15" t="n">
        <v>304.5073</v>
      </c>
      <c r="M464" t="inlineStr">
        <is>
          <t>C.O.D.</t>
        </is>
      </c>
      <c r="N464" s="17">
        <f>IF(G464="","",G464-F464)</f>
        <v/>
      </c>
      <c r="O464" s="19">
        <f t="array" ref="O464">INDEX(TechRate,MATCH(H464,TechNum,0))</f>
        <v/>
      </c>
      <c r="P464" s="18">
        <f>O464*K464</f>
        <v/>
      </c>
      <c r="Q464" s="18">
        <f>IF(I464="Yes",0,P464)</f>
        <v/>
      </c>
      <c r="R464" s="18">
        <f>IF(J464="Yes",0,L464)</f>
        <v/>
      </c>
      <c r="S464" s="18">
        <f>SUM(L464,P464)</f>
        <v/>
      </c>
      <c r="T464" s="18">
        <f>SUM(Q464,R464)</f>
        <v/>
      </c>
      <c r="U464" s="19">
        <f>TEXT(F464,"ddd")</f>
        <v/>
      </c>
      <c r="V464" s="19">
        <f>TEXT(G464,"ddd")</f>
        <v/>
      </c>
    </row>
    <row r="465">
      <c r="A465" t="inlineStr">
        <is>
          <t>A00563</t>
        </is>
      </c>
      <c r="B465" t="inlineStr">
        <is>
          <t>Northeast</t>
        </is>
      </c>
      <c r="C465" t="inlineStr">
        <is>
          <t>Khan</t>
        </is>
      </c>
      <c r="D465" t="inlineStr">
        <is>
          <t>Assess</t>
        </is>
      </c>
      <c r="E465" t="inlineStr">
        <is>
          <t>Yes</t>
        </is>
      </c>
      <c r="F465" s="31" t="n">
        <v>44289</v>
      </c>
      <c r="G465" s="31" t="n">
        <v>44327</v>
      </c>
      <c r="H465" s="13" t="n">
        <v>1</v>
      </c>
      <c r="I465" s="32" t="n"/>
      <c r="J465" s="32" t="n"/>
      <c r="K465" s="15" t="n">
        <v>0.5</v>
      </c>
      <c r="L465" s="15" t="n">
        <v>36.3384</v>
      </c>
      <c r="M465" t="inlineStr">
        <is>
          <t>Account</t>
        </is>
      </c>
      <c r="N465" s="17">
        <f>IF(G465="","",G465-F465)</f>
        <v/>
      </c>
      <c r="O465" s="19">
        <f t="array" ref="O465">INDEX(TechRate,MATCH(H465,TechNum,0))</f>
        <v/>
      </c>
      <c r="P465" s="18">
        <f>O465*K465</f>
        <v/>
      </c>
      <c r="Q465" s="18">
        <f>IF(I465="Yes",0,P465)</f>
        <v/>
      </c>
      <c r="R465" s="18">
        <f>IF(J465="Yes",0,L465)</f>
        <v/>
      </c>
      <c r="S465" s="18">
        <f>SUM(L465,P465)</f>
        <v/>
      </c>
      <c r="T465" s="18">
        <f>SUM(Q465,R465)</f>
        <v/>
      </c>
      <c r="U465" s="19">
        <f>TEXT(F465,"ddd")</f>
        <v/>
      </c>
      <c r="V465" s="19">
        <f>TEXT(G465,"ddd")</f>
        <v/>
      </c>
    </row>
    <row r="466">
      <c r="A466" t="inlineStr">
        <is>
          <t>A00564</t>
        </is>
      </c>
      <c r="B466" t="inlineStr">
        <is>
          <t>East</t>
        </is>
      </c>
      <c r="C466" t="inlineStr">
        <is>
          <t>Ling</t>
        </is>
      </c>
      <c r="D466" t="inlineStr">
        <is>
          <t>Assess</t>
        </is>
      </c>
      <c r="F466" s="31" t="n">
        <v>44291</v>
      </c>
      <c r="G466" s="31" t="n">
        <v>44300</v>
      </c>
      <c r="H466" s="13" t="n">
        <v>2</v>
      </c>
      <c r="I466" s="32" t="n"/>
      <c r="J466" s="32" t="n"/>
      <c r="K466" s="15" t="n">
        <v>0.5</v>
      </c>
      <c r="L466" s="15" t="n">
        <v>21.33</v>
      </c>
      <c r="M466" t="inlineStr">
        <is>
          <t>Account</t>
        </is>
      </c>
      <c r="N466" s="17">
        <f>IF(G466="","",G466-F466)</f>
        <v/>
      </c>
      <c r="O466" s="19">
        <f t="array" ref="O466">INDEX(TechRate,MATCH(H466,TechNum,0))</f>
        <v/>
      </c>
      <c r="P466" s="18">
        <f>O466*K466</f>
        <v/>
      </c>
      <c r="Q466" s="18">
        <f>IF(I466="Yes",0,P466)</f>
        <v/>
      </c>
      <c r="R466" s="18">
        <f>IF(J466="Yes",0,L466)</f>
        <v/>
      </c>
      <c r="S466" s="18">
        <f>SUM(L466,P466)</f>
        <v/>
      </c>
      <c r="T466" s="18">
        <f>SUM(Q466,R466)</f>
        <v/>
      </c>
      <c r="U466" s="19">
        <f>TEXT(F466,"ddd")</f>
        <v/>
      </c>
      <c r="V466" s="19">
        <f>TEXT(G466,"ddd")</f>
        <v/>
      </c>
    </row>
    <row r="467">
      <c r="A467" t="inlineStr">
        <is>
          <t>A00565</t>
        </is>
      </c>
      <c r="B467" t="inlineStr">
        <is>
          <t>North</t>
        </is>
      </c>
      <c r="C467" t="inlineStr">
        <is>
          <t>Ling</t>
        </is>
      </c>
      <c r="D467" t="inlineStr">
        <is>
          <t>Replace</t>
        </is>
      </c>
      <c r="F467" s="31" t="n">
        <v>44291</v>
      </c>
      <c r="G467" s="31" t="n">
        <v>44309</v>
      </c>
      <c r="H467" s="13" t="n">
        <v>2</v>
      </c>
      <c r="I467" s="32" t="n"/>
      <c r="J467" s="32" t="n"/>
      <c r="K467" s="15" t="n">
        <v>0.5</v>
      </c>
      <c r="L467" s="15" t="n">
        <v>392.0248</v>
      </c>
      <c r="M467" t="inlineStr">
        <is>
          <t>C.O.D.</t>
        </is>
      </c>
      <c r="N467" s="17">
        <f>IF(G467="","",G467-F467)</f>
        <v/>
      </c>
      <c r="O467" s="19">
        <f t="array" ref="O467">INDEX(TechRate,MATCH(H467,TechNum,0))</f>
        <v/>
      </c>
      <c r="P467" s="18">
        <f>O467*K467</f>
        <v/>
      </c>
      <c r="Q467" s="18">
        <f>IF(I467="Yes",0,P467)</f>
        <v/>
      </c>
      <c r="R467" s="18">
        <f>IF(J467="Yes",0,L467)</f>
        <v/>
      </c>
      <c r="S467" s="18">
        <f>SUM(L467,P467)</f>
        <v/>
      </c>
      <c r="T467" s="18">
        <f>SUM(Q467,R467)</f>
        <v/>
      </c>
      <c r="U467" s="19">
        <f>TEXT(F467,"ddd")</f>
        <v/>
      </c>
      <c r="V467" s="19">
        <f>TEXT(G467,"ddd")</f>
        <v/>
      </c>
    </row>
    <row r="468">
      <c r="A468" t="inlineStr">
        <is>
          <t>A00566</t>
        </is>
      </c>
      <c r="B468" t="inlineStr">
        <is>
          <t>North</t>
        </is>
      </c>
      <c r="C468" t="inlineStr">
        <is>
          <t>Ling</t>
        </is>
      </c>
      <c r="D468" t="inlineStr">
        <is>
          <t>Assess</t>
        </is>
      </c>
      <c r="F468" s="31" t="n">
        <v>44291</v>
      </c>
      <c r="G468" s="31" t="n">
        <v>44315</v>
      </c>
      <c r="H468" s="13" t="n">
        <v>1</v>
      </c>
      <c r="I468" s="32" t="n"/>
      <c r="J468" s="32" t="n"/>
      <c r="K468" s="15" t="n">
        <v>0.25</v>
      </c>
      <c r="L468" s="15" t="n">
        <v>151.7879</v>
      </c>
      <c r="M468" t="inlineStr">
        <is>
          <t>Account</t>
        </is>
      </c>
      <c r="N468" s="17">
        <f>IF(G468="","",G468-F468)</f>
        <v/>
      </c>
      <c r="O468" s="19">
        <f t="array" ref="O468">INDEX(TechRate,MATCH(H468,TechNum,0))</f>
        <v/>
      </c>
      <c r="P468" s="18">
        <f>O468*K468</f>
        <v/>
      </c>
      <c r="Q468" s="18">
        <f>IF(I468="Yes",0,P468)</f>
        <v/>
      </c>
      <c r="R468" s="18">
        <f>IF(J468="Yes",0,L468)</f>
        <v/>
      </c>
      <c r="S468" s="18">
        <f>SUM(L468,P468)</f>
        <v/>
      </c>
      <c r="T468" s="18">
        <f>SUM(Q468,R468)</f>
        <v/>
      </c>
      <c r="U468" s="19">
        <f>TEXT(F468,"ddd")</f>
        <v/>
      </c>
      <c r="V468" s="19">
        <f>TEXT(G468,"ddd")</f>
        <v/>
      </c>
    </row>
    <row r="469">
      <c r="A469" t="inlineStr">
        <is>
          <t>A00567</t>
        </is>
      </c>
      <c r="B469" t="inlineStr">
        <is>
          <t>Northwest</t>
        </is>
      </c>
      <c r="C469" t="inlineStr">
        <is>
          <t>Cartier</t>
        </is>
      </c>
      <c r="D469" t="inlineStr">
        <is>
          <t>Assess</t>
        </is>
      </c>
      <c r="F469" s="31" t="n">
        <v>44291</v>
      </c>
      <c r="G469" s="31" t="n">
        <v>44328</v>
      </c>
      <c r="H469" s="13" t="n">
        <v>1</v>
      </c>
      <c r="I469" s="32" t="n"/>
      <c r="J469" s="32" t="n"/>
      <c r="K469" s="15" t="n">
        <v>0.25</v>
      </c>
      <c r="L469" s="15" t="n">
        <v>30.1082</v>
      </c>
      <c r="M469" t="inlineStr">
        <is>
          <t>Account</t>
        </is>
      </c>
      <c r="N469" s="17">
        <f>IF(G469="","",G469-F469)</f>
        <v/>
      </c>
      <c r="O469" s="19">
        <f t="array" ref="O469">INDEX(TechRate,MATCH(H469,TechNum,0))</f>
        <v/>
      </c>
      <c r="P469" s="18">
        <f>O469*K469</f>
        <v/>
      </c>
      <c r="Q469" s="18">
        <f>IF(I469="Yes",0,P469)</f>
        <v/>
      </c>
      <c r="R469" s="18">
        <f>IF(J469="Yes",0,L469)</f>
        <v/>
      </c>
      <c r="S469" s="18">
        <f>SUM(L469,P469)</f>
        <v/>
      </c>
      <c r="T469" s="18">
        <f>SUM(Q469,R469)</f>
        <v/>
      </c>
      <c r="U469" s="19">
        <f>TEXT(F469,"ddd")</f>
        <v/>
      </c>
      <c r="V469" s="19">
        <f>TEXT(G469,"ddd")</f>
        <v/>
      </c>
    </row>
    <row r="470">
      <c r="A470" t="inlineStr">
        <is>
          <t>A00568</t>
        </is>
      </c>
      <c r="B470" t="inlineStr">
        <is>
          <t>East</t>
        </is>
      </c>
      <c r="C470" t="inlineStr">
        <is>
          <t>Ling</t>
        </is>
      </c>
      <c r="D470" t="inlineStr">
        <is>
          <t>Replace</t>
        </is>
      </c>
      <c r="F470" s="31" t="n">
        <v>44291</v>
      </c>
      <c r="G470" s="31" t="n">
        <v>44333</v>
      </c>
      <c r="H470" s="13" t="n">
        <v>2</v>
      </c>
      <c r="I470" s="32" t="n"/>
      <c r="J470" s="32" t="n"/>
      <c r="K470" s="15" t="n">
        <v>0.75</v>
      </c>
      <c r="L470" s="15" t="n">
        <v>13.36</v>
      </c>
      <c r="M470" t="inlineStr">
        <is>
          <t>C.O.D.</t>
        </is>
      </c>
      <c r="N470" s="17">
        <f>IF(G470="","",G470-F470)</f>
        <v/>
      </c>
      <c r="O470" s="19">
        <f t="array" ref="O470">INDEX(TechRate,MATCH(H470,TechNum,0))</f>
        <v/>
      </c>
      <c r="P470" s="18">
        <f>O470*K470</f>
        <v/>
      </c>
      <c r="Q470" s="18">
        <f>IF(I470="Yes",0,P470)</f>
        <v/>
      </c>
      <c r="R470" s="18">
        <f>IF(J470="Yes",0,L470)</f>
        <v/>
      </c>
      <c r="S470" s="18">
        <f>SUM(L470,P470)</f>
        <v/>
      </c>
      <c r="T470" s="18">
        <f>SUM(Q470,R470)</f>
        <v/>
      </c>
      <c r="U470" s="19">
        <f>TEXT(F470,"ddd")</f>
        <v/>
      </c>
      <c r="V470" s="19">
        <f>TEXT(G470,"ddd")</f>
        <v/>
      </c>
    </row>
    <row r="471">
      <c r="A471" t="inlineStr">
        <is>
          <t>A00569</t>
        </is>
      </c>
      <c r="B471" t="inlineStr">
        <is>
          <t>Central</t>
        </is>
      </c>
      <c r="C471" t="inlineStr">
        <is>
          <t>Cartier</t>
        </is>
      </c>
      <c r="D471" t="inlineStr">
        <is>
          <t>Repair</t>
        </is>
      </c>
      <c r="F471" s="31" t="n">
        <v>44291</v>
      </c>
      <c r="G471" s="31" t="n">
        <v>44362</v>
      </c>
      <c r="H471" s="13" t="n">
        <v>1</v>
      </c>
      <c r="I471" s="32" t="n"/>
      <c r="J471" s="32" t="n"/>
      <c r="K471" s="15" t="n">
        <v>4.25</v>
      </c>
      <c r="L471" s="15" t="n">
        <v>21.33</v>
      </c>
      <c r="M471" t="inlineStr">
        <is>
          <t>Account</t>
        </is>
      </c>
      <c r="N471" s="17">
        <f>IF(G471="","",G471-F471)</f>
        <v/>
      </c>
      <c r="O471" s="19">
        <f t="array" ref="O471">INDEX(TechRate,MATCH(H471,TechNum,0))</f>
        <v/>
      </c>
      <c r="P471" s="18">
        <f>O471*K471</f>
        <v/>
      </c>
      <c r="Q471" s="18">
        <f>IF(I471="Yes",0,P471)</f>
        <v/>
      </c>
      <c r="R471" s="18">
        <f>IF(J471="Yes",0,L471)</f>
        <v/>
      </c>
      <c r="S471" s="18">
        <f>SUM(L471,P471)</f>
        <v/>
      </c>
      <c r="T471" s="18">
        <f>SUM(Q471,R471)</f>
        <v/>
      </c>
      <c r="U471" s="19">
        <f>TEXT(F471,"ddd")</f>
        <v/>
      </c>
      <c r="V471" s="19">
        <f>TEXT(G471,"ddd")</f>
        <v/>
      </c>
    </row>
    <row r="472">
      <c r="A472" t="inlineStr">
        <is>
          <t>A00570</t>
        </is>
      </c>
      <c r="B472" t="inlineStr">
        <is>
          <t>East</t>
        </is>
      </c>
      <c r="C472" t="inlineStr">
        <is>
          <t>Ling</t>
        </is>
      </c>
      <c r="D472" t="inlineStr">
        <is>
          <t>Assess</t>
        </is>
      </c>
      <c r="E472" t="inlineStr">
        <is>
          <t>Yes</t>
        </is>
      </c>
      <c r="F472" s="31" t="n">
        <v>44292</v>
      </c>
      <c r="G472" s="31" t="n">
        <v>44323</v>
      </c>
      <c r="H472" s="13" t="n">
        <v>1</v>
      </c>
      <c r="I472" s="32" t="n"/>
      <c r="J472" s="32" t="n"/>
      <c r="K472" s="15" t="n">
        <v>0.75</v>
      </c>
      <c r="L472" s="15" t="n">
        <v>21.33</v>
      </c>
      <c r="M472" t="inlineStr">
        <is>
          <t>C.O.D.</t>
        </is>
      </c>
      <c r="N472" s="17">
        <f>IF(G472="","",G472-F472)</f>
        <v/>
      </c>
      <c r="O472" s="19">
        <f t="array" ref="O472">INDEX(TechRate,MATCH(H472,TechNum,0))</f>
        <v/>
      </c>
      <c r="P472" s="18">
        <f>O472*K472</f>
        <v/>
      </c>
      <c r="Q472" s="18">
        <f>IF(I472="Yes",0,P472)</f>
        <v/>
      </c>
      <c r="R472" s="18">
        <f>IF(J472="Yes",0,L472)</f>
        <v/>
      </c>
      <c r="S472" s="18">
        <f>SUM(L472,P472)</f>
        <v/>
      </c>
      <c r="T472" s="18">
        <f>SUM(Q472,R472)</f>
        <v/>
      </c>
      <c r="U472" s="19">
        <f>TEXT(F472,"ddd")</f>
        <v/>
      </c>
      <c r="V472" s="19">
        <f>TEXT(G472,"ddd")</f>
        <v/>
      </c>
    </row>
    <row r="473">
      <c r="A473" t="inlineStr">
        <is>
          <t>A00571</t>
        </is>
      </c>
      <c r="B473" t="inlineStr">
        <is>
          <t>East</t>
        </is>
      </c>
      <c r="C473" t="inlineStr">
        <is>
          <t>Ling</t>
        </is>
      </c>
      <c r="D473" t="inlineStr">
        <is>
          <t>Deliver</t>
        </is>
      </c>
      <c r="E473" t="inlineStr">
        <is>
          <t>Yes</t>
        </is>
      </c>
      <c r="F473" s="31" t="n">
        <v>44292</v>
      </c>
      <c r="G473" s="31" t="n">
        <v>44326</v>
      </c>
      <c r="H473" s="13" t="n">
        <v>1</v>
      </c>
      <c r="I473" s="32" t="n"/>
      <c r="J473" s="32" t="n"/>
      <c r="K473" s="15" t="n">
        <v>0.25</v>
      </c>
      <c r="L473" s="15" t="n">
        <v>21.6</v>
      </c>
      <c r="M473" t="inlineStr">
        <is>
          <t>Account</t>
        </is>
      </c>
      <c r="N473" s="17">
        <f>IF(G473="","",G473-F473)</f>
        <v/>
      </c>
      <c r="O473" s="19">
        <f t="array" ref="O473">INDEX(TechRate,MATCH(H473,TechNum,0))</f>
        <v/>
      </c>
      <c r="P473" s="18">
        <f>O473*K473</f>
        <v/>
      </c>
      <c r="Q473" s="18">
        <f>IF(I473="Yes",0,P473)</f>
        <v/>
      </c>
      <c r="R473" s="18">
        <f>IF(J473="Yes",0,L473)</f>
        <v/>
      </c>
      <c r="S473" s="18">
        <f>SUM(L473,P473)</f>
        <v/>
      </c>
      <c r="T473" s="18">
        <f>SUM(Q473,R473)</f>
        <v/>
      </c>
      <c r="U473" s="19">
        <f>TEXT(F473,"ddd")</f>
        <v/>
      </c>
      <c r="V473" s="19">
        <f>TEXT(G473,"ddd")</f>
        <v/>
      </c>
    </row>
    <row r="474">
      <c r="A474" t="inlineStr">
        <is>
          <t>A00572</t>
        </is>
      </c>
      <c r="B474" t="inlineStr">
        <is>
          <t>Southeast</t>
        </is>
      </c>
      <c r="C474" t="inlineStr">
        <is>
          <t>Burton</t>
        </is>
      </c>
      <c r="D474" t="inlineStr">
        <is>
          <t>Deliver</t>
        </is>
      </c>
      <c r="E474" t="inlineStr">
        <is>
          <t>Yes</t>
        </is>
      </c>
      <c r="F474" s="31" t="n">
        <v>44292</v>
      </c>
      <c r="G474" s="31" t="n">
        <v>44336</v>
      </c>
      <c r="H474" s="13" t="n">
        <v>1</v>
      </c>
      <c r="I474" s="32" t="n"/>
      <c r="J474" s="32" t="n"/>
      <c r="K474" s="15" t="n">
        <v>0.25</v>
      </c>
      <c r="L474" s="15" t="n">
        <v>108.9568</v>
      </c>
      <c r="M474" t="inlineStr">
        <is>
          <t>C.O.D.</t>
        </is>
      </c>
      <c r="N474" s="17">
        <f>IF(G474="","",G474-F474)</f>
        <v/>
      </c>
      <c r="O474" s="19">
        <f t="array" ref="O474">INDEX(TechRate,MATCH(H474,TechNum,0))</f>
        <v/>
      </c>
      <c r="P474" s="18">
        <f>O474*K474</f>
        <v/>
      </c>
      <c r="Q474" s="18">
        <f>IF(I474="Yes",0,P474)</f>
        <v/>
      </c>
      <c r="R474" s="18">
        <f>IF(J474="Yes",0,L474)</f>
        <v/>
      </c>
      <c r="S474" s="18">
        <f>SUM(L474,P474)</f>
        <v/>
      </c>
      <c r="T474" s="18">
        <f>SUM(Q474,R474)</f>
        <v/>
      </c>
      <c r="U474" s="19">
        <f>TEXT(F474,"ddd")</f>
        <v/>
      </c>
      <c r="V474" s="19">
        <f>TEXT(G474,"ddd")</f>
        <v/>
      </c>
    </row>
    <row r="475">
      <c r="A475" t="inlineStr">
        <is>
          <t>A00573</t>
        </is>
      </c>
      <c r="B475" t="inlineStr">
        <is>
          <t>West</t>
        </is>
      </c>
      <c r="C475" t="inlineStr">
        <is>
          <t>Khan</t>
        </is>
      </c>
      <c r="D475" t="inlineStr">
        <is>
          <t>Deliver</t>
        </is>
      </c>
      <c r="F475" s="31" t="n">
        <v>44292</v>
      </c>
      <c r="G475" s="31" t="n">
        <v>44341</v>
      </c>
      <c r="H475" s="13" t="n">
        <v>1</v>
      </c>
      <c r="I475" s="32" t="n"/>
      <c r="J475" s="32" t="n"/>
      <c r="K475" s="15" t="n">
        <v>0.25</v>
      </c>
      <c r="L475" s="15" t="n">
        <v>42.66</v>
      </c>
      <c r="M475" t="inlineStr">
        <is>
          <t>P.O.</t>
        </is>
      </c>
      <c r="N475" s="17">
        <f>IF(G475="","",G475-F475)</f>
        <v/>
      </c>
      <c r="O475" s="19">
        <f t="array" ref="O475">INDEX(TechRate,MATCH(H475,TechNum,0))</f>
        <v/>
      </c>
      <c r="P475" s="18">
        <f>O475*K475</f>
        <v/>
      </c>
      <c r="Q475" s="18">
        <f>IF(I475="Yes",0,P475)</f>
        <v/>
      </c>
      <c r="R475" s="18">
        <f>IF(J475="Yes",0,L475)</f>
        <v/>
      </c>
      <c r="S475" s="18">
        <f>SUM(L475,P475)</f>
        <v/>
      </c>
      <c r="T475" s="18">
        <f>SUM(Q475,R475)</f>
        <v/>
      </c>
      <c r="U475" s="19">
        <f>TEXT(F475,"ddd")</f>
        <v/>
      </c>
      <c r="V475" s="19">
        <f>TEXT(G475,"ddd")</f>
        <v/>
      </c>
    </row>
    <row r="476">
      <c r="A476" t="inlineStr">
        <is>
          <t>A00574</t>
        </is>
      </c>
      <c r="B476" t="inlineStr">
        <is>
          <t>Southwest</t>
        </is>
      </c>
      <c r="C476" t="inlineStr">
        <is>
          <t>Khan</t>
        </is>
      </c>
      <c r="D476" t="inlineStr">
        <is>
          <t>Assess</t>
        </is>
      </c>
      <c r="F476" s="31" t="n">
        <v>44292</v>
      </c>
      <c r="G476" s="31" t="n">
        <v>44343</v>
      </c>
      <c r="H476" s="13" t="n">
        <v>1</v>
      </c>
      <c r="I476" s="32" t="n"/>
      <c r="J476" s="32" t="n"/>
      <c r="K476" s="15" t="n">
        <v>1.75</v>
      </c>
      <c r="L476" s="15" t="n">
        <v>342.6</v>
      </c>
      <c r="M476" t="inlineStr">
        <is>
          <t>C.O.D.</t>
        </is>
      </c>
      <c r="N476" s="17">
        <f>IF(G476="","",G476-F476)</f>
        <v/>
      </c>
      <c r="O476" s="19">
        <f t="array" ref="O476">INDEX(TechRate,MATCH(H476,TechNum,0))</f>
        <v/>
      </c>
      <c r="P476" s="18">
        <f>O476*K476</f>
        <v/>
      </c>
      <c r="Q476" s="18">
        <f>IF(I476="Yes",0,P476)</f>
        <v/>
      </c>
      <c r="R476" s="18">
        <f>IF(J476="Yes",0,L476)</f>
        <v/>
      </c>
      <c r="S476" s="18">
        <f>SUM(L476,P476)</f>
        <v/>
      </c>
      <c r="T476" s="18">
        <f>SUM(Q476,R476)</f>
        <v/>
      </c>
      <c r="U476" s="19">
        <f>TEXT(F476,"ddd")</f>
        <v/>
      </c>
      <c r="V476" s="19">
        <f>TEXT(G476,"ddd")</f>
        <v/>
      </c>
    </row>
    <row r="477">
      <c r="A477" t="inlineStr">
        <is>
          <t>A00575</t>
        </is>
      </c>
      <c r="B477" t="inlineStr">
        <is>
          <t>Northeast</t>
        </is>
      </c>
      <c r="C477" t="inlineStr">
        <is>
          <t>Khan</t>
        </is>
      </c>
      <c r="D477" t="inlineStr">
        <is>
          <t>Replace</t>
        </is>
      </c>
      <c r="F477" s="31" t="n">
        <v>44292</v>
      </c>
      <c r="G477" s="31" t="n">
        <v>44376</v>
      </c>
      <c r="H477" s="13" t="n">
        <v>2</v>
      </c>
      <c r="I477" s="32" t="n"/>
      <c r="J477" s="32" t="n"/>
      <c r="K477" s="15" t="n">
        <v>0.75</v>
      </c>
      <c r="L477" s="15" t="n">
        <v>40</v>
      </c>
      <c r="M477" t="inlineStr">
        <is>
          <t>P.O.</t>
        </is>
      </c>
      <c r="N477" s="17">
        <f>IF(G477="","",G477-F477)</f>
        <v/>
      </c>
      <c r="O477" s="19">
        <f t="array" ref="O477">INDEX(TechRate,MATCH(H477,TechNum,0))</f>
        <v/>
      </c>
      <c r="P477" s="18">
        <f>O477*K477</f>
        <v/>
      </c>
      <c r="Q477" s="18">
        <f>IF(I477="Yes",0,P477)</f>
        <v/>
      </c>
      <c r="R477" s="18">
        <f>IF(J477="Yes",0,L477)</f>
        <v/>
      </c>
      <c r="S477" s="18">
        <f>SUM(L477,P477)</f>
        <v/>
      </c>
      <c r="T477" s="18">
        <f>SUM(Q477,R477)</f>
        <v/>
      </c>
      <c r="U477" s="19">
        <f>TEXT(F477,"ddd")</f>
        <v/>
      </c>
      <c r="V477" s="19">
        <f>TEXT(G477,"ddd")</f>
        <v/>
      </c>
    </row>
    <row r="478">
      <c r="A478" t="inlineStr">
        <is>
          <t>A00576</t>
        </is>
      </c>
      <c r="B478" t="inlineStr">
        <is>
          <t>North</t>
        </is>
      </c>
      <c r="C478" t="inlineStr">
        <is>
          <t>Ling</t>
        </is>
      </c>
      <c r="D478" t="inlineStr">
        <is>
          <t>Deliver</t>
        </is>
      </c>
      <c r="E478" t="inlineStr">
        <is>
          <t>Yes</t>
        </is>
      </c>
      <c r="F478" s="31" t="n">
        <v>44293</v>
      </c>
      <c r="G478" s="31" t="n">
        <v>44300</v>
      </c>
      <c r="H478" s="13" t="n">
        <v>1</v>
      </c>
      <c r="I478" s="32" t="n"/>
      <c r="J478" s="32" t="n"/>
      <c r="K478" s="15" t="n">
        <v>0.25</v>
      </c>
      <c r="L478" s="15" t="n">
        <v>259.2</v>
      </c>
      <c r="M478" t="inlineStr">
        <is>
          <t>C.O.D.</t>
        </is>
      </c>
      <c r="N478" s="17">
        <f>IF(G478="","",G478-F478)</f>
        <v/>
      </c>
      <c r="O478" s="19">
        <f t="array" ref="O478">INDEX(TechRate,MATCH(H478,TechNum,0))</f>
        <v/>
      </c>
      <c r="P478" s="18">
        <f>O478*K478</f>
        <v/>
      </c>
      <c r="Q478" s="18">
        <f>IF(I478="Yes",0,P478)</f>
        <v/>
      </c>
      <c r="R478" s="18">
        <f>IF(J478="Yes",0,L478)</f>
        <v/>
      </c>
      <c r="S478" s="18">
        <f>SUM(L478,P478)</f>
        <v/>
      </c>
      <c r="T478" s="18">
        <f>SUM(Q478,R478)</f>
        <v/>
      </c>
      <c r="U478" s="19">
        <f>TEXT(F478,"ddd")</f>
        <v/>
      </c>
      <c r="V478" s="19">
        <f>TEXT(G478,"ddd")</f>
        <v/>
      </c>
    </row>
    <row r="479">
      <c r="A479" t="inlineStr">
        <is>
          <t>A00577</t>
        </is>
      </c>
      <c r="B479" t="inlineStr">
        <is>
          <t>North</t>
        </is>
      </c>
      <c r="C479" t="inlineStr">
        <is>
          <t>Ling</t>
        </is>
      </c>
      <c r="D479" t="inlineStr">
        <is>
          <t>Assess</t>
        </is>
      </c>
      <c r="F479" s="31" t="n">
        <v>44293</v>
      </c>
      <c r="G479" s="31" t="n">
        <v>44314</v>
      </c>
      <c r="H479" s="13" t="n">
        <v>2</v>
      </c>
      <c r="I479" s="32" t="n"/>
      <c r="J479" s="32" t="n"/>
      <c r="K479" s="15" t="n">
        <v>0.25</v>
      </c>
      <c r="L479" s="15" t="n">
        <v>26.5826</v>
      </c>
      <c r="M479" t="inlineStr">
        <is>
          <t>Account</t>
        </is>
      </c>
      <c r="N479" s="17">
        <f>IF(G479="","",G479-F479)</f>
        <v/>
      </c>
      <c r="O479" s="19">
        <f t="array" ref="O479">INDEX(TechRate,MATCH(H479,TechNum,0))</f>
        <v/>
      </c>
      <c r="P479" s="18">
        <f>O479*K479</f>
        <v/>
      </c>
      <c r="Q479" s="18">
        <f>IF(I479="Yes",0,P479)</f>
        <v/>
      </c>
      <c r="R479" s="18">
        <f>IF(J479="Yes",0,L479)</f>
        <v/>
      </c>
      <c r="S479" s="18">
        <f>SUM(L479,P479)</f>
        <v/>
      </c>
      <c r="T479" s="18">
        <f>SUM(Q479,R479)</f>
        <v/>
      </c>
      <c r="U479" s="19">
        <f>TEXT(F479,"ddd")</f>
        <v/>
      </c>
      <c r="V479" s="19">
        <f>TEXT(G479,"ddd")</f>
        <v/>
      </c>
    </row>
    <row r="480">
      <c r="A480" t="inlineStr">
        <is>
          <t>A00578</t>
        </is>
      </c>
      <c r="B480" t="inlineStr">
        <is>
          <t>South</t>
        </is>
      </c>
      <c r="C480" t="inlineStr">
        <is>
          <t>Cartier</t>
        </is>
      </c>
      <c r="D480" t="inlineStr">
        <is>
          <t>Assess</t>
        </is>
      </c>
      <c r="F480" s="31" t="n">
        <v>44293</v>
      </c>
      <c r="G480" s="31" t="n">
        <v>44315</v>
      </c>
      <c r="H480" s="13" t="n">
        <v>1</v>
      </c>
      <c r="I480" s="32" t="n"/>
      <c r="J480" s="32" t="n"/>
      <c r="K480" s="15" t="n">
        <v>0.25</v>
      </c>
      <c r="L480" s="15" t="n">
        <v>52.0198</v>
      </c>
      <c r="M480" t="inlineStr">
        <is>
          <t>Account</t>
        </is>
      </c>
      <c r="N480" s="17">
        <f>IF(G480="","",G480-F480)</f>
        <v/>
      </c>
      <c r="O480" s="19">
        <f t="array" ref="O480">INDEX(TechRate,MATCH(H480,TechNum,0))</f>
        <v/>
      </c>
      <c r="P480" s="18">
        <f>O480*K480</f>
        <v/>
      </c>
      <c r="Q480" s="18">
        <f>IF(I480="Yes",0,P480)</f>
        <v/>
      </c>
      <c r="R480" s="18">
        <f>IF(J480="Yes",0,L480)</f>
        <v/>
      </c>
      <c r="S480" s="18">
        <f>SUM(L480,P480)</f>
        <v/>
      </c>
      <c r="T480" s="18">
        <f>SUM(Q480,R480)</f>
        <v/>
      </c>
      <c r="U480" s="19">
        <f>TEXT(F480,"ddd")</f>
        <v/>
      </c>
      <c r="V480" s="19">
        <f>TEXT(G480,"ddd")</f>
        <v/>
      </c>
    </row>
    <row r="481">
      <c r="A481" t="inlineStr">
        <is>
          <t>A00579</t>
        </is>
      </c>
      <c r="B481" t="inlineStr">
        <is>
          <t>North</t>
        </is>
      </c>
      <c r="C481" t="inlineStr">
        <is>
          <t>Ling</t>
        </is>
      </c>
      <c r="D481" t="inlineStr">
        <is>
          <t>Replace</t>
        </is>
      </c>
      <c r="F481" s="31" t="n">
        <v>44293</v>
      </c>
      <c r="G481" s="31" t="n">
        <v>44315</v>
      </c>
      <c r="H481" s="13" t="n">
        <v>2</v>
      </c>
      <c r="I481" s="32" t="inlineStr">
        <is>
          <t>Yes</t>
        </is>
      </c>
      <c r="J481" s="32" t="inlineStr">
        <is>
          <t>Yes</t>
        </is>
      </c>
      <c r="K481" s="15" t="n">
        <v>0.5</v>
      </c>
      <c r="L481" s="15" t="n">
        <v>181.1571</v>
      </c>
      <c r="M481" t="inlineStr">
        <is>
          <t>Warranty</t>
        </is>
      </c>
      <c r="N481" s="17">
        <f>IF(G481="","",G481-F481)</f>
        <v/>
      </c>
      <c r="O481" s="19">
        <f t="array" ref="O481">INDEX(TechRate,MATCH(H481,TechNum,0))</f>
        <v/>
      </c>
      <c r="P481" s="18">
        <f>O481*K481</f>
        <v/>
      </c>
      <c r="Q481" s="18">
        <f>IF(I481="Yes",0,P481)</f>
        <v/>
      </c>
      <c r="R481" s="18">
        <f>IF(J481="Yes",0,L481)</f>
        <v/>
      </c>
      <c r="S481" s="18">
        <f>SUM(L481,P481)</f>
        <v/>
      </c>
      <c r="T481" s="18">
        <f>SUM(Q481,R481)</f>
        <v/>
      </c>
      <c r="U481" s="19">
        <f>TEXT(F481,"ddd")</f>
        <v/>
      </c>
      <c r="V481" s="19">
        <f>TEXT(G481,"ddd")</f>
        <v/>
      </c>
    </row>
    <row r="482">
      <c r="A482" t="inlineStr">
        <is>
          <t>A00580</t>
        </is>
      </c>
      <c r="B482" t="inlineStr">
        <is>
          <t>Central</t>
        </is>
      </c>
      <c r="C482" t="inlineStr">
        <is>
          <t>Khan</t>
        </is>
      </c>
      <c r="D482" t="inlineStr">
        <is>
          <t>Repair</t>
        </is>
      </c>
      <c r="F482" s="31" t="n">
        <v>44293</v>
      </c>
      <c r="G482" s="31" t="n">
        <v>44327</v>
      </c>
      <c r="H482" s="13" t="n">
        <v>2</v>
      </c>
      <c r="I482" s="32" t="n"/>
      <c r="J482" s="32" t="n"/>
      <c r="K482" s="15" t="n">
        <v>2</v>
      </c>
      <c r="L482" s="15" t="n">
        <v>2050.6</v>
      </c>
      <c r="M482" t="inlineStr">
        <is>
          <t>Account</t>
        </is>
      </c>
      <c r="N482" s="17">
        <f>IF(G482="","",G482-F482)</f>
        <v/>
      </c>
      <c r="O482" s="19">
        <f t="array" ref="O482">INDEX(TechRate,MATCH(H482,TechNum,0))</f>
        <v/>
      </c>
      <c r="P482" s="18">
        <f>O482*K482</f>
        <v/>
      </c>
      <c r="Q482" s="18">
        <f>IF(I482="Yes",0,P482)</f>
        <v/>
      </c>
      <c r="R482" s="18">
        <f>IF(J482="Yes",0,L482)</f>
        <v/>
      </c>
      <c r="S482" s="18">
        <f>SUM(L482,P482)</f>
        <v/>
      </c>
      <c r="T482" s="18">
        <f>SUM(Q482,R482)</f>
        <v/>
      </c>
      <c r="U482" s="19">
        <f>TEXT(F482,"ddd")</f>
        <v/>
      </c>
      <c r="V482" s="19">
        <f>TEXT(G482,"ddd")</f>
        <v/>
      </c>
    </row>
    <row r="483">
      <c r="A483" t="inlineStr">
        <is>
          <t>A00581</t>
        </is>
      </c>
      <c r="B483" t="inlineStr">
        <is>
          <t>Northeast</t>
        </is>
      </c>
      <c r="C483" t="inlineStr">
        <is>
          <t>Ling</t>
        </is>
      </c>
      <c r="D483" t="inlineStr">
        <is>
          <t>Assess</t>
        </is>
      </c>
      <c r="F483" s="31" t="n">
        <v>44293</v>
      </c>
      <c r="G483" s="31" t="n"/>
      <c r="H483" s="13" t="n">
        <v>2</v>
      </c>
      <c r="I483" s="32" t="n"/>
      <c r="J483" s="32" t="inlineStr">
        <is>
          <t>Yes</t>
        </is>
      </c>
      <c r="K483" s="15" t="n"/>
      <c r="L483" s="15" t="n">
        <v>1587.2548</v>
      </c>
      <c r="M483" t="inlineStr">
        <is>
          <t>C.O.D.</t>
        </is>
      </c>
      <c r="N483" s="17">
        <f>IF(G483="","",G483-F483)</f>
        <v/>
      </c>
      <c r="O483" s="19">
        <f t="array" ref="O483">INDEX(TechRate,MATCH(H483,TechNum,0))</f>
        <v/>
      </c>
      <c r="P483" s="18">
        <f>O483*K483</f>
        <v/>
      </c>
      <c r="Q483" s="18">
        <f>IF(I483="Yes",0,P483)</f>
        <v/>
      </c>
      <c r="R483" s="18">
        <f>IF(J483="Yes",0,L483)</f>
        <v/>
      </c>
      <c r="S483" s="18">
        <f>SUM(L483,P483)</f>
        <v/>
      </c>
      <c r="T483" s="18">
        <f>SUM(Q483,R483)</f>
        <v/>
      </c>
      <c r="U483" s="19">
        <f>TEXT(F483,"ddd")</f>
        <v/>
      </c>
      <c r="V483" s="19">
        <f>TEXT(G483,"ddd")</f>
        <v/>
      </c>
    </row>
    <row r="484">
      <c r="A484" t="inlineStr">
        <is>
          <t>A00582</t>
        </is>
      </c>
      <c r="B484" t="inlineStr">
        <is>
          <t>North</t>
        </is>
      </c>
      <c r="C484" t="inlineStr">
        <is>
          <t>Ling</t>
        </is>
      </c>
      <c r="D484" t="inlineStr">
        <is>
          <t>Replace</t>
        </is>
      </c>
      <c r="F484" s="31" t="n">
        <v>44294</v>
      </c>
      <c r="G484" s="31" t="n">
        <v>44308</v>
      </c>
      <c r="H484" s="13" t="n">
        <v>2</v>
      </c>
      <c r="I484" s="32" t="n"/>
      <c r="J484" s="32" t="n"/>
      <c r="K484" s="15" t="n">
        <v>0.75</v>
      </c>
      <c r="L484" s="15" t="n">
        <v>158</v>
      </c>
      <c r="M484" t="inlineStr">
        <is>
          <t>Account</t>
        </is>
      </c>
      <c r="N484" s="17">
        <f>IF(G484="","",G484-F484)</f>
        <v/>
      </c>
      <c r="O484" s="19">
        <f t="array" ref="O484">INDEX(TechRate,MATCH(H484,TechNum,0))</f>
        <v/>
      </c>
      <c r="P484" s="18">
        <f>O484*K484</f>
        <v/>
      </c>
      <c r="Q484" s="18">
        <f>IF(I484="Yes",0,P484)</f>
        <v/>
      </c>
      <c r="R484" s="18">
        <f>IF(J484="Yes",0,L484)</f>
        <v/>
      </c>
      <c r="S484" s="18">
        <f>SUM(L484,P484)</f>
        <v/>
      </c>
      <c r="T484" s="18">
        <f>SUM(Q484,R484)</f>
        <v/>
      </c>
      <c r="U484" s="19">
        <f>TEXT(F484,"ddd")</f>
        <v/>
      </c>
      <c r="V484" s="19">
        <f>TEXT(G484,"ddd")</f>
        <v/>
      </c>
    </row>
    <row r="485">
      <c r="A485" t="inlineStr">
        <is>
          <t>A00583</t>
        </is>
      </c>
      <c r="B485" t="inlineStr">
        <is>
          <t>Central</t>
        </is>
      </c>
      <c r="C485" t="inlineStr">
        <is>
          <t>Khan</t>
        </is>
      </c>
      <c r="D485" t="inlineStr">
        <is>
          <t>Deliver</t>
        </is>
      </c>
      <c r="F485" s="31" t="n">
        <v>44294</v>
      </c>
      <c r="G485" s="31" t="n">
        <v>44314</v>
      </c>
      <c r="H485" s="13" t="n">
        <v>1</v>
      </c>
      <c r="I485" s="32" t="inlineStr">
        <is>
          <t>Yes</t>
        </is>
      </c>
      <c r="J485" s="32" t="inlineStr">
        <is>
          <t>Yes</t>
        </is>
      </c>
      <c r="K485" s="15" t="n">
        <v>0.25</v>
      </c>
      <c r="L485" s="15" t="n">
        <v>30</v>
      </c>
      <c r="M485" t="inlineStr">
        <is>
          <t>Warranty</t>
        </is>
      </c>
      <c r="N485" s="17">
        <f>IF(G485="","",G485-F485)</f>
        <v/>
      </c>
      <c r="O485" s="19">
        <f t="array" ref="O485">INDEX(TechRate,MATCH(H485,TechNum,0))</f>
        <v/>
      </c>
      <c r="P485" s="18">
        <f>O485*K485</f>
        <v/>
      </c>
      <c r="Q485" s="18">
        <f>IF(I485="Yes",0,P485)</f>
        <v/>
      </c>
      <c r="R485" s="18">
        <f>IF(J485="Yes",0,L485)</f>
        <v/>
      </c>
      <c r="S485" s="18">
        <f>SUM(L485,P485)</f>
        <v/>
      </c>
      <c r="T485" s="18">
        <f>SUM(Q485,R485)</f>
        <v/>
      </c>
      <c r="U485" s="19">
        <f>TEXT(F485,"ddd")</f>
        <v/>
      </c>
      <c r="V485" s="19">
        <f>TEXT(G485,"ddd")</f>
        <v/>
      </c>
    </row>
    <row r="486">
      <c r="A486" t="inlineStr">
        <is>
          <t>A00584</t>
        </is>
      </c>
      <c r="B486" t="inlineStr">
        <is>
          <t>Northeast</t>
        </is>
      </c>
      <c r="C486" t="inlineStr">
        <is>
          <t>Burton</t>
        </is>
      </c>
      <c r="D486" t="inlineStr">
        <is>
          <t>Repair</t>
        </is>
      </c>
      <c r="F486" s="31" t="n">
        <v>44294</v>
      </c>
      <c r="G486" s="31" t="n">
        <v>44315</v>
      </c>
      <c r="H486" s="13" t="n">
        <v>2</v>
      </c>
      <c r="I486" s="32" t="n"/>
      <c r="J486" s="32" t="inlineStr">
        <is>
          <t>Yes</t>
        </is>
      </c>
      <c r="K486" s="15" t="n">
        <v>1</v>
      </c>
      <c r="L486" s="15" t="n">
        <v>54.28</v>
      </c>
      <c r="M486" t="inlineStr">
        <is>
          <t>C.O.D.</t>
        </is>
      </c>
      <c r="N486" s="17">
        <f>IF(G486="","",G486-F486)</f>
        <v/>
      </c>
      <c r="O486" s="19">
        <f t="array" ref="O486">INDEX(TechRate,MATCH(H486,TechNum,0))</f>
        <v/>
      </c>
      <c r="P486" s="18">
        <f>O486*K486</f>
        <v/>
      </c>
      <c r="Q486" s="18">
        <f>IF(I486="Yes",0,P486)</f>
        <v/>
      </c>
      <c r="R486" s="18">
        <f>IF(J486="Yes",0,L486)</f>
        <v/>
      </c>
      <c r="S486" s="18">
        <f>SUM(L486,P486)</f>
        <v/>
      </c>
      <c r="T486" s="18">
        <f>SUM(Q486,R486)</f>
        <v/>
      </c>
      <c r="U486" s="19">
        <f>TEXT(F486,"ddd")</f>
        <v/>
      </c>
      <c r="V486" s="19">
        <f>TEXT(G486,"ddd")</f>
        <v/>
      </c>
    </row>
    <row r="487">
      <c r="A487" t="inlineStr">
        <is>
          <t>A00585</t>
        </is>
      </c>
      <c r="B487" t="inlineStr">
        <is>
          <t>North</t>
        </is>
      </c>
      <c r="C487" t="inlineStr">
        <is>
          <t>Ling</t>
        </is>
      </c>
      <c r="D487" t="inlineStr">
        <is>
          <t>Deliver</t>
        </is>
      </c>
      <c r="E487" t="inlineStr">
        <is>
          <t>Yes</t>
        </is>
      </c>
      <c r="F487" s="31" t="n">
        <v>44294</v>
      </c>
      <c r="G487" s="31" t="n">
        <v>44319</v>
      </c>
      <c r="H487" s="13" t="n">
        <v>1</v>
      </c>
      <c r="I487" s="32" t="n"/>
      <c r="J487" s="32" t="n"/>
      <c r="K487" s="15" t="n">
        <v>0.25</v>
      </c>
      <c r="L487" s="15" t="n">
        <v>85.31999999999999</v>
      </c>
      <c r="M487" t="inlineStr">
        <is>
          <t>C.O.D.</t>
        </is>
      </c>
      <c r="N487" s="17">
        <f>IF(G487="","",G487-F487)</f>
        <v/>
      </c>
      <c r="O487" s="19">
        <f t="array" ref="O487">INDEX(TechRate,MATCH(H487,TechNum,0))</f>
        <v/>
      </c>
      <c r="P487" s="18">
        <f>O487*K487</f>
        <v/>
      </c>
      <c r="Q487" s="18">
        <f>IF(I487="Yes",0,P487)</f>
        <v/>
      </c>
      <c r="R487" s="18">
        <f>IF(J487="Yes",0,L487)</f>
        <v/>
      </c>
      <c r="S487" s="18">
        <f>SUM(L487,P487)</f>
        <v/>
      </c>
      <c r="T487" s="18">
        <f>SUM(Q487,R487)</f>
        <v/>
      </c>
      <c r="U487" s="19">
        <f>TEXT(F487,"ddd")</f>
        <v/>
      </c>
      <c r="V487" s="19">
        <f>TEXT(G487,"ddd")</f>
        <v/>
      </c>
    </row>
    <row r="488">
      <c r="A488" t="inlineStr">
        <is>
          <t>A00586</t>
        </is>
      </c>
      <c r="B488" t="inlineStr">
        <is>
          <t>Northeast</t>
        </is>
      </c>
      <c r="C488" t="inlineStr">
        <is>
          <t>Ling</t>
        </is>
      </c>
      <c r="D488" t="inlineStr">
        <is>
          <t>Assess</t>
        </is>
      </c>
      <c r="F488" s="31" t="n">
        <v>44294</v>
      </c>
      <c r="G488" s="31" t="n">
        <v>44329</v>
      </c>
      <c r="H488" s="13" t="n">
        <v>2</v>
      </c>
      <c r="I488" s="32" t="n"/>
      <c r="J488" s="32" t="n"/>
      <c r="K488" s="15" t="n">
        <v>0.25</v>
      </c>
      <c r="L488" s="15" t="n">
        <v>30</v>
      </c>
      <c r="M488" t="inlineStr">
        <is>
          <t>C.O.D.</t>
        </is>
      </c>
      <c r="N488" s="17">
        <f>IF(G488="","",G488-F488)</f>
        <v/>
      </c>
      <c r="O488" s="19">
        <f t="array" ref="O488">INDEX(TechRate,MATCH(H488,TechNum,0))</f>
        <v/>
      </c>
      <c r="P488" s="18">
        <f>O488*K488</f>
        <v/>
      </c>
      <c r="Q488" s="18">
        <f>IF(I488="Yes",0,P488)</f>
        <v/>
      </c>
      <c r="R488" s="18">
        <f>IF(J488="Yes",0,L488)</f>
        <v/>
      </c>
      <c r="S488" s="18">
        <f>SUM(L488,P488)</f>
        <v/>
      </c>
      <c r="T488" s="18">
        <f>SUM(Q488,R488)</f>
        <v/>
      </c>
      <c r="U488" s="19">
        <f>TEXT(F488,"ddd")</f>
        <v/>
      </c>
      <c r="V488" s="19">
        <f>TEXT(G488,"ddd")</f>
        <v/>
      </c>
    </row>
    <row r="489">
      <c r="A489" t="inlineStr">
        <is>
          <t>A00587</t>
        </is>
      </c>
      <c r="B489" t="inlineStr">
        <is>
          <t>Northwest</t>
        </is>
      </c>
      <c r="C489" t="inlineStr">
        <is>
          <t>Cartier</t>
        </is>
      </c>
      <c r="D489" t="inlineStr">
        <is>
          <t>Assess</t>
        </is>
      </c>
      <c r="E489" t="inlineStr">
        <is>
          <t>Yes</t>
        </is>
      </c>
      <c r="F489" s="31" t="n">
        <v>44294</v>
      </c>
      <c r="G489" s="31" t="n">
        <v>44337</v>
      </c>
      <c r="H489" s="13" t="n">
        <v>2</v>
      </c>
      <c r="I489" s="32" t="n"/>
      <c r="J489" s="32" t="n"/>
      <c r="K489" s="15" t="n">
        <v>0.25</v>
      </c>
      <c r="L489" s="15" t="n">
        <v>2.54</v>
      </c>
      <c r="M489" t="inlineStr">
        <is>
          <t>Account</t>
        </is>
      </c>
      <c r="N489" s="17">
        <f>IF(G489="","",G489-F489)</f>
        <v/>
      </c>
      <c r="O489" s="19">
        <f t="array" ref="O489">INDEX(TechRate,MATCH(H489,TechNum,0))</f>
        <v/>
      </c>
      <c r="P489" s="18">
        <f>O489*K489</f>
        <v/>
      </c>
      <c r="Q489" s="18">
        <f>IF(I489="Yes",0,P489)</f>
        <v/>
      </c>
      <c r="R489" s="18">
        <f>IF(J489="Yes",0,L489)</f>
        <v/>
      </c>
      <c r="S489" s="18">
        <f>SUM(L489,P489)</f>
        <v/>
      </c>
      <c r="T489" s="18">
        <f>SUM(Q489,R489)</f>
        <v/>
      </c>
      <c r="U489" s="19">
        <f>TEXT(F489,"ddd")</f>
        <v/>
      </c>
      <c r="V489" s="19">
        <f>TEXT(G489,"ddd")</f>
        <v/>
      </c>
    </row>
    <row r="490">
      <c r="A490" t="inlineStr">
        <is>
          <t>A00588</t>
        </is>
      </c>
      <c r="B490" t="inlineStr">
        <is>
          <t>North</t>
        </is>
      </c>
      <c r="C490" t="inlineStr">
        <is>
          <t>Ling</t>
        </is>
      </c>
      <c r="D490" t="inlineStr">
        <is>
          <t>Deliver</t>
        </is>
      </c>
      <c r="F490" s="31" t="n">
        <v>44294</v>
      </c>
      <c r="G490" s="31" t="n">
        <v>44355</v>
      </c>
      <c r="H490" s="13" t="n">
        <v>1</v>
      </c>
      <c r="I490" s="32" t="n"/>
      <c r="J490" s="32" t="n"/>
      <c r="K490" s="15" t="n">
        <v>0.25</v>
      </c>
      <c r="L490" s="15" t="n">
        <v>66.86490000000001</v>
      </c>
      <c r="M490" t="inlineStr">
        <is>
          <t>Account</t>
        </is>
      </c>
      <c r="N490" s="17">
        <f>IF(G490="","",G490-F490)</f>
        <v/>
      </c>
      <c r="O490" s="19">
        <f t="array" ref="O490">INDEX(TechRate,MATCH(H490,TechNum,0))</f>
        <v/>
      </c>
      <c r="P490" s="18">
        <f>O490*K490</f>
        <v/>
      </c>
      <c r="Q490" s="18">
        <f>IF(I490="Yes",0,P490)</f>
        <v/>
      </c>
      <c r="R490" s="18">
        <f>IF(J490="Yes",0,L490)</f>
        <v/>
      </c>
      <c r="S490" s="18">
        <f>SUM(L490,P490)</f>
        <v/>
      </c>
      <c r="T490" s="18">
        <f>SUM(Q490,R490)</f>
        <v/>
      </c>
      <c r="U490" s="19">
        <f>TEXT(F490,"ddd")</f>
        <v/>
      </c>
      <c r="V490" s="19">
        <f>TEXT(G490,"ddd")</f>
        <v/>
      </c>
    </row>
    <row r="491">
      <c r="A491" t="inlineStr">
        <is>
          <t>A00589</t>
        </is>
      </c>
      <c r="B491" t="inlineStr">
        <is>
          <t>North</t>
        </is>
      </c>
      <c r="C491" t="inlineStr">
        <is>
          <t>Ling</t>
        </is>
      </c>
      <c r="D491" t="inlineStr">
        <is>
          <t>Replace</t>
        </is>
      </c>
      <c r="F491" s="31" t="n">
        <v>44296</v>
      </c>
      <c r="G491" s="31" t="n">
        <v>44307</v>
      </c>
      <c r="H491" s="13" t="n">
        <v>2</v>
      </c>
      <c r="I491" s="32" t="n"/>
      <c r="J491" s="32" t="n"/>
      <c r="K491" s="15" t="n">
        <v>0.75</v>
      </c>
      <c r="L491" s="15" t="n">
        <v>108.9273</v>
      </c>
      <c r="M491" t="inlineStr">
        <is>
          <t>Account</t>
        </is>
      </c>
      <c r="N491" s="17">
        <f>IF(G491="","",G491-F491)</f>
        <v/>
      </c>
      <c r="O491" s="19">
        <f t="array" ref="O491">INDEX(TechRate,MATCH(H491,TechNum,0))</f>
        <v/>
      </c>
      <c r="P491" s="18">
        <f>O491*K491</f>
        <v/>
      </c>
      <c r="Q491" s="18">
        <f>IF(I491="Yes",0,P491)</f>
        <v/>
      </c>
      <c r="R491" s="18">
        <f>IF(J491="Yes",0,L491)</f>
        <v/>
      </c>
      <c r="S491" s="18">
        <f>SUM(L491,P491)</f>
        <v/>
      </c>
      <c r="T491" s="18">
        <f>SUM(Q491,R491)</f>
        <v/>
      </c>
      <c r="U491" s="19">
        <f>TEXT(F491,"ddd")</f>
        <v/>
      </c>
      <c r="V491" s="19">
        <f>TEXT(G491,"ddd")</f>
        <v/>
      </c>
    </row>
    <row r="492">
      <c r="A492" t="inlineStr">
        <is>
          <t>A00590</t>
        </is>
      </c>
      <c r="B492" t="inlineStr">
        <is>
          <t>Southeast</t>
        </is>
      </c>
      <c r="C492" t="inlineStr">
        <is>
          <t>Cartier</t>
        </is>
      </c>
      <c r="D492" t="inlineStr">
        <is>
          <t>Repair</t>
        </is>
      </c>
      <c r="F492" s="31" t="n">
        <v>44296</v>
      </c>
      <c r="G492" s="31" t="n">
        <v>44326</v>
      </c>
      <c r="H492" s="13" t="n">
        <v>1</v>
      </c>
      <c r="I492" s="32" t="inlineStr">
        <is>
          <t>Yes</t>
        </is>
      </c>
      <c r="J492" s="32" t="inlineStr">
        <is>
          <t>Yes</t>
        </is>
      </c>
      <c r="K492" s="15" t="n">
        <v>4.75</v>
      </c>
      <c r="L492" s="15" t="n">
        <v>397.361</v>
      </c>
      <c r="M492" t="inlineStr">
        <is>
          <t>Warranty</t>
        </is>
      </c>
      <c r="N492" s="17">
        <f>IF(G492="","",G492-F492)</f>
        <v/>
      </c>
      <c r="O492" s="19">
        <f t="array" ref="O492">INDEX(TechRate,MATCH(H492,TechNum,0))</f>
        <v/>
      </c>
      <c r="P492" s="18">
        <f>O492*K492</f>
        <v/>
      </c>
      <c r="Q492" s="18">
        <f>IF(I492="Yes",0,P492)</f>
        <v/>
      </c>
      <c r="R492" s="18">
        <f>IF(J492="Yes",0,L492)</f>
        <v/>
      </c>
      <c r="S492" s="18">
        <f>SUM(L492,P492)</f>
        <v/>
      </c>
      <c r="T492" s="18">
        <f>SUM(Q492,R492)</f>
        <v/>
      </c>
      <c r="U492" s="19">
        <f>TEXT(F492,"ddd")</f>
        <v/>
      </c>
      <c r="V492" s="19">
        <f>TEXT(G492,"ddd")</f>
        <v/>
      </c>
    </row>
    <row r="493">
      <c r="A493" t="inlineStr">
        <is>
          <t>A00591</t>
        </is>
      </c>
      <c r="B493" t="inlineStr">
        <is>
          <t>Southeast</t>
        </is>
      </c>
      <c r="C493" t="inlineStr">
        <is>
          <t>Cartier</t>
        </is>
      </c>
      <c r="D493" t="inlineStr">
        <is>
          <t>Assess</t>
        </is>
      </c>
      <c r="F493" s="31" t="n">
        <v>44298</v>
      </c>
      <c r="G493" s="31" t="n">
        <v>44307</v>
      </c>
      <c r="H493" s="13" t="n">
        <v>1</v>
      </c>
      <c r="I493" s="32" t="n"/>
      <c r="J493" s="32" t="n"/>
      <c r="K493" s="15" t="n">
        <v>0.25</v>
      </c>
      <c r="L493" s="15" t="n">
        <v>156.4021</v>
      </c>
      <c r="M493" t="inlineStr">
        <is>
          <t>Account</t>
        </is>
      </c>
      <c r="N493" s="17">
        <f>IF(G493="","",G493-F493)</f>
        <v/>
      </c>
      <c r="O493" s="19">
        <f t="array" ref="O493">INDEX(TechRate,MATCH(H493,TechNum,0))</f>
        <v/>
      </c>
      <c r="P493" s="18">
        <f>O493*K493</f>
        <v/>
      </c>
      <c r="Q493" s="18">
        <f>IF(I493="Yes",0,P493)</f>
        <v/>
      </c>
      <c r="R493" s="18">
        <f>IF(J493="Yes",0,L493)</f>
        <v/>
      </c>
      <c r="S493" s="18">
        <f>SUM(L493,P493)</f>
        <v/>
      </c>
      <c r="T493" s="18">
        <f>SUM(Q493,R493)</f>
        <v/>
      </c>
      <c r="U493" s="19">
        <f>TEXT(F493,"ddd")</f>
        <v/>
      </c>
      <c r="V493" s="19">
        <f>TEXT(G493,"ddd")</f>
        <v/>
      </c>
    </row>
    <row r="494">
      <c r="A494" t="inlineStr">
        <is>
          <t>A00592</t>
        </is>
      </c>
      <c r="B494" t="inlineStr">
        <is>
          <t>Central</t>
        </is>
      </c>
      <c r="C494" t="inlineStr">
        <is>
          <t>Cartier</t>
        </is>
      </c>
      <c r="D494" t="inlineStr">
        <is>
          <t>Assess</t>
        </is>
      </c>
      <c r="F494" s="31" t="n">
        <v>44298</v>
      </c>
      <c r="G494" s="31" t="n">
        <v>44307</v>
      </c>
      <c r="H494" s="13" t="n">
        <v>2</v>
      </c>
      <c r="I494" s="32" t="n"/>
      <c r="J494" s="32" t="inlineStr">
        <is>
          <t>Yes</t>
        </is>
      </c>
      <c r="K494" s="15" t="n">
        <v>0.5</v>
      </c>
      <c r="L494" s="15" t="n">
        <v>176.2212</v>
      </c>
      <c r="M494" t="inlineStr">
        <is>
          <t>C.O.D.</t>
        </is>
      </c>
      <c r="N494" s="17">
        <f>IF(G494="","",G494-F494)</f>
        <v/>
      </c>
      <c r="O494" s="19">
        <f t="array" ref="O494">INDEX(TechRate,MATCH(H494,TechNum,0))</f>
        <v/>
      </c>
      <c r="P494" s="18">
        <f>O494*K494</f>
        <v/>
      </c>
      <c r="Q494" s="18">
        <f>IF(I494="Yes",0,P494)</f>
        <v/>
      </c>
      <c r="R494" s="18">
        <f>IF(J494="Yes",0,L494)</f>
        <v/>
      </c>
      <c r="S494" s="18">
        <f>SUM(L494,P494)</f>
        <v/>
      </c>
      <c r="T494" s="18">
        <f>SUM(Q494,R494)</f>
        <v/>
      </c>
      <c r="U494" s="19">
        <f>TEXT(F494,"ddd")</f>
        <v/>
      </c>
      <c r="V494" s="19">
        <f>TEXT(G494,"ddd")</f>
        <v/>
      </c>
    </row>
    <row r="495">
      <c r="A495" t="inlineStr">
        <is>
          <t>A00593</t>
        </is>
      </c>
      <c r="B495" t="inlineStr">
        <is>
          <t>North</t>
        </is>
      </c>
      <c r="C495" t="inlineStr">
        <is>
          <t>Ling</t>
        </is>
      </c>
      <c r="D495" t="inlineStr">
        <is>
          <t>Deliver</t>
        </is>
      </c>
      <c r="F495" s="31" t="n">
        <v>44298</v>
      </c>
      <c r="G495" s="31" t="n">
        <v>44314</v>
      </c>
      <c r="H495" s="13" t="n">
        <v>1</v>
      </c>
      <c r="I495" s="32" t="n"/>
      <c r="J495" s="32" t="n"/>
      <c r="K495" s="15" t="n">
        <v>0.25</v>
      </c>
      <c r="L495" s="15" t="n">
        <v>4.99</v>
      </c>
      <c r="M495" t="inlineStr">
        <is>
          <t>C.O.D.</t>
        </is>
      </c>
      <c r="N495" s="17">
        <f>IF(G495="","",G495-F495)</f>
        <v/>
      </c>
      <c r="O495" s="19">
        <f t="array" ref="O495">INDEX(TechRate,MATCH(H495,TechNum,0))</f>
        <v/>
      </c>
      <c r="P495" s="18">
        <f>O495*K495</f>
        <v/>
      </c>
      <c r="Q495" s="18">
        <f>IF(I495="Yes",0,P495)</f>
        <v/>
      </c>
      <c r="R495" s="18">
        <f>IF(J495="Yes",0,L495)</f>
        <v/>
      </c>
      <c r="S495" s="18">
        <f>SUM(L495,P495)</f>
        <v/>
      </c>
      <c r="T495" s="18">
        <f>SUM(Q495,R495)</f>
        <v/>
      </c>
      <c r="U495" s="19">
        <f>TEXT(F495,"ddd")</f>
        <v/>
      </c>
      <c r="V495" s="19">
        <f>TEXT(G495,"ddd")</f>
        <v/>
      </c>
    </row>
    <row r="496">
      <c r="A496" t="inlineStr">
        <is>
          <t>A00594</t>
        </is>
      </c>
      <c r="B496" t="inlineStr">
        <is>
          <t>Northwest</t>
        </is>
      </c>
      <c r="C496" t="inlineStr">
        <is>
          <t>Burton</t>
        </is>
      </c>
      <c r="D496" t="inlineStr">
        <is>
          <t>Deliver</t>
        </is>
      </c>
      <c r="F496" s="31" t="n">
        <v>44298</v>
      </c>
      <c r="G496" s="31" t="n">
        <v>44319</v>
      </c>
      <c r="H496" s="13" t="n">
        <v>1</v>
      </c>
      <c r="I496" s="32" t="n"/>
      <c r="J496" s="32" t="n"/>
      <c r="K496" s="15" t="n">
        <v>0.25</v>
      </c>
      <c r="L496" s="15" t="n">
        <v>83.4629</v>
      </c>
      <c r="M496" t="inlineStr">
        <is>
          <t>Account</t>
        </is>
      </c>
      <c r="N496" s="17">
        <f>IF(G496="","",G496-F496)</f>
        <v/>
      </c>
      <c r="O496" s="19">
        <f t="array" ref="O496">INDEX(TechRate,MATCH(H496,TechNum,0))</f>
        <v/>
      </c>
      <c r="P496" s="18">
        <f>O496*K496</f>
        <v/>
      </c>
      <c r="Q496" s="18">
        <f>IF(I496="Yes",0,P496)</f>
        <v/>
      </c>
      <c r="R496" s="18">
        <f>IF(J496="Yes",0,L496)</f>
        <v/>
      </c>
      <c r="S496" s="18">
        <f>SUM(L496,P496)</f>
        <v/>
      </c>
      <c r="T496" s="18">
        <f>SUM(Q496,R496)</f>
        <v/>
      </c>
      <c r="U496" s="19">
        <f>TEXT(F496,"ddd")</f>
        <v/>
      </c>
      <c r="V496" s="19">
        <f>TEXT(G496,"ddd")</f>
        <v/>
      </c>
    </row>
    <row r="497">
      <c r="A497" t="inlineStr">
        <is>
          <t>A00595</t>
        </is>
      </c>
      <c r="B497" t="inlineStr">
        <is>
          <t>Central</t>
        </is>
      </c>
      <c r="C497" t="inlineStr">
        <is>
          <t>Burton</t>
        </is>
      </c>
      <c r="D497" t="inlineStr">
        <is>
          <t>Install</t>
        </is>
      </c>
      <c r="F497" s="31" t="n">
        <v>44298</v>
      </c>
      <c r="G497" s="31" t="n">
        <v>44320</v>
      </c>
      <c r="H497" s="13" t="n">
        <v>2</v>
      </c>
      <c r="I497" s="32" t="n"/>
      <c r="J497" s="32" t="n"/>
      <c r="K497" s="15" t="n">
        <v>2.25</v>
      </c>
      <c r="L497" s="15" t="n">
        <v>52</v>
      </c>
      <c r="M497" t="inlineStr">
        <is>
          <t>Account</t>
        </is>
      </c>
      <c r="N497" s="17">
        <f>IF(G497="","",G497-F497)</f>
        <v/>
      </c>
      <c r="O497" s="19">
        <f t="array" ref="O497">INDEX(TechRate,MATCH(H497,TechNum,0))</f>
        <v/>
      </c>
      <c r="P497" s="18">
        <f>O497*K497</f>
        <v/>
      </c>
      <c r="Q497" s="18">
        <f>IF(I497="Yes",0,P497)</f>
        <v/>
      </c>
      <c r="R497" s="18">
        <f>IF(J497="Yes",0,L497)</f>
        <v/>
      </c>
      <c r="S497" s="18">
        <f>SUM(L497,P497)</f>
        <v/>
      </c>
      <c r="T497" s="18">
        <f>SUM(Q497,R497)</f>
        <v/>
      </c>
      <c r="U497" s="19">
        <f>TEXT(F497,"ddd")</f>
        <v/>
      </c>
      <c r="V497" s="19">
        <f>TEXT(G497,"ddd")</f>
        <v/>
      </c>
    </row>
    <row r="498">
      <c r="A498" t="inlineStr">
        <is>
          <t>A00596</t>
        </is>
      </c>
      <c r="B498" t="inlineStr">
        <is>
          <t>South</t>
        </is>
      </c>
      <c r="C498" t="inlineStr">
        <is>
          <t>Lopez</t>
        </is>
      </c>
      <c r="D498" t="inlineStr">
        <is>
          <t>Assess</t>
        </is>
      </c>
      <c r="F498" s="31" t="n">
        <v>44298</v>
      </c>
      <c r="G498" s="31" t="n">
        <v>44320</v>
      </c>
      <c r="H498" s="13" t="n">
        <v>1</v>
      </c>
      <c r="I498" s="32" t="n"/>
      <c r="J498" s="32" t="n"/>
      <c r="K498" s="15" t="n">
        <v>0.5</v>
      </c>
      <c r="L498" s="15" t="n">
        <v>743.184</v>
      </c>
      <c r="M498" t="inlineStr">
        <is>
          <t>P.O.</t>
        </is>
      </c>
      <c r="N498" s="17">
        <f>IF(G498="","",G498-F498)</f>
        <v/>
      </c>
      <c r="O498" s="19">
        <f t="array" ref="O498">INDEX(TechRate,MATCH(H498,TechNum,0))</f>
        <v/>
      </c>
      <c r="P498" s="18">
        <f>O498*K498</f>
        <v/>
      </c>
      <c r="Q498" s="18">
        <f>IF(I498="Yes",0,P498)</f>
        <v/>
      </c>
      <c r="R498" s="18">
        <f>IF(J498="Yes",0,L498)</f>
        <v/>
      </c>
      <c r="S498" s="18">
        <f>SUM(L498,P498)</f>
        <v/>
      </c>
      <c r="T498" s="18">
        <f>SUM(Q498,R498)</f>
        <v/>
      </c>
      <c r="U498" s="19">
        <f>TEXT(F498,"ddd")</f>
        <v/>
      </c>
      <c r="V498" s="19">
        <f>TEXT(G498,"ddd")</f>
        <v/>
      </c>
    </row>
    <row r="499">
      <c r="A499" t="inlineStr">
        <is>
          <t>A00597</t>
        </is>
      </c>
      <c r="B499" t="inlineStr">
        <is>
          <t>Central</t>
        </is>
      </c>
      <c r="C499" t="inlineStr">
        <is>
          <t>Cartier</t>
        </is>
      </c>
      <c r="D499" t="inlineStr">
        <is>
          <t>Replace</t>
        </is>
      </c>
      <c r="F499" s="31" t="n">
        <v>44298</v>
      </c>
      <c r="G499" s="31" t="n">
        <v>44363</v>
      </c>
      <c r="H499" s="13" t="n">
        <v>1</v>
      </c>
      <c r="I499" s="32" t="n"/>
      <c r="J499" s="32" t="n"/>
      <c r="K499" s="15" t="n">
        <v>0.5</v>
      </c>
      <c r="L499" s="15" t="n">
        <v>144</v>
      </c>
      <c r="M499" t="inlineStr">
        <is>
          <t>C.O.D.</t>
        </is>
      </c>
      <c r="N499" s="17">
        <f>IF(G499="","",G499-F499)</f>
        <v/>
      </c>
      <c r="O499" s="19">
        <f t="array" ref="O499">INDEX(TechRate,MATCH(H499,TechNum,0))</f>
        <v/>
      </c>
      <c r="P499" s="18">
        <f>O499*K499</f>
        <v/>
      </c>
      <c r="Q499" s="18">
        <f>IF(I499="Yes",0,P499)</f>
        <v/>
      </c>
      <c r="R499" s="18">
        <f>IF(J499="Yes",0,L499)</f>
        <v/>
      </c>
      <c r="S499" s="18">
        <f>SUM(L499,P499)</f>
        <v/>
      </c>
      <c r="T499" s="18">
        <f>SUM(Q499,R499)</f>
        <v/>
      </c>
      <c r="U499" s="19">
        <f>TEXT(F499,"ddd")</f>
        <v/>
      </c>
      <c r="V499" s="19">
        <f>TEXT(G499,"ddd")</f>
        <v/>
      </c>
    </row>
    <row r="500">
      <c r="A500" t="inlineStr">
        <is>
          <t>A00598</t>
        </is>
      </c>
      <c r="B500" t="inlineStr">
        <is>
          <t>North</t>
        </is>
      </c>
      <c r="C500" t="inlineStr">
        <is>
          <t>Ling</t>
        </is>
      </c>
      <c r="D500" t="inlineStr">
        <is>
          <t>Deliver</t>
        </is>
      </c>
      <c r="F500" s="31" t="n">
        <v>44299</v>
      </c>
      <c r="G500" s="31" t="n">
        <v>44314</v>
      </c>
      <c r="H500" s="13" t="n">
        <v>1</v>
      </c>
      <c r="I500" s="32" t="inlineStr">
        <is>
          <t>Yes</t>
        </is>
      </c>
      <c r="J500" s="32" t="inlineStr">
        <is>
          <t>Yes</t>
        </is>
      </c>
      <c r="K500" s="15" t="n">
        <v>0.25</v>
      </c>
      <c r="L500" s="15" t="n">
        <v>38.1246</v>
      </c>
      <c r="M500" t="inlineStr">
        <is>
          <t>Warranty</t>
        </is>
      </c>
      <c r="N500" s="17">
        <f>IF(G500="","",G500-F500)</f>
        <v/>
      </c>
      <c r="O500" s="19">
        <f t="array" ref="O500">INDEX(TechRate,MATCH(H500,TechNum,0))</f>
        <v/>
      </c>
      <c r="P500" s="18">
        <f>O500*K500</f>
        <v/>
      </c>
      <c r="Q500" s="18">
        <f>IF(I500="Yes",0,P500)</f>
        <v/>
      </c>
      <c r="R500" s="18">
        <f>IF(J500="Yes",0,L500)</f>
        <v/>
      </c>
      <c r="S500" s="18">
        <f>SUM(L500,P500)</f>
        <v/>
      </c>
      <c r="T500" s="18">
        <f>SUM(Q500,R500)</f>
        <v/>
      </c>
      <c r="U500" s="19">
        <f>TEXT(F500,"ddd")</f>
        <v/>
      </c>
      <c r="V500" s="19">
        <f>TEXT(G500,"ddd")</f>
        <v/>
      </c>
    </row>
    <row r="501">
      <c r="A501" t="inlineStr">
        <is>
          <t>A00599</t>
        </is>
      </c>
      <c r="B501" t="inlineStr">
        <is>
          <t>Central</t>
        </is>
      </c>
      <c r="C501" t="inlineStr">
        <is>
          <t>Burton</t>
        </is>
      </c>
      <c r="D501" t="inlineStr">
        <is>
          <t>Deliver</t>
        </is>
      </c>
      <c r="F501" s="31" t="n">
        <v>44299</v>
      </c>
      <c r="G501" s="31" t="n">
        <v>44315</v>
      </c>
      <c r="H501" s="13" t="n">
        <v>1</v>
      </c>
      <c r="I501" s="32" t="inlineStr">
        <is>
          <t>Yes</t>
        </is>
      </c>
      <c r="J501" s="32" t="inlineStr">
        <is>
          <t>Yes</t>
        </is>
      </c>
      <c r="K501" s="15" t="n">
        <v>0.25</v>
      </c>
      <c r="L501" s="15" t="n">
        <v>25</v>
      </c>
      <c r="M501" t="inlineStr">
        <is>
          <t>Warranty</t>
        </is>
      </c>
      <c r="N501" s="17">
        <f>IF(G501="","",G501-F501)</f>
        <v/>
      </c>
      <c r="O501" s="19">
        <f t="array" ref="O501">INDEX(TechRate,MATCH(H501,TechNum,0))</f>
        <v/>
      </c>
      <c r="P501" s="18">
        <f>O501*K501</f>
        <v/>
      </c>
      <c r="Q501" s="18">
        <f>IF(I501="Yes",0,P501)</f>
        <v/>
      </c>
      <c r="R501" s="18">
        <f>IF(J501="Yes",0,L501)</f>
        <v/>
      </c>
      <c r="S501" s="18">
        <f>SUM(L501,P501)</f>
        <v/>
      </c>
      <c r="T501" s="18">
        <f>SUM(Q501,R501)</f>
        <v/>
      </c>
      <c r="U501" s="19">
        <f>TEXT(F501,"ddd")</f>
        <v/>
      </c>
      <c r="V501" s="19">
        <f>TEXT(G501,"ddd")</f>
        <v/>
      </c>
    </row>
    <row r="502">
      <c r="A502" t="inlineStr">
        <is>
          <t>A00600</t>
        </is>
      </c>
      <c r="B502" t="inlineStr">
        <is>
          <t>North</t>
        </is>
      </c>
      <c r="C502" t="inlineStr">
        <is>
          <t>Ling</t>
        </is>
      </c>
      <c r="D502" t="inlineStr">
        <is>
          <t>Assess</t>
        </is>
      </c>
      <c r="F502" s="31" t="n">
        <v>44299</v>
      </c>
      <c r="G502" s="31" t="n">
        <v>44315</v>
      </c>
      <c r="H502" s="13" t="n">
        <v>2</v>
      </c>
      <c r="I502" s="32" t="n"/>
      <c r="J502" s="32" t="n"/>
      <c r="K502" s="15" t="n">
        <v>0.25</v>
      </c>
      <c r="L502" s="15" t="n">
        <v>175</v>
      </c>
      <c r="M502" t="inlineStr">
        <is>
          <t>Account</t>
        </is>
      </c>
      <c r="N502" s="17">
        <f>IF(G502="","",G502-F502)</f>
        <v/>
      </c>
      <c r="O502" s="19">
        <f t="array" ref="O502">INDEX(TechRate,MATCH(H502,TechNum,0))</f>
        <v/>
      </c>
      <c r="P502" s="18">
        <f>O502*K502</f>
        <v/>
      </c>
      <c r="Q502" s="18">
        <f>IF(I502="Yes",0,P502)</f>
        <v/>
      </c>
      <c r="R502" s="18">
        <f>IF(J502="Yes",0,L502)</f>
        <v/>
      </c>
      <c r="S502" s="18">
        <f>SUM(L502,P502)</f>
        <v/>
      </c>
      <c r="T502" s="18">
        <f>SUM(Q502,R502)</f>
        <v/>
      </c>
      <c r="U502" s="19">
        <f>TEXT(F502,"ddd")</f>
        <v/>
      </c>
      <c r="V502" s="19">
        <f>TEXT(G502,"ddd")</f>
        <v/>
      </c>
    </row>
    <row r="503">
      <c r="A503" t="inlineStr">
        <is>
          <t>A00601</t>
        </is>
      </c>
      <c r="B503" t="inlineStr">
        <is>
          <t>South</t>
        </is>
      </c>
      <c r="C503" t="inlineStr">
        <is>
          <t>Lopez</t>
        </is>
      </c>
      <c r="D503" t="inlineStr">
        <is>
          <t>Assess</t>
        </is>
      </c>
      <c r="F503" s="31" t="n">
        <v>44299</v>
      </c>
      <c r="G503" s="31" t="n">
        <v>44320</v>
      </c>
      <c r="H503" s="13" t="n">
        <v>1</v>
      </c>
      <c r="I503" s="32" t="n"/>
      <c r="J503" s="32" t="n"/>
      <c r="K503" s="15" t="n">
        <v>0.25</v>
      </c>
      <c r="L503" s="15" t="n">
        <v>6.944</v>
      </c>
      <c r="M503" t="inlineStr">
        <is>
          <t>Account</t>
        </is>
      </c>
      <c r="N503" s="17">
        <f>IF(G503="","",G503-F503)</f>
        <v/>
      </c>
      <c r="O503" s="19">
        <f t="array" ref="O503">INDEX(TechRate,MATCH(H503,TechNum,0))</f>
        <v/>
      </c>
      <c r="P503" s="18">
        <f>O503*K503</f>
        <v/>
      </c>
      <c r="Q503" s="18">
        <f>IF(I503="Yes",0,P503)</f>
        <v/>
      </c>
      <c r="R503" s="18">
        <f>IF(J503="Yes",0,L503)</f>
        <v/>
      </c>
      <c r="S503" s="18">
        <f>SUM(L503,P503)</f>
        <v/>
      </c>
      <c r="T503" s="18">
        <f>SUM(Q503,R503)</f>
        <v/>
      </c>
      <c r="U503" s="19">
        <f>TEXT(F503,"ddd")</f>
        <v/>
      </c>
      <c r="V503" s="19">
        <f>TEXT(G503,"ddd")</f>
        <v/>
      </c>
    </row>
    <row r="504">
      <c r="A504" t="inlineStr">
        <is>
          <t>A00602</t>
        </is>
      </c>
      <c r="B504" t="inlineStr">
        <is>
          <t>South</t>
        </is>
      </c>
      <c r="C504" t="inlineStr">
        <is>
          <t>Burton</t>
        </is>
      </c>
      <c r="D504" t="inlineStr">
        <is>
          <t>Install</t>
        </is>
      </c>
      <c r="F504" s="31" t="n">
        <v>44299</v>
      </c>
      <c r="G504" s="31" t="n">
        <v>44328</v>
      </c>
      <c r="H504" s="13" t="n">
        <v>3</v>
      </c>
      <c r="I504" s="32" t="n"/>
      <c r="J504" s="32" t="n"/>
      <c r="K504" s="15" t="n">
        <v>3.25</v>
      </c>
      <c r="L504" s="15" t="n">
        <v>640.424</v>
      </c>
      <c r="M504" t="inlineStr">
        <is>
          <t>C.O.D.</t>
        </is>
      </c>
      <c r="N504" s="17">
        <f>IF(G504="","",G504-F504)</f>
        <v/>
      </c>
      <c r="O504" s="19">
        <f t="array" ref="O504">INDEX(TechRate,MATCH(H504,TechNum,0))</f>
        <v/>
      </c>
      <c r="P504" s="18">
        <f>O504*K504</f>
        <v/>
      </c>
      <c r="Q504" s="18">
        <f>IF(I504="Yes",0,P504)</f>
        <v/>
      </c>
      <c r="R504" s="18">
        <f>IF(J504="Yes",0,L504)</f>
        <v/>
      </c>
      <c r="S504" s="18">
        <f>SUM(L504,P504)</f>
        <v/>
      </c>
      <c r="T504" s="18">
        <f>SUM(Q504,R504)</f>
        <v/>
      </c>
      <c r="U504" s="19">
        <f>TEXT(F504,"ddd")</f>
        <v/>
      </c>
      <c r="V504" s="19">
        <f>TEXT(G504,"ddd")</f>
        <v/>
      </c>
    </row>
    <row r="505">
      <c r="A505" t="inlineStr">
        <is>
          <t>A00603</t>
        </is>
      </c>
      <c r="B505" t="inlineStr">
        <is>
          <t>Southeast</t>
        </is>
      </c>
      <c r="C505" t="inlineStr">
        <is>
          <t>Khan</t>
        </is>
      </c>
      <c r="D505" t="inlineStr">
        <is>
          <t>Assess</t>
        </is>
      </c>
      <c r="F505" s="31" t="n">
        <v>44299</v>
      </c>
      <c r="G505" s="31" t="n">
        <v>44329</v>
      </c>
      <c r="H505" s="13" t="n">
        <v>1</v>
      </c>
      <c r="I505" s="32" t="n"/>
      <c r="J505" s="32" t="n"/>
      <c r="K505" s="15" t="n">
        <v>0.25</v>
      </c>
      <c r="L505" s="15" t="n">
        <v>86.28</v>
      </c>
      <c r="M505" t="inlineStr">
        <is>
          <t>Account</t>
        </is>
      </c>
      <c r="N505" s="17">
        <f>IF(G505="","",G505-F505)</f>
        <v/>
      </c>
      <c r="O505" s="19">
        <f t="array" ref="O505">INDEX(TechRate,MATCH(H505,TechNum,0))</f>
        <v/>
      </c>
      <c r="P505" s="18">
        <f>O505*K505</f>
        <v/>
      </c>
      <c r="Q505" s="18">
        <f>IF(I505="Yes",0,P505)</f>
        <v/>
      </c>
      <c r="R505" s="18">
        <f>IF(J505="Yes",0,L505)</f>
        <v/>
      </c>
      <c r="S505" s="18">
        <f>SUM(L505,P505)</f>
        <v/>
      </c>
      <c r="T505" s="18">
        <f>SUM(Q505,R505)</f>
        <v/>
      </c>
      <c r="U505" s="19">
        <f>TEXT(F505,"ddd")</f>
        <v/>
      </c>
      <c r="V505" s="19">
        <f>TEXT(G505,"ddd")</f>
        <v/>
      </c>
    </row>
    <row r="506">
      <c r="A506" t="inlineStr">
        <is>
          <t>A00604</t>
        </is>
      </c>
      <c r="B506" t="inlineStr">
        <is>
          <t>Northwest</t>
        </is>
      </c>
      <c r="C506" t="inlineStr">
        <is>
          <t>Cartier</t>
        </is>
      </c>
      <c r="D506" t="inlineStr">
        <is>
          <t>Assess</t>
        </is>
      </c>
      <c r="F506" s="31" t="n">
        <v>44299</v>
      </c>
      <c r="G506" s="31" t="n">
        <v>44337</v>
      </c>
      <c r="H506" s="13" t="n">
        <v>1</v>
      </c>
      <c r="I506" s="32" t="n"/>
      <c r="J506" s="32" t="inlineStr">
        <is>
          <t>Yes</t>
        </is>
      </c>
      <c r="K506" s="15" t="n">
        <v>0.25</v>
      </c>
      <c r="L506" s="15" t="n">
        <v>103.18</v>
      </c>
      <c r="M506" t="inlineStr">
        <is>
          <t>C.O.D.</t>
        </is>
      </c>
      <c r="N506" s="17">
        <f>IF(G506="","",G506-F506)</f>
        <v/>
      </c>
      <c r="O506" s="19">
        <f t="array" ref="O506">INDEX(TechRate,MATCH(H506,TechNum,0))</f>
        <v/>
      </c>
      <c r="P506" s="18">
        <f>O506*K506</f>
        <v/>
      </c>
      <c r="Q506" s="18">
        <f>IF(I506="Yes",0,P506)</f>
        <v/>
      </c>
      <c r="R506" s="18">
        <f>IF(J506="Yes",0,L506)</f>
        <v/>
      </c>
      <c r="S506" s="18">
        <f>SUM(L506,P506)</f>
        <v/>
      </c>
      <c r="T506" s="18">
        <f>SUM(Q506,R506)</f>
        <v/>
      </c>
      <c r="U506" s="19">
        <f>TEXT(F506,"ddd")</f>
        <v/>
      </c>
      <c r="V506" s="19">
        <f>TEXT(G506,"ddd")</f>
        <v/>
      </c>
    </row>
    <row r="507">
      <c r="A507" t="inlineStr">
        <is>
          <t>A00605</t>
        </is>
      </c>
      <c r="B507" t="inlineStr">
        <is>
          <t>East</t>
        </is>
      </c>
      <c r="C507" t="inlineStr">
        <is>
          <t>Ling</t>
        </is>
      </c>
      <c r="D507" t="inlineStr">
        <is>
          <t>Repair</t>
        </is>
      </c>
      <c r="F507" s="31" t="n">
        <v>44299</v>
      </c>
      <c r="G507" s="31" t="n">
        <v>44333</v>
      </c>
      <c r="H507" s="13" t="n">
        <v>2</v>
      </c>
      <c r="I507" s="32" t="n"/>
      <c r="J507" s="32" t="n"/>
      <c r="K507" s="15" t="n">
        <v>1</v>
      </c>
      <c r="L507" s="15" t="n">
        <v>464.4</v>
      </c>
      <c r="M507" t="inlineStr">
        <is>
          <t>Credit</t>
        </is>
      </c>
      <c r="N507" s="17">
        <f>IF(G507="","",G507-F507)</f>
        <v/>
      </c>
      <c r="O507" s="19">
        <f t="array" ref="O507">INDEX(TechRate,MATCH(H507,TechNum,0))</f>
        <v/>
      </c>
      <c r="P507" s="18">
        <f>O507*K507</f>
        <v/>
      </c>
      <c r="Q507" s="18">
        <f>IF(I507="Yes",0,P507)</f>
        <v/>
      </c>
      <c r="R507" s="18">
        <f>IF(J507="Yes",0,L507)</f>
        <v/>
      </c>
      <c r="S507" s="18">
        <f>SUM(L507,P507)</f>
        <v/>
      </c>
      <c r="T507" s="18">
        <f>SUM(Q507,R507)</f>
        <v/>
      </c>
      <c r="U507" s="19">
        <f>TEXT(F507,"ddd")</f>
        <v/>
      </c>
      <c r="V507" s="19">
        <f>TEXT(G507,"ddd")</f>
        <v/>
      </c>
    </row>
    <row r="508">
      <c r="A508" t="inlineStr">
        <is>
          <t>A00606</t>
        </is>
      </c>
      <c r="B508" t="inlineStr">
        <is>
          <t>Central</t>
        </is>
      </c>
      <c r="C508" t="inlineStr">
        <is>
          <t>Cartier</t>
        </is>
      </c>
      <c r="D508" t="inlineStr">
        <is>
          <t>Assess</t>
        </is>
      </c>
      <c r="F508" s="31" t="n">
        <v>44299</v>
      </c>
      <c r="G508" s="31" t="n">
        <v>44362</v>
      </c>
      <c r="H508" s="13" t="n">
        <v>1</v>
      </c>
      <c r="I508" s="32" t="n"/>
      <c r="J508" s="32" t="n"/>
      <c r="K508" s="15" t="n">
        <v>1</v>
      </c>
      <c r="L508" s="15" t="n">
        <v>406.6572</v>
      </c>
      <c r="M508" t="inlineStr">
        <is>
          <t>C.O.D.</t>
        </is>
      </c>
      <c r="N508" s="17">
        <f>IF(G508="","",G508-F508)</f>
        <v/>
      </c>
      <c r="O508" s="19">
        <f t="array" ref="O508">INDEX(TechRate,MATCH(H508,TechNum,0))</f>
        <v/>
      </c>
      <c r="P508" s="18">
        <f>O508*K508</f>
        <v/>
      </c>
      <c r="Q508" s="18">
        <f>IF(I508="Yes",0,P508)</f>
        <v/>
      </c>
      <c r="R508" s="18">
        <f>IF(J508="Yes",0,L508)</f>
        <v/>
      </c>
      <c r="S508" s="18">
        <f>SUM(L508,P508)</f>
        <v/>
      </c>
      <c r="T508" s="18">
        <f>SUM(Q508,R508)</f>
        <v/>
      </c>
      <c r="U508" s="19">
        <f>TEXT(F508,"ddd")</f>
        <v/>
      </c>
      <c r="V508" s="19">
        <f>TEXT(G508,"ddd")</f>
        <v/>
      </c>
    </row>
    <row r="509">
      <c r="A509" t="inlineStr">
        <is>
          <t>A00607</t>
        </is>
      </c>
      <c r="B509" t="inlineStr">
        <is>
          <t>Northwest</t>
        </is>
      </c>
      <c r="C509" t="inlineStr">
        <is>
          <t>Cartier</t>
        </is>
      </c>
      <c r="D509" t="inlineStr">
        <is>
          <t>Replace</t>
        </is>
      </c>
      <c r="F509" s="31" t="n">
        <v>44300</v>
      </c>
      <c r="G509" s="31" t="n">
        <v>44309</v>
      </c>
      <c r="H509" s="13" t="n">
        <v>1</v>
      </c>
      <c r="I509" s="32" t="n"/>
      <c r="J509" s="32" t="n"/>
      <c r="K509" s="15" t="n">
        <v>0.5</v>
      </c>
      <c r="L509" s="15" t="n">
        <v>21.33</v>
      </c>
      <c r="M509" t="inlineStr">
        <is>
          <t>Account</t>
        </is>
      </c>
      <c r="N509" s="17">
        <f>IF(G509="","",G509-F509)</f>
        <v/>
      </c>
      <c r="O509" s="19">
        <f t="array" ref="O509">INDEX(TechRate,MATCH(H509,TechNum,0))</f>
        <v/>
      </c>
      <c r="P509" s="18">
        <f>O509*K509</f>
        <v/>
      </c>
      <c r="Q509" s="18">
        <f>IF(I509="Yes",0,P509)</f>
        <v/>
      </c>
      <c r="R509" s="18">
        <f>IF(J509="Yes",0,L509)</f>
        <v/>
      </c>
      <c r="S509" s="18">
        <f>SUM(L509,P509)</f>
        <v/>
      </c>
      <c r="T509" s="18">
        <f>SUM(Q509,R509)</f>
        <v/>
      </c>
      <c r="U509" s="19">
        <f>TEXT(F509,"ddd")</f>
        <v/>
      </c>
      <c r="V509" s="19">
        <f>TEXT(G509,"ddd")</f>
        <v/>
      </c>
    </row>
    <row r="510">
      <c r="A510" t="inlineStr">
        <is>
          <t>A00608</t>
        </is>
      </c>
      <c r="B510" t="inlineStr">
        <is>
          <t>West</t>
        </is>
      </c>
      <c r="C510" t="inlineStr">
        <is>
          <t>Khan</t>
        </is>
      </c>
      <c r="D510" t="inlineStr">
        <is>
          <t>Repair</t>
        </is>
      </c>
      <c r="F510" s="31" t="n">
        <v>44300</v>
      </c>
      <c r="G510" s="31" t="n">
        <v>44312</v>
      </c>
      <c r="H510" s="13" t="n">
        <v>1</v>
      </c>
      <c r="I510" s="32" t="n"/>
      <c r="J510" s="32" t="n"/>
      <c r="K510" s="15" t="n">
        <v>1.5</v>
      </c>
      <c r="L510" s="15" t="n">
        <v>15.15</v>
      </c>
      <c r="M510" t="inlineStr">
        <is>
          <t>Account</t>
        </is>
      </c>
      <c r="N510" s="17">
        <f>IF(G510="","",G510-F510)</f>
        <v/>
      </c>
      <c r="O510" s="19">
        <f t="array" ref="O510">INDEX(TechRate,MATCH(H510,TechNum,0))</f>
        <v/>
      </c>
      <c r="P510" s="18">
        <f>O510*K510</f>
        <v/>
      </c>
      <c r="Q510" s="18">
        <f>IF(I510="Yes",0,P510)</f>
        <v/>
      </c>
      <c r="R510" s="18">
        <f>IF(J510="Yes",0,L510)</f>
        <v/>
      </c>
      <c r="S510" s="18">
        <f>SUM(L510,P510)</f>
        <v/>
      </c>
      <c r="T510" s="18">
        <f>SUM(Q510,R510)</f>
        <v/>
      </c>
      <c r="U510" s="19">
        <f>TEXT(F510,"ddd")</f>
        <v/>
      </c>
      <c r="V510" s="19">
        <f>TEXT(G510,"ddd")</f>
        <v/>
      </c>
    </row>
    <row r="511">
      <c r="A511" t="inlineStr">
        <is>
          <t>A00609</t>
        </is>
      </c>
      <c r="B511" t="inlineStr">
        <is>
          <t>Southeast</t>
        </is>
      </c>
      <c r="C511" t="inlineStr">
        <is>
          <t>Khan</t>
        </is>
      </c>
      <c r="D511" t="inlineStr">
        <is>
          <t>Assess</t>
        </is>
      </c>
      <c r="E511" t="inlineStr">
        <is>
          <t>Yes</t>
        </is>
      </c>
      <c r="F511" s="31" t="n">
        <v>44300</v>
      </c>
      <c r="G511" s="31" t="n">
        <v>44313</v>
      </c>
      <c r="H511" s="13" t="n">
        <v>1</v>
      </c>
      <c r="I511" s="32" t="n"/>
      <c r="J511" s="32" t="inlineStr">
        <is>
          <t>Yes</t>
        </is>
      </c>
      <c r="K511" s="15" t="n">
        <v>0.25</v>
      </c>
      <c r="L511" s="15" t="n">
        <v>96.0453</v>
      </c>
      <c r="M511" t="inlineStr">
        <is>
          <t>C.O.D.</t>
        </is>
      </c>
      <c r="N511" s="17">
        <f>IF(G511="","",G511-F511)</f>
        <v/>
      </c>
      <c r="O511" s="19">
        <f t="array" ref="O511">INDEX(TechRate,MATCH(H511,TechNum,0))</f>
        <v/>
      </c>
      <c r="P511" s="18">
        <f>O511*K511</f>
        <v/>
      </c>
      <c r="Q511" s="18">
        <f>IF(I511="Yes",0,P511)</f>
        <v/>
      </c>
      <c r="R511" s="18">
        <f>IF(J511="Yes",0,L511)</f>
        <v/>
      </c>
      <c r="S511" s="18">
        <f>SUM(L511,P511)</f>
        <v/>
      </c>
      <c r="T511" s="18">
        <f>SUM(Q511,R511)</f>
        <v/>
      </c>
      <c r="U511" s="19">
        <f>TEXT(F511,"ddd")</f>
        <v/>
      </c>
      <c r="V511" s="19">
        <f>TEXT(G511,"ddd")</f>
        <v/>
      </c>
    </row>
    <row r="512">
      <c r="A512" t="inlineStr">
        <is>
          <t>A00610</t>
        </is>
      </c>
      <c r="B512" t="inlineStr">
        <is>
          <t>Northwest</t>
        </is>
      </c>
      <c r="C512" t="inlineStr">
        <is>
          <t>Khan</t>
        </is>
      </c>
      <c r="D512" t="inlineStr">
        <is>
          <t>Deliver</t>
        </is>
      </c>
      <c r="E512" t="inlineStr">
        <is>
          <t>Yes</t>
        </is>
      </c>
      <c r="F512" s="31" t="n">
        <v>44300</v>
      </c>
      <c r="G512" s="31" t="n">
        <v>44313</v>
      </c>
      <c r="H512" s="13" t="n">
        <v>1</v>
      </c>
      <c r="I512" s="32" t="n"/>
      <c r="J512" s="32" t="n"/>
      <c r="K512" s="15" t="n">
        <v>0.25</v>
      </c>
      <c r="L512" s="15" t="n">
        <v>127.4013</v>
      </c>
      <c r="M512" t="inlineStr">
        <is>
          <t>C.O.D.</t>
        </is>
      </c>
      <c r="N512" s="17">
        <f>IF(G512="","",G512-F512)</f>
        <v/>
      </c>
      <c r="O512" s="19">
        <f t="array" ref="O512">INDEX(TechRate,MATCH(H512,TechNum,0))</f>
        <v/>
      </c>
      <c r="P512" s="18">
        <f>O512*K512</f>
        <v/>
      </c>
      <c r="Q512" s="18">
        <f>IF(I512="Yes",0,P512)</f>
        <v/>
      </c>
      <c r="R512" s="18">
        <f>IF(J512="Yes",0,L512)</f>
        <v/>
      </c>
      <c r="S512" s="18">
        <f>SUM(L512,P512)</f>
        <v/>
      </c>
      <c r="T512" s="18">
        <f>SUM(Q512,R512)</f>
        <v/>
      </c>
      <c r="U512" s="19">
        <f>TEXT(F512,"ddd")</f>
        <v/>
      </c>
      <c r="V512" s="19">
        <f>TEXT(G512,"ddd")</f>
        <v/>
      </c>
    </row>
    <row r="513">
      <c r="A513" t="inlineStr">
        <is>
          <t>A00611</t>
        </is>
      </c>
      <c r="B513" t="inlineStr">
        <is>
          <t>South</t>
        </is>
      </c>
      <c r="C513" t="inlineStr">
        <is>
          <t>Lopez</t>
        </is>
      </c>
      <c r="D513" t="inlineStr">
        <is>
          <t>Replace</t>
        </is>
      </c>
      <c r="F513" s="31" t="n">
        <v>44300</v>
      </c>
      <c r="G513" s="31" t="n">
        <v>44321</v>
      </c>
      <c r="H513" s="13" t="n">
        <v>1</v>
      </c>
      <c r="I513" s="32" t="n"/>
      <c r="J513" s="32" t="n"/>
      <c r="K513" s="15" t="n">
        <v>0.5</v>
      </c>
      <c r="L513" s="15" t="n">
        <v>95.47199999999999</v>
      </c>
      <c r="M513" t="inlineStr">
        <is>
          <t>P.O.</t>
        </is>
      </c>
      <c r="N513" s="17">
        <f>IF(G513="","",G513-F513)</f>
        <v/>
      </c>
      <c r="O513" s="19">
        <f t="array" ref="O513">INDEX(TechRate,MATCH(H513,TechNum,0))</f>
        <v/>
      </c>
      <c r="P513" s="18">
        <f>O513*K513</f>
        <v/>
      </c>
      <c r="Q513" s="18">
        <f>IF(I513="Yes",0,P513)</f>
        <v/>
      </c>
      <c r="R513" s="18">
        <f>IF(J513="Yes",0,L513)</f>
        <v/>
      </c>
      <c r="S513" s="18">
        <f>SUM(L513,P513)</f>
        <v/>
      </c>
      <c r="T513" s="18">
        <f>SUM(Q513,R513)</f>
        <v/>
      </c>
      <c r="U513" s="19">
        <f>TEXT(F513,"ddd")</f>
        <v/>
      </c>
      <c r="V513" s="19">
        <f>TEXT(G513,"ddd")</f>
        <v/>
      </c>
    </row>
    <row r="514">
      <c r="A514" t="inlineStr">
        <is>
          <t>A00612</t>
        </is>
      </c>
      <c r="B514" t="inlineStr">
        <is>
          <t>Central</t>
        </is>
      </c>
      <c r="C514" t="inlineStr">
        <is>
          <t>Cartier</t>
        </is>
      </c>
      <c r="D514" t="inlineStr">
        <is>
          <t>Assess</t>
        </is>
      </c>
      <c r="E514" t="inlineStr">
        <is>
          <t>Yes</t>
        </is>
      </c>
      <c r="F514" s="31" t="n">
        <v>44300</v>
      </c>
      <c r="G514" s="31" t="n">
        <v>44321</v>
      </c>
      <c r="H514" s="13" t="n">
        <v>1</v>
      </c>
      <c r="I514" s="32" t="n"/>
      <c r="J514" s="32" t="n"/>
      <c r="K514" s="15" t="n">
        <v>0.25</v>
      </c>
      <c r="L514" s="15" t="n">
        <v>55.6484</v>
      </c>
      <c r="M514" t="inlineStr">
        <is>
          <t>Account</t>
        </is>
      </c>
      <c r="N514" s="17">
        <f>IF(G514="","",G514-F514)</f>
        <v/>
      </c>
      <c r="O514" s="19">
        <f t="array" ref="O514">INDEX(TechRate,MATCH(H514,TechNum,0))</f>
        <v/>
      </c>
      <c r="P514" s="18">
        <f>O514*K514</f>
        <v/>
      </c>
      <c r="Q514" s="18">
        <f>IF(I514="Yes",0,P514)</f>
        <v/>
      </c>
      <c r="R514" s="18">
        <f>IF(J514="Yes",0,L514)</f>
        <v/>
      </c>
      <c r="S514" s="18">
        <f>SUM(L514,P514)</f>
        <v/>
      </c>
      <c r="T514" s="18">
        <f>SUM(Q514,R514)</f>
        <v/>
      </c>
      <c r="U514" s="19">
        <f>TEXT(F514,"ddd")</f>
        <v/>
      </c>
      <c r="V514" s="19">
        <f>TEXT(G514,"ddd")</f>
        <v/>
      </c>
    </row>
    <row r="515">
      <c r="A515" t="inlineStr">
        <is>
          <t>A00613</t>
        </is>
      </c>
      <c r="B515" t="inlineStr">
        <is>
          <t>West</t>
        </is>
      </c>
      <c r="C515" t="inlineStr">
        <is>
          <t>Khan</t>
        </is>
      </c>
      <c r="D515" t="inlineStr">
        <is>
          <t>Assess</t>
        </is>
      </c>
      <c r="E515" t="inlineStr">
        <is>
          <t>Yes</t>
        </is>
      </c>
      <c r="F515" s="31" t="n">
        <v>44300</v>
      </c>
      <c r="G515" s="31" t="n">
        <v>44322</v>
      </c>
      <c r="H515" s="13" t="n">
        <v>1</v>
      </c>
      <c r="I515" s="32" t="n"/>
      <c r="J515" s="32" t="inlineStr">
        <is>
          <t>Yes</t>
        </is>
      </c>
      <c r="K515" s="15" t="n">
        <v>0.5</v>
      </c>
      <c r="L515" s="15" t="n">
        <v>22.3</v>
      </c>
      <c r="M515" t="inlineStr">
        <is>
          <t>C.O.D.</t>
        </is>
      </c>
      <c r="N515" s="17">
        <f>IF(G515="","",G515-F515)</f>
        <v/>
      </c>
      <c r="O515" s="19">
        <f t="array" ref="O515">INDEX(TechRate,MATCH(H515,TechNum,0))</f>
        <v/>
      </c>
      <c r="P515" s="18">
        <f>O515*K515</f>
        <v/>
      </c>
      <c r="Q515" s="18">
        <f>IF(I515="Yes",0,P515)</f>
        <v/>
      </c>
      <c r="R515" s="18">
        <f>IF(J515="Yes",0,L515)</f>
        <v/>
      </c>
      <c r="S515" s="18">
        <f>SUM(L515,P515)</f>
        <v/>
      </c>
      <c r="T515" s="18">
        <f>SUM(Q515,R515)</f>
        <v/>
      </c>
      <c r="U515" s="19">
        <f>TEXT(F515,"ddd")</f>
        <v/>
      </c>
      <c r="V515" s="19">
        <f>TEXT(G515,"ddd")</f>
        <v/>
      </c>
    </row>
    <row r="516">
      <c r="A516" t="inlineStr">
        <is>
          <t>A00614</t>
        </is>
      </c>
      <c r="B516" t="inlineStr">
        <is>
          <t>Northwest</t>
        </is>
      </c>
      <c r="C516" t="inlineStr">
        <is>
          <t>Khan</t>
        </is>
      </c>
      <c r="D516" t="inlineStr">
        <is>
          <t>Assess</t>
        </is>
      </c>
      <c r="F516" s="31" t="n">
        <v>44300</v>
      </c>
      <c r="G516" s="31" t="n">
        <v>44328</v>
      </c>
      <c r="H516" s="13" t="n">
        <v>1</v>
      </c>
      <c r="I516" s="32" t="n"/>
      <c r="J516" s="32" t="n"/>
      <c r="K516" s="15" t="n">
        <v>0.5</v>
      </c>
      <c r="L516" s="15" t="n">
        <v>148.095</v>
      </c>
      <c r="M516" t="inlineStr">
        <is>
          <t>Account</t>
        </is>
      </c>
      <c r="N516" s="17">
        <f>IF(G516="","",G516-F516)</f>
        <v/>
      </c>
      <c r="O516" s="19">
        <f t="array" ref="O516">INDEX(TechRate,MATCH(H516,TechNum,0))</f>
        <v/>
      </c>
      <c r="P516" s="18">
        <f>O516*K516</f>
        <v/>
      </c>
      <c r="Q516" s="18">
        <f>IF(I516="Yes",0,P516)</f>
        <v/>
      </c>
      <c r="R516" s="18">
        <f>IF(J516="Yes",0,L516)</f>
        <v/>
      </c>
      <c r="S516" s="18">
        <f>SUM(L516,P516)</f>
        <v/>
      </c>
      <c r="T516" s="18">
        <f>SUM(Q516,R516)</f>
        <v/>
      </c>
      <c r="U516" s="19">
        <f>TEXT(F516,"ddd")</f>
        <v/>
      </c>
      <c r="V516" s="19">
        <f>TEXT(G516,"ddd")</f>
        <v/>
      </c>
    </row>
    <row r="517">
      <c r="A517" t="inlineStr">
        <is>
          <t>A00615</t>
        </is>
      </c>
      <c r="B517" t="inlineStr">
        <is>
          <t>South</t>
        </is>
      </c>
      <c r="C517" t="inlineStr">
        <is>
          <t>Burton</t>
        </is>
      </c>
      <c r="D517" t="inlineStr">
        <is>
          <t>Deliver</t>
        </is>
      </c>
      <c r="F517" s="31" t="n">
        <v>44300</v>
      </c>
      <c r="G517" s="31" t="n">
        <v>44333</v>
      </c>
      <c r="H517" s="13" t="n">
        <v>1</v>
      </c>
      <c r="I517" s="32" t="n"/>
      <c r="J517" s="32" t="n"/>
      <c r="K517" s="15" t="n">
        <v>0.25</v>
      </c>
      <c r="L517" s="15" t="n">
        <v>18</v>
      </c>
      <c r="M517" t="inlineStr">
        <is>
          <t>P.O.</t>
        </is>
      </c>
      <c r="N517" s="17">
        <f>IF(G517="","",G517-F517)</f>
        <v/>
      </c>
      <c r="O517" s="19">
        <f t="array" ref="O517">INDEX(TechRate,MATCH(H517,TechNum,0))</f>
        <v/>
      </c>
      <c r="P517" s="18">
        <f>O517*K517</f>
        <v/>
      </c>
      <c r="Q517" s="18">
        <f>IF(I517="Yes",0,P517)</f>
        <v/>
      </c>
      <c r="R517" s="18">
        <f>IF(J517="Yes",0,L517)</f>
        <v/>
      </c>
      <c r="S517" s="18">
        <f>SUM(L517,P517)</f>
        <v/>
      </c>
      <c r="T517" s="18">
        <f>SUM(Q517,R517)</f>
        <v/>
      </c>
      <c r="U517" s="19">
        <f>TEXT(F517,"ddd")</f>
        <v/>
      </c>
      <c r="V517" s="19">
        <f>TEXT(G517,"ddd")</f>
        <v/>
      </c>
    </row>
    <row r="518">
      <c r="A518" t="inlineStr">
        <is>
          <t>A00616</t>
        </is>
      </c>
      <c r="B518" t="inlineStr">
        <is>
          <t>Northwest</t>
        </is>
      </c>
      <c r="C518" t="inlineStr">
        <is>
          <t>Cartier</t>
        </is>
      </c>
      <c r="D518" t="inlineStr">
        <is>
          <t>Assess</t>
        </is>
      </c>
      <c r="E518" t="inlineStr">
        <is>
          <t>Yes</t>
        </is>
      </c>
      <c r="F518" s="31" t="n">
        <v>44300</v>
      </c>
      <c r="G518" s="31" t="n">
        <v>44333</v>
      </c>
      <c r="H518" s="13" t="n">
        <v>1</v>
      </c>
      <c r="I518" s="32" t="n"/>
      <c r="J518" s="32" t="inlineStr">
        <is>
          <t>Yes</t>
        </is>
      </c>
      <c r="K518" s="15" t="n">
        <v>0.25</v>
      </c>
      <c r="L518" s="15" t="n">
        <v>54.1806</v>
      </c>
      <c r="M518" t="inlineStr">
        <is>
          <t>C.O.D.</t>
        </is>
      </c>
      <c r="N518" s="17">
        <f>IF(G518="","",G518-F518)</f>
        <v/>
      </c>
      <c r="O518" s="19">
        <f t="array" ref="O518">INDEX(TechRate,MATCH(H518,TechNum,0))</f>
        <v/>
      </c>
      <c r="P518" s="18">
        <f>O518*K518</f>
        <v/>
      </c>
      <c r="Q518" s="18">
        <f>IF(I518="Yes",0,P518)</f>
        <v/>
      </c>
      <c r="R518" s="18">
        <f>IF(J518="Yes",0,L518)</f>
        <v/>
      </c>
      <c r="S518" s="18">
        <f>SUM(L518,P518)</f>
        <v/>
      </c>
      <c r="T518" s="18">
        <f>SUM(Q518,R518)</f>
        <v/>
      </c>
      <c r="U518" s="19">
        <f>TEXT(F518,"ddd")</f>
        <v/>
      </c>
      <c r="V518" s="19">
        <f>TEXT(G518,"ddd")</f>
        <v/>
      </c>
    </row>
    <row r="519">
      <c r="A519" t="inlineStr">
        <is>
          <t>A00617</t>
        </is>
      </c>
      <c r="B519" t="inlineStr">
        <is>
          <t>West</t>
        </is>
      </c>
      <c r="C519" t="inlineStr">
        <is>
          <t>Khan</t>
        </is>
      </c>
      <c r="D519" t="inlineStr">
        <is>
          <t>Replace</t>
        </is>
      </c>
      <c r="F519" s="31" t="n">
        <v>44300</v>
      </c>
      <c r="G519" s="31" t="n">
        <v>44347</v>
      </c>
      <c r="H519" s="13" t="n">
        <v>2</v>
      </c>
      <c r="I519" s="32" t="n"/>
      <c r="J519" s="32" t="n"/>
      <c r="K519" s="15" t="n">
        <v>0.75</v>
      </c>
      <c r="L519" s="15" t="n">
        <v>197.9443</v>
      </c>
      <c r="M519" t="inlineStr">
        <is>
          <t>C.O.D.</t>
        </is>
      </c>
      <c r="N519" s="17">
        <f>IF(G519="","",G519-F519)</f>
        <v/>
      </c>
      <c r="O519" s="19">
        <f t="array" ref="O519">INDEX(TechRate,MATCH(H519,TechNum,0))</f>
        <v/>
      </c>
      <c r="P519" s="18">
        <f>O519*K519</f>
        <v/>
      </c>
      <c r="Q519" s="18">
        <f>IF(I519="Yes",0,P519)</f>
        <v/>
      </c>
      <c r="R519" s="18">
        <f>IF(J519="Yes",0,L519)</f>
        <v/>
      </c>
      <c r="S519" s="18">
        <f>SUM(L519,P519)</f>
        <v/>
      </c>
      <c r="T519" s="18">
        <f>SUM(Q519,R519)</f>
        <v/>
      </c>
      <c r="U519" s="19">
        <f>TEXT(F519,"ddd")</f>
        <v/>
      </c>
      <c r="V519" s="19">
        <f>TEXT(G519,"ddd")</f>
        <v/>
      </c>
    </row>
    <row r="520">
      <c r="A520" t="inlineStr">
        <is>
          <t>A00618</t>
        </is>
      </c>
      <c r="B520" t="inlineStr">
        <is>
          <t>Southeast</t>
        </is>
      </c>
      <c r="C520" t="inlineStr">
        <is>
          <t>Burton</t>
        </is>
      </c>
      <c r="D520" t="inlineStr">
        <is>
          <t>Deliver</t>
        </is>
      </c>
      <c r="F520" s="31" t="n">
        <v>44300</v>
      </c>
      <c r="G520" s="31" t="n">
        <v>44364</v>
      </c>
      <c r="H520" s="13" t="n">
        <v>1</v>
      </c>
      <c r="I520" s="32" t="inlineStr">
        <is>
          <t>Yes</t>
        </is>
      </c>
      <c r="J520" s="32" t="inlineStr">
        <is>
          <t>Yes</t>
        </is>
      </c>
      <c r="K520" s="15" t="n">
        <v>0.25</v>
      </c>
      <c r="L520" s="15" t="n">
        <v>111.9124</v>
      </c>
      <c r="M520" t="inlineStr">
        <is>
          <t>Warranty</t>
        </is>
      </c>
      <c r="N520" s="17">
        <f>IF(G520="","",G520-F520)</f>
        <v/>
      </c>
      <c r="O520" s="19">
        <f t="array" ref="O520">INDEX(TechRate,MATCH(H520,TechNum,0))</f>
        <v/>
      </c>
      <c r="P520" s="18">
        <f>O520*K520</f>
        <v/>
      </c>
      <c r="Q520" s="18">
        <f>IF(I520="Yes",0,P520)</f>
        <v/>
      </c>
      <c r="R520" s="18">
        <f>IF(J520="Yes",0,L520)</f>
        <v/>
      </c>
      <c r="S520" s="18">
        <f>SUM(L520,P520)</f>
        <v/>
      </c>
      <c r="T520" s="18">
        <f>SUM(Q520,R520)</f>
        <v/>
      </c>
      <c r="U520" s="19">
        <f>TEXT(F520,"ddd")</f>
        <v/>
      </c>
      <c r="V520" s="19">
        <f>TEXT(G520,"ddd")</f>
        <v/>
      </c>
    </row>
    <row r="521">
      <c r="A521" t="inlineStr">
        <is>
          <t>A00619</t>
        </is>
      </c>
      <c r="B521" t="inlineStr">
        <is>
          <t>North</t>
        </is>
      </c>
      <c r="C521" t="inlineStr">
        <is>
          <t>Ling</t>
        </is>
      </c>
      <c r="D521" t="inlineStr">
        <is>
          <t>Deliver</t>
        </is>
      </c>
      <c r="F521" s="31" t="n">
        <v>44301</v>
      </c>
      <c r="G521" s="31" t="n">
        <v>44315</v>
      </c>
      <c r="H521" s="13" t="n">
        <v>1</v>
      </c>
      <c r="I521" s="32" t="n"/>
      <c r="J521" s="32" t="n"/>
      <c r="K521" s="15" t="n">
        <v>0.25</v>
      </c>
      <c r="L521" s="15" t="n">
        <v>118.0681</v>
      </c>
      <c r="M521" t="inlineStr">
        <is>
          <t>Account</t>
        </is>
      </c>
      <c r="N521" s="17">
        <f>IF(G521="","",G521-F521)</f>
        <v/>
      </c>
      <c r="O521" s="19">
        <f t="array" ref="O521">INDEX(TechRate,MATCH(H521,TechNum,0))</f>
        <v/>
      </c>
      <c r="P521" s="18">
        <f>O521*K521</f>
        <v/>
      </c>
      <c r="Q521" s="18">
        <f>IF(I521="Yes",0,P521)</f>
        <v/>
      </c>
      <c r="R521" s="18">
        <f>IF(J521="Yes",0,L521)</f>
        <v/>
      </c>
      <c r="S521" s="18">
        <f>SUM(L521,P521)</f>
        <v/>
      </c>
      <c r="T521" s="18">
        <f>SUM(Q521,R521)</f>
        <v/>
      </c>
      <c r="U521" s="19">
        <f>TEXT(F521,"ddd")</f>
        <v/>
      </c>
      <c r="V521" s="19">
        <f>TEXT(G521,"ddd")</f>
        <v/>
      </c>
    </row>
    <row r="522">
      <c r="A522" t="inlineStr">
        <is>
          <t>A00620</t>
        </is>
      </c>
      <c r="B522" t="inlineStr">
        <is>
          <t>South</t>
        </is>
      </c>
      <c r="C522" t="inlineStr">
        <is>
          <t>Lopez</t>
        </is>
      </c>
      <c r="D522" t="inlineStr">
        <is>
          <t>Replace</t>
        </is>
      </c>
      <c r="F522" s="31" t="n">
        <v>44301</v>
      </c>
      <c r="G522" s="31" t="n">
        <v>44313</v>
      </c>
      <c r="H522" s="13" t="n">
        <v>1</v>
      </c>
      <c r="I522" s="32" t="n"/>
      <c r="J522" s="32" t="n"/>
      <c r="K522" s="15" t="n">
        <v>0.5</v>
      </c>
      <c r="L522" s="15" t="n">
        <v>48.75</v>
      </c>
      <c r="M522" t="inlineStr">
        <is>
          <t>Account</t>
        </is>
      </c>
      <c r="N522" s="17">
        <f>IF(G522="","",G522-F522)</f>
        <v/>
      </c>
      <c r="O522" s="19">
        <f t="array" ref="O522">INDEX(TechRate,MATCH(H522,TechNum,0))</f>
        <v/>
      </c>
      <c r="P522" s="18">
        <f>O522*K522</f>
        <v/>
      </c>
      <c r="Q522" s="18">
        <f>IF(I522="Yes",0,P522)</f>
        <v/>
      </c>
      <c r="R522" s="18">
        <f>IF(J522="Yes",0,L522)</f>
        <v/>
      </c>
      <c r="S522" s="18">
        <f>SUM(L522,P522)</f>
        <v/>
      </c>
      <c r="T522" s="18">
        <f>SUM(Q522,R522)</f>
        <v/>
      </c>
      <c r="U522" s="19">
        <f>TEXT(F522,"ddd")</f>
        <v/>
      </c>
      <c r="V522" s="19">
        <f>TEXT(G522,"ddd")</f>
        <v/>
      </c>
    </row>
    <row r="523">
      <c r="A523" t="inlineStr">
        <is>
          <t>A00621</t>
        </is>
      </c>
      <c r="B523" t="inlineStr">
        <is>
          <t>North</t>
        </is>
      </c>
      <c r="C523" t="inlineStr">
        <is>
          <t>Ling</t>
        </is>
      </c>
      <c r="D523" t="inlineStr">
        <is>
          <t>Assess</t>
        </is>
      </c>
      <c r="F523" s="31" t="n">
        <v>44301</v>
      </c>
      <c r="G523" s="31" t="n">
        <v>44313</v>
      </c>
      <c r="H523" s="13" t="n">
        <v>1</v>
      </c>
      <c r="I523" s="32" t="inlineStr">
        <is>
          <t>Yes</t>
        </is>
      </c>
      <c r="J523" s="32" t="inlineStr">
        <is>
          <t>Yes</t>
        </is>
      </c>
      <c r="K523" s="15" t="n">
        <v>0.25</v>
      </c>
      <c r="L523" s="15" t="n">
        <v>144</v>
      </c>
      <c r="M523" t="inlineStr">
        <is>
          <t>Warranty</t>
        </is>
      </c>
      <c r="N523" s="17">
        <f>IF(G523="","",G523-F523)</f>
        <v/>
      </c>
      <c r="O523" s="19">
        <f t="array" ref="O523">INDEX(TechRate,MATCH(H523,TechNum,0))</f>
        <v/>
      </c>
      <c r="P523" s="18">
        <f>O523*K523</f>
        <v/>
      </c>
      <c r="Q523" s="18">
        <f>IF(I523="Yes",0,P523)</f>
        <v/>
      </c>
      <c r="R523" s="18">
        <f>IF(J523="Yes",0,L523)</f>
        <v/>
      </c>
      <c r="S523" s="18">
        <f>SUM(L523,P523)</f>
        <v/>
      </c>
      <c r="T523" s="18">
        <f>SUM(Q523,R523)</f>
        <v/>
      </c>
      <c r="U523" s="19">
        <f>TEXT(F523,"ddd")</f>
        <v/>
      </c>
      <c r="V523" s="19">
        <f>TEXT(G523,"ddd")</f>
        <v/>
      </c>
    </row>
    <row r="524">
      <c r="A524" t="inlineStr">
        <is>
          <t>A00622</t>
        </is>
      </c>
      <c r="B524" t="inlineStr">
        <is>
          <t>Southeast</t>
        </is>
      </c>
      <c r="C524" t="inlineStr">
        <is>
          <t>Khan</t>
        </is>
      </c>
      <c r="D524" t="inlineStr">
        <is>
          <t>Deliver</t>
        </is>
      </c>
      <c r="F524" s="31" t="n">
        <v>44301</v>
      </c>
      <c r="G524" s="31" t="n">
        <v>44322</v>
      </c>
      <c r="H524" s="13" t="n">
        <v>1</v>
      </c>
      <c r="I524" s="32" t="n"/>
      <c r="J524" s="32" t="inlineStr">
        <is>
          <t>Yes</t>
        </is>
      </c>
      <c r="K524" s="15" t="n">
        <v>0.25</v>
      </c>
      <c r="L524" s="15" t="n">
        <v>50.6033</v>
      </c>
      <c r="M524" t="inlineStr">
        <is>
          <t>C.O.D.</t>
        </is>
      </c>
      <c r="N524" s="17">
        <f>IF(G524="","",G524-F524)</f>
        <v/>
      </c>
      <c r="O524" s="19">
        <f t="array" ref="O524">INDEX(TechRate,MATCH(H524,TechNum,0))</f>
        <v/>
      </c>
      <c r="P524" s="18">
        <f>O524*K524</f>
        <v/>
      </c>
      <c r="Q524" s="18">
        <f>IF(I524="Yes",0,P524)</f>
        <v/>
      </c>
      <c r="R524" s="18">
        <f>IF(J524="Yes",0,L524)</f>
        <v/>
      </c>
      <c r="S524" s="18">
        <f>SUM(L524,P524)</f>
        <v/>
      </c>
      <c r="T524" s="18">
        <f>SUM(Q524,R524)</f>
        <v/>
      </c>
      <c r="U524" s="19">
        <f>TEXT(F524,"ddd")</f>
        <v/>
      </c>
      <c r="V524" s="19">
        <f>TEXT(G524,"ddd")</f>
        <v/>
      </c>
    </row>
    <row r="525">
      <c r="A525" t="inlineStr">
        <is>
          <t>A00623</t>
        </is>
      </c>
      <c r="B525" t="inlineStr">
        <is>
          <t>Northwest</t>
        </is>
      </c>
      <c r="C525" t="inlineStr">
        <is>
          <t>Burton</t>
        </is>
      </c>
      <c r="D525" t="inlineStr">
        <is>
          <t>Deliver</t>
        </is>
      </c>
      <c r="F525" s="31" t="n">
        <v>44301</v>
      </c>
      <c r="G525" s="31" t="n">
        <v>44323</v>
      </c>
      <c r="H525" s="13" t="n">
        <v>1</v>
      </c>
      <c r="I525" s="32" t="inlineStr">
        <is>
          <t>Yes</t>
        </is>
      </c>
      <c r="J525" s="32" t="inlineStr">
        <is>
          <t>Yes</t>
        </is>
      </c>
      <c r="K525" s="15" t="n">
        <v>0.25</v>
      </c>
      <c r="L525" s="15" t="n">
        <v>90.2788</v>
      </c>
      <c r="M525" t="inlineStr">
        <is>
          <t>Warranty</t>
        </is>
      </c>
      <c r="N525" s="17">
        <f>IF(G525="","",G525-F525)</f>
        <v/>
      </c>
      <c r="O525" s="19">
        <f t="array" ref="O525">INDEX(TechRate,MATCH(H525,TechNum,0))</f>
        <v/>
      </c>
      <c r="P525" s="18">
        <f>O525*K525</f>
        <v/>
      </c>
      <c r="Q525" s="18">
        <f>IF(I525="Yes",0,P525)</f>
        <v/>
      </c>
      <c r="R525" s="18">
        <f>IF(J525="Yes",0,L525)</f>
        <v/>
      </c>
      <c r="S525" s="18">
        <f>SUM(L525,P525)</f>
        <v/>
      </c>
      <c r="T525" s="18">
        <f>SUM(Q525,R525)</f>
        <v/>
      </c>
      <c r="U525" s="19">
        <f>TEXT(F525,"ddd")</f>
        <v/>
      </c>
      <c r="V525" s="19">
        <f>TEXT(G525,"ddd")</f>
        <v/>
      </c>
    </row>
    <row r="526">
      <c r="A526" t="inlineStr">
        <is>
          <t>A00624</t>
        </is>
      </c>
      <c r="B526" t="inlineStr">
        <is>
          <t>Central</t>
        </is>
      </c>
      <c r="C526" t="inlineStr">
        <is>
          <t>Cartier</t>
        </is>
      </c>
      <c r="D526" t="inlineStr">
        <is>
          <t>Replace</t>
        </is>
      </c>
      <c r="E526" t="inlineStr">
        <is>
          <t>Yes</t>
        </is>
      </c>
      <c r="F526" s="31" t="n">
        <v>44301</v>
      </c>
      <c r="G526" s="31" t="n">
        <v>44322</v>
      </c>
      <c r="H526" s="13" t="n">
        <v>1</v>
      </c>
      <c r="I526" s="32" t="n"/>
      <c r="J526" s="32" t="n"/>
      <c r="K526" s="15" t="n">
        <v>0.5</v>
      </c>
      <c r="L526" s="15" t="n">
        <v>25</v>
      </c>
      <c r="M526" t="inlineStr">
        <is>
          <t>C.O.D.</t>
        </is>
      </c>
      <c r="N526" s="17">
        <f>IF(G526="","",G526-F526)</f>
        <v/>
      </c>
      <c r="O526" s="19">
        <f t="array" ref="O526">INDEX(TechRate,MATCH(H526,TechNum,0))</f>
        <v/>
      </c>
      <c r="P526" s="18">
        <f>O526*K526</f>
        <v/>
      </c>
      <c r="Q526" s="18">
        <f>IF(I526="Yes",0,P526)</f>
        <v/>
      </c>
      <c r="R526" s="18">
        <f>IF(J526="Yes",0,L526)</f>
        <v/>
      </c>
      <c r="S526" s="18">
        <f>SUM(L526,P526)</f>
        <v/>
      </c>
      <c r="T526" s="18">
        <f>SUM(Q526,R526)</f>
        <v/>
      </c>
      <c r="U526" s="19">
        <f>TEXT(F526,"ddd")</f>
        <v/>
      </c>
      <c r="V526" s="19">
        <f>TEXT(G526,"ddd")</f>
        <v/>
      </c>
    </row>
    <row r="527">
      <c r="A527" t="inlineStr">
        <is>
          <t>A00625</t>
        </is>
      </c>
      <c r="B527" t="inlineStr">
        <is>
          <t>Southeast</t>
        </is>
      </c>
      <c r="C527" t="inlineStr">
        <is>
          <t>Burton</t>
        </is>
      </c>
      <c r="D527" t="inlineStr">
        <is>
          <t>Deliver</t>
        </is>
      </c>
      <c r="F527" s="31" t="n">
        <v>44301</v>
      </c>
      <c r="G527" s="31" t="n">
        <v>44331</v>
      </c>
      <c r="H527" s="13" t="n">
        <v>1</v>
      </c>
      <c r="I527" s="32" t="n"/>
      <c r="J527" s="32" t="n"/>
      <c r="K527" s="15" t="n">
        <v>0.25</v>
      </c>
      <c r="L527" s="15" t="n">
        <v>34.08</v>
      </c>
      <c r="M527" t="inlineStr">
        <is>
          <t>P.O.</t>
        </is>
      </c>
      <c r="N527" s="17">
        <f>IF(G527="","",G527-F527)</f>
        <v/>
      </c>
      <c r="O527" s="19">
        <f t="array" ref="O527">INDEX(TechRate,MATCH(H527,TechNum,0))</f>
        <v/>
      </c>
      <c r="P527" s="18">
        <f>O527*K527</f>
        <v/>
      </c>
      <c r="Q527" s="18">
        <f>IF(I527="Yes",0,P527)</f>
        <v/>
      </c>
      <c r="R527" s="18">
        <f>IF(J527="Yes",0,L527)</f>
        <v/>
      </c>
      <c r="S527" s="18">
        <f>SUM(L527,P527)</f>
        <v/>
      </c>
      <c r="T527" s="18">
        <f>SUM(Q527,R527)</f>
        <v/>
      </c>
      <c r="U527" s="19">
        <f>TEXT(F527,"ddd")</f>
        <v/>
      </c>
      <c r="V527" s="19">
        <f>TEXT(G527,"ddd")</f>
        <v/>
      </c>
    </row>
    <row r="528">
      <c r="A528" t="inlineStr">
        <is>
          <t>A00626</t>
        </is>
      </c>
      <c r="B528" t="inlineStr">
        <is>
          <t>Northwest</t>
        </is>
      </c>
      <c r="C528" t="inlineStr">
        <is>
          <t>Cartier</t>
        </is>
      </c>
      <c r="D528" t="inlineStr">
        <is>
          <t>Assess</t>
        </is>
      </c>
      <c r="F528" s="31" t="n">
        <v>44301</v>
      </c>
      <c r="G528" s="31" t="n">
        <v>44333</v>
      </c>
      <c r="H528" s="13" t="n">
        <v>1</v>
      </c>
      <c r="I528" s="32" t="n"/>
      <c r="J528" s="32" t="n"/>
      <c r="K528" s="15" t="n">
        <v>0.25</v>
      </c>
      <c r="L528" s="15" t="n">
        <v>146.7553</v>
      </c>
      <c r="M528" t="inlineStr">
        <is>
          <t>P.O.</t>
        </is>
      </c>
      <c r="N528" s="17">
        <f>IF(G528="","",G528-F528)</f>
        <v/>
      </c>
      <c r="O528" s="19">
        <f t="array" ref="O528">INDEX(TechRate,MATCH(H528,TechNum,0))</f>
        <v/>
      </c>
      <c r="P528" s="18">
        <f>O528*K528</f>
        <v/>
      </c>
      <c r="Q528" s="18">
        <f>IF(I528="Yes",0,P528)</f>
        <v/>
      </c>
      <c r="R528" s="18">
        <f>IF(J528="Yes",0,L528)</f>
        <v/>
      </c>
      <c r="S528" s="18">
        <f>SUM(L528,P528)</f>
        <v/>
      </c>
      <c r="T528" s="18">
        <f>SUM(Q528,R528)</f>
        <v/>
      </c>
      <c r="U528" s="19">
        <f>TEXT(F528,"ddd")</f>
        <v/>
      </c>
      <c r="V528" s="19">
        <f>TEXT(G528,"ddd")</f>
        <v/>
      </c>
    </row>
    <row r="529">
      <c r="A529" t="inlineStr">
        <is>
          <t>A00627</t>
        </is>
      </c>
      <c r="B529" t="inlineStr">
        <is>
          <t>Northwest</t>
        </is>
      </c>
      <c r="C529" t="inlineStr">
        <is>
          <t>Cartier</t>
        </is>
      </c>
      <c r="D529" t="inlineStr">
        <is>
          <t>Install</t>
        </is>
      </c>
      <c r="F529" s="31" t="n">
        <v>44301</v>
      </c>
      <c r="G529" s="31" t="n">
        <v>44336</v>
      </c>
      <c r="H529" s="13" t="n">
        <v>1</v>
      </c>
      <c r="I529" s="32" t="inlineStr">
        <is>
          <t>Yes</t>
        </is>
      </c>
      <c r="J529" s="32" t="inlineStr">
        <is>
          <t>Yes</t>
        </is>
      </c>
      <c r="K529" s="15" t="n">
        <v>1.25</v>
      </c>
      <c r="L529" s="15" t="n">
        <v>221.43</v>
      </c>
      <c r="M529" t="inlineStr">
        <is>
          <t>Warranty</t>
        </is>
      </c>
      <c r="N529" s="17">
        <f>IF(G529="","",G529-F529)</f>
        <v/>
      </c>
      <c r="O529" s="19">
        <f t="array" ref="O529">INDEX(TechRate,MATCH(H529,TechNum,0))</f>
        <v/>
      </c>
      <c r="P529" s="18">
        <f>O529*K529</f>
        <v/>
      </c>
      <c r="Q529" s="18">
        <f>IF(I529="Yes",0,P529)</f>
        <v/>
      </c>
      <c r="R529" s="18">
        <f>IF(J529="Yes",0,L529)</f>
        <v/>
      </c>
      <c r="S529" s="18">
        <f>SUM(L529,P529)</f>
        <v/>
      </c>
      <c r="T529" s="18">
        <f>SUM(Q529,R529)</f>
        <v/>
      </c>
      <c r="U529" s="19">
        <f>TEXT(F529,"ddd")</f>
        <v/>
      </c>
      <c r="V529" s="19">
        <f>TEXT(G529,"ddd")</f>
        <v/>
      </c>
    </row>
    <row r="530">
      <c r="A530" t="inlineStr">
        <is>
          <t>A00628</t>
        </is>
      </c>
      <c r="B530" t="inlineStr">
        <is>
          <t>Northwest</t>
        </is>
      </c>
      <c r="C530" t="inlineStr">
        <is>
          <t>Cartier</t>
        </is>
      </c>
      <c r="D530" t="inlineStr">
        <is>
          <t>Assess</t>
        </is>
      </c>
      <c r="F530" s="31" t="n">
        <v>44301</v>
      </c>
      <c r="G530" s="31" t="n">
        <v>44342</v>
      </c>
      <c r="H530" s="13" t="n">
        <v>1</v>
      </c>
      <c r="I530" s="32" t="n"/>
      <c r="J530" s="32" t="inlineStr">
        <is>
          <t>Yes</t>
        </is>
      </c>
      <c r="K530" s="15" t="n">
        <v>1</v>
      </c>
      <c r="L530" s="15" t="n">
        <v>137.1969</v>
      </c>
      <c r="M530" t="inlineStr">
        <is>
          <t>C.O.D.</t>
        </is>
      </c>
      <c r="N530" s="17">
        <f>IF(G530="","",G530-F530)</f>
        <v/>
      </c>
      <c r="O530" s="19">
        <f t="array" ref="O530">INDEX(TechRate,MATCH(H530,TechNum,0))</f>
        <v/>
      </c>
      <c r="P530" s="18">
        <f>O530*K530</f>
        <v/>
      </c>
      <c r="Q530" s="18">
        <f>IF(I530="Yes",0,P530)</f>
        <v/>
      </c>
      <c r="R530" s="18">
        <f>IF(J530="Yes",0,L530)</f>
        <v/>
      </c>
      <c r="S530" s="18">
        <f>SUM(L530,P530)</f>
        <v/>
      </c>
      <c r="T530" s="18">
        <f>SUM(Q530,R530)</f>
        <v/>
      </c>
      <c r="U530" s="19">
        <f>TEXT(F530,"ddd")</f>
        <v/>
      </c>
      <c r="V530" s="19">
        <f>TEXT(G530,"ddd")</f>
        <v/>
      </c>
    </row>
    <row r="531">
      <c r="A531" t="inlineStr">
        <is>
          <t>A00629</t>
        </is>
      </c>
      <c r="B531" t="inlineStr">
        <is>
          <t>Central</t>
        </is>
      </c>
      <c r="C531" t="inlineStr">
        <is>
          <t>Khan</t>
        </is>
      </c>
      <c r="D531" t="inlineStr">
        <is>
          <t>Install</t>
        </is>
      </c>
      <c r="E531" t="inlineStr">
        <is>
          <t>Yes</t>
        </is>
      </c>
      <c r="F531" s="31" t="n">
        <v>44301</v>
      </c>
      <c r="G531" s="31" t="n">
        <v>44361</v>
      </c>
      <c r="H531" s="13" t="n">
        <v>1</v>
      </c>
      <c r="I531" s="32" t="n"/>
      <c r="J531" s="32" t="n"/>
      <c r="K531" s="15" t="n">
        <v>2.5</v>
      </c>
      <c r="L531" s="15" t="n">
        <v>69.0333</v>
      </c>
      <c r="M531" t="inlineStr">
        <is>
          <t>C.O.D.</t>
        </is>
      </c>
      <c r="N531" s="17">
        <f>IF(G531="","",G531-F531)</f>
        <v/>
      </c>
      <c r="O531" s="19">
        <f t="array" ref="O531">INDEX(TechRate,MATCH(H531,TechNum,0))</f>
        <v/>
      </c>
      <c r="P531" s="18">
        <f>O531*K531</f>
        <v/>
      </c>
      <c r="Q531" s="18">
        <f>IF(I531="Yes",0,P531)</f>
        <v/>
      </c>
      <c r="R531" s="18">
        <f>IF(J531="Yes",0,L531)</f>
        <v/>
      </c>
      <c r="S531" s="18">
        <f>SUM(L531,P531)</f>
        <v/>
      </c>
      <c r="T531" s="18">
        <f>SUM(Q531,R531)</f>
        <v/>
      </c>
      <c r="U531" s="19">
        <f>TEXT(F531,"ddd")</f>
        <v/>
      </c>
      <c r="V531" s="19">
        <f>TEXT(G531,"ddd")</f>
        <v/>
      </c>
    </row>
    <row r="532">
      <c r="A532" t="inlineStr">
        <is>
          <t>A00630</t>
        </is>
      </c>
      <c r="B532" t="inlineStr">
        <is>
          <t>Northeast</t>
        </is>
      </c>
      <c r="C532" t="inlineStr">
        <is>
          <t>Ling</t>
        </is>
      </c>
      <c r="D532" t="inlineStr">
        <is>
          <t>Assess</t>
        </is>
      </c>
      <c r="F532" s="31" t="n">
        <v>44301</v>
      </c>
      <c r="G532" s="31" t="n">
        <v>44364</v>
      </c>
      <c r="H532" s="13" t="n">
        <v>2</v>
      </c>
      <c r="I532" s="32" t="n"/>
      <c r="J532" s="32" t="n"/>
      <c r="K532" s="15" t="n">
        <v>0.25</v>
      </c>
      <c r="L532" s="15" t="n">
        <v>54</v>
      </c>
      <c r="M532" t="inlineStr">
        <is>
          <t>Credit</t>
        </is>
      </c>
      <c r="N532" s="17">
        <f>IF(G532="","",G532-F532)</f>
        <v/>
      </c>
      <c r="O532" s="19">
        <f t="array" ref="O532">INDEX(TechRate,MATCH(H532,TechNum,0))</f>
        <v/>
      </c>
      <c r="P532" s="18">
        <f>O532*K532</f>
        <v/>
      </c>
      <c r="Q532" s="18">
        <f>IF(I532="Yes",0,P532)</f>
        <v/>
      </c>
      <c r="R532" s="18">
        <f>IF(J532="Yes",0,L532)</f>
        <v/>
      </c>
      <c r="S532" s="18">
        <f>SUM(L532,P532)</f>
        <v/>
      </c>
      <c r="T532" s="18">
        <f>SUM(Q532,R532)</f>
        <v/>
      </c>
      <c r="U532" s="19">
        <f>TEXT(F532,"ddd")</f>
        <v/>
      </c>
      <c r="V532" s="19">
        <f>TEXT(G532,"ddd")</f>
        <v/>
      </c>
    </row>
    <row r="533">
      <c r="A533" t="inlineStr">
        <is>
          <t>A00631</t>
        </is>
      </c>
      <c r="B533" t="inlineStr">
        <is>
          <t>Southeast</t>
        </is>
      </c>
      <c r="C533" t="inlineStr">
        <is>
          <t>Khan</t>
        </is>
      </c>
      <c r="D533" t="inlineStr">
        <is>
          <t>Deliver</t>
        </is>
      </c>
      <c r="F533" s="31" t="n">
        <v>44303</v>
      </c>
      <c r="G533" s="31" t="n">
        <v>44324</v>
      </c>
      <c r="H533" s="13" t="n">
        <v>1</v>
      </c>
      <c r="I533" s="32" t="n"/>
      <c r="J533" s="32" t="inlineStr">
        <is>
          <t>Yes</t>
        </is>
      </c>
      <c r="K533" s="15" t="n">
        <v>0.25</v>
      </c>
      <c r="L533" s="15" t="n">
        <v>75.1808</v>
      </c>
      <c r="M533" t="inlineStr">
        <is>
          <t>C.O.D.</t>
        </is>
      </c>
      <c r="N533" s="17">
        <f>IF(G533="","",G533-F533)</f>
        <v/>
      </c>
      <c r="O533" s="19">
        <f t="array" ref="O533">INDEX(TechRate,MATCH(H533,TechNum,0))</f>
        <v/>
      </c>
      <c r="P533" s="18">
        <f>O533*K533</f>
        <v/>
      </c>
      <c r="Q533" s="18">
        <f>IF(I533="Yes",0,P533)</f>
        <v/>
      </c>
      <c r="R533" s="18">
        <f>IF(J533="Yes",0,L533)</f>
        <v/>
      </c>
      <c r="S533" s="18">
        <f>SUM(L533,P533)</f>
        <v/>
      </c>
      <c r="T533" s="18">
        <f>SUM(Q533,R533)</f>
        <v/>
      </c>
      <c r="U533" s="19">
        <f>TEXT(F533,"ddd")</f>
        <v/>
      </c>
      <c r="V533" s="19">
        <f>TEXT(G533,"ddd")</f>
        <v/>
      </c>
    </row>
    <row r="534">
      <c r="A534" t="inlineStr">
        <is>
          <t>A00632</t>
        </is>
      </c>
      <c r="B534" t="inlineStr">
        <is>
          <t>North</t>
        </is>
      </c>
      <c r="C534" t="inlineStr">
        <is>
          <t>Ling</t>
        </is>
      </c>
      <c r="D534" t="inlineStr">
        <is>
          <t>Assess</t>
        </is>
      </c>
      <c r="E534" t="inlineStr">
        <is>
          <t>Yes</t>
        </is>
      </c>
      <c r="F534" s="31" t="n">
        <v>44303</v>
      </c>
      <c r="G534" s="31" t="n">
        <v>44326</v>
      </c>
      <c r="H534" s="13" t="n">
        <v>2</v>
      </c>
      <c r="I534" s="32" t="n"/>
      <c r="J534" s="32" t="n"/>
      <c r="K534" s="15" t="n">
        <v>0.75</v>
      </c>
      <c r="L534" s="15" t="n">
        <v>262.11</v>
      </c>
      <c r="M534" t="inlineStr">
        <is>
          <t>Account</t>
        </is>
      </c>
      <c r="N534" s="17">
        <f>IF(G534="","",G534-F534)</f>
        <v/>
      </c>
      <c r="O534" s="19">
        <f t="array" ref="O534">INDEX(TechRate,MATCH(H534,TechNum,0))</f>
        <v/>
      </c>
      <c r="P534" s="18">
        <f>O534*K534</f>
        <v/>
      </c>
      <c r="Q534" s="18">
        <f>IF(I534="Yes",0,P534)</f>
        <v/>
      </c>
      <c r="R534" s="18">
        <f>IF(J534="Yes",0,L534)</f>
        <v/>
      </c>
      <c r="S534" s="18">
        <f>SUM(L534,P534)</f>
        <v/>
      </c>
      <c r="T534" s="18">
        <f>SUM(Q534,R534)</f>
        <v/>
      </c>
      <c r="U534" s="19">
        <f>TEXT(F534,"ddd")</f>
        <v/>
      </c>
      <c r="V534" s="19">
        <f>TEXT(G534,"ddd")</f>
        <v/>
      </c>
    </row>
    <row r="535">
      <c r="A535" t="inlineStr">
        <is>
          <t>A00633</t>
        </is>
      </c>
      <c r="B535" t="inlineStr">
        <is>
          <t>Northeast</t>
        </is>
      </c>
      <c r="C535" t="inlineStr">
        <is>
          <t>Ling</t>
        </is>
      </c>
      <c r="D535" t="inlineStr">
        <is>
          <t>Deliver</t>
        </is>
      </c>
      <c r="F535" s="31" t="n">
        <v>44305</v>
      </c>
      <c r="G535" s="31" t="n">
        <v>44317</v>
      </c>
      <c r="H535" s="13" t="n">
        <v>1</v>
      </c>
      <c r="I535" s="32" t="n"/>
      <c r="J535" s="32" t="n"/>
      <c r="K535" s="15" t="n">
        <v>0.25</v>
      </c>
      <c r="L535" s="15" t="n">
        <v>61.259</v>
      </c>
      <c r="M535" t="inlineStr">
        <is>
          <t>C.O.D.</t>
        </is>
      </c>
      <c r="N535" s="17">
        <f>IF(G535="","",G535-F535)</f>
        <v/>
      </c>
      <c r="O535" s="19">
        <f t="array" ref="O535">INDEX(TechRate,MATCH(H535,TechNum,0))</f>
        <v/>
      </c>
      <c r="P535" s="18">
        <f>O535*K535</f>
        <v/>
      </c>
      <c r="Q535" s="18">
        <f>IF(I535="Yes",0,P535)</f>
        <v/>
      </c>
      <c r="R535" s="18">
        <f>IF(J535="Yes",0,L535)</f>
        <v/>
      </c>
      <c r="S535" s="18">
        <f>SUM(L535,P535)</f>
        <v/>
      </c>
      <c r="T535" s="18">
        <f>SUM(Q535,R535)</f>
        <v/>
      </c>
      <c r="U535" s="19">
        <f>TEXT(F535,"ddd")</f>
        <v/>
      </c>
      <c r="V535" s="19">
        <f>TEXT(G535,"ddd")</f>
        <v/>
      </c>
    </row>
    <row r="536">
      <c r="A536" t="inlineStr">
        <is>
          <t>A00634</t>
        </is>
      </c>
      <c r="B536" t="inlineStr">
        <is>
          <t>Southeast</t>
        </is>
      </c>
      <c r="C536" t="inlineStr">
        <is>
          <t>Cartier</t>
        </is>
      </c>
      <c r="D536" t="inlineStr">
        <is>
          <t>Repair</t>
        </is>
      </c>
      <c r="F536" s="31" t="n">
        <v>44305</v>
      </c>
      <c r="G536" s="31" t="n">
        <v>44317</v>
      </c>
      <c r="H536" s="13" t="n">
        <v>1</v>
      </c>
      <c r="I536" s="32" t="n"/>
      <c r="J536" s="32" t="inlineStr">
        <is>
          <t>Yes</t>
        </is>
      </c>
      <c r="K536" s="15" t="n">
        <v>1</v>
      </c>
      <c r="L536" s="15" t="n">
        <v>197.5849</v>
      </c>
      <c r="M536" t="inlineStr">
        <is>
          <t>C.O.D.</t>
        </is>
      </c>
      <c r="N536" s="17">
        <f>IF(G536="","",G536-F536)</f>
        <v/>
      </c>
      <c r="O536" s="19">
        <f t="array" ref="O536">INDEX(TechRate,MATCH(H536,TechNum,0))</f>
        <v/>
      </c>
      <c r="P536" s="18">
        <f>O536*K536</f>
        <v/>
      </c>
      <c r="Q536" s="18">
        <f>IF(I536="Yes",0,P536)</f>
        <v/>
      </c>
      <c r="R536" s="18">
        <f>IF(J536="Yes",0,L536)</f>
        <v/>
      </c>
      <c r="S536" s="18">
        <f>SUM(L536,P536)</f>
        <v/>
      </c>
      <c r="T536" s="18">
        <f>SUM(Q536,R536)</f>
        <v/>
      </c>
      <c r="U536" s="19">
        <f>TEXT(F536,"ddd")</f>
        <v/>
      </c>
      <c r="V536" s="19">
        <f>TEXT(G536,"ddd")</f>
        <v/>
      </c>
    </row>
    <row r="537">
      <c r="A537" t="inlineStr">
        <is>
          <t>A00635</t>
        </is>
      </c>
      <c r="B537" t="inlineStr">
        <is>
          <t>North</t>
        </is>
      </c>
      <c r="C537" t="inlineStr">
        <is>
          <t>Ling</t>
        </is>
      </c>
      <c r="D537" t="inlineStr">
        <is>
          <t>Deliver</t>
        </is>
      </c>
      <c r="F537" s="31" t="n">
        <v>44305</v>
      </c>
      <c r="G537" s="31" t="n">
        <v>44313</v>
      </c>
      <c r="H537" s="13" t="n">
        <v>2</v>
      </c>
      <c r="I537" s="32" t="n"/>
      <c r="J537" s="32" t="n"/>
      <c r="K537" s="15" t="n">
        <v>0.25</v>
      </c>
      <c r="L537" s="15" t="n">
        <v>158.9538</v>
      </c>
      <c r="M537" t="inlineStr">
        <is>
          <t>Account</t>
        </is>
      </c>
      <c r="N537" s="17">
        <f>IF(G537="","",G537-F537)</f>
        <v/>
      </c>
      <c r="O537" s="19">
        <f t="array" ref="O537">INDEX(TechRate,MATCH(H537,TechNum,0))</f>
        <v/>
      </c>
      <c r="P537" s="18">
        <f>O537*K537</f>
        <v/>
      </c>
      <c r="Q537" s="18">
        <f>IF(I537="Yes",0,P537)</f>
        <v/>
      </c>
      <c r="R537" s="18">
        <f>IF(J537="Yes",0,L537)</f>
        <v/>
      </c>
      <c r="S537" s="18">
        <f>SUM(L537,P537)</f>
        <v/>
      </c>
      <c r="T537" s="18">
        <f>SUM(Q537,R537)</f>
        <v/>
      </c>
      <c r="U537" s="19">
        <f>TEXT(F537,"ddd")</f>
        <v/>
      </c>
      <c r="V537" s="19">
        <f>TEXT(G537,"ddd")</f>
        <v/>
      </c>
    </row>
    <row r="538">
      <c r="A538" t="inlineStr">
        <is>
          <t>A00636</t>
        </is>
      </c>
      <c r="B538" t="inlineStr">
        <is>
          <t>South</t>
        </is>
      </c>
      <c r="C538" t="inlineStr">
        <is>
          <t>Lopez</t>
        </is>
      </c>
      <c r="D538" t="inlineStr">
        <is>
          <t>Replace</t>
        </is>
      </c>
      <c r="F538" s="31" t="n">
        <v>44305</v>
      </c>
      <c r="G538" s="31" t="n">
        <v>44314</v>
      </c>
      <c r="H538" s="13" t="n">
        <v>1</v>
      </c>
      <c r="I538" s="32" t="n"/>
      <c r="J538" s="32" t="n"/>
      <c r="K538" s="15" t="n">
        <v>0.75</v>
      </c>
      <c r="L538" s="15" t="n">
        <v>15.431</v>
      </c>
      <c r="M538" t="inlineStr">
        <is>
          <t>Account</t>
        </is>
      </c>
      <c r="N538" s="17">
        <f>IF(G538="","",G538-F538)</f>
        <v/>
      </c>
      <c r="O538" s="19">
        <f t="array" ref="O538">INDEX(TechRate,MATCH(H538,TechNum,0))</f>
        <v/>
      </c>
      <c r="P538" s="18">
        <f>O538*K538</f>
        <v/>
      </c>
      <c r="Q538" s="18">
        <f>IF(I538="Yes",0,P538)</f>
        <v/>
      </c>
      <c r="R538" s="18">
        <f>IF(J538="Yes",0,L538)</f>
        <v/>
      </c>
      <c r="S538" s="18">
        <f>SUM(L538,P538)</f>
        <v/>
      </c>
      <c r="T538" s="18">
        <f>SUM(Q538,R538)</f>
        <v/>
      </c>
      <c r="U538" s="19">
        <f>TEXT(F538,"ddd")</f>
        <v/>
      </c>
      <c r="V538" s="19">
        <f>TEXT(G538,"ddd")</f>
        <v/>
      </c>
    </row>
    <row r="539">
      <c r="A539" t="inlineStr">
        <is>
          <t>A00637</t>
        </is>
      </c>
      <c r="B539" t="inlineStr">
        <is>
          <t>Central</t>
        </is>
      </c>
      <c r="C539" t="inlineStr">
        <is>
          <t>Cartier</t>
        </is>
      </c>
      <c r="D539" t="inlineStr">
        <is>
          <t>Deliver</t>
        </is>
      </c>
      <c r="E539" t="inlineStr">
        <is>
          <t>Yes</t>
        </is>
      </c>
      <c r="F539" s="31" t="n">
        <v>44305</v>
      </c>
      <c r="G539" s="31" t="n">
        <v>44322</v>
      </c>
      <c r="H539" s="13" t="n">
        <v>1</v>
      </c>
      <c r="I539" s="32" t="n"/>
      <c r="J539" s="32" t="n"/>
      <c r="K539" s="15" t="n">
        <v>0.25</v>
      </c>
      <c r="L539" s="15" t="n">
        <v>72.3501</v>
      </c>
      <c r="M539" t="inlineStr">
        <is>
          <t>C.O.D.</t>
        </is>
      </c>
      <c r="N539" s="17">
        <f>IF(G539="","",G539-F539)</f>
        <v/>
      </c>
      <c r="O539" s="19">
        <f t="array" ref="O539">INDEX(TechRate,MATCH(H539,TechNum,0))</f>
        <v/>
      </c>
      <c r="P539" s="18">
        <f>O539*K539</f>
        <v/>
      </c>
      <c r="Q539" s="18">
        <f>IF(I539="Yes",0,P539)</f>
        <v/>
      </c>
      <c r="R539" s="18">
        <f>IF(J539="Yes",0,L539)</f>
        <v/>
      </c>
      <c r="S539" s="18">
        <f>SUM(L539,P539)</f>
        <v/>
      </c>
      <c r="T539" s="18">
        <f>SUM(Q539,R539)</f>
        <v/>
      </c>
      <c r="U539" s="19">
        <f>TEXT(F539,"ddd")</f>
        <v/>
      </c>
      <c r="V539" s="19">
        <f>TEXT(G539,"ddd")</f>
        <v/>
      </c>
    </row>
    <row r="540">
      <c r="A540" t="inlineStr">
        <is>
          <t>A00638</t>
        </is>
      </c>
      <c r="B540" t="inlineStr">
        <is>
          <t>Northwest</t>
        </is>
      </c>
      <c r="C540" t="inlineStr">
        <is>
          <t>Khan</t>
        </is>
      </c>
      <c r="D540" t="inlineStr">
        <is>
          <t>Replace</t>
        </is>
      </c>
      <c r="F540" s="31" t="n">
        <v>44305</v>
      </c>
      <c r="G540" s="31" t="n">
        <v>44328</v>
      </c>
      <c r="H540" s="13" t="n">
        <v>1</v>
      </c>
      <c r="I540" s="32" t="n"/>
      <c r="J540" s="32" t="n"/>
      <c r="K540" s="15" t="n">
        <v>0.5</v>
      </c>
      <c r="L540" s="15" t="n">
        <v>7.308</v>
      </c>
      <c r="M540" t="inlineStr">
        <is>
          <t>C.O.D.</t>
        </is>
      </c>
      <c r="N540" s="17">
        <f>IF(G540="","",G540-F540)</f>
        <v/>
      </c>
      <c r="O540" s="19">
        <f t="array" ref="O540">INDEX(TechRate,MATCH(H540,TechNum,0))</f>
        <v/>
      </c>
      <c r="P540" s="18">
        <f>O540*K540</f>
        <v/>
      </c>
      <c r="Q540" s="18">
        <f>IF(I540="Yes",0,P540)</f>
        <v/>
      </c>
      <c r="R540" s="18">
        <f>IF(J540="Yes",0,L540)</f>
        <v/>
      </c>
      <c r="S540" s="18">
        <f>SUM(L540,P540)</f>
        <v/>
      </c>
      <c r="T540" s="18">
        <f>SUM(Q540,R540)</f>
        <v/>
      </c>
      <c r="U540" s="19">
        <f>TEXT(F540,"ddd")</f>
        <v/>
      </c>
      <c r="V540" s="19">
        <f>TEXT(G540,"ddd")</f>
        <v/>
      </c>
    </row>
    <row r="541">
      <c r="A541" t="inlineStr">
        <is>
          <t>A00639</t>
        </is>
      </c>
      <c r="B541" t="inlineStr">
        <is>
          <t>Central</t>
        </is>
      </c>
      <c r="C541" t="inlineStr">
        <is>
          <t>Khan</t>
        </is>
      </c>
      <c r="D541" t="inlineStr">
        <is>
          <t>Deliver</t>
        </is>
      </c>
      <c r="F541" s="31" t="n">
        <v>44305</v>
      </c>
      <c r="G541" s="31" t="n">
        <v>44337</v>
      </c>
      <c r="H541" s="13" t="n">
        <v>1</v>
      </c>
      <c r="I541" s="32" t="n"/>
      <c r="J541" s="32" t="n"/>
      <c r="K541" s="15" t="n">
        <v>0.25</v>
      </c>
      <c r="L541" s="15" t="n">
        <v>120</v>
      </c>
      <c r="M541" t="inlineStr">
        <is>
          <t>C.O.D.</t>
        </is>
      </c>
      <c r="N541" s="17">
        <f>IF(G541="","",G541-F541)</f>
        <v/>
      </c>
      <c r="O541" s="19">
        <f t="array" ref="O541">INDEX(TechRate,MATCH(H541,TechNum,0))</f>
        <v/>
      </c>
      <c r="P541" s="18">
        <f>O541*K541</f>
        <v/>
      </c>
      <c r="Q541" s="18">
        <f>IF(I541="Yes",0,P541)</f>
        <v/>
      </c>
      <c r="R541" s="18">
        <f>IF(J541="Yes",0,L541)</f>
        <v/>
      </c>
      <c r="S541" s="18">
        <f>SUM(L541,P541)</f>
        <v/>
      </c>
      <c r="T541" s="18">
        <f>SUM(Q541,R541)</f>
        <v/>
      </c>
      <c r="U541" s="19">
        <f>TEXT(F541,"ddd")</f>
        <v/>
      </c>
      <c r="V541" s="19">
        <f>TEXT(G541,"ddd")</f>
        <v/>
      </c>
    </row>
    <row r="542">
      <c r="A542" t="inlineStr">
        <is>
          <t>A00640</t>
        </is>
      </c>
      <c r="B542" t="inlineStr">
        <is>
          <t>Southeast</t>
        </is>
      </c>
      <c r="C542" t="inlineStr">
        <is>
          <t>Burton</t>
        </is>
      </c>
      <c r="D542" t="inlineStr">
        <is>
          <t>Assess</t>
        </is>
      </c>
      <c r="F542" s="31" t="n">
        <v>44305</v>
      </c>
      <c r="G542" s="31" t="n">
        <v>44333</v>
      </c>
      <c r="H542" s="13" t="n">
        <v>2</v>
      </c>
      <c r="I542" s="32" t="n"/>
      <c r="J542" s="32" t="n"/>
      <c r="K542" s="15" t="n">
        <v>0.5</v>
      </c>
      <c r="L542" s="15" t="n">
        <v>173.299</v>
      </c>
      <c r="M542" t="inlineStr">
        <is>
          <t>C.O.D.</t>
        </is>
      </c>
      <c r="N542" s="17">
        <f>IF(G542="","",G542-F542)</f>
        <v/>
      </c>
      <c r="O542" s="19">
        <f t="array" ref="O542">INDEX(TechRate,MATCH(H542,TechNum,0))</f>
        <v/>
      </c>
      <c r="P542" s="18">
        <f>O542*K542</f>
        <v/>
      </c>
      <c r="Q542" s="18">
        <f>IF(I542="Yes",0,P542)</f>
        <v/>
      </c>
      <c r="R542" s="18">
        <f>IF(J542="Yes",0,L542)</f>
        <v/>
      </c>
      <c r="S542" s="18">
        <f>SUM(L542,P542)</f>
        <v/>
      </c>
      <c r="T542" s="18">
        <f>SUM(Q542,R542)</f>
        <v/>
      </c>
      <c r="U542" s="19">
        <f>TEXT(F542,"ddd")</f>
        <v/>
      </c>
      <c r="V542" s="19">
        <f>TEXT(G542,"ddd")</f>
        <v/>
      </c>
    </row>
    <row r="543">
      <c r="A543" t="inlineStr">
        <is>
          <t>A00641</t>
        </is>
      </c>
      <c r="B543" t="inlineStr">
        <is>
          <t>North</t>
        </is>
      </c>
      <c r="C543" t="inlineStr">
        <is>
          <t>Ling</t>
        </is>
      </c>
      <c r="D543" t="inlineStr">
        <is>
          <t>Assess</t>
        </is>
      </c>
      <c r="F543" s="31" t="n">
        <v>44305</v>
      </c>
      <c r="G543" s="31" t="n">
        <v>44341</v>
      </c>
      <c r="H543" s="13" t="n">
        <v>1</v>
      </c>
      <c r="I543" s="32" t="n"/>
      <c r="J543" s="32" t="n"/>
      <c r="K543" s="15" t="n">
        <v>0.25</v>
      </c>
      <c r="L543" s="15" t="n">
        <v>24.63</v>
      </c>
      <c r="M543" t="inlineStr">
        <is>
          <t>C.O.D.</t>
        </is>
      </c>
      <c r="N543" s="17">
        <f>IF(G543="","",G543-F543)</f>
        <v/>
      </c>
      <c r="O543" s="19">
        <f t="array" ref="O543">INDEX(TechRate,MATCH(H543,TechNum,0))</f>
        <v/>
      </c>
      <c r="P543" s="18">
        <f>O543*K543</f>
        <v/>
      </c>
      <c r="Q543" s="18">
        <f>IF(I543="Yes",0,P543)</f>
        <v/>
      </c>
      <c r="R543" s="18">
        <f>IF(J543="Yes",0,L543)</f>
        <v/>
      </c>
      <c r="S543" s="18">
        <f>SUM(L543,P543)</f>
        <v/>
      </c>
      <c r="T543" s="18">
        <f>SUM(Q543,R543)</f>
        <v/>
      </c>
      <c r="U543" s="19">
        <f>TEXT(F543,"ddd")</f>
        <v/>
      </c>
      <c r="V543" s="19">
        <f>TEXT(G543,"ddd")</f>
        <v/>
      </c>
    </row>
    <row r="544">
      <c r="A544" t="inlineStr">
        <is>
          <t>A00642</t>
        </is>
      </c>
      <c r="B544" t="inlineStr">
        <is>
          <t>Southwest</t>
        </is>
      </c>
      <c r="C544" t="inlineStr">
        <is>
          <t>Ling</t>
        </is>
      </c>
      <c r="D544" t="inlineStr">
        <is>
          <t>Install</t>
        </is>
      </c>
      <c r="E544" t="inlineStr">
        <is>
          <t>Yes</t>
        </is>
      </c>
      <c r="F544" s="31" t="n">
        <v>44305</v>
      </c>
      <c r="G544" s="31" t="n">
        <v>44354</v>
      </c>
      <c r="H544" s="13" t="n">
        <v>2</v>
      </c>
      <c r="I544" s="32" t="n"/>
      <c r="J544" s="32" t="inlineStr">
        <is>
          <t>Yes</t>
        </is>
      </c>
      <c r="K544" s="15" t="n">
        <v>7.5</v>
      </c>
      <c r="L544" s="15" t="n">
        <v>1514.7836</v>
      </c>
      <c r="M544" t="inlineStr">
        <is>
          <t>C.O.D.</t>
        </is>
      </c>
      <c r="N544" s="17">
        <f>IF(G544="","",G544-F544)</f>
        <v/>
      </c>
      <c r="O544" s="19">
        <f t="array" ref="O544">INDEX(TechRate,MATCH(H544,TechNum,0))</f>
        <v/>
      </c>
      <c r="P544" s="18">
        <f>O544*K544</f>
        <v/>
      </c>
      <c r="Q544" s="18">
        <f>IF(I544="Yes",0,P544)</f>
        <v/>
      </c>
      <c r="R544" s="18">
        <f>IF(J544="Yes",0,L544)</f>
        <v/>
      </c>
      <c r="S544" s="18">
        <f>SUM(L544,P544)</f>
        <v/>
      </c>
      <c r="T544" s="18">
        <f>SUM(Q544,R544)</f>
        <v/>
      </c>
      <c r="U544" s="19">
        <f>TEXT(F544,"ddd")</f>
        <v/>
      </c>
      <c r="V544" s="19">
        <f>TEXT(G544,"ddd")</f>
        <v/>
      </c>
    </row>
    <row r="545">
      <c r="A545" t="inlineStr">
        <is>
          <t>A00643</t>
        </is>
      </c>
      <c r="B545" t="inlineStr">
        <is>
          <t>North</t>
        </is>
      </c>
      <c r="C545" t="inlineStr">
        <is>
          <t>Ling</t>
        </is>
      </c>
      <c r="D545" t="inlineStr">
        <is>
          <t>Replace</t>
        </is>
      </c>
      <c r="F545" s="31" t="n">
        <v>44305</v>
      </c>
      <c r="G545" s="31" t="n">
        <v>44377</v>
      </c>
      <c r="H545" s="13" t="n">
        <v>2</v>
      </c>
      <c r="I545" s="32" t="n"/>
      <c r="J545" s="32" t="n"/>
      <c r="K545" s="15" t="n">
        <v>0.75</v>
      </c>
      <c r="L545" s="15" t="n">
        <v>106.65</v>
      </c>
      <c r="M545" t="inlineStr">
        <is>
          <t>C.O.D.</t>
        </is>
      </c>
      <c r="N545" s="17">
        <f>IF(G545="","",G545-F545)</f>
        <v/>
      </c>
      <c r="O545" s="19">
        <f t="array" ref="O545">INDEX(TechRate,MATCH(H545,TechNum,0))</f>
        <v/>
      </c>
      <c r="P545" s="18">
        <f>O545*K545</f>
        <v/>
      </c>
      <c r="Q545" s="18">
        <f>IF(I545="Yes",0,P545)</f>
        <v/>
      </c>
      <c r="R545" s="18">
        <f>IF(J545="Yes",0,L545)</f>
        <v/>
      </c>
      <c r="S545" s="18">
        <f>SUM(L545,P545)</f>
        <v/>
      </c>
      <c r="T545" s="18">
        <f>SUM(Q545,R545)</f>
        <v/>
      </c>
      <c r="U545" s="19">
        <f>TEXT(F545,"ddd")</f>
        <v/>
      </c>
      <c r="V545" s="19">
        <f>TEXT(G545,"ddd")</f>
        <v/>
      </c>
    </row>
    <row r="546">
      <c r="A546" t="inlineStr">
        <is>
          <t>A00644</t>
        </is>
      </c>
      <c r="B546" t="inlineStr">
        <is>
          <t>Southeast</t>
        </is>
      </c>
      <c r="C546" t="inlineStr">
        <is>
          <t>Cartier</t>
        </is>
      </c>
      <c r="D546" t="inlineStr">
        <is>
          <t>Repair</t>
        </is>
      </c>
      <c r="F546" s="31" t="n">
        <v>44305</v>
      </c>
      <c r="G546" s="31" t="n"/>
      <c r="H546" s="13" t="n">
        <v>2</v>
      </c>
      <c r="I546" s="32" t="n"/>
      <c r="J546" s="32" t="n"/>
      <c r="K546" s="15" t="n"/>
      <c r="L546" s="15" t="n">
        <v>427.8311</v>
      </c>
      <c r="M546" t="inlineStr">
        <is>
          <t>C.O.D.</t>
        </is>
      </c>
      <c r="N546" s="17">
        <f>IF(G546="","",G546-F546)</f>
        <v/>
      </c>
      <c r="O546" s="19">
        <f t="array" ref="O546">INDEX(TechRate,MATCH(H546,TechNum,0))</f>
        <v/>
      </c>
      <c r="P546" s="18">
        <f>O546*K546</f>
        <v/>
      </c>
      <c r="Q546" s="18">
        <f>IF(I546="Yes",0,P546)</f>
        <v/>
      </c>
      <c r="R546" s="18">
        <f>IF(J546="Yes",0,L546)</f>
        <v/>
      </c>
      <c r="S546" s="18">
        <f>SUM(L546,P546)</f>
        <v/>
      </c>
      <c r="T546" s="18">
        <f>SUM(Q546,R546)</f>
        <v/>
      </c>
      <c r="U546" s="19">
        <f>TEXT(F546,"ddd")</f>
        <v/>
      </c>
      <c r="V546" s="19">
        <f>TEXT(G546,"ddd")</f>
        <v/>
      </c>
    </row>
    <row r="547">
      <c r="A547" t="inlineStr">
        <is>
          <t>A00645</t>
        </is>
      </c>
      <c r="B547" t="inlineStr">
        <is>
          <t>Northwest</t>
        </is>
      </c>
      <c r="C547" t="inlineStr">
        <is>
          <t>Khan</t>
        </is>
      </c>
      <c r="D547" t="inlineStr">
        <is>
          <t>Assess</t>
        </is>
      </c>
      <c r="F547" s="31" t="n">
        <v>44306</v>
      </c>
      <c r="G547" s="31" t="n">
        <v>44327</v>
      </c>
      <c r="H547" s="13" t="n">
        <v>1</v>
      </c>
      <c r="I547" s="32" t="n"/>
      <c r="J547" s="32" t="n"/>
      <c r="K547" s="15" t="n">
        <v>0.25</v>
      </c>
      <c r="L547" s="15" t="n">
        <v>84.70059999999999</v>
      </c>
      <c r="M547" t="inlineStr">
        <is>
          <t>C.O.D.</t>
        </is>
      </c>
      <c r="N547" s="17">
        <f>IF(G547="","",G547-F547)</f>
        <v/>
      </c>
      <c r="O547" s="19">
        <f t="array" ref="O547">INDEX(TechRate,MATCH(H547,TechNum,0))</f>
        <v/>
      </c>
      <c r="P547" s="18">
        <f>O547*K547</f>
        <v/>
      </c>
      <c r="Q547" s="18">
        <f>IF(I547="Yes",0,P547)</f>
        <v/>
      </c>
      <c r="R547" s="18">
        <f>IF(J547="Yes",0,L547)</f>
        <v/>
      </c>
      <c r="S547" s="18">
        <f>SUM(L547,P547)</f>
        <v/>
      </c>
      <c r="T547" s="18">
        <f>SUM(Q547,R547)</f>
        <v/>
      </c>
      <c r="U547" s="19">
        <f>TEXT(F547,"ddd")</f>
        <v/>
      </c>
      <c r="V547" s="19">
        <f>TEXT(G547,"ddd")</f>
        <v/>
      </c>
    </row>
    <row r="548">
      <c r="A548" t="inlineStr">
        <is>
          <t>A00646</t>
        </is>
      </c>
      <c r="B548" t="inlineStr">
        <is>
          <t>Southeast</t>
        </is>
      </c>
      <c r="C548" t="inlineStr">
        <is>
          <t>Burton</t>
        </is>
      </c>
      <c r="D548" t="inlineStr">
        <is>
          <t>Assess</t>
        </is>
      </c>
      <c r="F548" s="31" t="n">
        <v>44306</v>
      </c>
      <c r="G548" s="31" t="n">
        <v>44326</v>
      </c>
      <c r="H548" s="13" t="n">
        <v>1</v>
      </c>
      <c r="I548" s="32" t="n"/>
      <c r="J548" s="32" t="n"/>
      <c r="K548" s="15" t="n">
        <v>0.25</v>
      </c>
      <c r="L548" s="15" t="n">
        <v>106.5408</v>
      </c>
      <c r="M548" t="inlineStr">
        <is>
          <t>C.O.D.</t>
        </is>
      </c>
      <c r="N548" s="17">
        <f>IF(G548="","",G548-F548)</f>
        <v/>
      </c>
      <c r="O548" s="19">
        <f t="array" ref="O548">INDEX(TechRate,MATCH(H548,TechNum,0))</f>
        <v/>
      </c>
      <c r="P548" s="18">
        <f>O548*K548</f>
        <v/>
      </c>
      <c r="Q548" s="18">
        <f>IF(I548="Yes",0,P548)</f>
        <v/>
      </c>
      <c r="R548" s="18">
        <f>IF(J548="Yes",0,L548)</f>
        <v/>
      </c>
      <c r="S548" s="18">
        <f>SUM(L548,P548)</f>
        <v/>
      </c>
      <c r="T548" s="18">
        <f>SUM(Q548,R548)</f>
        <v/>
      </c>
      <c r="U548" s="19">
        <f>TEXT(F548,"ddd")</f>
        <v/>
      </c>
      <c r="V548" s="19">
        <f>TEXT(G548,"ddd")</f>
        <v/>
      </c>
    </row>
    <row r="549">
      <c r="A549" t="inlineStr">
        <is>
          <t>A00647</t>
        </is>
      </c>
      <c r="B549" t="inlineStr">
        <is>
          <t>Central</t>
        </is>
      </c>
      <c r="C549" t="inlineStr">
        <is>
          <t>Khan</t>
        </is>
      </c>
      <c r="D549" t="inlineStr">
        <is>
          <t>Deliver</t>
        </is>
      </c>
      <c r="F549" s="31" t="n">
        <v>44306</v>
      </c>
      <c r="G549" s="31" t="n">
        <v>44329</v>
      </c>
      <c r="H549" s="13" t="n">
        <v>1</v>
      </c>
      <c r="I549" s="32" t="n"/>
      <c r="J549" s="32" t="n"/>
      <c r="K549" s="15" t="n">
        <v>0.25</v>
      </c>
      <c r="L549" s="15" t="n">
        <v>108.6907</v>
      </c>
      <c r="M549" t="inlineStr">
        <is>
          <t>C.O.D.</t>
        </is>
      </c>
      <c r="N549" s="17">
        <f>IF(G549="","",G549-F549)</f>
        <v/>
      </c>
      <c r="O549" s="19">
        <f t="array" ref="O549">INDEX(TechRate,MATCH(H549,TechNum,0))</f>
        <v/>
      </c>
      <c r="P549" s="18">
        <f>O549*K549</f>
        <v/>
      </c>
      <c r="Q549" s="18">
        <f>IF(I549="Yes",0,P549)</f>
        <v/>
      </c>
      <c r="R549" s="18">
        <f>IF(J549="Yes",0,L549)</f>
        <v/>
      </c>
      <c r="S549" s="18">
        <f>SUM(L549,P549)</f>
        <v/>
      </c>
      <c r="T549" s="18">
        <f>SUM(Q549,R549)</f>
        <v/>
      </c>
      <c r="U549" s="19">
        <f>TEXT(F549,"ddd")</f>
        <v/>
      </c>
      <c r="V549" s="19">
        <f>TEXT(G549,"ddd")</f>
        <v/>
      </c>
    </row>
    <row r="550">
      <c r="A550" t="inlineStr">
        <is>
          <t>A00648</t>
        </is>
      </c>
      <c r="B550" t="inlineStr">
        <is>
          <t>Central</t>
        </is>
      </c>
      <c r="C550" t="inlineStr">
        <is>
          <t>Khan</t>
        </is>
      </c>
      <c r="D550" t="inlineStr">
        <is>
          <t>Replace</t>
        </is>
      </c>
      <c r="F550" s="31" t="n">
        <v>44306</v>
      </c>
      <c r="G550" s="31" t="n">
        <v>44338</v>
      </c>
      <c r="H550" s="13" t="n">
        <v>1</v>
      </c>
      <c r="I550" s="32" t="n"/>
      <c r="J550" s="32" t="n"/>
      <c r="K550" s="15" t="n">
        <v>1.25</v>
      </c>
      <c r="L550" s="15" t="n">
        <v>405.5525</v>
      </c>
      <c r="M550" t="inlineStr">
        <is>
          <t>C.O.D.</t>
        </is>
      </c>
      <c r="N550" s="17">
        <f>IF(G550="","",G550-F550)</f>
        <v/>
      </c>
      <c r="O550" s="19">
        <f t="array" ref="O550">INDEX(TechRate,MATCH(H550,TechNum,0))</f>
        <v/>
      </c>
      <c r="P550" s="18">
        <f>O550*K550</f>
        <v/>
      </c>
      <c r="Q550" s="18">
        <f>IF(I550="Yes",0,P550)</f>
        <v/>
      </c>
      <c r="R550" s="18">
        <f>IF(J550="Yes",0,L550)</f>
        <v/>
      </c>
      <c r="S550" s="18">
        <f>SUM(L550,P550)</f>
        <v/>
      </c>
      <c r="T550" s="18">
        <f>SUM(Q550,R550)</f>
        <v/>
      </c>
      <c r="U550" s="19">
        <f>TEXT(F550,"ddd")</f>
        <v/>
      </c>
      <c r="V550" s="19">
        <f>TEXT(G550,"ddd")</f>
        <v/>
      </c>
    </row>
    <row r="551">
      <c r="A551" t="inlineStr">
        <is>
          <t>A00649</t>
        </is>
      </c>
      <c r="B551" t="inlineStr">
        <is>
          <t>North</t>
        </is>
      </c>
      <c r="C551" t="inlineStr">
        <is>
          <t>Ling</t>
        </is>
      </c>
      <c r="D551" t="inlineStr">
        <is>
          <t>Deliver</t>
        </is>
      </c>
      <c r="F551" s="31" t="n">
        <v>44306</v>
      </c>
      <c r="G551" s="31" t="n">
        <v>44342</v>
      </c>
      <c r="H551" s="13" t="n">
        <v>2</v>
      </c>
      <c r="I551" s="32" t="n"/>
      <c r="J551" s="32" t="n"/>
      <c r="K551" s="15" t="n">
        <v>0.25</v>
      </c>
      <c r="L551" s="15" t="n">
        <v>240</v>
      </c>
      <c r="M551" t="inlineStr">
        <is>
          <t>Account</t>
        </is>
      </c>
      <c r="N551" s="17">
        <f>IF(G551="","",G551-F551)</f>
        <v/>
      </c>
      <c r="O551" s="19">
        <f t="array" ref="O551">INDEX(TechRate,MATCH(H551,TechNum,0))</f>
        <v/>
      </c>
      <c r="P551" s="18">
        <f>O551*K551</f>
        <v/>
      </c>
      <c r="Q551" s="18">
        <f>IF(I551="Yes",0,P551)</f>
        <v/>
      </c>
      <c r="R551" s="18">
        <f>IF(J551="Yes",0,L551)</f>
        <v/>
      </c>
      <c r="S551" s="18">
        <f>SUM(L551,P551)</f>
        <v/>
      </c>
      <c r="T551" s="18">
        <f>SUM(Q551,R551)</f>
        <v/>
      </c>
      <c r="U551" s="19">
        <f>TEXT(F551,"ddd")</f>
        <v/>
      </c>
      <c r="V551" s="19">
        <f>TEXT(G551,"ddd")</f>
        <v/>
      </c>
    </row>
    <row r="552">
      <c r="A552" t="inlineStr">
        <is>
          <t>A00650</t>
        </is>
      </c>
      <c r="B552" t="inlineStr">
        <is>
          <t>Northwest</t>
        </is>
      </c>
      <c r="C552" t="inlineStr">
        <is>
          <t>Burton</t>
        </is>
      </c>
      <c r="D552" t="inlineStr">
        <is>
          <t>Assess</t>
        </is>
      </c>
      <c r="F552" s="31" t="n">
        <v>44306</v>
      </c>
      <c r="G552" s="31" t="n">
        <v>44347</v>
      </c>
      <c r="H552" s="13" t="n">
        <v>2</v>
      </c>
      <c r="I552" s="32" t="n"/>
      <c r="J552" s="32" t="n"/>
      <c r="K552" s="15" t="n">
        <v>1</v>
      </c>
      <c r="L552" s="15" t="n">
        <v>641.7744</v>
      </c>
      <c r="M552" t="inlineStr">
        <is>
          <t>C.O.D.</t>
        </is>
      </c>
      <c r="N552" s="17">
        <f>IF(G552="","",G552-F552)</f>
        <v/>
      </c>
      <c r="O552" s="19">
        <f t="array" ref="O552">INDEX(TechRate,MATCH(H552,TechNum,0))</f>
        <v/>
      </c>
      <c r="P552" s="18">
        <f>O552*K552</f>
        <v/>
      </c>
      <c r="Q552" s="18">
        <f>IF(I552="Yes",0,P552)</f>
        <v/>
      </c>
      <c r="R552" s="18">
        <f>IF(J552="Yes",0,L552)</f>
        <v/>
      </c>
      <c r="S552" s="18">
        <f>SUM(L552,P552)</f>
        <v/>
      </c>
      <c r="T552" s="18">
        <f>SUM(Q552,R552)</f>
        <v/>
      </c>
      <c r="U552" s="19">
        <f>TEXT(F552,"ddd")</f>
        <v/>
      </c>
      <c r="V552" s="19">
        <f>TEXT(G552,"ddd")</f>
        <v/>
      </c>
    </row>
    <row r="553">
      <c r="A553" t="inlineStr">
        <is>
          <t>A00651</t>
        </is>
      </c>
      <c r="B553" t="inlineStr">
        <is>
          <t>Southeast</t>
        </is>
      </c>
      <c r="C553" t="inlineStr">
        <is>
          <t>Cartier</t>
        </is>
      </c>
      <c r="D553" t="inlineStr">
        <is>
          <t>Replace</t>
        </is>
      </c>
      <c r="F553" s="31" t="n">
        <v>44306</v>
      </c>
      <c r="G553" s="31" t="n">
        <v>44376</v>
      </c>
      <c r="H553" s="13" t="n">
        <v>1</v>
      </c>
      <c r="I553" s="32" t="n"/>
      <c r="J553" s="32" t="n"/>
      <c r="K553" s="15" t="n">
        <v>1</v>
      </c>
      <c r="L553" s="15" t="n">
        <v>89.4524</v>
      </c>
      <c r="M553" t="inlineStr">
        <is>
          <t>C.O.D.</t>
        </is>
      </c>
      <c r="N553" s="17">
        <f>IF(G553="","",G553-F553)</f>
        <v/>
      </c>
      <c r="O553" s="19">
        <f t="array" ref="O553">INDEX(TechRate,MATCH(H553,TechNum,0))</f>
        <v/>
      </c>
      <c r="P553" s="18">
        <f>O553*K553</f>
        <v/>
      </c>
      <c r="Q553" s="18">
        <f>IF(I553="Yes",0,P553)</f>
        <v/>
      </c>
      <c r="R553" s="18">
        <f>IF(J553="Yes",0,L553)</f>
        <v/>
      </c>
      <c r="S553" s="18">
        <f>SUM(L553,P553)</f>
        <v/>
      </c>
      <c r="T553" s="18">
        <f>SUM(Q553,R553)</f>
        <v/>
      </c>
      <c r="U553" s="19">
        <f>TEXT(F553,"ddd")</f>
        <v/>
      </c>
      <c r="V553" s="19">
        <f>TEXT(G553,"ddd")</f>
        <v/>
      </c>
    </row>
    <row r="554">
      <c r="A554" t="inlineStr">
        <is>
          <t>A00652</t>
        </is>
      </c>
      <c r="B554" t="inlineStr">
        <is>
          <t>East</t>
        </is>
      </c>
      <c r="C554" t="inlineStr">
        <is>
          <t>Ling</t>
        </is>
      </c>
      <c r="D554" t="inlineStr">
        <is>
          <t>Deliver</t>
        </is>
      </c>
      <c r="F554" s="31" t="n">
        <v>44306</v>
      </c>
      <c r="G554" s="31" t="n">
        <v>44382</v>
      </c>
      <c r="H554" s="13" t="n">
        <v>1</v>
      </c>
      <c r="I554" s="32" t="n"/>
      <c r="J554" s="32" t="n"/>
      <c r="K554" s="15" t="n">
        <v>0.25</v>
      </c>
      <c r="L554" s="15" t="n">
        <v>2</v>
      </c>
      <c r="M554" t="inlineStr">
        <is>
          <t>C.O.D.</t>
        </is>
      </c>
      <c r="N554" s="17">
        <f>IF(G554="","",G554-F554)</f>
        <v/>
      </c>
      <c r="O554" s="19">
        <f t="array" ref="O554">INDEX(TechRate,MATCH(H554,TechNum,0))</f>
        <v/>
      </c>
      <c r="P554" s="18">
        <f>O554*K554</f>
        <v/>
      </c>
      <c r="Q554" s="18">
        <f>IF(I554="Yes",0,P554)</f>
        <v/>
      </c>
      <c r="R554" s="18">
        <f>IF(J554="Yes",0,L554)</f>
        <v/>
      </c>
      <c r="S554" s="18">
        <f>SUM(L554,P554)</f>
        <v/>
      </c>
      <c r="T554" s="18">
        <f>SUM(Q554,R554)</f>
        <v/>
      </c>
      <c r="U554" s="19">
        <f>TEXT(F554,"ddd")</f>
        <v/>
      </c>
      <c r="V554" s="19">
        <f>TEXT(G554,"ddd")</f>
        <v/>
      </c>
    </row>
    <row r="555">
      <c r="A555" t="inlineStr">
        <is>
          <t>A00653</t>
        </is>
      </c>
      <c r="B555" t="inlineStr">
        <is>
          <t>South</t>
        </is>
      </c>
      <c r="C555" t="inlineStr">
        <is>
          <t>Cartier</t>
        </is>
      </c>
      <c r="D555" t="inlineStr">
        <is>
          <t>Assess</t>
        </is>
      </c>
      <c r="F555" s="31" t="n">
        <v>44307</v>
      </c>
      <c r="G555" s="31" t="n">
        <v>44320</v>
      </c>
      <c r="H555" s="13" t="n">
        <v>1</v>
      </c>
      <c r="I555" s="32" t="inlineStr">
        <is>
          <t>Yes</t>
        </is>
      </c>
      <c r="J555" s="32" t="inlineStr">
        <is>
          <t>Yes</t>
        </is>
      </c>
      <c r="K555" s="15" t="n">
        <v>0.25</v>
      </c>
      <c r="L555" s="15" t="n">
        <v>248.0913</v>
      </c>
      <c r="M555" t="inlineStr">
        <is>
          <t>Warranty</t>
        </is>
      </c>
      <c r="N555" s="17">
        <f>IF(G555="","",G555-F555)</f>
        <v/>
      </c>
      <c r="O555" s="19">
        <f t="array" ref="O555">INDEX(TechRate,MATCH(H555,TechNum,0))</f>
        <v/>
      </c>
      <c r="P555" s="18">
        <f>O555*K555</f>
        <v/>
      </c>
      <c r="Q555" s="18">
        <f>IF(I555="Yes",0,P555)</f>
        <v/>
      </c>
      <c r="R555" s="18">
        <f>IF(J555="Yes",0,L555)</f>
        <v/>
      </c>
      <c r="S555" s="18">
        <f>SUM(L555,P555)</f>
        <v/>
      </c>
      <c r="T555" s="18">
        <f>SUM(Q555,R555)</f>
        <v/>
      </c>
      <c r="U555" s="19">
        <f>TEXT(F555,"ddd")</f>
        <v/>
      </c>
      <c r="V555" s="19">
        <f>TEXT(G555,"ddd")</f>
        <v/>
      </c>
    </row>
    <row r="556">
      <c r="A556" t="inlineStr">
        <is>
          <t>A00654</t>
        </is>
      </c>
      <c r="B556" t="inlineStr">
        <is>
          <t>East</t>
        </is>
      </c>
      <c r="C556" t="inlineStr">
        <is>
          <t>Ling</t>
        </is>
      </c>
      <c r="D556" t="inlineStr">
        <is>
          <t>Assess</t>
        </is>
      </c>
      <c r="F556" s="31" t="n">
        <v>44307</v>
      </c>
      <c r="G556" s="31" t="n">
        <v>44321</v>
      </c>
      <c r="H556" s="13" t="n">
        <v>2</v>
      </c>
      <c r="I556" s="32" t="n"/>
      <c r="J556" s="32" t="n"/>
      <c r="K556" s="15" t="n">
        <v>0.25</v>
      </c>
      <c r="L556" s="15" t="n">
        <v>180</v>
      </c>
      <c r="M556" t="inlineStr">
        <is>
          <t>Account</t>
        </is>
      </c>
      <c r="N556" s="17">
        <f>IF(G556="","",G556-F556)</f>
        <v/>
      </c>
      <c r="O556" s="19">
        <f t="array" ref="O556">INDEX(TechRate,MATCH(H556,TechNum,0))</f>
        <v/>
      </c>
      <c r="P556" s="18">
        <f>O556*K556</f>
        <v/>
      </c>
      <c r="Q556" s="18">
        <f>IF(I556="Yes",0,P556)</f>
        <v/>
      </c>
      <c r="R556" s="18">
        <f>IF(J556="Yes",0,L556)</f>
        <v/>
      </c>
      <c r="S556" s="18">
        <f>SUM(L556,P556)</f>
        <v/>
      </c>
      <c r="T556" s="18">
        <f>SUM(Q556,R556)</f>
        <v/>
      </c>
      <c r="U556" s="19">
        <f>TEXT(F556,"ddd")</f>
        <v/>
      </c>
      <c r="V556" s="19">
        <f>TEXT(G556,"ddd")</f>
        <v/>
      </c>
    </row>
    <row r="557">
      <c r="A557" t="inlineStr">
        <is>
          <t>A00655</t>
        </is>
      </c>
      <c r="B557" t="inlineStr">
        <is>
          <t>Southeast</t>
        </is>
      </c>
      <c r="C557" t="inlineStr">
        <is>
          <t>Khan</t>
        </is>
      </c>
      <c r="D557" t="inlineStr">
        <is>
          <t>Deliver</t>
        </is>
      </c>
      <c r="F557" s="31" t="n">
        <v>44307</v>
      </c>
      <c r="G557" s="31" t="n">
        <v>44361</v>
      </c>
      <c r="H557" s="13" t="n">
        <v>1</v>
      </c>
      <c r="I557" s="32" t="n"/>
      <c r="J557" s="32" t="n"/>
      <c r="K557" s="15" t="n">
        <v>0.25</v>
      </c>
      <c r="L557" s="15" t="n">
        <v>45.9449</v>
      </c>
      <c r="M557" t="inlineStr">
        <is>
          <t>C.O.D.</t>
        </is>
      </c>
      <c r="N557" s="17">
        <f>IF(G557="","",G557-F557)</f>
        <v/>
      </c>
      <c r="O557" s="19">
        <f t="array" ref="O557">INDEX(TechRate,MATCH(H557,TechNum,0))</f>
        <v/>
      </c>
      <c r="P557" s="18">
        <f>O557*K557</f>
        <v/>
      </c>
      <c r="Q557" s="18">
        <f>IF(I557="Yes",0,P557)</f>
        <v/>
      </c>
      <c r="R557" s="18">
        <f>IF(J557="Yes",0,L557)</f>
        <v/>
      </c>
      <c r="S557" s="18">
        <f>SUM(L557,P557)</f>
        <v/>
      </c>
      <c r="T557" s="18">
        <f>SUM(Q557,R557)</f>
        <v/>
      </c>
      <c r="U557" s="19">
        <f>TEXT(F557,"ddd")</f>
        <v/>
      </c>
      <c r="V557" s="19">
        <f>TEXT(G557,"ddd")</f>
        <v/>
      </c>
    </row>
    <row r="558">
      <c r="A558" t="inlineStr">
        <is>
          <t>A00656</t>
        </is>
      </c>
      <c r="B558" t="inlineStr">
        <is>
          <t>Southeast</t>
        </is>
      </c>
      <c r="C558" t="inlineStr">
        <is>
          <t>Burton</t>
        </is>
      </c>
      <c r="D558" t="inlineStr">
        <is>
          <t>Assess</t>
        </is>
      </c>
      <c r="F558" s="31" t="n">
        <v>44307</v>
      </c>
      <c r="G558" s="31" t="n">
        <v>44364</v>
      </c>
      <c r="H558" s="13" t="n">
        <v>2</v>
      </c>
      <c r="I558" s="32" t="n"/>
      <c r="J558" s="32" t="inlineStr">
        <is>
          <t>Yes</t>
        </is>
      </c>
      <c r="K558" s="15" t="n">
        <v>0.25</v>
      </c>
      <c r="L558" s="15" t="n">
        <v>125.76</v>
      </c>
      <c r="M558" t="inlineStr">
        <is>
          <t>C.O.D.</t>
        </is>
      </c>
      <c r="N558" s="17">
        <f>IF(G558="","",G558-F558)</f>
        <v/>
      </c>
      <c r="O558" s="19">
        <f t="array" ref="O558">INDEX(TechRate,MATCH(H558,TechNum,0))</f>
        <v/>
      </c>
      <c r="P558" s="18">
        <f>O558*K558</f>
        <v/>
      </c>
      <c r="Q558" s="18">
        <f>IF(I558="Yes",0,P558)</f>
        <v/>
      </c>
      <c r="R558" s="18">
        <f>IF(J558="Yes",0,L558)</f>
        <v/>
      </c>
      <c r="S558" s="18">
        <f>SUM(L558,P558)</f>
        <v/>
      </c>
      <c r="T558" s="18">
        <f>SUM(Q558,R558)</f>
        <v/>
      </c>
      <c r="U558" s="19">
        <f>TEXT(F558,"ddd")</f>
        <v/>
      </c>
      <c r="V558" s="19">
        <f>TEXT(G558,"ddd")</f>
        <v/>
      </c>
    </row>
    <row r="559">
      <c r="A559" t="inlineStr">
        <is>
          <t>A00657</t>
        </is>
      </c>
      <c r="B559" t="inlineStr">
        <is>
          <t>Southeast</t>
        </is>
      </c>
      <c r="C559" t="inlineStr">
        <is>
          <t>Cartier</t>
        </is>
      </c>
      <c r="D559" t="inlineStr">
        <is>
          <t>Assess</t>
        </is>
      </c>
      <c r="F559" s="31" t="n">
        <v>44307</v>
      </c>
      <c r="G559" s="31" t="n">
        <v>44382</v>
      </c>
      <c r="H559" s="13" t="n">
        <v>2</v>
      </c>
      <c r="I559" s="32" t="n"/>
      <c r="J559" s="32" t="n"/>
      <c r="K559" s="15" t="n">
        <v>0.25</v>
      </c>
      <c r="L559" s="15" t="n">
        <v>92.4375</v>
      </c>
      <c r="M559" t="inlineStr">
        <is>
          <t>C.O.D.</t>
        </is>
      </c>
      <c r="N559" s="17">
        <f>IF(G559="","",G559-F559)</f>
        <v/>
      </c>
      <c r="O559" s="19">
        <f t="array" ref="O559">INDEX(TechRate,MATCH(H559,TechNum,0))</f>
        <v/>
      </c>
      <c r="P559" s="18">
        <f>O559*K559</f>
        <v/>
      </c>
      <c r="Q559" s="18">
        <f>IF(I559="Yes",0,P559)</f>
        <v/>
      </c>
      <c r="R559" s="18">
        <f>IF(J559="Yes",0,L559)</f>
        <v/>
      </c>
      <c r="S559" s="18">
        <f>SUM(L559,P559)</f>
        <v/>
      </c>
      <c r="T559" s="18">
        <f>SUM(Q559,R559)</f>
        <v/>
      </c>
      <c r="U559" s="19">
        <f>TEXT(F559,"ddd")</f>
        <v/>
      </c>
      <c r="V559" s="19">
        <f>TEXT(G559,"ddd")</f>
        <v/>
      </c>
    </row>
    <row r="560">
      <c r="A560" t="inlineStr">
        <is>
          <t>A00658</t>
        </is>
      </c>
      <c r="B560" t="inlineStr">
        <is>
          <t>South</t>
        </is>
      </c>
      <c r="C560" t="inlineStr">
        <is>
          <t>Burton</t>
        </is>
      </c>
      <c r="D560" t="inlineStr">
        <is>
          <t>Replace</t>
        </is>
      </c>
      <c r="F560" s="31" t="n">
        <v>44307</v>
      </c>
      <c r="G560" s="31" t="n">
        <v>44382</v>
      </c>
      <c r="H560" s="13" t="n">
        <v>2</v>
      </c>
      <c r="I560" s="32" t="n"/>
      <c r="J560" s="32" t="n"/>
      <c r="K560" s="15" t="n">
        <v>1</v>
      </c>
      <c r="L560" s="15" t="n">
        <v>183.5419</v>
      </c>
      <c r="M560" t="inlineStr">
        <is>
          <t>Account</t>
        </is>
      </c>
      <c r="N560" s="17">
        <f>IF(G560="","",G560-F560)</f>
        <v/>
      </c>
      <c r="O560" s="19">
        <f t="array" ref="O560">INDEX(TechRate,MATCH(H560,TechNum,0))</f>
        <v/>
      </c>
      <c r="P560" s="18">
        <f>O560*K560</f>
        <v/>
      </c>
      <c r="Q560" s="18">
        <f>IF(I560="Yes",0,P560)</f>
        <v/>
      </c>
      <c r="R560" s="18">
        <f>IF(J560="Yes",0,L560)</f>
        <v/>
      </c>
      <c r="S560" s="18">
        <f>SUM(L560,P560)</f>
        <v/>
      </c>
      <c r="T560" s="18">
        <f>SUM(Q560,R560)</f>
        <v/>
      </c>
      <c r="U560" s="19">
        <f>TEXT(F560,"ddd")</f>
        <v/>
      </c>
      <c r="V560" s="19">
        <f>TEXT(G560,"ddd")</f>
        <v/>
      </c>
    </row>
    <row r="561">
      <c r="A561" t="inlineStr">
        <is>
          <t>A00659</t>
        </is>
      </c>
      <c r="B561" t="inlineStr">
        <is>
          <t>South</t>
        </is>
      </c>
      <c r="C561" t="inlineStr">
        <is>
          <t>Burton</t>
        </is>
      </c>
      <c r="D561" t="inlineStr">
        <is>
          <t>Replace</t>
        </is>
      </c>
      <c r="F561" s="31" t="n">
        <v>44307</v>
      </c>
      <c r="G561" s="31" t="n">
        <v>44382</v>
      </c>
      <c r="H561" s="13" t="n">
        <v>2</v>
      </c>
      <c r="I561" s="32" t="n"/>
      <c r="J561" s="32" t="inlineStr">
        <is>
          <t>Yes</t>
        </is>
      </c>
      <c r="K561" s="15" t="n">
        <v>1</v>
      </c>
      <c r="L561" s="15" t="n">
        <v>244.7225</v>
      </c>
      <c r="M561" t="inlineStr">
        <is>
          <t>C.O.D.</t>
        </is>
      </c>
      <c r="N561" s="17">
        <f>IF(G561="","",G561-F561)</f>
        <v/>
      </c>
      <c r="O561" s="19">
        <f t="array" ref="O561">INDEX(TechRate,MATCH(H561,TechNum,0))</f>
        <v/>
      </c>
      <c r="P561" s="18">
        <f>O561*K561</f>
        <v/>
      </c>
      <c r="Q561" s="18">
        <f>IF(I561="Yes",0,P561)</f>
        <v/>
      </c>
      <c r="R561" s="18">
        <f>IF(J561="Yes",0,L561)</f>
        <v/>
      </c>
      <c r="S561" s="18">
        <f>SUM(L561,P561)</f>
        <v/>
      </c>
      <c r="T561" s="18">
        <f>SUM(Q561,R561)</f>
        <v/>
      </c>
      <c r="U561" s="19">
        <f>TEXT(F561,"ddd")</f>
        <v/>
      </c>
      <c r="V561" s="19">
        <f>TEXT(G561,"ddd")</f>
        <v/>
      </c>
    </row>
    <row r="562">
      <c r="A562" t="inlineStr">
        <is>
          <t>A00660</t>
        </is>
      </c>
      <c r="B562" t="inlineStr">
        <is>
          <t>South</t>
        </is>
      </c>
      <c r="C562" t="inlineStr">
        <is>
          <t>Burton</t>
        </is>
      </c>
      <c r="D562" t="inlineStr">
        <is>
          <t>Replace</t>
        </is>
      </c>
      <c r="F562" s="31" t="n">
        <v>44307</v>
      </c>
      <c r="G562" s="31" t="n">
        <v>44382</v>
      </c>
      <c r="H562" s="13" t="n">
        <v>2</v>
      </c>
      <c r="I562" s="32" t="n"/>
      <c r="J562" s="32" t="n"/>
      <c r="K562" s="15" t="n">
        <v>1</v>
      </c>
      <c r="L562" s="15" t="n">
        <v>305.1719</v>
      </c>
      <c r="M562" t="inlineStr">
        <is>
          <t>Account</t>
        </is>
      </c>
      <c r="N562" s="17">
        <f>IF(G562="","",G562-F562)</f>
        <v/>
      </c>
      <c r="O562" s="19">
        <f t="array" ref="O562">INDEX(TechRate,MATCH(H562,TechNum,0))</f>
        <v/>
      </c>
      <c r="P562" s="18">
        <f>O562*K562</f>
        <v/>
      </c>
      <c r="Q562" s="18">
        <f>IF(I562="Yes",0,P562)</f>
        <v/>
      </c>
      <c r="R562" s="18">
        <f>IF(J562="Yes",0,L562)</f>
        <v/>
      </c>
      <c r="S562" s="18">
        <f>SUM(L562,P562)</f>
        <v/>
      </c>
      <c r="T562" s="18">
        <f>SUM(Q562,R562)</f>
        <v/>
      </c>
      <c r="U562" s="19">
        <f>TEXT(F562,"ddd")</f>
        <v/>
      </c>
      <c r="V562" s="19">
        <f>TEXT(G562,"ddd")</f>
        <v/>
      </c>
    </row>
    <row r="563">
      <c r="A563" t="inlineStr">
        <is>
          <t>A00661</t>
        </is>
      </c>
      <c r="B563" t="inlineStr">
        <is>
          <t>South</t>
        </is>
      </c>
      <c r="C563" t="inlineStr">
        <is>
          <t>Burton</t>
        </is>
      </c>
      <c r="D563" t="inlineStr">
        <is>
          <t>Assess</t>
        </is>
      </c>
      <c r="F563" s="31" t="n">
        <v>44307</v>
      </c>
      <c r="G563" s="31" t="n">
        <v>44382</v>
      </c>
      <c r="H563" s="13" t="n">
        <v>2</v>
      </c>
      <c r="I563" s="32" t="inlineStr">
        <is>
          <t>Yes</t>
        </is>
      </c>
      <c r="J563" s="32" t="inlineStr">
        <is>
          <t>Yes</t>
        </is>
      </c>
      <c r="K563" s="15" t="n">
        <v>0.5</v>
      </c>
      <c r="L563" s="15" t="n">
        <v>747.1074</v>
      </c>
      <c r="M563" t="inlineStr">
        <is>
          <t>Warranty</t>
        </is>
      </c>
      <c r="N563" s="17">
        <f>IF(G563="","",G563-F563)</f>
        <v/>
      </c>
      <c r="O563" s="19">
        <f t="array" ref="O563">INDEX(TechRate,MATCH(H563,TechNum,0))</f>
        <v/>
      </c>
      <c r="P563" s="18">
        <f>O563*K563</f>
        <v/>
      </c>
      <c r="Q563" s="18">
        <f>IF(I563="Yes",0,P563)</f>
        <v/>
      </c>
      <c r="R563" s="18">
        <f>IF(J563="Yes",0,L563)</f>
        <v/>
      </c>
      <c r="S563" s="18">
        <f>SUM(L563,P563)</f>
        <v/>
      </c>
      <c r="T563" s="18">
        <f>SUM(Q563,R563)</f>
        <v/>
      </c>
      <c r="U563" s="19">
        <f>TEXT(F563,"ddd")</f>
        <v/>
      </c>
      <c r="V563" s="19">
        <f>TEXT(G563,"ddd")</f>
        <v/>
      </c>
    </row>
    <row r="564">
      <c r="A564" t="inlineStr">
        <is>
          <t>A00662</t>
        </is>
      </c>
      <c r="B564" t="inlineStr">
        <is>
          <t>South</t>
        </is>
      </c>
      <c r="C564" t="inlineStr">
        <is>
          <t>Burton</t>
        </is>
      </c>
      <c r="D564" t="inlineStr">
        <is>
          <t>Install</t>
        </is>
      </c>
      <c r="F564" s="31" t="n">
        <v>44307</v>
      </c>
      <c r="G564" s="31" t="n">
        <v>44382</v>
      </c>
      <c r="H564" s="13" t="n">
        <v>2</v>
      </c>
      <c r="I564" s="32" t="n"/>
      <c r="J564" s="32" t="inlineStr">
        <is>
          <t>Yes</t>
        </is>
      </c>
      <c r="K564" s="15" t="n">
        <v>2.25</v>
      </c>
      <c r="L564" s="15" t="n">
        <v>1499.3907</v>
      </c>
      <c r="M564" t="inlineStr">
        <is>
          <t>C.O.D.</t>
        </is>
      </c>
      <c r="N564" s="17">
        <f>IF(G564="","",G564-F564)</f>
        <v/>
      </c>
      <c r="O564" s="19">
        <f t="array" ref="O564">INDEX(TechRate,MATCH(H564,TechNum,0))</f>
        <v/>
      </c>
      <c r="P564" s="18">
        <f>O564*K564</f>
        <v/>
      </c>
      <c r="Q564" s="18">
        <f>IF(I564="Yes",0,P564)</f>
        <v/>
      </c>
      <c r="R564" s="18">
        <f>IF(J564="Yes",0,L564)</f>
        <v/>
      </c>
      <c r="S564" s="18">
        <f>SUM(L564,P564)</f>
        <v/>
      </c>
      <c r="T564" s="18">
        <f>SUM(Q564,R564)</f>
        <v/>
      </c>
      <c r="U564" s="19">
        <f>TEXT(F564,"ddd")</f>
        <v/>
      </c>
      <c r="V564" s="19">
        <f>TEXT(G564,"ddd")</f>
        <v/>
      </c>
    </row>
    <row r="565">
      <c r="A565" t="inlineStr">
        <is>
          <t>A00663</t>
        </is>
      </c>
      <c r="B565" t="inlineStr">
        <is>
          <t>South</t>
        </is>
      </c>
      <c r="C565" t="inlineStr">
        <is>
          <t>Burton</t>
        </is>
      </c>
      <c r="D565" t="inlineStr">
        <is>
          <t>Deliver</t>
        </is>
      </c>
      <c r="F565" s="31" t="n">
        <v>44307</v>
      </c>
      <c r="G565" s="31" t="n">
        <v>44383</v>
      </c>
      <c r="H565" s="13" t="n">
        <v>1</v>
      </c>
      <c r="I565" s="32" t="n"/>
      <c r="J565" s="32" t="inlineStr">
        <is>
          <t>Yes</t>
        </is>
      </c>
      <c r="K565" s="15" t="n">
        <v>0.25</v>
      </c>
      <c r="L565" s="15" t="n">
        <v>119.1809</v>
      </c>
      <c r="M565" t="inlineStr">
        <is>
          <t>C.O.D.</t>
        </is>
      </c>
      <c r="N565" s="17">
        <f>IF(G565="","",G565-F565)</f>
        <v/>
      </c>
      <c r="O565" s="19">
        <f t="array" ref="O565">INDEX(TechRate,MATCH(H565,TechNum,0))</f>
        <v/>
      </c>
      <c r="P565" s="18">
        <f>O565*K565</f>
        <v/>
      </c>
      <c r="Q565" s="18">
        <f>IF(I565="Yes",0,P565)</f>
        <v/>
      </c>
      <c r="R565" s="18">
        <f>IF(J565="Yes",0,L565)</f>
        <v/>
      </c>
      <c r="S565" s="18">
        <f>SUM(L565,P565)</f>
        <v/>
      </c>
      <c r="T565" s="18">
        <f>SUM(Q565,R565)</f>
        <v/>
      </c>
      <c r="U565" s="19">
        <f>TEXT(F565,"ddd")</f>
        <v/>
      </c>
      <c r="V565" s="19">
        <f>TEXT(G565,"ddd")</f>
        <v/>
      </c>
    </row>
    <row r="566">
      <c r="A566" t="inlineStr">
        <is>
          <t>A00664</t>
        </is>
      </c>
      <c r="B566" t="inlineStr">
        <is>
          <t>South</t>
        </is>
      </c>
      <c r="C566" t="inlineStr">
        <is>
          <t>Burton</t>
        </is>
      </c>
      <c r="D566" t="inlineStr">
        <is>
          <t>Install</t>
        </is>
      </c>
      <c r="F566" s="31" t="n">
        <v>44307</v>
      </c>
      <c r="G566" s="31" t="n">
        <v>44383</v>
      </c>
      <c r="H566" s="13" t="n">
        <v>2</v>
      </c>
      <c r="I566" s="32" t="n"/>
      <c r="J566" s="32" t="inlineStr">
        <is>
          <t>Yes</t>
        </is>
      </c>
      <c r="K566" s="15" t="n">
        <v>1</v>
      </c>
      <c r="L566" s="15" t="n">
        <v>248.7282</v>
      </c>
      <c r="M566" t="inlineStr">
        <is>
          <t>C.O.D.</t>
        </is>
      </c>
      <c r="N566" s="17">
        <f>IF(G566="","",G566-F566)</f>
        <v/>
      </c>
      <c r="O566" s="19">
        <f t="array" ref="O566">INDEX(TechRate,MATCH(H566,TechNum,0))</f>
        <v/>
      </c>
      <c r="P566" s="18">
        <f>O566*K566</f>
        <v/>
      </c>
      <c r="Q566" s="18">
        <f>IF(I566="Yes",0,P566)</f>
        <v/>
      </c>
      <c r="R566" s="18">
        <f>IF(J566="Yes",0,L566)</f>
        <v/>
      </c>
      <c r="S566" s="18">
        <f>SUM(L566,P566)</f>
        <v/>
      </c>
      <c r="T566" s="18">
        <f>SUM(Q566,R566)</f>
        <v/>
      </c>
      <c r="U566" s="19">
        <f>TEXT(F566,"ddd")</f>
        <v/>
      </c>
      <c r="V566" s="19">
        <f>TEXT(G566,"ddd")</f>
        <v/>
      </c>
    </row>
    <row r="567">
      <c r="A567" t="inlineStr">
        <is>
          <t>A00665</t>
        </is>
      </c>
      <c r="B567" t="inlineStr">
        <is>
          <t>South</t>
        </is>
      </c>
      <c r="C567" t="inlineStr">
        <is>
          <t>Burton</t>
        </is>
      </c>
      <c r="D567" t="inlineStr">
        <is>
          <t>Replace</t>
        </is>
      </c>
      <c r="F567" s="31" t="n">
        <v>44307</v>
      </c>
      <c r="G567" s="31" t="n">
        <v>44383</v>
      </c>
      <c r="H567" s="13" t="n">
        <v>2</v>
      </c>
      <c r="I567" s="32" t="inlineStr">
        <is>
          <t>Yes</t>
        </is>
      </c>
      <c r="J567" s="32" t="inlineStr">
        <is>
          <t>Yes</t>
        </is>
      </c>
      <c r="K567" s="15" t="n">
        <v>1.75</v>
      </c>
      <c r="L567" s="15" t="n">
        <v>291.903</v>
      </c>
      <c r="M567" t="inlineStr">
        <is>
          <t>Warranty</t>
        </is>
      </c>
      <c r="N567" s="17">
        <f>IF(G567="","",G567-F567)</f>
        <v/>
      </c>
      <c r="O567" s="19">
        <f t="array" ref="O567">INDEX(TechRate,MATCH(H567,TechNum,0))</f>
        <v/>
      </c>
      <c r="P567" s="18">
        <f>O567*K567</f>
        <v/>
      </c>
      <c r="Q567" s="18">
        <f>IF(I567="Yes",0,P567)</f>
        <v/>
      </c>
      <c r="R567" s="18">
        <f>IF(J567="Yes",0,L567)</f>
        <v/>
      </c>
      <c r="S567" s="18">
        <f>SUM(L567,P567)</f>
        <v/>
      </c>
      <c r="T567" s="18">
        <f>SUM(Q567,R567)</f>
        <v/>
      </c>
      <c r="U567" s="19">
        <f>TEXT(F567,"ddd")</f>
        <v/>
      </c>
      <c r="V567" s="19">
        <f>TEXT(G567,"ddd")</f>
        <v/>
      </c>
    </row>
    <row r="568">
      <c r="A568" t="inlineStr">
        <is>
          <t>A00666</t>
        </is>
      </c>
      <c r="B568" t="inlineStr">
        <is>
          <t>South</t>
        </is>
      </c>
      <c r="C568" t="inlineStr">
        <is>
          <t>Burton</t>
        </is>
      </c>
      <c r="D568" t="inlineStr">
        <is>
          <t>Deliver</t>
        </is>
      </c>
      <c r="F568" s="31" t="n">
        <v>44307</v>
      </c>
      <c r="G568" s="31" t="n">
        <v>44383</v>
      </c>
      <c r="H568" s="13" t="n">
        <v>2</v>
      </c>
      <c r="I568" s="32" t="n"/>
      <c r="J568" s="32" t="inlineStr">
        <is>
          <t>Yes</t>
        </is>
      </c>
      <c r="K568" s="15" t="n">
        <v>0.25</v>
      </c>
      <c r="L568" s="15" t="n">
        <v>371.1669</v>
      </c>
      <c r="M568" t="inlineStr">
        <is>
          <t>C.O.D.</t>
        </is>
      </c>
      <c r="N568" s="17">
        <f>IF(G568="","",G568-F568)</f>
        <v/>
      </c>
      <c r="O568" s="19">
        <f t="array" ref="O568">INDEX(TechRate,MATCH(H568,TechNum,0))</f>
        <v/>
      </c>
      <c r="P568" s="18">
        <f>O568*K568</f>
        <v/>
      </c>
      <c r="Q568" s="18">
        <f>IF(I568="Yes",0,P568)</f>
        <v/>
      </c>
      <c r="R568" s="18">
        <f>IF(J568="Yes",0,L568)</f>
        <v/>
      </c>
      <c r="S568" s="18">
        <f>SUM(L568,P568)</f>
        <v/>
      </c>
      <c r="T568" s="18">
        <f>SUM(Q568,R568)</f>
        <v/>
      </c>
      <c r="U568" s="19">
        <f>TEXT(F568,"ddd")</f>
        <v/>
      </c>
      <c r="V568" s="19">
        <f>TEXT(G568,"ddd")</f>
        <v/>
      </c>
    </row>
    <row r="569">
      <c r="A569" t="inlineStr">
        <is>
          <t>A00667</t>
        </is>
      </c>
      <c r="B569" t="inlineStr">
        <is>
          <t>South</t>
        </is>
      </c>
      <c r="C569" t="inlineStr">
        <is>
          <t>Burton</t>
        </is>
      </c>
      <c r="D569" t="inlineStr">
        <is>
          <t>Replace</t>
        </is>
      </c>
      <c r="F569" s="31" t="n">
        <v>44307</v>
      </c>
      <c r="G569" s="31" t="n">
        <v>44383</v>
      </c>
      <c r="H569" s="13" t="n">
        <v>2</v>
      </c>
      <c r="I569" s="32" t="n"/>
      <c r="J569" s="32" t="inlineStr">
        <is>
          <t>Yes</t>
        </is>
      </c>
      <c r="K569" s="15" t="n">
        <v>0.75</v>
      </c>
      <c r="L569" s="15" t="n">
        <v>380.3526</v>
      </c>
      <c r="M569" t="inlineStr">
        <is>
          <t>C.O.D.</t>
        </is>
      </c>
      <c r="N569" s="17">
        <f>IF(G569="","",G569-F569)</f>
        <v/>
      </c>
      <c r="O569" s="19">
        <f t="array" ref="O569">INDEX(TechRate,MATCH(H569,TechNum,0))</f>
        <v/>
      </c>
      <c r="P569" s="18">
        <f>O569*K569</f>
        <v/>
      </c>
      <c r="Q569" s="18">
        <f>IF(I569="Yes",0,P569)</f>
        <v/>
      </c>
      <c r="R569" s="18">
        <f>IF(J569="Yes",0,L569)</f>
        <v/>
      </c>
      <c r="S569" s="18">
        <f>SUM(L569,P569)</f>
        <v/>
      </c>
      <c r="T569" s="18">
        <f>SUM(Q569,R569)</f>
        <v/>
      </c>
      <c r="U569" s="19">
        <f>TEXT(F569,"ddd")</f>
        <v/>
      </c>
      <c r="V569" s="19">
        <f>TEXT(G569,"ddd")</f>
        <v/>
      </c>
    </row>
    <row r="570">
      <c r="A570" t="inlineStr">
        <is>
          <t>A00668</t>
        </is>
      </c>
      <c r="B570" t="inlineStr">
        <is>
          <t>South</t>
        </is>
      </c>
      <c r="C570" t="inlineStr">
        <is>
          <t>Burton</t>
        </is>
      </c>
      <c r="D570" t="inlineStr">
        <is>
          <t>Repair</t>
        </is>
      </c>
      <c r="F570" s="31" t="n">
        <v>44307</v>
      </c>
      <c r="G570" s="31" t="n">
        <v>44383</v>
      </c>
      <c r="H570" s="13" t="n">
        <v>2</v>
      </c>
      <c r="I570" s="32" t="n"/>
      <c r="J570" s="32" t="inlineStr">
        <is>
          <t>Yes</t>
        </is>
      </c>
      <c r="K570" s="15" t="n">
        <v>1</v>
      </c>
      <c r="L570" s="15" t="n">
        <v>423.0844</v>
      </c>
      <c r="M570" t="inlineStr">
        <is>
          <t>C.O.D.</t>
        </is>
      </c>
      <c r="N570" s="17">
        <f>IF(G570="","",G570-F570)</f>
        <v/>
      </c>
      <c r="O570" s="19">
        <f t="array" ref="O570">INDEX(TechRate,MATCH(H570,TechNum,0))</f>
        <v/>
      </c>
      <c r="P570" s="18">
        <f>O570*K570</f>
        <v/>
      </c>
      <c r="Q570" s="18">
        <f>IF(I570="Yes",0,P570)</f>
        <v/>
      </c>
      <c r="R570" s="18">
        <f>IF(J570="Yes",0,L570)</f>
        <v/>
      </c>
      <c r="S570" s="18">
        <f>SUM(L570,P570)</f>
        <v/>
      </c>
      <c r="T570" s="18">
        <f>SUM(Q570,R570)</f>
        <v/>
      </c>
      <c r="U570" s="19">
        <f>TEXT(F570,"ddd")</f>
        <v/>
      </c>
      <c r="V570" s="19">
        <f>TEXT(G570,"ddd")</f>
        <v/>
      </c>
    </row>
    <row r="571">
      <c r="A571" t="inlineStr">
        <is>
          <t>A00669</t>
        </is>
      </c>
      <c r="B571" t="inlineStr">
        <is>
          <t>South</t>
        </is>
      </c>
      <c r="C571" t="inlineStr">
        <is>
          <t>Burton</t>
        </is>
      </c>
      <c r="D571" t="inlineStr">
        <is>
          <t>Install</t>
        </is>
      </c>
      <c r="F571" s="31" t="n">
        <v>44307</v>
      </c>
      <c r="G571" s="31" t="n">
        <v>44383</v>
      </c>
      <c r="H571" s="13" t="n">
        <v>2</v>
      </c>
      <c r="I571" s="32" t="n"/>
      <c r="J571" s="32" t="n"/>
      <c r="K571" s="15" t="n">
        <v>1.75</v>
      </c>
      <c r="L571" s="15" t="n">
        <v>395.0841</v>
      </c>
      <c r="M571" t="inlineStr">
        <is>
          <t>Account</t>
        </is>
      </c>
      <c r="N571" s="17">
        <f>IF(G571="","",G571-F571)</f>
        <v/>
      </c>
      <c r="O571" s="19">
        <f t="array" ref="O571">INDEX(TechRate,MATCH(H571,TechNum,0))</f>
        <v/>
      </c>
      <c r="P571" s="18">
        <f>O571*K571</f>
        <v/>
      </c>
      <c r="Q571" s="18">
        <f>IF(I571="Yes",0,P571)</f>
        <v/>
      </c>
      <c r="R571" s="18">
        <f>IF(J571="Yes",0,L571)</f>
        <v/>
      </c>
      <c r="S571" s="18">
        <f>SUM(L571,P571)</f>
        <v/>
      </c>
      <c r="T571" s="18">
        <f>SUM(Q571,R571)</f>
        <v/>
      </c>
      <c r="U571" s="19">
        <f>TEXT(F571,"ddd")</f>
        <v/>
      </c>
      <c r="V571" s="19">
        <f>TEXT(G571,"ddd")</f>
        <v/>
      </c>
    </row>
    <row r="572">
      <c r="A572" t="inlineStr">
        <is>
          <t>A00670</t>
        </is>
      </c>
      <c r="B572" t="inlineStr">
        <is>
          <t>South</t>
        </is>
      </c>
      <c r="C572" t="inlineStr">
        <is>
          <t>Burton</t>
        </is>
      </c>
      <c r="D572" t="inlineStr">
        <is>
          <t>Assess</t>
        </is>
      </c>
      <c r="F572" s="31" t="n">
        <v>44307</v>
      </c>
      <c r="G572" s="31" t="n">
        <v>44383</v>
      </c>
      <c r="H572" s="13" t="n">
        <v>2</v>
      </c>
      <c r="I572" s="32" t="inlineStr">
        <is>
          <t>Yes</t>
        </is>
      </c>
      <c r="J572" s="32" t="inlineStr">
        <is>
          <t>Yes</t>
        </is>
      </c>
      <c r="K572" s="15" t="n">
        <v>0.5</v>
      </c>
      <c r="L572" s="15" t="n">
        <v>442.1897</v>
      </c>
      <c r="M572" t="inlineStr">
        <is>
          <t>Warranty</t>
        </is>
      </c>
      <c r="N572" s="17">
        <f>IF(G572="","",G572-F572)</f>
        <v/>
      </c>
      <c r="O572" s="19">
        <f t="array" ref="O572">INDEX(TechRate,MATCH(H572,TechNum,0))</f>
        <v/>
      </c>
      <c r="P572" s="18">
        <f>O572*K572</f>
        <v/>
      </c>
      <c r="Q572" s="18">
        <f>IF(I572="Yes",0,P572)</f>
        <v/>
      </c>
      <c r="R572" s="18">
        <f>IF(J572="Yes",0,L572)</f>
        <v/>
      </c>
      <c r="S572" s="18">
        <f>SUM(L572,P572)</f>
        <v/>
      </c>
      <c r="T572" s="18">
        <f>SUM(Q572,R572)</f>
        <v/>
      </c>
      <c r="U572" s="19">
        <f>TEXT(F572,"ddd")</f>
        <v/>
      </c>
      <c r="V572" s="19">
        <f>TEXT(G572,"ddd")</f>
        <v/>
      </c>
    </row>
    <row r="573">
      <c r="A573" t="inlineStr">
        <is>
          <t>A00671</t>
        </is>
      </c>
      <c r="B573" t="inlineStr">
        <is>
          <t>North</t>
        </is>
      </c>
      <c r="C573" t="inlineStr">
        <is>
          <t>Khan</t>
        </is>
      </c>
      <c r="D573" t="inlineStr">
        <is>
          <t>Assess</t>
        </is>
      </c>
      <c r="F573" s="31" t="n">
        <v>44307</v>
      </c>
      <c r="G573" s="31" t="n">
        <v>44389</v>
      </c>
      <c r="H573" s="13" t="n">
        <v>2</v>
      </c>
      <c r="I573" s="32" t="n"/>
      <c r="J573" s="32" t="n"/>
      <c r="K573" s="15" t="n">
        <v>0.25</v>
      </c>
      <c r="L573" s="15" t="n">
        <v>54</v>
      </c>
      <c r="M573" t="inlineStr">
        <is>
          <t>P.O.</t>
        </is>
      </c>
      <c r="N573" s="17">
        <f>IF(G573="","",G573-F573)</f>
        <v/>
      </c>
      <c r="O573" s="19">
        <f t="array" ref="O573">INDEX(TechRate,MATCH(H573,TechNum,0))</f>
        <v/>
      </c>
      <c r="P573" s="18">
        <f>O573*K573</f>
        <v/>
      </c>
      <c r="Q573" s="18">
        <f>IF(I573="Yes",0,P573)</f>
        <v/>
      </c>
      <c r="R573" s="18">
        <f>IF(J573="Yes",0,L573)</f>
        <v/>
      </c>
      <c r="S573" s="18">
        <f>SUM(L573,P573)</f>
        <v/>
      </c>
      <c r="T573" s="18">
        <f>SUM(Q573,R573)</f>
        <v/>
      </c>
      <c r="U573" s="19">
        <f>TEXT(F573,"ddd")</f>
        <v/>
      </c>
      <c r="V573" s="19">
        <f>TEXT(G573,"ddd")</f>
        <v/>
      </c>
    </row>
    <row r="574">
      <c r="A574" t="inlineStr">
        <is>
          <t>A00672</t>
        </is>
      </c>
      <c r="B574" t="inlineStr">
        <is>
          <t>North</t>
        </is>
      </c>
      <c r="C574" t="inlineStr">
        <is>
          <t>Khan</t>
        </is>
      </c>
      <c r="D574" t="inlineStr">
        <is>
          <t>Replace</t>
        </is>
      </c>
      <c r="F574" s="31" t="n">
        <v>44307</v>
      </c>
      <c r="G574" s="31" t="n">
        <v>44389</v>
      </c>
      <c r="H574" s="13" t="n">
        <v>2</v>
      </c>
      <c r="I574" s="32" t="n"/>
      <c r="J574" s="32" t="n"/>
      <c r="K574" s="15" t="n">
        <v>0.5</v>
      </c>
      <c r="L574" s="15" t="n">
        <v>61.9936</v>
      </c>
      <c r="M574" t="inlineStr">
        <is>
          <t>C.O.D.</t>
        </is>
      </c>
      <c r="N574" s="17">
        <f>IF(G574="","",G574-F574)</f>
        <v/>
      </c>
      <c r="O574" s="19">
        <f t="array" ref="O574">INDEX(TechRate,MATCH(H574,TechNum,0))</f>
        <v/>
      </c>
      <c r="P574" s="18">
        <f>O574*K574</f>
        <v/>
      </c>
      <c r="Q574" s="18">
        <f>IF(I574="Yes",0,P574)</f>
        <v/>
      </c>
      <c r="R574" s="18">
        <f>IF(J574="Yes",0,L574)</f>
        <v/>
      </c>
      <c r="S574" s="18">
        <f>SUM(L574,P574)</f>
        <v/>
      </c>
      <c r="T574" s="18">
        <f>SUM(Q574,R574)</f>
        <v/>
      </c>
      <c r="U574" s="19">
        <f>TEXT(F574,"ddd")</f>
        <v/>
      </c>
      <c r="V574" s="19">
        <f>TEXT(G574,"ddd")</f>
        <v/>
      </c>
    </row>
    <row r="575">
      <c r="A575" t="inlineStr">
        <is>
          <t>A00673</t>
        </is>
      </c>
      <c r="B575" t="inlineStr">
        <is>
          <t>North</t>
        </is>
      </c>
      <c r="C575" t="inlineStr">
        <is>
          <t>Ling</t>
        </is>
      </c>
      <c r="D575" t="inlineStr">
        <is>
          <t>Deliver</t>
        </is>
      </c>
      <c r="F575" s="31" t="n">
        <v>44307</v>
      </c>
      <c r="G575" s="31" t="n">
        <v>44389</v>
      </c>
      <c r="H575" s="13" t="n">
        <v>1</v>
      </c>
      <c r="I575" s="32" t="n"/>
      <c r="J575" s="32" t="n"/>
      <c r="K575" s="15" t="n">
        <v>0.25</v>
      </c>
      <c r="L575" s="15" t="n">
        <v>120</v>
      </c>
      <c r="M575" t="inlineStr">
        <is>
          <t>Account</t>
        </is>
      </c>
      <c r="N575" s="17">
        <f>IF(G575="","",G575-F575)</f>
        <v/>
      </c>
      <c r="O575" s="19">
        <f t="array" ref="O575">INDEX(TechRate,MATCH(H575,TechNum,0))</f>
        <v/>
      </c>
      <c r="P575" s="18">
        <f>O575*K575</f>
        <v/>
      </c>
      <c r="Q575" s="18">
        <f>IF(I575="Yes",0,P575)</f>
        <v/>
      </c>
      <c r="R575" s="18">
        <f>IF(J575="Yes",0,L575)</f>
        <v/>
      </c>
      <c r="S575" s="18">
        <f>SUM(L575,P575)</f>
        <v/>
      </c>
      <c r="T575" s="18">
        <f>SUM(Q575,R575)</f>
        <v/>
      </c>
      <c r="U575" s="19">
        <f>TEXT(F575,"ddd")</f>
        <v/>
      </c>
      <c r="V575" s="19">
        <f>TEXT(G575,"ddd")</f>
        <v/>
      </c>
    </row>
    <row r="576">
      <c r="A576" t="inlineStr">
        <is>
          <t>A00674</t>
        </is>
      </c>
      <c r="B576" t="inlineStr">
        <is>
          <t>South</t>
        </is>
      </c>
      <c r="C576" t="inlineStr">
        <is>
          <t>Burton</t>
        </is>
      </c>
      <c r="D576" t="inlineStr">
        <is>
          <t>Replace</t>
        </is>
      </c>
      <c r="F576" s="31" t="n">
        <v>44307</v>
      </c>
      <c r="G576" s="31" t="n">
        <v>44389</v>
      </c>
      <c r="H576" s="13" t="n">
        <v>2</v>
      </c>
      <c r="I576" s="32" t="n"/>
      <c r="J576" s="32" t="n"/>
      <c r="K576" s="15" t="n">
        <v>0.5</v>
      </c>
      <c r="L576" s="15" t="n">
        <v>122.3613</v>
      </c>
      <c r="M576" t="inlineStr">
        <is>
          <t>Account</t>
        </is>
      </c>
      <c r="N576" s="17">
        <f>IF(G576="","",G576-F576)</f>
        <v/>
      </c>
      <c r="O576" s="19">
        <f t="array" ref="O576">INDEX(TechRate,MATCH(H576,TechNum,0))</f>
        <v/>
      </c>
      <c r="P576" s="18">
        <f>O576*K576</f>
        <v/>
      </c>
      <c r="Q576" s="18">
        <f>IF(I576="Yes",0,P576)</f>
        <v/>
      </c>
      <c r="R576" s="18">
        <f>IF(J576="Yes",0,L576)</f>
        <v/>
      </c>
      <c r="S576" s="18">
        <f>SUM(L576,P576)</f>
        <v/>
      </c>
      <c r="T576" s="18">
        <f>SUM(Q576,R576)</f>
        <v/>
      </c>
      <c r="U576" s="19">
        <f>TEXT(F576,"ddd")</f>
        <v/>
      </c>
      <c r="V576" s="19">
        <f>TEXT(G576,"ddd")</f>
        <v/>
      </c>
    </row>
    <row r="577">
      <c r="A577" t="inlineStr">
        <is>
          <t>A00675</t>
        </is>
      </c>
      <c r="B577" t="inlineStr">
        <is>
          <t>South</t>
        </is>
      </c>
      <c r="C577" t="inlineStr">
        <is>
          <t>Burton</t>
        </is>
      </c>
      <c r="D577" t="inlineStr">
        <is>
          <t>Assess</t>
        </is>
      </c>
      <c r="F577" s="31" t="n">
        <v>44307</v>
      </c>
      <c r="G577" s="31" t="n">
        <v>44389</v>
      </c>
      <c r="H577" s="13" t="n">
        <v>2</v>
      </c>
      <c r="I577" s="32" t="n"/>
      <c r="J577" s="32" t="n"/>
      <c r="K577" s="15" t="n">
        <v>0.5</v>
      </c>
      <c r="L577" s="15" t="n">
        <v>401.1669</v>
      </c>
      <c r="M577" t="inlineStr">
        <is>
          <t>Account</t>
        </is>
      </c>
      <c r="N577" s="17">
        <f>IF(G577="","",G577-F577)</f>
        <v/>
      </c>
      <c r="O577" s="19">
        <f t="array" ref="O577">INDEX(TechRate,MATCH(H577,TechNum,0))</f>
        <v/>
      </c>
      <c r="P577" s="18">
        <f>O577*K577</f>
        <v/>
      </c>
      <c r="Q577" s="18">
        <f>IF(I577="Yes",0,P577)</f>
        <v/>
      </c>
      <c r="R577" s="18">
        <f>IF(J577="Yes",0,L577)</f>
        <v/>
      </c>
      <c r="S577" s="18">
        <f>SUM(L577,P577)</f>
        <v/>
      </c>
      <c r="T577" s="18">
        <f>SUM(Q577,R577)</f>
        <v/>
      </c>
      <c r="U577" s="19">
        <f>TEXT(F577,"ddd")</f>
        <v/>
      </c>
      <c r="V577" s="19">
        <f>TEXT(G577,"ddd")</f>
        <v/>
      </c>
    </row>
    <row r="578">
      <c r="A578" t="inlineStr">
        <is>
          <t>A00676</t>
        </is>
      </c>
      <c r="B578" t="inlineStr">
        <is>
          <t>North</t>
        </is>
      </c>
      <c r="C578" t="inlineStr">
        <is>
          <t>Khan</t>
        </is>
      </c>
      <c r="D578" t="inlineStr">
        <is>
          <t>Install</t>
        </is>
      </c>
      <c r="F578" s="31" t="n">
        <v>44307</v>
      </c>
      <c r="G578" s="31" t="n">
        <v>44389</v>
      </c>
      <c r="H578" s="13" t="n">
        <v>2</v>
      </c>
      <c r="I578" s="32" t="n"/>
      <c r="J578" s="32" t="n"/>
      <c r="K578" s="15" t="n">
        <v>1</v>
      </c>
      <c r="L578" s="15" t="n">
        <v>427.8808</v>
      </c>
      <c r="M578" t="inlineStr">
        <is>
          <t>C.O.D.</t>
        </is>
      </c>
      <c r="N578" s="17">
        <f>IF(G578="","",G578-F578)</f>
        <v/>
      </c>
      <c r="O578" s="19">
        <f t="array" ref="O578">INDEX(TechRate,MATCH(H578,TechNum,0))</f>
        <v/>
      </c>
      <c r="P578" s="18">
        <f>O578*K578</f>
        <v/>
      </c>
      <c r="Q578" s="18">
        <f>IF(I578="Yes",0,P578)</f>
        <v/>
      </c>
      <c r="R578" s="18">
        <f>IF(J578="Yes",0,L578)</f>
        <v/>
      </c>
      <c r="S578" s="18">
        <f>SUM(L578,P578)</f>
        <v/>
      </c>
      <c r="T578" s="18">
        <f>SUM(Q578,R578)</f>
        <v/>
      </c>
      <c r="U578" s="19">
        <f>TEXT(F578,"ddd")</f>
        <v/>
      </c>
      <c r="V578" s="19">
        <f>TEXT(G578,"ddd")</f>
        <v/>
      </c>
    </row>
    <row r="579">
      <c r="A579" t="inlineStr">
        <is>
          <t>A00677</t>
        </is>
      </c>
      <c r="B579" t="inlineStr">
        <is>
          <t>East</t>
        </is>
      </c>
      <c r="C579" t="inlineStr">
        <is>
          <t>Ling</t>
        </is>
      </c>
      <c r="D579" t="inlineStr">
        <is>
          <t>Assess</t>
        </is>
      </c>
      <c r="E579" t="inlineStr">
        <is>
          <t>Yes</t>
        </is>
      </c>
      <c r="F579" s="31" t="n">
        <v>44307</v>
      </c>
      <c r="G579" s="31" t="n">
        <v>44390</v>
      </c>
      <c r="H579" s="13" t="n">
        <v>1</v>
      </c>
      <c r="I579" s="32" t="n"/>
      <c r="J579" s="32" t="n"/>
      <c r="K579" s="15" t="n">
        <v>0.25</v>
      </c>
      <c r="L579" s="15" t="n">
        <v>85.31999999999999</v>
      </c>
      <c r="M579" t="inlineStr">
        <is>
          <t>Account</t>
        </is>
      </c>
      <c r="N579" s="17">
        <f>IF(G579="","",G579-F579)</f>
        <v/>
      </c>
      <c r="O579" s="19">
        <f t="array" ref="O579">INDEX(TechRate,MATCH(H579,TechNum,0))</f>
        <v/>
      </c>
      <c r="P579" s="18">
        <f>O579*K579</f>
        <v/>
      </c>
      <c r="Q579" s="18">
        <f>IF(I579="Yes",0,P579)</f>
        <v/>
      </c>
      <c r="R579" s="18">
        <f>IF(J579="Yes",0,L579)</f>
        <v/>
      </c>
      <c r="S579" s="18">
        <f>SUM(L579,P579)</f>
        <v/>
      </c>
      <c r="T579" s="18">
        <f>SUM(Q579,R579)</f>
        <v/>
      </c>
      <c r="U579" s="19">
        <f>TEXT(F579,"ddd")</f>
        <v/>
      </c>
      <c r="V579" s="19">
        <f>TEXT(G579,"ddd")</f>
        <v/>
      </c>
    </row>
    <row r="580">
      <c r="A580" t="inlineStr">
        <is>
          <t>A00678</t>
        </is>
      </c>
      <c r="B580" t="inlineStr">
        <is>
          <t>West</t>
        </is>
      </c>
      <c r="C580" t="inlineStr">
        <is>
          <t>Khan</t>
        </is>
      </c>
      <c r="D580" t="inlineStr">
        <is>
          <t>Assess</t>
        </is>
      </c>
      <c r="F580" s="31" t="n">
        <v>44307</v>
      </c>
      <c r="G580" s="31" t="n">
        <v>44390</v>
      </c>
      <c r="H580" s="13" t="n">
        <v>2</v>
      </c>
      <c r="I580" s="32" t="n"/>
      <c r="J580" s="32" t="n"/>
      <c r="K580" s="15" t="n">
        <v>0.5</v>
      </c>
      <c r="L580" s="15" t="n">
        <v>107.4011</v>
      </c>
      <c r="M580" t="inlineStr">
        <is>
          <t>C.O.D.</t>
        </is>
      </c>
      <c r="N580" s="17">
        <f>IF(G580="","",G580-F580)</f>
        <v/>
      </c>
      <c r="O580" s="19">
        <f t="array" ref="O580">INDEX(TechRate,MATCH(H580,TechNum,0))</f>
        <v/>
      </c>
      <c r="P580" s="18">
        <f>O580*K580</f>
        <v/>
      </c>
      <c r="Q580" s="18">
        <f>IF(I580="Yes",0,P580)</f>
        <v/>
      </c>
      <c r="R580" s="18">
        <f>IF(J580="Yes",0,L580)</f>
        <v/>
      </c>
      <c r="S580" s="18">
        <f>SUM(L580,P580)</f>
        <v/>
      </c>
      <c r="T580" s="18">
        <f>SUM(Q580,R580)</f>
        <v/>
      </c>
      <c r="U580" s="19">
        <f>TEXT(F580,"ddd")</f>
        <v/>
      </c>
      <c r="V580" s="19">
        <f>TEXT(G580,"ddd")</f>
        <v/>
      </c>
    </row>
    <row r="581">
      <c r="A581" t="inlineStr">
        <is>
          <t>A00679</t>
        </is>
      </c>
      <c r="B581" t="inlineStr">
        <is>
          <t>South</t>
        </is>
      </c>
      <c r="C581" t="inlineStr">
        <is>
          <t>Burton</t>
        </is>
      </c>
      <c r="D581" t="inlineStr">
        <is>
          <t>Assess</t>
        </is>
      </c>
      <c r="F581" s="31" t="n">
        <v>44307</v>
      </c>
      <c r="G581" s="31" t="n">
        <v>44390</v>
      </c>
      <c r="H581" s="13" t="n">
        <v>2</v>
      </c>
      <c r="I581" s="32" t="n"/>
      <c r="J581" s="32" t="n"/>
      <c r="K581" s="15" t="n">
        <v>0.25</v>
      </c>
      <c r="L581" s="15" t="n">
        <v>108.3611</v>
      </c>
      <c r="M581" t="inlineStr">
        <is>
          <t>Account</t>
        </is>
      </c>
      <c r="N581" s="17">
        <f>IF(G581="","",G581-F581)</f>
        <v/>
      </c>
      <c r="O581" s="19">
        <f t="array" ref="O581">INDEX(TechRate,MATCH(H581,TechNum,0))</f>
        <v/>
      </c>
      <c r="P581" s="18">
        <f>O581*K581</f>
        <v/>
      </c>
      <c r="Q581" s="18">
        <f>IF(I581="Yes",0,P581)</f>
        <v/>
      </c>
      <c r="R581" s="18">
        <f>IF(J581="Yes",0,L581)</f>
        <v/>
      </c>
      <c r="S581" s="18">
        <f>SUM(L581,P581)</f>
        <v/>
      </c>
      <c r="T581" s="18">
        <f>SUM(Q581,R581)</f>
        <v/>
      </c>
      <c r="U581" s="19">
        <f>TEXT(F581,"ddd")</f>
        <v/>
      </c>
      <c r="V581" s="19">
        <f>TEXT(G581,"ddd")</f>
        <v/>
      </c>
    </row>
    <row r="582">
      <c r="A582" t="inlineStr">
        <is>
          <t>A00680</t>
        </is>
      </c>
      <c r="B582" t="inlineStr">
        <is>
          <t>East</t>
        </is>
      </c>
      <c r="C582" t="inlineStr">
        <is>
          <t>Ling</t>
        </is>
      </c>
      <c r="D582" t="inlineStr">
        <is>
          <t>Deliver</t>
        </is>
      </c>
      <c r="F582" s="31" t="n">
        <v>44307</v>
      </c>
      <c r="G582" s="31" t="n">
        <v>44390</v>
      </c>
      <c r="H582" s="13" t="n">
        <v>1</v>
      </c>
      <c r="I582" s="32" t="n"/>
      <c r="J582" s="32" t="n"/>
      <c r="K582" s="15" t="n">
        <v>0.25</v>
      </c>
      <c r="L582" s="15" t="n">
        <v>120</v>
      </c>
      <c r="M582" t="inlineStr">
        <is>
          <t>C.O.D.</t>
        </is>
      </c>
      <c r="N582" s="17">
        <f>IF(G582="","",G582-F582)</f>
        <v/>
      </c>
      <c r="O582" s="19">
        <f t="array" ref="O582">INDEX(TechRate,MATCH(H582,TechNum,0))</f>
        <v/>
      </c>
      <c r="P582" s="18">
        <f>O582*K582</f>
        <v/>
      </c>
      <c r="Q582" s="18">
        <f>IF(I582="Yes",0,P582)</f>
        <v/>
      </c>
      <c r="R582" s="18">
        <f>IF(J582="Yes",0,L582)</f>
        <v/>
      </c>
      <c r="S582" s="18">
        <f>SUM(L582,P582)</f>
        <v/>
      </c>
      <c r="T582" s="18">
        <f>SUM(Q582,R582)</f>
        <v/>
      </c>
      <c r="U582" s="19">
        <f>TEXT(F582,"ddd")</f>
        <v/>
      </c>
      <c r="V582" s="19">
        <f>TEXT(G582,"ddd")</f>
        <v/>
      </c>
    </row>
    <row r="583">
      <c r="A583" t="inlineStr">
        <is>
          <t>A00681</t>
        </is>
      </c>
      <c r="B583" t="inlineStr">
        <is>
          <t>South</t>
        </is>
      </c>
      <c r="C583" t="inlineStr">
        <is>
          <t>Burton</t>
        </is>
      </c>
      <c r="D583" t="inlineStr">
        <is>
          <t>Install</t>
        </is>
      </c>
      <c r="F583" s="31" t="n">
        <v>44307</v>
      </c>
      <c r="G583" s="31" t="n">
        <v>44390</v>
      </c>
      <c r="H583" s="13" t="n">
        <v>2</v>
      </c>
      <c r="I583" s="32" t="n"/>
      <c r="J583" s="32" t="n"/>
      <c r="K583" s="15" t="n">
        <v>1.75</v>
      </c>
      <c r="L583" s="15" t="n">
        <v>416.8522</v>
      </c>
      <c r="M583" t="inlineStr">
        <is>
          <t>Account</t>
        </is>
      </c>
      <c r="N583" s="17">
        <f>IF(G583="","",G583-F583)</f>
        <v/>
      </c>
      <c r="O583" s="19">
        <f t="array" ref="O583">INDEX(TechRate,MATCH(H583,TechNum,0))</f>
        <v/>
      </c>
      <c r="P583" s="18">
        <f>O583*K583</f>
        <v/>
      </c>
      <c r="Q583" s="18">
        <f>IF(I583="Yes",0,P583)</f>
        <v/>
      </c>
      <c r="R583" s="18">
        <f>IF(J583="Yes",0,L583)</f>
        <v/>
      </c>
      <c r="S583" s="18">
        <f>SUM(L583,P583)</f>
        <v/>
      </c>
      <c r="T583" s="18">
        <f>SUM(Q583,R583)</f>
        <v/>
      </c>
      <c r="U583" s="19">
        <f>TEXT(F583,"ddd")</f>
        <v/>
      </c>
      <c r="V583" s="19">
        <f>TEXT(G583,"ddd")</f>
        <v/>
      </c>
    </row>
    <row r="584">
      <c r="A584" t="inlineStr">
        <is>
          <t>A00682</t>
        </is>
      </c>
      <c r="B584" t="inlineStr">
        <is>
          <t>South</t>
        </is>
      </c>
      <c r="C584" t="inlineStr">
        <is>
          <t>Burton</t>
        </is>
      </c>
      <c r="D584" t="inlineStr">
        <is>
          <t>Install</t>
        </is>
      </c>
      <c r="F584" s="31" t="n">
        <v>44307</v>
      </c>
      <c r="G584" s="31" t="n">
        <v>44390</v>
      </c>
      <c r="H584" s="13" t="n">
        <v>2</v>
      </c>
      <c r="I584" s="32" t="n"/>
      <c r="J584" s="32" t="n"/>
      <c r="K584" s="15" t="n">
        <v>1.25</v>
      </c>
      <c r="L584" s="15" t="n">
        <v>449.0404</v>
      </c>
      <c r="M584" t="inlineStr">
        <is>
          <t>Account</t>
        </is>
      </c>
      <c r="N584" s="17">
        <f>IF(G584="","",G584-F584)</f>
        <v/>
      </c>
      <c r="O584" s="19">
        <f t="array" ref="O584">INDEX(TechRate,MATCH(H584,TechNum,0))</f>
        <v/>
      </c>
      <c r="P584" s="18">
        <f>O584*K584</f>
        <v/>
      </c>
      <c r="Q584" s="18">
        <f>IF(I584="Yes",0,P584)</f>
        <v/>
      </c>
      <c r="R584" s="18">
        <f>IF(J584="Yes",0,L584)</f>
        <v/>
      </c>
      <c r="S584" s="18">
        <f>SUM(L584,P584)</f>
        <v/>
      </c>
      <c r="T584" s="18">
        <f>SUM(Q584,R584)</f>
        <v/>
      </c>
      <c r="U584" s="19">
        <f>TEXT(F584,"ddd")</f>
        <v/>
      </c>
      <c r="V584" s="19">
        <f>TEXT(G584,"ddd")</f>
        <v/>
      </c>
    </row>
    <row r="585">
      <c r="A585" t="inlineStr">
        <is>
          <t>A00683</t>
        </is>
      </c>
      <c r="B585" t="inlineStr">
        <is>
          <t>North</t>
        </is>
      </c>
      <c r="C585" t="inlineStr">
        <is>
          <t>Khan</t>
        </is>
      </c>
      <c r="D585" t="inlineStr">
        <is>
          <t>Assess</t>
        </is>
      </c>
      <c r="F585" s="31" t="n">
        <v>44307</v>
      </c>
      <c r="G585" s="31" t="n">
        <v>44390</v>
      </c>
      <c r="H585" s="13" t="n">
        <v>2</v>
      </c>
      <c r="I585" s="32" t="n"/>
      <c r="J585" s="32" t="n"/>
      <c r="K585" s="15" t="n">
        <v>1</v>
      </c>
      <c r="L585" s="15" t="n">
        <v>463.7093</v>
      </c>
      <c r="M585" t="inlineStr">
        <is>
          <t>C.O.D.</t>
        </is>
      </c>
      <c r="N585" s="17">
        <f>IF(G585="","",G585-F585)</f>
        <v/>
      </c>
      <c r="O585" s="19">
        <f t="array" ref="O585">INDEX(TechRate,MATCH(H585,TechNum,0))</f>
        <v/>
      </c>
      <c r="P585" s="18">
        <f>O585*K585</f>
        <v/>
      </c>
      <c r="Q585" s="18">
        <f>IF(I585="Yes",0,P585)</f>
        <v/>
      </c>
      <c r="R585" s="18">
        <f>IF(J585="Yes",0,L585)</f>
        <v/>
      </c>
      <c r="S585" s="18">
        <f>SUM(L585,P585)</f>
        <v/>
      </c>
      <c r="T585" s="18">
        <f>SUM(Q585,R585)</f>
        <v/>
      </c>
      <c r="U585" s="19">
        <f>TEXT(F585,"ddd")</f>
        <v/>
      </c>
      <c r="V585" s="19">
        <f>TEXT(G585,"ddd")</f>
        <v/>
      </c>
    </row>
    <row r="586">
      <c r="A586" t="inlineStr">
        <is>
          <t>A00684</t>
        </is>
      </c>
      <c r="B586" t="inlineStr">
        <is>
          <t>South</t>
        </is>
      </c>
      <c r="C586" t="inlineStr">
        <is>
          <t>Burton</t>
        </is>
      </c>
      <c r="D586" t="inlineStr">
        <is>
          <t>Install</t>
        </is>
      </c>
      <c r="F586" s="31" t="n">
        <v>44307</v>
      </c>
      <c r="G586" s="31" t="n">
        <v>44390</v>
      </c>
      <c r="H586" s="13" t="n">
        <v>2</v>
      </c>
      <c r="I586" s="32" t="n"/>
      <c r="J586" s="32" t="n"/>
      <c r="K586" s="15" t="n">
        <v>1.25</v>
      </c>
      <c r="L586" s="15" t="n">
        <v>488.4255</v>
      </c>
      <c r="M586" t="inlineStr">
        <is>
          <t>Account</t>
        </is>
      </c>
      <c r="N586" s="17">
        <f>IF(G586="","",G586-F586)</f>
        <v/>
      </c>
      <c r="O586" s="19">
        <f t="array" ref="O586">INDEX(TechRate,MATCH(H586,TechNum,0))</f>
        <v/>
      </c>
      <c r="P586" s="18">
        <f>O586*K586</f>
        <v/>
      </c>
      <c r="Q586" s="18">
        <f>IF(I586="Yes",0,P586)</f>
        <v/>
      </c>
      <c r="R586" s="18">
        <f>IF(J586="Yes",0,L586)</f>
        <v/>
      </c>
      <c r="S586" s="18">
        <f>SUM(L586,P586)</f>
        <v/>
      </c>
      <c r="T586" s="18">
        <f>SUM(Q586,R586)</f>
        <v/>
      </c>
      <c r="U586" s="19">
        <f>TEXT(F586,"ddd")</f>
        <v/>
      </c>
      <c r="V586" s="19">
        <f>TEXT(G586,"ddd")</f>
        <v/>
      </c>
    </row>
    <row r="587">
      <c r="A587" t="inlineStr">
        <is>
          <t>A00685</t>
        </is>
      </c>
      <c r="B587" t="inlineStr">
        <is>
          <t>Central</t>
        </is>
      </c>
      <c r="C587" t="inlineStr">
        <is>
          <t>Burton</t>
        </is>
      </c>
      <c r="D587" t="inlineStr">
        <is>
          <t>Assess</t>
        </is>
      </c>
      <c r="F587" s="31" t="n">
        <v>44308</v>
      </c>
      <c r="G587" s="31" t="n">
        <v>44330</v>
      </c>
      <c r="H587" s="13" t="n">
        <v>1</v>
      </c>
      <c r="I587" s="32" t="n"/>
      <c r="J587" s="32" t="n"/>
      <c r="K587" s="15" t="n">
        <v>1</v>
      </c>
      <c r="L587" s="15" t="n">
        <v>65.9478</v>
      </c>
      <c r="M587" t="inlineStr">
        <is>
          <t>C.O.D.</t>
        </is>
      </c>
      <c r="N587" s="17">
        <f>IF(G587="","",G587-F587)</f>
        <v/>
      </c>
      <c r="O587" s="19">
        <f t="array" ref="O587">INDEX(TechRate,MATCH(H587,TechNum,0))</f>
        <v/>
      </c>
      <c r="P587" s="18">
        <f>O587*K587</f>
        <v/>
      </c>
      <c r="Q587" s="18">
        <f>IF(I587="Yes",0,P587)</f>
        <v/>
      </c>
      <c r="R587" s="18">
        <f>IF(J587="Yes",0,L587)</f>
        <v/>
      </c>
      <c r="S587" s="18">
        <f>SUM(L587,P587)</f>
        <v/>
      </c>
      <c r="T587" s="18">
        <f>SUM(Q587,R587)</f>
        <v/>
      </c>
      <c r="U587" s="19">
        <f>TEXT(F587,"ddd")</f>
        <v/>
      </c>
      <c r="V587" s="19">
        <f>TEXT(G587,"ddd")</f>
        <v/>
      </c>
    </row>
    <row r="588">
      <c r="A588" t="inlineStr">
        <is>
          <t>A00686</t>
        </is>
      </c>
      <c r="B588" t="inlineStr">
        <is>
          <t>North</t>
        </is>
      </c>
      <c r="C588" t="inlineStr">
        <is>
          <t>Ling</t>
        </is>
      </c>
      <c r="D588" t="inlineStr">
        <is>
          <t>Deliver</t>
        </is>
      </c>
      <c r="F588" s="31" t="n">
        <v>44308</v>
      </c>
      <c r="G588" s="31" t="n">
        <v>44331</v>
      </c>
      <c r="H588" s="13" t="n">
        <v>1</v>
      </c>
      <c r="I588" s="32" t="n"/>
      <c r="J588" s="32" t="n"/>
      <c r="K588" s="15" t="n">
        <v>0.25</v>
      </c>
      <c r="L588" s="15" t="n">
        <v>109.2323</v>
      </c>
      <c r="M588" t="inlineStr">
        <is>
          <t>Account</t>
        </is>
      </c>
      <c r="N588" s="17">
        <f>IF(G588="","",G588-F588)</f>
        <v/>
      </c>
      <c r="O588" s="19">
        <f t="array" ref="O588">INDEX(TechRate,MATCH(H588,TechNum,0))</f>
        <v/>
      </c>
      <c r="P588" s="18">
        <f>O588*K588</f>
        <v/>
      </c>
      <c r="Q588" s="18">
        <f>IF(I588="Yes",0,P588)</f>
        <v/>
      </c>
      <c r="R588" s="18">
        <f>IF(J588="Yes",0,L588)</f>
        <v/>
      </c>
      <c r="S588" s="18">
        <f>SUM(L588,P588)</f>
        <v/>
      </c>
      <c r="T588" s="18">
        <f>SUM(Q588,R588)</f>
        <v/>
      </c>
      <c r="U588" s="19">
        <f>TEXT(F588,"ddd")</f>
        <v/>
      </c>
      <c r="V588" s="19">
        <f>TEXT(G588,"ddd")</f>
        <v/>
      </c>
    </row>
    <row r="589">
      <c r="A589" t="inlineStr">
        <is>
          <t>A00687</t>
        </is>
      </c>
      <c r="B589" t="inlineStr">
        <is>
          <t>North</t>
        </is>
      </c>
      <c r="C589" t="inlineStr">
        <is>
          <t>Ling</t>
        </is>
      </c>
      <c r="D589" t="inlineStr">
        <is>
          <t>Assess</t>
        </is>
      </c>
      <c r="F589" s="31" t="n">
        <v>44308</v>
      </c>
      <c r="G589" s="31" t="n">
        <v>44341</v>
      </c>
      <c r="H589" s="13" t="n">
        <v>2</v>
      </c>
      <c r="I589" s="32" t="n"/>
      <c r="J589" s="32" t="n"/>
      <c r="K589" s="15" t="n">
        <v>0.5</v>
      </c>
      <c r="L589" s="15" t="n">
        <v>86</v>
      </c>
      <c r="M589" t="inlineStr">
        <is>
          <t>C.O.D.</t>
        </is>
      </c>
      <c r="N589" s="17">
        <f>IF(G589="","",G589-F589)</f>
        <v/>
      </c>
      <c r="O589" s="19">
        <f t="array" ref="O589">INDEX(TechRate,MATCH(H589,TechNum,0))</f>
        <v/>
      </c>
      <c r="P589" s="18">
        <f>O589*K589</f>
        <v/>
      </c>
      <c r="Q589" s="18">
        <f>IF(I589="Yes",0,P589)</f>
        <v/>
      </c>
      <c r="R589" s="18">
        <f>IF(J589="Yes",0,L589)</f>
        <v/>
      </c>
      <c r="S589" s="18">
        <f>SUM(L589,P589)</f>
        <v/>
      </c>
      <c r="T589" s="18">
        <f>SUM(Q589,R589)</f>
        <v/>
      </c>
      <c r="U589" s="19">
        <f>TEXT(F589,"ddd")</f>
        <v/>
      </c>
      <c r="V589" s="19">
        <f>TEXT(G589,"ddd")</f>
        <v/>
      </c>
    </row>
    <row r="590">
      <c r="A590" t="inlineStr">
        <is>
          <t>A00688</t>
        </is>
      </c>
      <c r="B590" t="inlineStr">
        <is>
          <t>Southeast</t>
        </is>
      </c>
      <c r="C590" t="inlineStr">
        <is>
          <t>Cartier</t>
        </is>
      </c>
      <c r="D590" t="inlineStr">
        <is>
          <t>Deliver</t>
        </is>
      </c>
      <c r="F590" s="31" t="n">
        <v>44308</v>
      </c>
      <c r="G590" s="31" t="n">
        <v>44380</v>
      </c>
      <c r="H590" s="13" t="n">
        <v>1</v>
      </c>
      <c r="I590" s="32" t="n"/>
      <c r="J590" s="32" t="n"/>
      <c r="K590" s="15" t="n">
        <v>0.25</v>
      </c>
      <c r="L590" s="15" t="n">
        <v>142.9125</v>
      </c>
      <c r="M590" t="inlineStr">
        <is>
          <t>C.O.D.</t>
        </is>
      </c>
      <c r="N590" s="17">
        <f>IF(G590="","",G590-F590)</f>
        <v/>
      </c>
      <c r="O590" s="19">
        <f t="array" ref="O590">INDEX(TechRate,MATCH(H590,TechNum,0))</f>
        <v/>
      </c>
      <c r="P590" s="18">
        <f>O590*K590</f>
        <v/>
      </c>
      <c r="Q590" s="18">
        <f>IF(I590="Yes",0,P590)</f>
        <v/>
      </c>
      <c r="R590" s="18">
        <f>IF(J590="Yes",0,L590)</f>
        <v/>
      </c>
      <c r="S590" s="18">
        <f>SUM(L590,P590)</f>
        <v/>
      </c>
      <c r="T590" s="18">
        <f>SUM(Q590,R590)</f>
        <v/>
      </c>
      <c r="U590" s="19">
        <f>TEXT(F590,"ddd")</f>
        <v/>
      </c>
      <c r="V590" s="19">
        <f>TEXT(G590,"ddd")</f>
        <v/>
      </c>
    </row>
    <row r="591">
      <c r="A591" t="inlineStr">
        <is>
          <t>A00689</t>
        </is>
      </c>
      <c r="B591" t="inlineStr">
        <is>
          <t>North</t>
        </is>
      </c>
      <c r="C591" t="inlineStr">
        <is>
          <t>Ling</t>
        </is>
      </c>
      <c r="D591" t="inlineStr">
        <is>
          <t>Assess</t>
        </is>
      </c>
      <c r="F591" s="31" t="n">
        <v>44309</v>
      </c>
      <c r="G591" s="31" t="n">
        <v>44327</v>
      </c>
      <c r="H591" s="13" t="n">
        <v>2</v>
      </c>
      <c r="I591" s="32" t="n"/>
      <c r="J591" s="32" t="n"/>
      <c r="K591" s="15" t="n">
        <v>0.25</v>
      </c>
      <c r="L591" s="15" t="n">
        <v>82.98</v>
      </c>
      <c r="M591" t="inlineStr">
        <is>
          <t>Account</t>
        </is>
      </c>
      <c r="N591" s="17">
        <f>IF(G591="","",G591-F591)</f>
        <v/>
      </c>
      <c r="O591" s="19">
        <f t="array" ref="O591">INDEX(TechRate,MATCH(H591,TechNum,0))</f>
        <v/>
      </c>
      <c r="P591" s="18">
        <f>O591*K591</f>
        <v/>
      </c>
      <c r="Q591" s="18">
        <f>IF(I591="Yes",0,P591)</f>
        <v/>
      </c>
      <c r="R591" s="18">
        <f>IF(J591="Yes",0,L591)</f>
        <v/>
      </c>
      <c r="S591" s="18">
        <f>SUM(L591,P591)</f>
        <v/>
      </c>
      <c r="T591" s="18">
        <f>SUM(Q591,R591)</f>
        <v/>
      </c>
      <c r="U591" s="19">
        <f>TEXT(F591,"ddd")</f>
        <v/>
      </c>
      <c r="V591" s="19">
        <f>TEXT(G591,"ddd")</f>
        <v/>
      </c>
    </row>
    <row r="592">
      <c r="A592" t="inlineStr">
        <is>
          <t>A00690</t>
        </is>
      </c>
      <c r="B592" t="inlineStr">
        <is>
          <t>Southeast</t>
        </is>
      </c>
      <c r="C592" t="inlineStr">
        <is>
          <t>Cartier</t>
        </is>
      </c>
      <c r="D592" t="inlineStr">
        <is>
          <t>Deliver</t>
        </is>
      </c>
      <c r="F592" s="31" t="n">
        <v>44309</v>
      </c>
      <c r="G592" s="31" t="n">
        <v>44345</v>
      </c>
      <c r="H592" s="13" t="n">
        <v>1</v>
      </c>
      <c r="I592" s="32" t="n"/>
      <c r="J592" s="32" t="n"/>
      <c r="K592" s="15" t="n">
        <v>0.25</v>
      </c>
      <c r="L592" s="15" t="n">
        <v>120</v>
      </c>
      <c r="M592" t="inlineStr">
        <is>
          <t>C.O.D.</t>
        </is>
      </c>
      <c r="N592" s="17">
        <f>IF(G592="","",G592-F592)</f>
        <v/>
      </c>
      <c r="O592" s="19">
        <f t="array" ref="O592">INDEX(TechRate,MATCH(H592,TechNum,0))</f>
        <v/>
      </c>
      <c r="P592" s="18">
        <f>O592*K592</f>
        <v/>
      </c>
      <c r="Q592" s="18">
        <f>IF(I592="Yes",0,P592)</f>
        <v/>
      </c>
      <c r="R592" s="18">
        <f>IF(J592="Yes",0,L592)</f>
        <v/>
      </c>
      <c r="S592" s="18">
        <f>SUM(L592,P592)</f>
        <v/>
      </c>
      <c r="T592" s="18">
        <f>SUM(Q592,R592)</f>
        <v/>
      </c>
      <c r="U592" s="19">
        <f>TEXT(F592,"ddd")</f>
        <v/>
      </c>
      <c r="V592" s="19">
        <f>TEXT(G592,"ddd")</f>
        <v/>
      </c>
    </row>
    <row r="593">
      <c r="A593" t="inlineStr">
        <is>
          <t>A00691</t>
        </is>
      </c>
      <c r="B593" t="inlineStr">
        <is>
          <t>North</t>
        </is>
      </c>
      <c r="C593" t="inlineStr">
        <is>
          <t>Ling</t>
        </is>
      </c>
      <c r="D593" t="inlineStr">
        <is>
          <t>Assess</t>
        </is>
      </c>
      <c r="F593" s="31" t="n">
        <v>44309</v>
      </c>
      <c r="G593" s="31" t="n">
        <v>44348</v>
      </c>
      <c r="H593" s="13" t="n">
        <v>2</v>
      </c>
      <c r="I593" s="32" t="n"/>
      <c r="J593" s="32" t="n"/>
      <c r="K593" s="15" t="n">
        <v>0.25</v>
      </c>
      <c r="L593" s="15" t="n">
        <v>120</v>
      </c>
      <c r="M593" t="inlineStr">
        <is>
          <t>Account</t>
        </is>
      </c>
      <c r="N593" s="17">
        <f>IF(G593="","",G593-F593)</f>
        <v/>
      </c>
      <c r="O593" s="19">
        <f t="array" ref="O593">INDEX(TechRate,MATCH(H593,TechNum,0))</f>
        <v/>
      </c>
      <c r="P593" s="18">
        <f>O593*K593</f>
        <v/>
      </c>
      <c r="Q593" s="18">
        <f>IF(I593="Yes",0,P593)</f>
        <v/>
      </c>
      <c r="R593" s="18">
        <f>IF(J593="Yes",0,L593)</f>
        <v/>
      </c>
      <c r="S593" s="18">
        <f>SUM(L593,P593)</f>
        <v/>
      </c>
      <c r="T593" s="18">
        <f>SUM(Q593,R593)</f>
        <v/>
      </c>
      <c r="U593" s="19">
        <f>TEXT(F593,"ddd")</f>
        <v/>
      </c>
      <c r="V593" s="19">
        <f>TEXT(G593,"ddd")</f>
        <v/>
      </c>
    </row>
    <row r="594">
      <c r="A594" t="inlineStr">
        <is>
          <t>A00692</t>
        </is>
      </c>
      <c r="B594" t="inlineStr">
        <is>
          <t>North</t>
        </is>
      </c>
      <c r="C594" t="inlineStr">
        <is>
          <t>Ling</t>
        </is>
      </c>
      <c r="D594" t="inlineStr">
        <is>
          <t>Install</t>
        </is>
      </c>
      <c r="F594" s="31" t="n">
        <v>44309</v>
      </c>
      <c r="G594" s="31" t="n"/>
      <c r="H594" s="13" t="n">
        <v>2</v>
      </c>
      <c r="I594" s="32" t="n"/>
      <c r="J594" s="32" t="n"/>
      <c r="K594" s="15" t="n"/>
      <c r="L594" s="15" t="n">
        <v>356.2351</v>
      </c>
      <c r="M594" t="inlineStr">
        <is>
          <t>C.O.D.</t>
        </is>
      </c>
      <c r="N594" s="17">
        <f>IF(G594="","",G594-F594)</f>
        <v/>
      </c>
      <c r="O594" s="19">
        <f t="array" ref="O594">INDEX(TechRate,MATCH(H594,TechNum,0))</f>
        <v/>
      </c>
      <c r="P594" s="18">
        <f>O594*K594</f>
        <v/>
      </c>
      <c r="Q594" s="18">
        <f>IF(I594="Yes",0,P594)</f>
        <v/>
      </c>
      <c r="R594" s="18">
        <f>IF(J594="Yes",0,L594)</f>
        <v/>
      </c>
      <c r="S594" s="18">
        <f>SUM(L594,P594)</f>
        <v/>
      </c>
      <c r="T594" s="18">
        <f>SUM(Q594,R594)</f>
        <v/>
      </c>
      <c r="U594" s="19">
        <f>TEXT(F594,"ddd")</f>
        <v/>
      </c>
      <c r="V594" s="19">
        <f>TEXT(G594,"ddd")</f>
        <v/>
      </c>
    </row>
    <row r="595">
      <c r="A595" t="inlineStr">
        <is>
          <t>A00693</t>
        </is>
      </c>
      <c r="B595" t="inlineStr">
        <is>
          <t>East</t>
        </is>
      </c>
      <c r="C595" t="inlineStr">
        <is>
          <t>Ling</t>
        </is>
      </c>
      <c r="D595" t="inlineStr">
        <is>
          <t>Replace</t>
        </is>
      </c>
      <c r="F595" s="31" t="n">
        <v>44310</v>
      </c>
      <c r="G595" s="31" t="n">
        <v>44327</v>
      </c>
      <c r="H595" s="13" t="n">
        <v>2</v>
      </c>
      <c r="I595" s="32" t="n"/>
      <c r="J595" s="32" t="n"/>
      <c r="K595" s="15" t="n">
        <v>0.75</v>
      </c>
      <c r="L595" s="15" t="n">
        <v>200</v>
      </c>
      <c r="M595" t="inlineStr">
        <is>
          <t>Account</t>
        </is>
      </c>
      <c r="N595" s="17">
        <f>IF(G595="","",G595-F595)</f>
        <v/>
      </c>
      <c r="O595" s="19">
        <f t="array" ref="O595">INDEX(TechRate,MATCH(H595,TechNum,0))</f>
        <v/>
      </c>
      <c r="P595" s="18">
        <f>O595*K595</f>
        <v/>
      </c>
      <c r="Q595" s="18">
        <f>IF(I595="Yes",0,P595)</f>
        <v/>
      </c>
      <c r="R595" s="18">
        <f>IF(J595="Yes",0,L595)</f>
        <v/>
      </c>
      <c r="S595" s="18">
        <f>SUM(L595,P595)</f>
        <v/>
      </c>
      <c r="T595" s="18">
        <f>SUM(Q595,R595)</f>
        <v/>
      </c>
      <c r="U595" s="19">
        <f>TEXT(F595,"ddd")</f>
        <v/>
      </c>
      <c r="V595" s="19">
        <f>TEXT(G595,"ddd")</f>
        <v/>
      </c>
    </row>
    <row r="596">
      <c r="A596" t="inlineStr">
        <is>
          <t>A00694</t>
        </is>
      </c>
      <c r="B596" t="inlineStr">
        <is>
          <t>Southeast</t>
        </is>
      </c>
      <c r="C596" t="inlineStr">
        <is>
          <t>Cartier</t>
        </is>
      </c>
      <c r="D596" t="inlineStr">
        <is>
          <t>Assess</t>
        </is>
      </c>
      <c r="F596" s="31" t="n">
        <v>44312</v>
      </c>
      <c r="G596" s="31" t="n">
        <v>44321</v>
      </c>
      <c r="H596" s="13" t="n">
        <v>1</v>
      </c>
      <c r="I596" s="32" t="n"/>
      <c r="J596" s="32" t="n"/>
      <c r="K596" s="15" t="n">
        <v>0.5</v>
      </c>
      <c r="L596" s="15" t="n">
        <v>180</v>
      </c>
      <c r="M596" t="inlineStr">
        <is>
          <t>Account</t>
        </is>
      </c>
      <c r="N596" s="17">
        <f>IF(G596="","",G596-F596)</f>
        <v/>
      </c>
      <c r="O596" s="19">
        <f t="array" ref="O596">INDEX(TechRate,MATCH(H596,TechNum,0))</f>
        <v/>
      </c>
      <c r="P596" s="18">
        <f>O596*K596</f>
        <v/>
      </c>
      <c r="Q596" s="18">
        <f>IF(I596="Yes",0,P596)</f>
        <v/>
      </c>
      <c r="R596" s="18">
        <f>IF(J596="Yes",0,L596)</f>
        <v/>
      </c>
      <c r="S596" s="18">
        <f>SUM(L596,P596)</f>
        <v/>
      </c>
      <c r="T596" s="18">
        <f>SUM(Q596,R596)</f>
        <v/>
      </c>
      <c r="U596" s="19">
        <f>TEXT(F596,"ddd")</f>
        <v/>
      </c>
      <c r="V596" s="19">
        <f>TEXT(G596,"ddd")</f>
        <v/>
      </c>
    </row>
    <row r="597">
      <c r="A597" t="inlineStr">
        <is>
          <t>A00695</t>
        </is>
      </c>
      <c r="B597" t="inlineStr">
        <is>
          <t>South</t>
        </is>
      </c>
      <c r="C597" t="inlineStr">
        <is>
          <t>Lopez</t>
        </is>
      </c>
      <c r="D597" t="inlineStr">
        <is>
          <t>Deliver</t>
        </is>
      </c>
      <c r="F597" s="31" t="n">
        <v>44312</v>
      </c>
      <c r="G597" s="31" t="n">
        <v>44322</v>
      </c>
      <c r="H597" s="13" t="n">
        <v>1</v>
      </c>
      <c r="I597" s="32" t="n"/>
      <c r="J597" s="32" t="n"/>
      <c r="K597" s="15" t="n">
        <v>0.25</v>
      </c>
      <c r="L597" s="15" t="n">
        <v>41.3595</v>
      </c>
      <c r="M597" t="inlineStr">
        <is>
          <t>Account</t>
        </is>
      </c>
      <c r="N597" s="17">
        <f>IF(G597="","",G597-F597)</f>
        <v/>
      </c>
      <c r="O597" s="19">
        <f t="array" ref="O597">INDEX(TechRate,MATCH(H597,TechNum,0))</f>
        <v/>
      </c>
      <c r="P597" s="18">
        <f>O597*K597</f>
        <v/>
      </c>
      <c r="Q597" s="18">
        <f>IF(I597="Yes",0,P597)</f>
        <v/>
      </c>
      <c r="R597" s="18">
        <f>IF(J597="Yes",0,L597)</f>
        <v/>
      </c>
      <c r="S597" s="18">
        <f>SUM(L597,P597)</f>
        <v/>
      </c>
      <c r="T597" s="18">
        <f>SUM(Q597,R597)</f>
        <v/>
      </c>
      <c r="U597" s="19">
        <f>TEXT(F597,"ddd")</f>
        <v/>
      </c>
      <c r="V597" s="19">
        <f>TEXT(G597,"ddd")</f>
        <v/>
      </c>
    </row>
    <row r="598">
      <c r="A598" t="inlineStr">
        <is>
          <t>A00696</t>
        </is>
      </c>
      <c r="B598" t="inlineStr">
        <is>
          <t>Central</t>
        </is>
      </c>
      <c r="C598" t="inlineStr">
        <is>
          <t>Cartier</t>
        </is>
      </c>
      <c r="D598" t="inlineStr">
        <is>
          <t>Deliver</t>
        </is>
      </c>
      <c r="F598" s="31" t="n">
        <v>44312</v>
      </c>
      <c r="G598" s="31" t="n">
        <v>44323</v>
      </c>
      <c r="H598" s="13" t="n">
        <v>2</v>
      </c>
      <c r="I598" s="32" t="n"/>
      <c r="J598" s="32" t="n"/>
      <c r="K598" s="15" t="n">
        <v>0.25</v>
      </c>
      <c r="L598" s="15" t="n">
        <v>667.793</v>
      </c>
      <c r="M598" t="inlineStr">
        <is>
          <t>Account</t>
        </is>
      </c>
      <c r="N598" s="17">
        <f>IF(G598="","",G598-F598)</f>
        <v/>
      </c>
      <c r="O598" s="19">
        <f t="array" ref="O598">INDEX(TechRate,MATCH(H598,TechNum,0))</f>
        <v/>
      </c>
      <c r="P598" s="18">
        <f>O598*K598</f>
        <v/>
      </c>
      <c r="Q598" s="18">
        <f>IF(I598="Yes",0,P598)</f>
        <v/>
      </c>
      <c r="R598" s="18">
        <f>IF(J598="Yes",0,L598)</f>
        <v/>
      </c>
      <c r="S598" s="18">
        <f>SUM(L598,P598)</f>
        <v/>
      </c>
      <c r="T598" s="18">
        <f>SUM(Q598,R598)</f>
        <v/>
      </c>
      <c r="U598" s="19">
        <f>TEXT(F598,"ddd")</f>
        <v/>
      </c>
      <c r="V598" s="19">
        <f>TEXT(G598,"ddd")</f>
        <v/>
      </c>
    </row>
    <row r="599">
      <c r="A599" t="inlineStr">
        <is>
          <t>A00697</t>
        </is>
      </c>
      <c r="B599" t="inlineStr">
        <is>
          <t>South</t>
        </is>
      </c>
      <c r="C599" t="inlineStr">
        <is>
          <t>Burton</t>
        </is>
      </c>
      <c r="D599" t="inlineStr">
        <is>
          <t>Assess</t>
        </is>
      </c>
      <c r="F599" s="31" t="n">
        <v>44312</v>
      </c>
      <c r="G599" s="31" t="n">
        <v>44328</v>
      </c>
      <c r="H599" s="13" t="n">
        <v>1</v>
      </c>
      <c r="I599" s="32" t="n"/>
      <c r="J599" s="32" t="n"/>
      <c r="K599" s="15" t="n">
        <v>0.25</v>
      </c>
      <c r="L599" s="15" t="n">
        <v>36.7394</v>
      </c>
      <c r="M599" t="inlineStr">
        <is>
          <t>C.O.D.</t>
        </is>
      </c>
      <c r="N599" s="17">
        <f>IF(G599="","",G599-F599)</f>
        <v/>
      </c>
      <c r="O599" s="19">
        <f t="array" ref="O599">INDEX(TechRate,MATCH(H599,TechNum,0))</f>
        <v/>
      </c>
      <c r="P599" s="18">
        <f>O599*K599</f>
        <v/>
      </c>
      <c r="Q599" s="18">
        <f>IF(I599="Yes",0,P599)</f>
        <v/>
      </c>
      <c r="R599" s="18">
        <f>IF(J599="Yes",0,L599)</f>
        <v/>
      </c>
      <c r="S599" s="18">
        <f>SUM(L599,P599)</f>
        <v/>
      </c>
      <c r="T599" s="18">
        <f>SUM(Q599,R599)</f>
        <v/>
      </c>
      <c r="U599" s="19">
        <f>TEXT(F599,"ddd")</f>
        <v/>
      </c>
      <c r="V599" s="19">
        <f>TEXT(G599,"ddd")</f>
        <v/>
      </c>
    </row>
    <row r="600">
      <c r="A600" t="inlineStr">
        <is>
          <t>A00698</t>
        </is>
      </c>
      <c r="B600" t="inlineStr">
        <is>
          <t>Northwest</t>
        </is>
      </c>
      <c r="C600" t="inlineStr">
        <is>
          <t>Cartier</t>
        </is>
      </c>
      <c r="D600" t="inlineStr">
        <is>
          <t>Deliver</t>
        </is>
      </c>
      <c r="F600" s="31" t="n">
        <v>44312</v>
      </c>
      <c r="G600" s="31" t="n">
        <v>44328</v>
      </c>
      <c r="H600" s="13" t="n">
        <v>1</v>
      </c>
      <c r="I600" s="32" t="n"/>
      <c r="J600" s="32" t="n"/>
      <c r="K600" s="15" t="n">
        <v>0.25</v>
      </c>
      <c r="L600" s="15" t="n">
        <v>91.29089999999999</v>
      </c>
      <c r="M600" t="inlineStr">
        <is>
          <t>C.O.D.</t>
        </is>
      </c>
      <c r="N600" s="17">
        <f>IF(G600="","",G600-F600)</f>
        <v/>
      </c>
      <c r="O600" s="19">
        <f t="array" ref="O600">INDEX(TechRate,MATCH(H600,TechNum,0))</f>
        <v/>
      </c>
      <c r="P600" s="18">
        <f>O600*K600</f>
        <v/>
      </c>
      <c r="Q600" s="18">
        <f>IF(I600="Yes",0,P600)</f>
        <v/>
      </c>
      <c r="R600" s="18">
        <f>IF(J600="Yes",0,L600)</f>
        <v/>
      </c>
      <c r="S600" s="18">
        <f>SUM(L600,P600)</f>
        <v/>
      </c>
      <c r="T600" s="18">
        <f>SUM(Q600,R600)</f>
        <v/>
      </c>
      <c r="U600" s="19">
        <f>TEXT(F600,"ddd")</f>
        <v/>
      </c>
      <c r="V600" s="19">
        <f>TEXT(G600,"ddd")</f>
        <v/>
      </c>
    </row>
    <row r="601">
      <c r="A601" t="inlineStr">
        <is>
          <t>A00699</t>
        </is>
      </c>
      <c r="B601" t="inlineStr">
        <is>
          <t>North</t>
        </is>
      </c>
      <c r="C601" t="inlineStr">
        <is>
          <t>Ling</t>
        </is>
      </c>
      <c r="D601" t="inlineStr">
        <is>
          <t>Deliver</t>
        </is>
      </c>
      <c r="E601" t="inlineStr">
        <is>
          <t>Yes</t>
        </is>
      </c>
      <c r="F601" s="31" t="n">
        <v>44312</v>
      </c>
      <c r="G601" s="31" t="n">
        <v>44334</v>
      </c>
      <c r="H601" s="13" t="n">
        <v>1</v>
      </c>
      <c r="I601" s="32" t="n"/>
      <c r="J601" s="32" t="n"/>
      <c r="K601" s="15" t="n">
        <v>0.25</v>
      </c>
      <c r="L601" s="15" t="n">
        <v>21.33</v>
      </c>
      <c r="M601" t="inlineStr">
        <is>
          <t>Account</t>
        </is>
      </c>
      <c r="N601" s="17">
        <f>IF(G601="","",G601-F601)</f>
        <v/>
      </c>
      <c r="O601" s="19">
        <f t="array" ref="O601">INDEX(TechRate,MATCH(H601,TechNum,0))</f>
        <v/>
      </c>
      <c r="P601" s="18">
        <f>O601*K601</f>
        <v/>
      </c>
      <c r="Q601" s="18">
        <f>IF(I601="Yes",0,P601)</f>
        <v/>
      </c>
      <c r="R601" s="18">
        <f>IF(J601="Yes",0,L601)</f>
        <v/>
      </c>
      <c r="S601" s="18">
        <f>SUM(L601,P601)</f>
        <v/>
      </c>
      <c r="T601" s="18">
        <f>SUM(Q601,R601)</f>
        <v/>
      </c>
      <c r="U601" s="19">
        <f>TEXT(F601,"ddd")</f>
        <v/>
      </c>
      <c r="V601" s="19">
        <f>TEXT(G601,"ddd")</f>
        <v/>
      </c>
    </row>
    <row r="602">
      <c r="A602" t="inlineStr">
        <is>
          <t>A00700</t>
        </is>
      </c>
      <c r="B602" t="inlineStr">
        <is>
          <t>Southwest</t>
        </is>
      </c>
      <c r="C602" t="inlineStr">
        <is>
          <t>Cartier</t>
        </is>
      </c>
      <c r="D602" t="inlineStr">
        <is>
          <t>Repair</t>
        </is>
      </c>
      <c r="F602" s="31" t="n">
        <v>44312</v>
      </c>
      <c r="G602" s="31" t="n">
        <v>44335</v>
      </c>
      <c r="H602" s="13" t="n">
        <v>2</v>
      </c>
      <c r="I602" s="32" t="n"/>
      <c r="J602" s="32" t="n"/>
      <c r="K602" s="15" t="n">
        <v>3.75</v>
      </c>
      <c r="L602" s="15" t="n">
        <v>511.1566</v>
      </c>
      <c r="M602" t="inlineStr">
        <is>
          <t>C.O.D.</t>
        </is>
      </c>
      <c r="N602" s="17">
        <f>IF(G602="","",G602-F602)</f>
        <v/>
      </c>
      <c r="O602" s="19">
        <f t="array" ref="O602">INDEX(TechRate,MATCH(H602,TechNum,0))</f>
        <v/>
      </c>
      <c r="P602" s="18">
        <f>O602*K602</f>
        <v/>
      </c>
      <c r="Q602" s="18">
        <f>IF(I602="Yes",0,P602)</f>
        <v/>
      </c>
      <c r="R602" s="18">
        <f>IF(J602="Yes",0,L602)</f>
        <v/>
      </c>
      <c r="S602" s="18">
        <f>SUM(L602,P602)</f>
        <v/>
      </c>
      <c r="T602" s="18">
        <f>SUM(Q602,R602)</f>
        <v/>
      </c>
      <c r="U602" s="19">
        <f>TEXT(F602,"ddd")</f>
        <v/>
      </c>
      <c r="V602" s="19">
        <f>TEXT(G602,"ddd")</f>
        <v/>
      </c>
    </row>
    <row r="603">
      <c r="A603" t="inlineStr">
        <is>
          <t>A00701</t>
        </is>
      </c>
      <c r="B603" t="inlineStr">
        <is>
          <t>Northwest</t>
        </is>
      </c>
      <c r="C603" t="inlineStr">
        <is>
          <t>Cartier</t>
        </is>
      </c>
      <c r="D603" t="inlineStr">
        <is>
          <t>Assess</t>
        </is>
      </c>
      <c r="F603" s="31" t="n">
        <v>44312</v>
      </c>
      <c r="G603" s="31" t="n">
        <v>44348</v>
      </c>
      <c r="H603" s="13" t="n">
        <v>1</v>
      </c>
      <c r="I603" s="32" t="n"/>
      <c r="J603" s="32" t="n"/>
      <c r="K603" s="15" t="n">
        <v>0.5</v>
      </c>
      <c r="L603" s="15" t="n">
        <v>24.4064</v>
      </c>
      <c r="M603" t="inlineStr">
        <is>
          <t>P.O.</t>
        </is>
      </c>
      <c r="N603" s="17">
        <f>IF(G603="","",G603-F603)</f>
        <v/>
      </c>
      <c r="O603" s="19">
        <f t="array" ref="O603">INDEX(TechRate,MATCH(H603,TechNum,0))</f>
        <v/>
      </c>
      <c r="P603" s="18">
        <f>O603*K603</f>
        <v/>
      </c>
      <c r="Q603" s="18">
        <f>IF(I603="Yes",0,P603)</f>
        <v/>
      </c>
      <c r="R603" s="18">
        <f>IF(J603="Yes",0,L603)</f>
        <v/>
      </c>
      <c r="S603" s="18">
        <f>SUM(L603,P603)</f>
        <v/>
      </c>
      <c r="T603" s="18">
        <f>SUM(Q603,R603)</f>
        <v/>
      </c>
      <c r="U603" s="19">
        <f>TEXT(F603,"ddd")</f>
        <v/>
      </c>
      <c r="V603" s="19">
        <f>TEXT(G603,"ddd")</f>
        <v/>
      </c>
    </row>
    <row r="604">
      <c r="A604" t="inlineStr">
        <is>
          <t>A00702</t>
        </is>
      </c>
      <c r="B604" t="inlineStr">
        <is>
          <t>Northwest</t>
        </is>
      </c>
      <c r="C604" t="inlineStr">
        <is>
          <t>Cartier</t>
        </is>
      </c>
      <c r="D604" t="inlineStr">
        <is>
          <t>Assess</t>
        </is>
      </c>
      <c r="E604" t="inlineStr">
        <is>
          <t>Yes</t>
        </is>
      </c>
      <c r="F604" s="31" t="n">
        <v>44312</v>
      </c>
      <c r="G604" s="31" t="n">
        <v>44348</v>
      </c>
      <c r="H604" s="13" t="n">
        <v>2</v>
      </c>
      <c r="I604" s="32" t="n"/>
      <c r="J604" s="32" t="inlineStr">
        <is>
          <t>Yes</t>
        </is>
      </c>
      <c r="K604" s="15" t="n">
        <v>0.5</v>
      </c>
      <c r="L604" s="15" t="n">
        <v>54.18</v>
      </c>
      <c r="M604" t="inlineStr">
        <is>
          <t>C.O.D.</t>
        </is>
      </c>
      <c r="N604" s="17">
        <f>IF(G604="","",G604-F604)</f>
        <v/>
      </c>
      <c r="O604" s="19">
        <f t="array" ref="O604">INDEX(TechRate,MATCH(H604,TechNum,0))</f>
        <v/>
      </c>
      <c r="P604" s="18">
        <f>O604*K604</f>
        <v/>
      </c>
      <c r="Q604" s="18">
        <f>IF(I604="Yes",0,P604)</f>
        <v/>
      </c>
      <c r="R604" s="18">
        <f>IF(J604="Yes",0,L604)</f>
        <v/>
      </c>
      <c r="S604" s="18">
        <f>SUM(L604,P604)</f>
        <v/>
      </c>
      <c r="T604" s="18">
        <f>SUM(Q604,R604)</f>
        <v/>
      </c>
      <c r="U604" s="19">
        <f>TEXT(F604,"ddd")</f>
        <v/>
      </c>
      <c r="V604" s="19">
        <f>TEXT(G604,"ddd")</f>
        <v/>
      </c>
    </row>
    <row r="605">
      <c r="A605" t="inlineStr">
        <is>
          <t>A00703</t>
        </is>
      </c>
      <c r="B605" t="inlineStr">
        <is>
          <t>South</t>
        </is>
      </c>
      <c r="C605" t="inlineStr">
        <is>
          <t>Lopez</t>
        </is>
      </c>
      <c r="D605" t="inlineStr">
        <is>
          <t>Deliver</t>
        </is>
      </c>
      <c r="F605" s="31" t="n">
        <v>44312</v>
      </c>
      <c r="G605" s="31" t="n">
        <v>44350</v>
      </c>
      <c r="H605" s="13" t="n">
        <v>1</v>
      </c>
      <c r="I605" s="32" t="n"/>
      <c r="J605" s="32" t="n"/>
      <c r="K605" s="15" t="n">
        <v>0.25</v>
      </c>
      <c r="L605" s="15" t="n">
        <v>93.59999999999999</v>
      </c>
      <c r="M605" t="inlineStr">
        <is>
          <t>P.O.</t>
        </is>
      </c>
      <c r="N605" s="17">
        <f>IF(G605="","",G605-F605)</f>
        <v/>
      </c>
      <c r="O605" s="19">
        <f t="array" ref="O605">INDEX(TechRate,MATCH(H605,TechNum,0))</f>
        <v/>
      </c>
      <c r="P605" s="18">
        <f>O605*K605</f>
        <v/>
      </c>
      <c r="Q605" s="18">
        <f>IF(I605="Yes",0,P605)</f>
        <v/>
      </c>
      <c r="R605" s="18">
        <f>IF(J605="Yes",0,L605)</f>
        <v/>
      </c>
      <c r="S605" s="18">
        <f>SUM(L605,P605)</f>
        <v/>
      </c>
      <c r="T605" s="18">
        <f>SUM(Q605,R605)</f>
        <v/>
      </c>
      <c r="U605" s="19">
        <f>TEXT(F605,"ddd")</f>
        <v/>
      </c>
      <c r="V605" s="19">
        <f>TEXT(G605,"ddd")</f>
        <v/>
      </c>
    </row>
    <row r="606">
      <c r="A606" t="inlineStr">
        <is>
          <t>A00704</t>
        </is>
      </c>
      <c r="B606" t="inlineStr">
        <is>
          <t>South</t>
        </is>
      </c>
      <c r="C606" t="inlineStr">
        <is>
          <t>Lopez</t>
        </is>
      </c>
      <c r="D606" t="inlineStr">
        <is>
          <t>Assess</t>
        </is>
      </c>
      <c r="F606" s="31" t="n">
        <v>44312</v>
      </c>
      <c r="G606" s="31" t="n">
        <v>44355</v>
      </c>
      <c r="H606" s="13" t="n">
        <v>1</v>
      </c>
      <c r="I606" s="32" t="n"/>
      <c r="J606" s="32" t="n"/>
      <c r="K606" s="15" t="n">
        <v>0.25</v>
      </c>
      <c r="L606" s="15" t="n">
        <v>810.3043</v>
      </c>
      <c r="M606" t="inlineStr">
        <is>
          <t>P.O.</t>
        </is>
      </c>
      <c r="N606" s="17">
        <f>IF(G606="","",G606-F606)</f>
        <v/>
      </c>
      <c r="O606" s="19">
        <f t="array" ref="O606">INDEX(TechRate,MATCH(H606,TechNum,0))</f>
        <v/>
      </c>
      <c r="P606" s="18">
        <f>O606*K606</f>
        <v/>
      </c>
      <c r="Q606" s="18">
        <f>IF(I606="Yes",0,P606)</f>
        <v/>
      </c>
      <c r="R606" s="18">
        <f>IF(J606="Yes",0,L606)</f>
        <v/>
      </c>
      <c r="S606" s="18">
        <f>SUM(L606,P606)</f>
        <v/>
      </c>
      <c r="T606" s="18">
        <f>SUM(Q606,R606)</f>
        <v/>
      </c>
      <c r="U606" s="19">
        <f>TEXT(F606,"ddd")</f>
        <v/>
      </c>
      <c r="V606" s="19">
        <f>TEXT(G606,"ddd")</f>
        <v/>
      </c>
    </row>
    <row r="607">
      <c r="A607" t="inlineStr">
        <is>
          <t>A00705</t>
        </is>
      </c>
      <c r="B607" t="inlineStr">
        <is>
          <t>Southeast</t>
        </is>
      </c>
      <c r="C607" t="inlineStr">
        <is>
          <t>Burton</t>
        </is>
      </c>
      <c r="D607" t="inlineStr">
        <is>
          <t>Assess</t>
        </is>
      </c>
      <c r="F607" s="31" t="n">
        <v>44312</v>
      </c>
      <c r="G607" s="31" t="n">
        <v>44356</v>
      </c>
      <c r="H607" s="13" t="n">
        <v>1</v>
      </c>
      <c r="I607" s="32" t="n"/>
      <c r="J607" s="32" t="n"/>
      <c r="K607" s="15" t="n">
        <v>0.5</v>
      </c>
      <c r="L607" s="15" t="n">
        <v>91.04170000000001</v>
      </c>
      <c r="M607" t="inlineStr">
        <is>
          <t>Account</t>
        </is>
      </c>
      <c r="N607" s="17">
        <f>IF(G607="","",G607-F607)</f>
        <v/>
      </c>
      <c r="O607" s="19">
        <f t="array" ref="O607">INDEX(TechRate,MATCH(H607,TechNum,0))</f>
        <v/>
      </c>
      <c r="P607" s="18">
        <f>O607*K607</f>
        <v/>
      </c>
      <c r="Q607" s="18">
        <f>IF(I607="Yes",0,P607)</f>
        <v/>
      </c>
      <c r="R607" s="18">
        <f>IF(J607="Yes",0,L607)</f>
        <v/>
      </c>
      <c r="S607" s="18">
        <f>SUM(L607,P607)</f>
        <v/>
      </c>
      <c r="T607" s="18">
        <f>SUM(Q607,R607)</f>
        <v/>
      </c>
      <c r="U607" s="19">
        <f>TEXT(F607,"ddd")</f>
        <v/>
      </c>
      <c r="V607" s="19">
        <f>TEXT(G607,"ddd")</f>
        <v/>
      </c>
    </row>
    <row r="608">
      <c r="A608" t="inlineStr">
        <is>
          <t>A00706</t>
        </is>
      </c>
      <c r="B608" t="inlineStr">
        <is>
          <t>Central</t>
        </is>
      </c>
      <c r="C608" t="inlineStr">
        <is>
          <t>Cartier</t>
        </is>
      </c>
      <c r="D608" t="inlineStr">
        <is>
          <t>Deliver</t>
        </is>
      </c>
      <c r="F608" s="31" t="n">
        <v>44312</v>
      </c>
      <c r="G608" s="31" t="n">
        <v>44368</v>
      </c>
      <c r="H608" s="13" t="n">
        <v>1</v>
      </c>
      <c r="I608" s="32" t="n"/>
      <c r="J608" s="32" t="n"/>
      <c r="K608" s="15" t="n">
        <v>0.25</v>
      </c>
      <c r="L608" s="15" t="n">
        <v>82.794</v>
      </c>
      <c r="M608" t="inlineStr">
        <is>
          <t>C.O.D.</t>
        </is>
      </c>
      <c r="N608" s="17">
        <f>IF(G608="","",G608-F608)</f>
        <v/>
      </c>
      <c r="O608" s="19">
        <f t="array" ref="O608">INDEX(TechRate,MATCH(H608,TechNum,0))</f>
        <v/>
      </c>
      <c r="P608" s="18">
        <f>O608*K608</f>
        <v/>
      </c>
      <c r="Q608" s="18">
        <f>IF(I608="Yes",0,P608)</f>
        <v/>
      </c>
      <c r="R608" s="18">
        <f>IF(J608="Yes",0,L608)</f>
        <v/>
      </c>
      <c r="S608" s="18">
        <f>SUM(L608,P608)</f>
        <v/>
      </c>
      <c r="T608" s="18">
        <f>SUM(Q608,R608)</f>
        <v/>
      </c>
      <c r="U608" s="19">
        <f>TEXT(F608,"ddd")</f>
        <v/>
      </c>
      <c r="V608" s="19">
        <f>TEXT(G608,"ddd")</f>
        <v/>
      </c>
    </row>
    <row r="609">
      <c r="A609" t="inlineStr">
        <is>
          <t>A00707</t>
        </is>
      </c>
      <c r="B609" t="inlineStr">
        <is>
          <t>Central</t>
        </is>
      </c>
      <c r="C609" t="inlineStr">
        <is>
          <t>Khan</t>
        </is>
      </c>
      <c r="D609" t="inlineStr">
        <is>
          <t>Install</t>
        </is>
      </c>
      <c r="F609" s="31" t="n">
        <v>44312</v>
      </c>
      <c r="G609" s="31" t="n">
        <v>44371</v>
      </c>
      <c r="H609" s="13" t="n">
        <v>1</v>
      </c>
      <c r="I609" s="32" t="inlineStr">
        <is>
          <t>Yes</t>
        </is>
      </c>
      <c r="J609" s="32" t="inlineStr">
        <is>
          <t>Yes</t>
        </is>
      </c>
      <c r="K609" s="15" t="n">
        <v>3</v>
      </c>
      <c r="L609" s="15" t="n">
        <v>226.7655</v>
      </c>
      <c r="M609" t="inlineStr">
        <is>
          <t>Warranty</t>
        </is>
      </c>
      <c r="N609" s="17">
        <f>IF(G609="","",G609-F609)</f>
        <v/>
      </c>
      <c r="O609" s="19">
        <f t="array" ref="O609">INDEX(TechRate,MATCH(H609,TechNum,0))</f>
        <v/>
      </c>
      <c r="P609" s="18">
        <f>O609*K609</f>
        <v/>
      </c>
      <c r="Q609" s="18">
        <f>IF(I609="Yes",0,P609)</f>
        <v/>
      </c>
      <c r="R609" s="18">
        <f>IF(J609="Yes",0,L609)</f>
        <v/>
      </c>
      <c r="S609" s="18">
        <f>SUM(L609,P609)</f>
        <v/>
      </c>
      <c r="T609" s="18">
        <f>SUM(Q609,R609)</f>
        <v/>
      </c>
      <c r="U609" s="19">
        <f>TEXT(F609,"ddd")</f>
        <v/>
      </c>
      <c r="V609" s="19">
        <f>TEXT(G609,"ddd")</f>
        <v/>
      </c>
    </row>
    <row r="610">
      <c r="A610" t="inlineStr">
        <is>
          <t>A00708</t>
        </is>
      </c>
      <c r="B610" t="inlineStr">
        <is>
          <t>North</t>
        </is>
      </c>
      <c r="C610" t="inlineStr">
        <is>
          <t>Ling</t>
        </is>
      </c>
      <c r="D610" t="inlineStr">
        <is>
          <t>Assess</t>
        </is>
      </c>
      <c r="F610" s="31" t="n">
        <v>44312</v>
      </c>
      <c r="G610" s="31" t="n"/>
      <c r="H610" s="13" t="n">
        <v>2</v>
      </c>
      <c r="I610" s="32" t="n"/>
      <c r="J610" s="32" t="n"/>
      <c r="K610" s="15" t="n"/>
      <c r="L610" s="15" t="n">
        <v>106.65</v>
      </c>
      <c r="M610" t="inlineStr">
        <is>
          <t>Account</t>
        </is>
      </c>
      <c r="N610" s="17">
        <f>IF(G610="","",G610-F610)</f>
        <v/>
      </c>
      <c r="O610" s="19">
        <f t="array" ref="O610">INDEX(TechRate,MATCH(H610,TechNum,0))</f>
        <v/>
      </c>
      <c r="P610" s="18">
        <f>O610*K610</f>
        <v/>
      </c>
      <c r="Q610" s="18">
        <f>IF(I610="Yes",0,P610)</f>
        <v/>
      </c>
      <c r="R610" s="18">
        <f>IF(J610="Yes",0,L610)</f>
        <v/>
      </c>
      <c r="S610" s="18">
        <f>SUM(L610,P610)</f>
        <v/>
      </c>
      <c r="T610" s="18">
        <f>SUM(Q610,R610)</f>
        <v/>
      </c>
      <c r="U610" s="19">
        <f>TEXT(F610,"ddd")</f>
        <v/>
      </c>
      <c r="V610" s="19">
        <f>TEXT(G610,"ddd")</f>
        <v/>
      </c>
    </row>
    <row r="611">
      <c r="A611" t="inlineStr">
        <is>
          <t>A00709</t>
        </is>
      </c>
      <c r="B611" t="inlineStr">
        <is>
          <t>North</t>
        </is>
      </c>
      <c r="C611" t="inlineStr">
        <is>
          <t>Ling</t>
        </is>
      </c>
      <c r="D611" t="inlineStr">
        <is>
          <t>Assess</t>
        </is>
      </c>
      <c r="F611" s="31" t="n">
        <v>44313</v>
      </c>
      <c r="G611" s="31" t="n">
        <v>44319</v>
      </c>
      <c r="H611" s="13" t="n">
        <v>2</v>
      </c>
      <c r="I611" s="32" t="n"/>
      <c r="J611" s="32" t="n"/>
      <c r="K611" s="15" t="n">
        <v>0.25</v>
      </c>
      <c r="L611" s="15" t="n">
        <v>108.9273</v>
      </c>
      <c r="M611" t="inlineStr">
        <is>
          <t>C.O.D.</t>
        </is>
      </c>
      <c r="N611" s="17">
        <f>IF(G611="","",G611-F611)</f>
        <v/>
      </c>
      <c r="O611" s="19">
        <f t="array" ref="O611">INDEX(TechRate,MATCH(H611,TechNum,0))</f>
        <v/>
      </c>
      <c r="P611" s="18">
        <f>O611*K611</f>
        <v/>
      </c>
      <c r="Q611" s="18">
        <f>IF(I611="Yes",0,P611)</f>
        <v/>
      </c>
      <c r="R611" s="18">
        <f>IF(J611="Yes",0,L611)</f>
        <v/>
      </c>
      <c r="S611" s="18">
        <f>SUM(L611,P611)</f>
        <v/>
      </c>
      <c r="T611" s="18">
        <f>SUM(Q611,R611)</f>
        <v/>
      </c>
      <c r="U611" s="19">
        <f>TEXT(F611,"ddd")</f>
        <v/>
      </c>
      <c r="V611" s="19">
        <f>TEXT(G611,"ddd")</f>
        <v/>
      </c>
    </row>
    <row r="612">
      <c r="A612" t="inlineStr">
        <is>
          <t>A00710</t>
        </is>
      </c>
      <c r="B612" t="inlineStr">
        <is>
          <t>Southeast</t>
        </is>
      </c>
      <c r="C612" t="inlineStr">
        <is>
          <t>Cartier</t>
        </is>
      </c>
      <c r="D612" t="inlineStr">
        <is>
          <t>Replace</t>
        </is>
      </c>
      <c r="F612" s="31" t="n">
        <v>44313</v>
      </c>
      <c r="G612" s="31" t="n">
        <v>44321</v>
      </c>
      <c r="H612" s="13" t="n">
        <v>1</v>
      </c>
      <c r="I612" s="32" t="n"/>
      <c r="J612" s="32" t="n"/>
      <c r="K612" s="15" t="n">
        <v>1</v>
      </c>
      <c r="L612" s="15" t="n">
        <v>270.0636</v>
      </c>
      <c r="M612" t="inlineStr">
        <is>
          <t>Account</t>
        </is>
      </c>
      <c r="N612" s="17">
        <f>IF(G612="","",G612-F612)</f>
        <v/>
      </c>
      <c r="O612" s="19">
        <f t="array" ref="O612">INDEX(TechRate,MATCH(H612,TechNum,0))</f>
        <v/>
      </c>
      <c r="P612" s="18">
        <f>O612*K612</f>
        <v/>
      </c>
      <c r="Q612" s="18">
        <f>IF(I612="Yes",0,P612)</f>
        <v/>
      </c>
      <c r="R612" s="18">
        <f>IF(J612="Yes",0,L612)</f>
        <v/>
      </c>
      <c r="S612" s="18">
        <f>SUM(L612,P612)</f>
        <v/>
      </c>
      <c r="T612" s="18">
        <f>SUM(Q612,R612)</f>
        <v/>
      </c>
      <c r="U612" s="19">
        <f>TEXT(F612,"ddd")</f>
        <v/>
      </c>
      <c r="V612" s="19">
        <f>TEXT(G612,"ddd")</f>
        <v/>
      </c>
    </row>
    <row r="613">
      <c r="A613" t="inlineStr">
        <is>
          <t>A00711</t>
        </is>
      </c>
      <c r="B613" t="inlineStr">
        <is>
          <t>East</t>
        </is>
      </c>
      <c r="C613" t="inlineStr">
        <is>
          <t>Ling</t>
        </is>
      </c>
      <c r="D613" t="inlineStr">
        <is>
          <t>Deliver</t>
        </is>
      </c>
      <c r="F613" s="31" t="n">
        <v>44313</v>
      </c>
      <c r="G613" s="31" t="n">
        <v>44333</v>
      </c>
      <c r="H613" s="13" t="n">
        <v>2</v>
      </c>
      <c r="I613" s="32" t="n"/>
      <c r="J613" s="32" t="n"/>
      <c r="K613" s="15" t="n">
        <v>0.25</v>
      </c>
      <c r="L613" s="15" t="n">
        <v>145.8969</v>
      </c>
      <c r="M613" t="inlineStr">
        <is>
          <t>Account</t>
        </is>
      </c>
      <c r="N613" s="17">
        <f>IF(G613="","",G613-F613)</f>
        <v/>
      </c>
      <c r="O613" s="19">
        <f t="array" ref="O613">INDEX(TechRate,MATCH(H613,TechNum,0))</f>
        <v/>
      </c>
      <c r="P613" s="18">
        <f>O613*K613</f>
        <v/>
      </c>
      <c r="Q613" s="18">
        <f>IF(I613="Yes",0,P613)</f>
        <v/>
      </c>
      <c r="R613" s="18">
        <f>IF(J613="Yes",0,L613)</f>
        <v/>
      </c>
      <c r="S613" s="18">
        <f>SUM(L613,P613)</f>
        <v/>
      </c>
      <c r="T613" s="18">
        <f>SUM(Q613,R613)</f>
        <v/>
      </c>
      <c r="U613" s="19">
        <f>TEXT(F613,"ddd")</f>
        <v/>
      </c>
      <c r="V613" s="19">
        <f>TEXT(G613,"ddd")</f>
        <v/>
      </c>
    </row>
    <row r="614">
      <c r="A614" t="inlineStr">
        <is>
          <t>A00712</t>
        </is>
      </c>
      <c r="B614" t="inlineStr">
        <is>
          <t>Southeast</t>
        </is>
      </c>
      <c r="C614" t="inlineStr">
        <is>
          <t>Cartier</t>
        </is>
      </c>
      <c r="D614" t="inlineStr">
        <is>
          <t>Assess</t>
        </is>
      </c>
      <c r="F614" s="31" t="n">
        <v>44313</v>
      </c>
      <c r="G614" s="31" t="n">
        <v>44333</v>
      </c>
      <c r="H614" s="13" t="n">
        <v>1</v>
      </c>
      <c r="I614" s="32" t="n"/>
      <c r="J614" s="32" t="n"/>
      <c r="K614" s="15" t="n">
        <v>0.25</v>
      </c>
      <c r="L614" s="15" t="n">
        <v>150.3616</v>
      </c>
      <c r="M614" t="inlineStr">
        <is>
          <t>Account</t>
        </is>
      </c>
      <c r="N614" s="17">
        <f>IF(G614="","",G614-F614)</f>
        <v/>
      </c>
      <c r="O614" s="19">
        <f t="array" ref="O614">INDEX(TechRate,MATCH(H614,TechNum,0))</f>
        <v/>
      </c>
      <c r="P614" s="18">
        <f>O614*K614</f>
        <v/>
      </c>
      <c r="Q614" s="18">
        <f>IF(I614="Yes",0,P614)</f>
        <v/>
      </c>
      <c r="R614" s="18">
        <f>IF(J614="Yes",0,L614)</f>
        <v/>
      </c>
      <c r="S614" s="18">
        <f>SUM(L614,P614)</f>
        <v/>
      </c>
      <c r="T614" s="18">
        <f>SUM(Q614,R614)</f>
        <v/>
      </c>
      <c r="U614" s="19">
        <f>TEXT(F614,"ddd")</f>
        <v/>
      </c>
      <c r="V614" s="19">
        <f>TEXT(G614,"ddd")</f>
        <v/>
      </c>
    </row>
    <row r="615">
      <c r="A615" t="inlineStr">
        <is>
          <t>A00713</t>
        </is>
      </c>
      <c r="B615" t="inlineStr">
        <is>
          <t>Southwest</t>
        </is>
      </c>
      <c r="C615" t="inlineStr">
        <is>
          <t>Cartier</t>
        </is>
      </c>
      <c r="D615" t="inlineStr">
        <is>
          <t>Deliver</t>
        </is>
      </c>
      <c r="F615" s="31" t="n">
        <v>44313</v>
      </c>
      <c r="G615" s="31" t="n">
        <v>44335</v>
      </c>
      <c r="H615" s="13" t="n">
        <v>1</v>
      </c>
      <c r="I615" s="32" t="n"/>
      <c r="J615" s="32" t="inlineStr">
        <is>
          <t>Yes</t>
        </is>
      </c>
      <c r="K615" s="15" t="n">
        <v>0.25</v>
      </c>
      <c r="L615" s="15" t="n">
        <v>127.4013</v>
      </c>
      <c r="M615" t="inlineStr">
        <is>
          <t>C.O.D.</t>
        </is>
      </c>
      <c r="N615" s="17">
        <f>IF(G615="","",G615-F615)</f>
        <v/>
      </c>
      <c r="O615" s="19">
        <f t="array" ref="O615">INDEX(TechRate,MATCH(H615,TechNum,0))</f>
        <v/>
      </c>
      <c r="P615" s="18">
        <f>O615*K615</f>
        <v/>
      </c>
      <c r="Q615" s="18">
        <f>IF(I615="Yes",0,P615)</f>
        <v/>
      </c>
      <c r="R615" s="18">
        <f>IF(J615="Yes",0,L615)</f>
        <v/>
      </c>
      <c r="S615" s="18">
        <f>SUM(L615,P615)</f>
        <v/>
      </c>
      <c r="T615" s="18">
        <f>SUM(Q615,R615)</f>
        <v/>
      </c>
      <c r="U615" s="19">
        <f>TEXT(F615,"ddd")</f>
        <v/>
      </c>
      <c r="V615" s="19">
        <f>TEXT(G615,"ddd")</f>
        <v/>
      </c>
    </row>
    <row r="616">
      <c r="A616" t="inlineStr">
        <is>
          <t>A00714</t>
        </is>
      </c>
      <c r="B616" t="inlineStr">
        <is>
          <t>Northeast</t>
        </is>
      </c>
      <c r="C616" t="inlineStr">
        <is>
          <t>Ling</t>
        </is>
      </c>
      <c r="D616" t="inlineStr">
        <is>
          <t>Assess</t>
        </is>
      </c>
      <c r="F616" s="31" t="n">
        <v>44313</v>
      </c>
      <c r="G616" s="31" t="n">
        <v>44348</v>
      </c>
      <c r="H616" s="13" t="n">
        <v>2</v>
      </c>
      <c r="I616" s="32" t="n"/>
      <c r="J616" s="32" t="n"/>
      <c r="K616" s="15" t="n">
        <v>0.25</v>
      </c>
      <c r="L616" s="15" t="n">
        <v>142.5135</v>
      </c>
      <c r="M616" t="inlineStr">
        <is>
          <t>Account</t>
        </is>
      </c>
      <c r="N616" s="17">
        <f>IF(G616="","",G616-F616)</f>
        <v/>
      </c>
      <c r="O616" s="19">
        <f t="array" ref="O616">INDEX(TechRate,MATCH(H616,TechNum,0))</f>
        <v/>
      </c>
      <c r="P616" s="18">
        <f>O616*K616</f>
        <v/>
      </c>
      <c r="Q616" s="18">
        <f>IF(I616="Yes",0,P616)</f>
        <v/>
      </c>
      <c r="R616" s="18">
        <f>IF(J616="Yes",0,L616)</f>
        <v/>
      </c>
      <c r="S616" s="18">
        <f>SUM(L616,P616)</f>
        <v/>
      </c>
      <c r="T616" s="18">
        <f>SUM(Q616,R616)</f>
        <v/>
      </c>
      <c r="U616" s="19">
        <f>TEXT(F616,"ddd")</f>
        <v/>
      </c>
      <c r="V616" s="19">
        <f>TEXT(G616,"ddd")</f>
        <v/>
      </c>
    </row>
    <row r="617">
      <c r="A617" t="inlineStr">
        <is>
          <t>A00715</t>
        </is>
      </c>
      <c r="B617" t="inlineStr">
        <is>
          <t>East</t>
        </is>
      </c>
      <c r="C617" t="inlineStr">
        <is>
          <t>Ling</t>
        </is>
      </c>
      <c r="D617" t="inlineStr">
        <is>
          <t>Assess</t>
        </is>
      </c>
      <c r="E617" t="inlineStr">
        <is>
          <t>Yes</t>
        </is>
      </c>
      <c r="F617" s="31" t="n">
        <v>44313</v>
      </c>
      <c r="G617" s="31" t="n">
        <v>44354</v>
      </c>
      <c r="H617" s="13" t="n">
        <v>1</v>
      </c>
      <c r="I617" s="32" t="n"/>
      <c r="J617" s="32" t="n"/>
      <c r="K617" s="15" t="n">
        <v>0.25</v>
      </c>
      <c r="L617" s="15" t="n">
        <v>31.995</v>
      </c>
      <c r="M617" t="inlineStr">
        <is>
          <t>Account</t>
        </is>
      </c>
      <c r="N617" s="17">
        <f>IF(G617="","",G617-F617)</f>
        <v/>
      </c>
      <c r="O617" s="19">
        <f t="array" ref="O617">INDEX(TechRate,MATCH(H617,TechNum,0))</f>
        <v/>
      </c>
      <c r="P617" s="18">
        <f>O617*K617</f>
        <v/>
      </c>
      <c r="Q617" s="18">
        <f>IF(I617="Yes",0,P617)</f>
        <v/>
      </c>
      <c r="R617" s="18">
        <f>IF(J617="Yes",0,L617)</f>
        <v/>
      </c>
      <c r="S617" s="18">
        <f>SUM(L617,P617)</f>
        <v/>
      </c>
      <c r="T617" s="18">
        <f>SUM(Q617,R617)</f>
        <v/>
      </c>
      <c r="U617" s="19">
        <f>TEXT(F617,"ddd")</f>
        <v/>
      </c>
      <c r="V617" s="19">
        <f>TEXT(G617,"ddd")</f>
        <v/>
      </c>
    </row>
    <row r="618">
      <c r="A618" t="inlineStr">
        <is>
          <t>A00716</t>
        </is>
      </c>
      <c r="B618" t="inlineStr">
        <is>
          <t>Southeast</t>
        </is>
      </c>
      <c r="C618" t="inlineStr">
        <is>
          <t>Cartier</t>
        </is>
      </c>
      <c r="D618" t="inlineStr">
        <is>
          <t>Assess</t>
        </is>
      </c>
      <c r="F618" s="31" t="n">
        <v>44313</v>
      </c>
      <c r="G618" s="31" t="n">
        <v>44363</v>
      </c>
      <c r="H618" s="13" t="n">
        <v>1</v>
      </c>
      <c r="I618" s="32" t="n"/>
      <c r="J618" s="32" t="n"/>
      <c r="K618" s="15" t="n">
        <v>0.25</v>
      </c>
      <c r="L618" s="15" t="n">
        <v>61.0859</v>
      </c>
      <c r="M618" t="inlineStr">
        <is>
          <t>C.O.D.</t>
        </is>
      </c>
      <c r="N618" s="17">
        <f>IF(G618="","",G618-F618)</f>
        <v/>
      </c>
      <c r="O618" s="19">
        <f t="array" ref="O618">INDEX(TechRate,MATCH(H618,TechNum,0))</f>
        <v/>
      </c>
      <c r="P618" s="18">
        <f>O618*K618</f>
        <v/>
      </c>
      <c r="Q618" s="18">
        <f>IF(I618="Yes",0,P618)</f>
        <v/>
      </c>
      <c r="R618" s="18">
        <f>IF(J618="Yes",0,L618)</f>
        <v/>
      </c>
      <c r="S618" s="18">
        <f>SUM(L618,P618)</f>
        <v/>
      </c>
      <c r="T618" s="18">
        <f>SUM(Q618,R618)</f>
        <v/>
      </c>
      <c r="U618" s="19">
        <f>TEXT(F618,"ddd")</f>
        <v/>
      </c>
      <c r="V618" s="19">
        <f>TEXT(G618,"ddd")</f>
        <v/>
      </c>
    </row>
    <row r="619">
      <c r="A619" t="inlineStr">
        <is>
          <t>A00717</t>
        </is>
      </c>
      <c r="B619" t="inlineStr">
        <is>
          <t>North</t>
        </is>
      </c>
      <c r="C619" t="inlineStr">
        <is>
          <t>Ling</t>
        </is>
      </c>
      <c r="D619" t="inlineStr">
        <is>
          <t>Replace</t>
        </is>
      </c>
      <c r="F619" s="31" t="n">
        <v>44314</v>
      </c>
      <c r="G619" s="31" t="n">
        <v>44323</v>
      </c>
      <c r="H619" s="13" t="n">
        <v>2</v>
      </c>
      <c r="I619" s="32" t="n"/>
      <c r="J619" s="32" t="n"/>
      <c r="K619" s="15" t="n">
        <v>1</v>
      </c>
      <c r="L619" s="15" t="n">
        <v>171.2626</v>
      </c>
      <c r="M619" t="inlineStr">
        <is>
          <t>Account</t>
        </is>
      </c>
      <c r="N619" s="17">
        <f>IF(G619="","",G619-F619)</f>
        <v/>
      </c>
      <c r="O619" s="19">
        <f t="array" ref="O619">INDEX(TechRate,MATCH(H619,TechNum,0))</f>
        <v/>
      </c>
      <c r="P619" s="18">
        <f>O619*K619</f>
        <v/>
      </c>
      <c r="Q619" s="18">
        <f>IF(I619="Yes",0,P619)</f>
        <v/>
      </c>
      <c r="R619" s="18">
        <f>IF(J619="Yes",0,L619)</f>
        <v/>
      </c>
      <c r="S619" s="18">
        <f>SUM(L619,P619)</f>
        <v/>
      </c>
      <c r="T619" s="18">
        <f>SUM(Q619,R619)</f>
        <v/>
      </c>
      <c r="U619" s="19">
        <f>TEXT(F619,"ddd")</f>
        <v/>
      </c>
      <c r="V619" s="19">
        <f>TEXT(G619,"ddd")</f>
        <v/>
      </c>
    </row>
    <row r="620">
      <c r="A620" t="inlineStr">
        <is>
          <t>A00718</t>
        </is>
      </c>
      <c r="B620" t="inlineStr">
        <is>
          <t>Northwest</t>
        </is>
      </c>
      <c r="C620" t="inlineStr">
        <is>
          <t>Cartier</t>
        </is>
      </c>
      <c r="D620" t="inlineStr">
        <is>
          <t>Repair</t>
        </is>
      </c>
      <c r="F620" s="31" t="n">
        <v>44314</v>
      </c>
      <c r="G620" s="31" t="n">
        <v>44322</v>
      </c>
      <c r="H620" s="13" t="n">
        <v>1</v>
      </c>
      <c r="I620" s="32" t="n"/>
      <c r="J620" s="32" t="n"/>
      <c r="K620" s="15" t="n">
        <v>1.75</v>
      </c>
      <c r="L620" s="15" t="n">
        <v>92.75</v>
      </c>
      <c r="M620" t="inlineStr">
        <is>
          <t>Account</t>
        </is>
      </c>
      <c r="N620" s="17">
        <f>IF(G620="","",G620-F620)</f>
        <v/>
      </c>
      <c r="O620" s="19">
        <f t="array" ref="O620">INDEX(TechRate,MATCH(H620,TechNum,0))</f>
        <v/>
      </c>
      <c r="P620" s="18">
        <f>O620*K620</f>
        <v/>
      </c>
      <c r="Q620" s="18">
        <f>IF(I620="Yes",0,P620)</f>
        <v/>
      </c>
      <c r="R620" s="18">
        <f>IF(J620="Yes",0,L620)</f>
        <v/>
      </c>
      <c r="S620" s="18">
        <f>SUM(L620,P620)</f>
        <v/>
      </c>
      <c r="T620" s="18">
        <f>SUM(Q620,R620)</f>
        <v/>
      </c>
      <c r="U620" s="19">
        <f>TEXT(F620,"ddd")</f>
        <v/>
      </c>
      <c r="V620" s="19">
        <f>TEXT(G620,"ddd")</f>
        <v/>
      </c>
    </row>
    <row r="621">
      <c r="A621" t="inlineStr">
        <is>
          <t>A00719</t>
        </is>
      </c>
      <c r="B621" t="inlineStr">
        <is>
          <t>East</t>
        </is>
      </c>
      <c r="C621" t="inlineStr">
        <is>
          <t>Ling</t>
        </is>
      </c>
      <c r="D621" t="inlineStr">
        <is>
          <t>Replace</t>
        </is>
      </c>
      <c r="F621" s="31" t="n">
        <v>44314</v>
      </c>
      <c r="G621" s="31" t="n">
        <v>44336</v>
      </c>
      <c r="H621" s="13" t="n">
        <v>2</v>
      </c>
      <c r="I621" s="32" t="n"/>
      <c r="J621" s="32" t="n"/>
      <c r="K621" s="15" t="n">
        <v>0.5</v>
      </c>
      <c r="L621" s="15" t="n">
        <v>174.7617</v>
      </c>
      <c r="M621" t="inlineStr">
        <is>
          <t>Account</t>
        </is>
      </c>
      <c r="N621" s="17">
        <f>IF(G621="","",G621-F621)</f>
        <v/>
      </c>
      <c r="O621" s="19">
        <f t="array" ref="O621">INDEX(TechRate,MATCH(H621,TechNum,0))</f>
        <v/>
      </c>
      <c r="P621" s="18">
        <f>O621*K621</f>
        <v/>
      </c>
      <c r="Q621" s="18">
        <f>IF(I621="Yes",0,P621)</f>
        <v/>
      </c>
      <c r="R621" s="18">
        <f>IF(J621="Yes",0,L621)</f>
        <v/>
      </c>
      <c r="S621" s="18">
        <f>SUM(L621,P621)</f>
        <v/>
      </c>
      <c r="T621" s="18">
        <f>SUM(Q621,R621)</f>
        <v/>
      </c>
      <c r="U621" s="19">
        <f>TEXT(F621,"ddd")</f>
        <v/>
      </c>
      <c r="V621" s="19">
        <f>TEXT(G621,"ddd")</f>
        <v/>
      </c>
    </row>
    <row r="622">
      <c r="A622" t="inlineStr">
        <is>
          <t>A00720</t>
        </is>
      </c>
      <c r="B622" t="inlineStr">
        <is>
          <t>Southwest</t>
        </is>
      </c>
      <c r="C622" t="inlineStr">
        <is>
          <t>Khan</t>
        </is>
      </c>
      <c r="D622" t="inlineStr">
        <is>
          <t>Assess</t>
        </is>
      </c>
      <c r="F622" s="31" t="n">
        <v>44314</v>
      </c>
      <c r="G622" s="31" t="n">
        <v>44340</v>
      </c>
      <c r="H622" s="13" t="n">
        <v>1</v>
      </c>
      <c r="I622" s="32" t="n"/>
      <c r="J622" s="32" t="n"/>
      <c r="K622" s="15" t="n">
        <v>0.25</v>
      </c>
      <c r="L622" s="15" t="n">
        <v>33.5718</v>
      </c>
      <c r="M622" t="inlineStr">
        <is>
          <t>C.O.D.</t>
        </is>
      </c>
      <c r="N622" s="17">
        <f>IF(G622="","",G622-F622)</f>
        <v/>
      </c>
      <c r="O622" s="19">
        <f t="array" ref="O622">INDEX(TechRate,MATCH(H622,TechNum,0))</f>
        <v/>
      </c>
      <c r="P622" s="18">
        <f>O622*K622</f>
        <v/>
      </c>
      <c r="Q622" s="18">
        <f>IF(I622="Yes",0,P622)</f>
        <v/>
      </c>
      <c r="R622" s="18">
        <f>IF(J622="Yes",0,L622)</f>
        <v/>
      </c>
      <c r="S622" s="18">
        <f>SUM(L622,P622)</f>
        <v/>
      </c>
      <c r="T622" s="18">
        <f>SUM(Q622,R622)</f>
        <v/>
      </c>
      <c r="U622" s="19">
        <f>TEXT(F622,"ddd")</f>
        <v/>
      </c>
      <c r="V622" s="19">
        <f>TEXT(G622,"ddd")</f>
        <v/>
      </c>
    </row>
    <row r="623">
      <c r="A623" t="inlineStr">
        <is>
          <t>A00721</t>
        </is>
      </c>
      <c r="B623" t="inlineStr">
        <is>
          <t>Southeast</t>
        </is>
      </c>
      <c r="C623" t="inlineStr">
        <is>
          <t>Burton</t>
        </is>
      </c>
      <c r="D623" t="inlineStr">
        <is>
          <t>Deliver</t>
        </is>
      </c>
      <c r="F623" s="31" t="n">
        <v>44314</v>
      </c>
      <c r="G623" s="31" t="n">
        <v>44357</v>
      </c>
      <c r="H623" s="13" t="n">
        <v>1</v>
      </c>
      <c r="I623" s="32" t="inlineStr">
        <is>
          <t>Yes</t>
        </is>
      </c>
      <c r="J623" s="32" t="inlineStr">
        <is>
          <t>Yes</t>
        </is>
      </c>
      <c r="K623" s="15" t="n">
        <v>0.25</v>
      </c>
      <c r="L623" s="15" t="n">
        <v>222.3365</v>
      </c>
      <c r="M623" t="inlineStr">
        <is>
          <t>Warranty</t>
        </is>
      </c>
      <c r="N623" s="17">
        <f>IF(G623="","",G623-F623)</f>
        <v/>
      </c>
      <c r="O623" s="19">
        <f t="array" ref="O623">INDEX(TechRate,MATCH(H623,TechNum,0))</f>
        <v/>
      </c>
      <c r="P623" s="18">
        <f>O623*K623</f>
        <v/>
      </c>
      <c r="Q623" s="18">
        <f>IF(I623="Yes",0,P623)</f>
        <v/>
      </c>
      <c r="R623" s="18">
        <f>IF(J623="Yes",0,L623)</f>
        <v/>
      </c>
      <c r="S623" s="18">
        <f>SUM(L623,P623)</f>
        <v/>
      </c>
      <c r="T623" s="18">
        <f>SUM(Q623,R623)</f>
        <v/>
      </c>
      <c r="U623" s="19">
        <f>TEXT(F623,"ddd")</f>
        <v/>
      </c>
      <c r="V623" s="19">
        <f>TEXT(G623,"ddd")</f>
        <v/>
      </c>
    </row>
    <row r="624">
      <c r="A624" t="inlineStr">
        <is>
          <t>A00722</t>
        </is>
      </c>
      <c r="B624" t="inlineStr">
        <is>
          <t>Central</t>
        </is>
      </c>
      <c r="C624" t="inlineStr">
        <is>
          <t>Burton</t>
        </is>
      </c>
      <c r="D624" t="inlineStr">
        <is>
          <t>Replace</t>
        </is>
      </c>
      <c r="F624" s="31" t="n">
        <v>44315</v>
      </c>
      <c r="G624" s="31" t="n">
        <v>44329</v>
      </c>
      <c r="H624" s="13" t="n">
        <v>1</v>
      </c>
      <c r="I624" s="32" t="n"/>
      <c r="J624" s="32" t="n"/>
      <c r="K624" s="15" t="n">
        <v>1.25</v>
      </c>
      <c r="L624" s="15" t="n">
        <v>153.941</v>
      </c>
      <c r="M624" t="inlineStr">
        <is>
          <t>C.O.D.</t>
        </is>
      </c>
      <c r="N624" s="17">
        <f>IF(G624="","",G624-F624)</f>
        <v/>
      </c>
      <c r="O624" s="19">
        <f t="array" ref="O624">INDEX(TechRate,MATCH(H624,TechNum,0))</f>
        <v/>
      </c>
      <c r="P624" s="18">
        <f>O624*K624</f>
        <v/>
      </c>
      <c r="Q624" s="18">
        <f>IF(I624="Yes",0,P624)</f>
        <v/>
      </c>
      <c r="R624" s="18">
        <f>IF(J624="Yes",0,L624)</f>
        <v/>
      </c>
      <c r="S624" s="18">
        <f>SUM(L624,P624)</f>
        <v/>
      </c>
      <c r="T624" s="18">
        <f>SUM(Q624,R624)</f>
        <v/>
      </c>
      <c r="U624" s="19">
        <f>TEXT(F624,"ddd")</f>
        <v/>
      </c>
      <c r="V624" s="19">
        <f>TEXT(G624,"ddd")</f>
        <v/>
      </c>
    </row>
    <row r="625">
      <c r="A625" t="inlineStr">
        <is>
          <t>A00723</t>
        </is>
      </c>
      <c r="B625" t="inlineStr">
        <is>
          <t>Northwest</t>
        </is>
      </c>
      <c r="C625" t="inlineStr">
        <is>
          <t>Khan</t>
        </is>
      </c>
      <c r="D625" t="inlineStr">
        <is>
          <t>Assess</t>
        </is>
      </c>
      <c r="F625" s="31" t="n">
        <v>44315</v>
      </c>
      <c r="G625" s="31" t="n">
        <v>44328</v>
      </c>
      <c r="H625" s="13" t="n">
        <v>1</v>
      </c>
      <c r="I625" s="32" t="n"/>
      <c r="J625" s="32" t="n"/>
      <c r="K625" s="15" t="n">
        <v>0.75</v>
      </c>
      <c r="L625" s="15" t="n">
        <v>30</v>
      </c>
      <c r="M625" t="inlineStr">
        <is>
          <t>C.O.D.</t>
        </is>
      </c>
      <c r="N625" s="17">
        <f>IF(G625="","",G625-F625)</f>
        <v/>
      </c>
      <c r="O625" s="19">
        <f t="array" ref="O625">INDEX(TechRate,MATCH(H625,TechNum,0))</f>
        <v/>
      </c>
      <c r="P625" s="18">
        <f>O625*K625</f>
        <v/>
      </c>
      <c r="Q625" s="18">
        <f>IF(I625="Yes",0,P625)</f>
        <v/>
      </c>
      <c r="R625" s="18">
        <f>IF(J625="Yes",0,L625)</f>
        <v/>
      </c>
      <c r="S625" s="18">
        <f>SUM(L625,P625)</f>
        <v/>
      </c>
      <c r="T625" s="18">
        <f>SUM(Q625,R625)</f>
        <v/>
      </c>
      <c r="U625" s="19">
        <f>TEXT(F625,"ddd")</f>
        <v/>
      </c>
      <c r="V625" s="19">
        <f>TEXT(G625,"ddd")</f>
        <v/>
      </c>
    </row>
    <row r="626">
      <c r="A626" t="inlineStr">
        <is>
          <t>A00724</t>
        </is>
      </c>
      <c r="B626" t="inlineStr">
        <is>
          <t>North</t>
        </is>
      </c>
      <c r="C626" t="inlineStr">
        <is>
          <t>Ling</t>
        </is>
      </c>
      <c r="D626" t="inlineStr">
        <is>
          <t>Deliver</t>
        </is>
      </c>
      <c r="F626" s="31" t="n">
        <v>44315</v>
      </c>
      <c r="G626" s="31" t="n">
        <v>44329</v>
      </c>
      <c r="H626" s="13" t="n">
        <v>1</v>
      </c>
      <c r="I626" s="32" t="n"/>
      <c r="J626" s="32" t="n"/>
      <c r="K626" s="15" t="n">
        <v>0.25</v>
      </c>
      <c r="L626" s="15" t="n">
        <v>19</v>
      </c>
      <c r="M626" t="inlineStr">
        <is>
          <t>Account</t>
        </is>
      </c>
      <c r="N626" s="17">
        <f>IF(G626="","",G626-F626)</f>
        <v/>
      </c>
      <c r="O626" s="19">
        <f t="array" ref="O626">INDEX(TechRate,MATCH(H626,TechNum,0))</f>
        <v/>
      </c>
      <c r="P626" s="18">
        <f>O626*K626</f>
        <v/>
      </c>
      <c r="Q626" s="18">
        <f>IF(I626="Yes",0,P626)</f>
        <v/>
      </c>
      <c r="R626" s="18">
        <f>IF(J626="Yes",0,L626)</f>
        <v/>
      </c>
      <c r="S626" s="18">
        <f>SUM(L626,P626)</f>
        <v/>
      </c>
      <c r="T626" s="18">
        <f>SUM(Q626,R626)</f>
        <v/>
      </c>
      <c r="U626" s="19">
        <f>TEXT(F626,"ddd")</f>
        <v/>
      </c>
      <c r="V626" s="19">
        <f>TEXT(G626,"ddd")</f>
        <v/>
      </c>
    </row>
    <row r="627">
      <c r="A627" t="inlineStr">
        <is>
          <t>A00725</t>
        </is>
      </c>
      <c r="B627" t="inlineStr">
        <is>
          <t>Southeast</t>
        </is>
      </c>
      <c r="C627" t="inlineStr">
        <is>
          <t>Cartier</t>
        </is>
      </c>
      <c r="D627" t="inlineStr">
        <is>
          <t>Assess</t>
        </is>
      </c>
      <c r="F627" s="31" t="n">
        <v>44315</v>
      </c>
      <c r="G627" s="31" t="n">
        <v>44333</v>
      </c>
      <c r="H627" s="13" t="n">
        <v>1</v>
      </c>
      <c r="I627" s="32" t="n"/>
      <c r="J627" s="32" t="n"/>
      <c r="K627" s="15" t="n">
        <v>0.25</v>
      </c>
      <c r="L627" s="15" t="n">
        <v>75.1808</v>
      </c>
      <c r="M627" t="inlineStr">
        <is>
          <t>Account</t>
        </is>
      </c>
      <c r="N627" s="17">
        <f>IF(G627="","",G627-F627)</f>
        <v/>
      </c>
      <c r="O627" s="19">
        <f t="array" ref="O627">INDEX(TechRate,MATCH(H627,TechNum,0))</f>
        <v/>
      </c>
      <c r="P627" s="18">
        <f>O627*K627</f>
        <v/>
      </c>
      <c r="Q627" s="18">
        <f>IF(I627="Yes",0,P627)</f>
        <v/>
      </c>
      <c r="R627" s="18">
        <f>IF(J627="Yes",0,L627)</f>
        <v/>
      </c>
      <c r="S627" s="18">
        <f>SUM(L627,P627)</f>
        <v/>
      </c>
      <c r="T627" s="18">
        <f>SUM(Q627,R627)</f>
        <v/>
      </c>
      <c r="U627" s="19">
        <f>TEXT(F627,"ddd")</f>
        <v/>
      </c>
      <c r="V627" s="19">
        <f>TEXT(G627,"ddd")</f>
        <v/>
      </c>
    </row>
    <row r="628">
      <c r="A628" t="inlineStr">
        <is>
          <t>A00726</t>
        </is>
      </c>
      <c r="B628" t="inlineStr">
        <is>
          <t>South</t>
        </is>
      </c>
      <c r="C628" t="inlineStr">
        <is>
          <t>Lopez</t>
        </is>
      </c>
      <c r="D628" t="inlineStr">
        <is>
          <t>Assess</t>
        </is>
      </c>
      <c r="F628" s="31" t="n">
        <v>44315</v>
      </c>
      <c r="G628" s="31" t="n">
        <v>44354</v>
      </c>
      <c r="H628" s="13" t="n">
        <v>1</v>
      </c>
      <c r="I628" s="32" t="n"/>
      <c r="J628" s="32" t="n"/>
      <c r="K628" s="15" t="n">
        <v>0.75</v>
      </c>
      <c r="L628" s="15" t="n">
        <v>1180.1566</v>
      </c>
      <c r="M628" t="inlineStr">
        <is>
          <t>Account</t>
        </is>
      </c>
      <c r="N628" s="17">
        <f>IF(G628="","",G628-F628)</f>
        <v/>
      </c>
      <c r="O628" s="19">
        <f t="array" ref="O628">INDEX(TechRate,MATCH(H628,TechNum,0))</f>
        <v/>
      </c>
      <c r="P628" s="18">
        <f>O628*K628</f>
        <v/>
      </c>
      <c r="Q628" s="18">
        <f>IF(I628="Yes",0,P628)</f>
        <v/>
      </c>
      <c r="R628" s="18">
        <f>IF(J628="Yes",0,L628)</f>
        <v/>
      </c>
      <c r="S628" s="18">
        <f>SUM(L628,P628)</f>
        <v/>
      </c>
      <c r="T628" s="18">
        <f>SUM(Q628,R628)</f>
        <v/>
      </c>
      <c r="U628" s="19">
        <f>TEXT(F628,"ddd")</f>
        <v/>
      </c>
      <c r="V628" s="19">
        <f>TEXT(G628,"ddd")</f>
        <v/>
      </c>
    </row>
    <row r="629">
      <c r="A629" t="inlineStr">
        <is>
          <t>A00727</t>
        </is>
      </c>
      <c r="B629" t="inlineStr">
        <is>
          <t>Central</t>
        </is>
      </c>
      <c r="C629" t="inlineStr">
        <is>
          <t>Cartier</t>
        </is>
      </c>
      <c r="D629" t="inlineStr">
        <is>
          <t>Repair</t>
        </is>
      </c>
      <c r="F629" s="31" t="n">
        <v>44315</v>
      </c>
      <c r="G629" s="31" t="n">
        <v>44350</v>
      </c>
      <c r="H629" s="13" t="n">
        <v>2</v>
      </c>
      <c r="I629" s="32" t="n"/>
      <c r="J629" s="32" t="inlineStr">
        <is>
          <t>Yes</t>
        </is>
      </c>
      <c r="K629" s="15" t="n">
        <v>2</v>
      </c>
      <c r="L629" s="15" t="n">
        <v>125.7766</v>
      </c>
      <c r="M629" t="inlineStr">
        <is>
          <t>C.O.D.</t>
        </is>
      </c>
      <c r="N629" s="17">
        <f>IF(G629="","",G629-F629)</f>
        <v/>
      </c>
      <c r="O629" s="19">
        <f t="array" ref="O629">INDEX(TechRate,MATCH(H629,TechNum,0))</f>
        <v/>
      </c>
      <c r="P629" s="18">
        <f>O629*K629</f>
        <v/>
      </c>
      <c r="Q629" s="18">
        <f>IF(I629="Yes",0,P629)</f>
        <v/>
      </c>
      <c r="R629" s="18">
        <f>IF(J629="Yes",0,L629)</f>
        <v/>
      </c>
      <c r="S629" s="18">
        <f>SUM(L629,P629)</f>
        <v/>
      </c>
      <c r="T629" s="18">
        <f>SUM(Q629,R629)</f>
        <v/>
      </c>
      <c r="U629" s="19">
        <f>TEXT(F629,"ddd")</f>
        <v/>
      </c>
      <c r="V629" s="19">
        <f>TEXT(G629,"ddd")</f>
        <v/>
      </c>
    </row>
    <row r="630">
      <c r="A630" t="inlineStr">
        <is>
          <t>A00728</t>
        </is>
      </c>
      <c r="B630" t="inlineStr">
        <is>
          <t>North</t>
        </is>
      </c>
      <c r="C630" t="inlineStr">
        <is>
          <t>Ling</t>
        </is>
      </c>
      <c r="D630" t="inlineStr">
        <is>
          <t>Deliver</t>
        </is>
      </c>
      <c r="F630" s="31" t="n">
        <v>44315</v>
      </c>
      <c r="G630" s="31" t="n">
        <v>44356</v>
      </c>
      <c r="H630" s="13" t="n">
        <v>1</v>
      </c>
      <c r="I630" s="32" t="n"/>
      <c r="J630" s="32" t="n"/>
      <c r="K630" s="15" t="n">
        <v>0.25</v>
      </c>
      <c r="L630" s="15" t="n">
        <v>75.0822</v>
      </c>
      <c r="M630" t="inlineStr">
        <is>
          <t>Account</t>
        </is>
      </c>
      <c r="N630" s="17">
        <f>IF(G630="","",G630-F630)</f>
        <v/>
      </c>
      <c r="O630" s="19">
        <f t="array" ref="O630">INDEX(TechRate,MATCH(H630,TechNum,0))</f>
        <v/>
      </c>
      <c r="P630" s="18">
        <f>O630*K630</f>
        <v/>
      </c>
      <c r="Q630" s="18">
        <f>IF(I630="Yes",0,P630)</f>
        <v/>
      </c>
      <c r="R630" s="18">
        <f>IF(J630="Yes",0,L630)</f>
        <v/>
      </c>
      <c r="S630" s="18">
        <f>SUM(L630,P630)</f>
        <v/>
      </c>
      <c r="T630" s="18">
        <f>SUM(Q630,R630)</f>
        <v/>
      </c>
      <c r="U630" s="19">
        <f>TEXT(F630,"ddd")</f>
        <v/>
      </c>
      <c r="V630" s="19">
        <f>TEXT(G630,"ddd")</f>
        <v/>
      </c>
    </row>
    <row r="631">
      <c r="A631" t="inlineStr">
        <is>
          <t>A00729</t>
        </is>
      </c>
      <c r="B631" t="inlineStr">
        <is>
          <t>Northeast</t>
        </is>
      </c>
      <c r="C631" t="inlineStr">
        <is>
          <t>Ling</t>
        </is>
      </c>
      <c r="D631" t="inlineStr">
        <is>
          <t>Replace</t>
        </is>
      </c>
      <c r="F631" s="31" t="n">
        <v>44315</v>
      </c>
      <c r="G631" s="31" t="n">
        <v>44372</v>
      </c>
      <c r="H631" s="13" t="n">
        <v>2</v>
      </c>
      <c r="I631" s="32" t="n"/>
      <c r="J631" s="32" t="n"/>
      <c r="K631" s="15" t="n">
        <v>0.5</v>
      </c>
      <c r="L631" s="15" t="n">
        <v>103.18</v>
      </c>
      <c r="M631" t="inlineStr">
        <is>
          <t>C.O.D.</t>
        </is>
      </c>
      <c r="N631" s="17">
        <f>IF(G631="","",G631-F631)</f>
        <v/>
      </c>
      <c r="O631" s="19">
        <f t="array" ref="O631">INDEX(TechRate,MATCH(H631,TechNum,0))</f>
        <v/>
      </c>
      <c r="P631" s="18">
        <f>O631*K631</f>
        <v/>
      </c>
      <c r="Q631" s="18">
        <f>IF(I631="Yes",0,P631)</f>
        <v/>
      </c>
      <c r="R631" s="18">
        <f>IF(J631="Yes",0,L631)</f>
        <v/>
      </c>
      <c r="S631" s="18">
        <f>SUM(L631,P631)</f>
        <v/>
      </c>
      <c r="T631" s="18">
        <f>SUM(Q631,R631)</f>
        <v/>
      </c>
      <c r="U631" s="19">
        <f>TEXT(F631,"ddd")</f>
        <v/>
      </c>
      <c r="V631" s="19">
        <f>TEXT(G631,"ddd")</f>
        <v/>
      </c>
    </row>
    <row r="632">
      <c r="A632" t="inlineStr">
        <is>
          <t>A00730</t>
        </is>
      </c>
      <c r="B632" t="inlineStr">
        <is>
          <t>Northwest</t>
        </is>
      </c>
      <c r="C632" t="inlineStr">
        <is>
          <t>Khan</t>
        </is>
      </c>
      <c r="D632" t="inlineStr">
        <is>
          <t>Assess</t>
        </is>
      </c>
      <c r="F632" s="31" t="n">
        <v>44315</v>
      </c>
      <c r="G632" s="31" t="n"/>
      <c r="H632" s="13" t="n">
        <v>2</v>
      </c>
      <c r="I632" s="32" t="n"/>
      <c r="J632" s="32" t="n"/>
      <c r="K632" s="15" t="n"/>
      <c r="L632" s="15" t="n">
        <v>591.75</v>
      </c>
      <c r="M632" t="inlineStr">
        <is>
          <t>Account</t>
        </is>
      </c>
      <c r="N632" s="17">
        <f>IF(G632="","",G632-F632)</f>
        <v/>
      </c>
      <c r="O632" s="19">
        <f t="array" ref="O632">INDEX(TechRate,MATCH(H632,TechNum,0))</f>
        <v/>
      </c>
      <c r="P632" s="18">
        <f>O632*K632</f>
        <v/>
      </c>
      <c r="Q632" s="18">
        <f>IF(I632="Yes",0,P632)</f>
        <v/>
      </c>
      <c r="R632" s="18">
        <f>IF(J632="Yes",0,L632)</f>
        <v/>
      </c>
      <c r="S632" s="18">
        <f>SUM(L632,P632)</f>
        <v/>
      </c>
      <c r="T632" s="18">
        <f>SUM(Q632,R632)</f>
        <v/>
      </c>
      <c r="U632" s="19">
        <f>TEXT(F632,"ddd")</f>
        <v/>
      </c>
      <c r="V632" s="19">
        <f>TEXT(G632,"ddd")</f>
        <v/>
      </c>
    </row>
    <row r="633">
      <c r="A633" t="inlineStr">
        <is>
          <t>A00731</t>
        </is>
      </c>
      <c r="B633" t="inlineStr">
        <is>
          <t>Southeast</t>
        </is>
      </c>
      <c r="C633" t="inlineStr">
        <is>
          <t>Khan</t>
        </is>
      </c>
      <c r="D633" t="inlineStr">
        <is>
          <t>Assess</t>
        </is>
      </c>
      <c r="F633" s="31" t="n">
        <v>44319</v>
      </c>
      <c r="G633" s="31" t="n">
        <v>44330</v>
      </c>
      <c r="H633" s="13" t="n">
        <v>1</v>
      </c>
      <c r="I633" s="32" t="n"/>
      <c r="J633" s="32" t="n"/>
      <c r="K633" s="15" t="n">
        <v>0.25</v>
      </c>
      <c r="L633" s="15" t="n">
        <v>25.7114</v>
      </c>
      <c r="M633" t="inlineStr">
        <is>
          <t>C.O.D.</t>
        </is>
      </c>
      <c r="N633" s="17">
        <f>IF(G633="","",G633-F633)</f>
        <v/>
      </c>
      <c r="O633" s="19">
        <f t="array" ref="O633">INDEX(TechRate,MATCH(H633,TechNum,0))</f>
        <v/>
      </c>
      <c r="P633" s="18">
        <f>O633*K633</f>
        <v/>
      </c>
      <c r="Q633" s="18">
        <f>IF(I633="Yes",0,P633)</f>
        <v/>
      </c>
      <c r="R633" s="18">
        <f>IF(J633="Yes",0,L633)</f>
        <v/>
      </c>
      <c r="S633" s="18">
        <f>SUM(L633,P633)</f>
        <v/>
      </c>
      <c r="T633" s="18">
        <f>SUM(Q633,R633)</f>
        <v/>
      </c>
      <c r="U633" s="19">
        <f>TEXT(F633,"ddd")</f>
        <v/>
      </c>
      <c r="V633" s="19">
        <f>TEXT(G633,"ddd")</f>
        <v/>
      </c>
    </row>
    <row r="634">
      <c r="A634" t="inlineStr">
        <is>
          <t>A00732</t>
        </is>
      </c>
      <c r="B634" t="inlineStr">
        <is>
          <t>North</t>
        </is>
      </c>
      <c r="C634" t="inlineStr">
        <is>
          <t>Ling</t>
        </is>
      </c>
      <c r="D634" t="inlineStr">
        <is>
          <t>Deliver</t>
        </is>
      </c>
      <c r="F634" s="31" t="n">
        <v>44319</v>
      </c>
      <c r="G634" s="31" t="n">
        <v>44329</v>
      </c>
      <c r="H634" s="13" t="n">
        <v>1</v>
      </c>
      <c r="I634" s="32" t="n"/>
      <c r="J634" s="32" t="n"/>
      <c r="K634" s="15" t="n">
        <v>0.25</v>
      </c>
      <c r="L634" s="15" t="n">
        <v>36.7544</v>
      </c>
      <c r="M634" t="inlineStr">
        <is>
          <t>Account</t>
        </is>
      </c>
      <c r="N634" s="17">
        <f>IF(G634="","",G634-F634)</f>
        <v/>
      </c>
      <c r="O634" s="19">
        <f t="array" ref="O634">INDEX(TechRate,MATCH(H634,TechNum,0))</f>
        <v/>
      </c>
      <c r="P634" s="18">
        <f>O634*K634</f>
        <v/>
      </c>
      <c r="Q634" s="18">
        <f>IF(I634="Yes",0,P634)</f>
        <v/>
      </c>
      <c r="R634" s="18">
        <f>IF(J634="Yes",0,L634)</f>
        <v/>
      </c>
      <c r="S634" s="18">
        <f>SUM(L634,P634)</f>
        <v/>
      </c>
      <c r="T634" s="18">
        <f>SUM(Q634,R634)</f>
        <v/>
      </c>
      <c r="U634" s="19">
        <f>TEXT(F634,"ddd")</f>
        <v/>
      </c>
      <c r="V634" s="19">
        <f>TEXT(G634,"ddd")</f>
        <v/>
      </c>
    </row>
    <row r="635">
      <c r="A635" t="inlineStr">
        <is>
          <t>A00733</t>
        </is>
      </c>
      <c r="B635" t="inlineStr">
        <is>
          <t>Central</t>
        </is>
      </c>
      <c r="C635" t="inlineStr">
        <is>
          <t>Khan</t>
        </is>
      </c>
      <c r="D635" t="inlineStr">
        <is>
          <t>Deliver</t>
        </is>
      </c>
      <c r="F635" s="31" t="n">
        <v>44319</v>
      </c>
      <c r="G635" s="31" t="n">
        <v>44329</v>
      </c>
      <c r="H635" s="13" t="n">
        <v>1</v>
      </c>
      <c r="I635" s="32" t="n"/>
      <c r="J635" s="32" t="n"/>
      <c r="K635" s="15" t="n">
        <v>0.25</v>
      </c>
      <c r="L635" s="15" t="n">
        <v>128.6842</v>
      </c>
      <c r="M635" t="inlineStr">
        <is>
          <t>C.O.D.</t>
        </is>
      </c>
      <c r="N635" s="17">
        <f>IF(G635="","",G635-F635)</f>
        <v/>
      </c>
      <c r="O635" s="19">
        <f t="array" ref="O635">INDEX(TechRate,MATCH(H635,TechNum,0))</f>
        <v/>
      </c>
      <c r="P635" s="18">
        <f>O635*K635</f>
        <v/>
      </c>
      <c r="Q635" s="18">
        <f>IF(I635="Yes",0,P635)</f>
        <v/>
      </c>
      <c r="R635" s="18">
        <f>IF(J635="Yes",0,L635)</f>
        <v/>
      </c>
      <c r="S635" s="18">
        <f>SUM(L635,P635)</f>
        <v/>
      </c>
      <c r="T635" s="18">
        <f>SUM(Q635,R635)</f>
        <v/>
      </c>
      <c r="U635" s="19">
        <f>TEXT(F635,"ddd")</f>
        <v/>
      </c>
      <c r="V635" s="19">
        <f>TEXT(G635,"ddd")</f>
        <v/>
      </c>
    </row>
    <row r="636">
      <c r="A636" t="inlineStr">
        <is>
          <t>A00734</t>
        </is>
      </c>
      <c r="B636" t="inlineStr">
        <is>
          <t>Southeast</t>
        </is>
      </c>
      <c r="C636" t="inlineStr">
        <is>
          <t>Khan</t>
        </is>
      </c>
      <c r="D636" t="inlineStr">
        <is>
          <t>Assess</t>
        </is>
      </c>
      <c r="F636" s="31" t="n">
        <v>44319</v>
      </c>
      <c r="G636" s="31" t="n">
        <v>44329</v>
      </c>
      <c r="H636" s="13" t="n">
        <v>1</v>
      </c>
      <c r="I636" s="32" t="n"/>
      <c r="J636" s="32" t="n"/>
      <c r="K636" s="15" t="n">
        <v>1.25</v>
      </c>
      <c r="L636" s="15" t="n">
        <v>240.5486</v>
      </c>
      <c r="M636" t="inlineStr">
        <is>
          <t>Account</t>
        </is>
      </c>
      <c r="N636" s="17">
        <f>IF(G636="","",G636-F636)</f>
        <v/>
      </c>
      <c r="O636" s="19">
        <f t="array" ref="O636">INDEX(TechRate,MATCH(H636,TechNum,0))</f>
        <v/>
      </c>
      <c r="P636" s="18">
        <f>O636*K636</f>
        <v/>
      </c>
      <c r="Q636" s="18">
        <f>IF(I636="Yes",0,P636)</f>
        <v/>
      </c>
      <c r="R636" s="18">
        <f>IF(J636="Yes",0,L636)</f>
        <v/>
      </c>
      <c r="S636" s="18">
        <f>SUM(L636,P636)</f>
        <v/>
      </c>
      <c r="T636" s="18">
        <f>SUM(Q636,R636)</f>
        <v/>
      </c>
      <c r="U636" s="19">
        <f>TEXT(F636,"ddd")</f>
        <v/>
      </c>
      <c r="V636" s="19">
        <f>TEXT(G636,"ddd")</f>
        <v/>
      </c>
    </row>
    <row r="637">
      <c r="A637" t="inlineStr">
        <is>
          <t>A00735</t>
        </is>
      </c>
      <c r="B637" t="inlineStr">
        <is>
          <t>Northwest</t>
        </is>
      </c>
      <c r="C637" t="inlineStr">
        <is>
          <t>Burton</t>
        </is>
      </c>
      <c r="D637" t="inlineStr">
        <is>
          <t>Assess</t>
        </is>
      </c>
      <c r="F637" s="31" t="n">
        <v>44319</v>
      </c>
      <c r="G637" s="31" t="n">
        <v>44329</v>
      </c>
      <c r="H637" s="13" t="n">
        <v>2</v>
      </c>
      <c r="I637" s="32" t="n"/>
      <c r="J637" s="32" t="n"/>
      <c r="K637" s="15" t="n">
        <v>0.5</v>
      </c>
      <c r="L637" s="15" t="n">
        <v>357.9837</v>
      </c>
      <c r="M637" t="inlineStr">
        <is>
          <t>C.O.D.</t>
        </is>
      </c>
      <c r="N637" s="17">
        <f>IF(G637="","",G637-F637)</f>
        <v/>
      </c>
      <c r="O637" s="19">
        <f t="array" ref="O637">INDEX(TechRate,MATCH(H637,TechNum,0))</f>
        <v/>
      </c>
      <c r="P637" s="18">
        <f>O637*K637</f>
        <v/>
      </c>
      <c r="Q637" s="18">
        <f>IF(I637="Yes",0,P637)</f>
        <v/>
      </c>
      <c r="R637" s="18">
        <f>IF(J637="Yes",0,L637)</f>
        <v/>
      </c>
      <c r="S637" s="18">
        <f>SUM(L637,P637)</f>
        <v/>
      </c>
      <c r="T637" s="18">
        <f>SUM(Q637,R637)</f>
        <v/>
      </c>
      <c r="U637" s="19">
        <f>TEXT(F637,"ddd")</f>
        <v/>
      </c>
      <c r="V637" s="19">
        <f>TEXT(G637,"ddd")</f>
        <v/>
      </c>
    </row>
    <row r="638">
      <c r="A638" t="inlineStr">
        <is>
          <t>A00736</t>
        </is>
      </c>
      <c r="B638" t="inlineStr">
        <is>
          <t>Central</t>
        </is>
      </c>
      <c r="C638" t="inlineStr">
        <is>
          <t>Khan</t>
        </is>
      </c>
      <c r="D638" t="inlineStr">
        <is>
          <t>Replace</t>
        </is>
      </c>
      <c r="F638" s="31" t="n">
        <v>44319</v>
      </c>
      <c r="G638" s="31" t="n">
        <v>44334</v>
      </c>
      <c r="H638" s="13" t="n">
        <v>1</v>
      </c>
      <c r="I638" s="32" t="n"/>
      <c r="J638" s="32" t="n"/>
      <c r="K638" s="15" t="n">
        <v>0.5</v>
      </c>
      <c r="L638" s="15" t="n">
        <v>6.399</v>
      </c>
      <c r="M638" t="inlineStr">
        <is>
          <t>C.O.D.</t>
        </is>
      </c>
      <c r="N638" s="17">
        <f>IF(G638="","",G638-F638)</f>
        <v/>
      </c>
      <c r="O638" s="19">
        <f t="array" ref="O638">INDEX(TechRate,MATCH(H638,TechNum,0))</f>
        <v/>
      </c>
      <c r="P638" s="18">
        <f>O638*K638</f>
        <v/>
      </c>
      <c r="Q638" s="18">
        <f>IF(I638="Yes",0,P638)</f>
        <v/>
      </c>
      <c r="R638" s="18">
        <f>IF(J638="Yes",0,L638)</f>
        <v/>
      </c>
      <c r="S638" s="18">
        <f>SUM(L638,P638)</f>
        <v/>
      </c>
      <c r="T638" s="18">
        <f>SUM(Q638,R638)</f>
        <v/>
      </c>
      <c r="U638" s="19">
        <f>TEXT(F638,"ddd")</f>
        <v/>
      </c>
      <c r="V638" s="19">
        <f>TEXT(G638,"ddd")</f>
        <v/>
      </c>
    </row>
    <row r="639">
      <c r="A639" t="inlineStr">
        <is>
          <t>A00737</t>
        </is>
      </c>
      <c r="B639" t="inlineStr">
        <is>
          <t>Southeast</t>
        </is>
      </c>
      <c r="C639" t="inlineStr">
        <is>
          <t>Burton</t>
        </is>
      </c>
      <c r="D639" t="inlineStr">
        <is>
          <t>Replace</t>
        </is>
      </c>
      <c r="F639" s="31" t="n">
        <v>44319</v>
      </c>
      <c r="G639" s="31" t="n">
        <v>44335</v>
      </c>
      <c r="H639" s="13" t="n">
        <v>2</v>
      </c>
      <c r="I639" s="32" t="inlineStr">
        <is>
          <t>Yes</t>
        </is>
      </c>
      <c r="J639" s="32" t="inlineStr">
        <is>
          <t>Yes</t>
        </is>
      </c>
      <c r="K639" s="15" t="n">
        <v>1</v>
      </c>
      <c r="L639" s="15" t="n">
        <v>182.0834</v>
      </c>
      <c r="M639" t="inlineStr">
        <is>
          <t>Warranty</t>
        </is>
      </c>
      <c r="N639" s="17">
        <f>IF(G639="","",G639-F639)</f>
        <v/>
      </c>
      <c r="O639" s="19">
        <f t="array" ref="O639">INDEX(TechRate,MATCH(H639,TechNum,0))</f>
        <v/>
      </c>
      <c r="P639" s="18">
        <f>O639*K639</f>
        <v/>
      </c>
      <c r="Q639" s="18">
        <f>IF(I639="Yes",0,P639)</f>
        <v/>
      </c>
      <c r="R639" s="18">
        <f>IF(J639="Yes",0,L639)</f>
        <v/>
      </c>
      <c r="S639" s="18">
        <f>SUM(L639,P639)</f>
        <v/>
      </c>
      <c r="T639" s="18">
        <f>SUM(Q639,R639)</f>
        <v/>
      </c>
      <c r="U639" s="19">
        <f>TEXT(F639,"ddd")</f>
        <v/>
      </c>
      <c r="V639" s="19">
        <f>TEXT(G639,"ddd")</f>
        <v/>
      </c>
    </row>
    <row r="640">
      <c r="A640" t="inlineStr">
        <is>
          <t>A00738</t>
        </is>
      </c>
      <c r="B640" t="inlineStr">
        <is>
          <t>North</t>
        </is>
      </c>
      <c r="C640" t="inlineStr">
        <is>
          <t>Ling</t>
        </is>
      </c>
      <c r="D640" t="inlineStr">
        <is>
          <t>Deliver</t>
        </is>
      </c>
      <c r="F640" s="31" t="n">
        <v>44319</v>
      </c>
      <c r="G640" s="31" t="n">
        <v>44334</v>
      </c>
      <c r="H640" s="13" t="n">
        <v>2</v>
      </c>
      <c r="I640" s="32" t="n"/>
      <c r="J640" s="32" t="n"/>
      <c r="K640" s="15" t="n">
        <v>0.25</v>
      </c>
      <c r="L640" s="15" t="n">
        <v>149.2442</v>
      </c>
      <c r="M640" t="inlineStr">
        <is>
          <t>Account</t>
        </is>
      </c>
      <c r="N640" s="17">
        <f>IF(G640="","",G640-F640)</f>
        <v/>
      </c>
      <c r="O640" s="19">
        <f t="array" ref="O640">INDEX(TechRate,MATCH(H640,TechNum,0))</f>
        <v/>
      </c>
      <c r="P640" s="18">
        <f>O640*K640</f>
        <v/>
      </c>
      <c r="Q640" s="18">
        <f>IF(I640="Yes",0,P640)</f>
        <v/>
      </c>
      <c r="R640" s="18">
        <f>IF(J640="Yes",0,L640)</f>
        <v/>
      </c>
      <c r="S640" s="18">
        <f>SUM(L640,P640)</f>
        <v/>
      </c>
      <c r="T640" s="18">
        <f>SUM(Q640,R640)</f>
        <v/>
      </c>
      <c r="U640" s="19">
        <f>TEXT(F640,"ddd")</f>
        <v/>
      </c>
      <c r="V640" s="19">
        <f>TEXT(G640,"ddd")</f>
        <v/>
      </c>
    </row>
    <row r="641">
      <c r="A641" t="inlineStr">
        <is>
          <t>A00739</t>
        </is>
      </c>
      <c r="B641" t="inlineStr">
        <is>
          <t>Northeast</t>
        </is>
      </c>
      <c r="C641" t="inlineStr">
        <is>
          <t>Ling</t>
        </is>
      </c>
      <c r="D641" t="inlineStr">
        <is>
          <t>Assess</t>
        </is>
      </c>
      <c r="F641" s="31" t="n">
        <v>44319</v>
      </c>
      <c r="G641" s="31" t="n">
        <v>44336</v>
      </c>
      <c r="H641" s="13" t="n">
        <v>2</v>
      </c>
      <c r="I641" s="32" t="n"/>
      <c r="J641" s="32" t="n"/>
      <c r="K641" s="15" t="n">
        <v>0.25</v>
      </c>
      <c r="L641" s="15" t="n">
        <v>26.59</v>
      </c>
      <c r="M641" t="inlineStr">
        <is>
          <t>Credit</t>
        </is>
      </c>
      <c r="N641" s="17">
        <f>IF(G641="","",G641-F641)</f>
        <v/>
      </c>
      <c r="O641" s="19">
        <f t="array" ref="O641">INDEX(TechRate,MATCH(H641,TechNum,0))</f>
        <v/>
      </c>
      <c r="P641" s="18">
        <f>O641*K641</f>
        <v/>
      </c>
      <c r="Q641" s="18">
        <f>IF(I641="Yes",0,P641)</f>
        <v/>
      </c>
      <c r="R641" s="18">
        <f>IF(J641="Yes",0,L641)</f>
        <v/>
      </c>
      <c r="S641" s="18">
        <f>SUM(L641,P641)</f>
        <v/>
      </c>
      <c r="T641" s="18">
        <f>SUM(Q641,R641)</f>
        <v/>
      </c>
      <c r="U641" s="19">
        <f>TEXT(F641,"ddd")</f>
        <v/>
      </c>
      <c r="V641" s="19">
        <f>TEXT(G641,"ddd")</f>
        <v/>
      </c>
    </row>
    <row r="642">
      <c r="A642" t="inlineStr">
        <is>
          <t>A00740</t>
        </is>
      </c>
      <c r="B642" t="inlineStr">
        <is>
          <t>West</t>
        </is>
      </c>
      <c r="C642" t="inlineStr">
        <is>
          <t>Khan</t>
        </is>
      </c>
      <c r="D642" t="inlineStr">
        <is>
          <t>Replace</t>
        </is>
      </c>
      <c r="F642" s="31" t="n">
        <v>44319</v>
      </c>
      <c r="G642" s="31" t="n">
        <v>44349</v>
      </c>
      <c r="H642" s="13" t="n">
        <v>1</v>
      </c>
      <c r="I642" s="32" t="n"/>
      <c r="J642" s="32" t="n"/>
      <c r="K642" s="15" t="n">
        <v>0.5</v>
      </c>
      <c r="L642" s="15" t="n">
        <v>29.7278</v>
      </c>
      <c r="M642" t="inlineStr">
        <is>
          <t>Account</t>
        </is>
      </c>
      <c r="N642" s="17">
        <f>IF(G642="","",G642-F642)</f>
        <v/>
      </c>
      <c r="O642" s="19">
        <f t="array" ref="O642">INDEX(TechRate,MATCH(H642,TechNum,0))</f>
        <v/>
      </c>
      <c r="P642" s="18">
        <f>O642*K642</f>
        <v/>
      </c>
      <c r="Q642" s="18">
        <f>IF(I642="Yes",0,P642)</f>
        <v/>
      </c>
      <c r="R642" s="18">
        <f>IF(J642="Yes",0,L642)</f>
        <v/>
      </c>
      <c r="S642" s="18">
        <f>SUM(L642,P642)</f>
        <v/>
      </c>
      <c r="T642" s="18">
        <f>SUM(Q642,R642)</f>
        <v/>
      </c>
      <c r="U642" s="19">
        <f>TEXT(F642,"ddd")</f>
        <v/>
      </c>
      <c r="V642" s="19">
        <f>TEXT(G642,"ddd")</f>
        <v/>
      </c>
    </row>
    <row r="643">
      <c r="A643" t="inlineStr">
        <is>
          <t>A00741</t>
        </is>
      </c>
      <c r="B643" t="inlineStr">
        <is>
          <t>North</t>
        </is>
      </c>
      <c r="C643" t="inlineStr">
        <is>
          <t>Ling</t>
        </is>
      </c>
      <c r="D643" t="inlineStr">
        <is>
          <t>Deliver</t>
        </is>
      </c>
      <c r="F643" s="31" t="n">
        <v>44319</v>
      </c>
      <c r="G643" s="31" t="n">
        <v>44354</v>
      </c>
      <c r="H643" s="13" t="n">
        <v>1</v>
      </c>
      <c r="I643" s="32" t="n"/>
      <c r="J643" s="32" t="n"/>
      <c r="K643" s="15" t="n">
        <v>0.25</v>
      </c>
      <c r="L643" s="15" t="n">
        <v>21.33</v>
      </c>
      <c r="M643" t="inlineStr">
        <is>
          <t>Account</t>
        </is>
      </c>
      <c r="N643" s="17">
        <f>IF(G643="","",G643-F643)</f>
        <v/>
      </c>
      <c r="O643" s="19">
        <f t="array" ref="O643">INDEX(TechRate,MATCH(H643,TechNum,0))</f>
        <v/>
      </c>
      <c r="P643" s="18">
        <f>O643*K643</f>
        <v/>
      </c>
      <c r="Q643" s="18">
        <f>IF(I643="Yes",0,P643)</f>
        <v/>
      </c>
      <c r="R643" s="18">
        <f>IF(J643="Yes",0,L643)</f>
        <v/>
      </c>
      <c r="S643" s="18">
        <f>SUM(L643,P643)</f>
        <v/>
      </c>
      <c r="T643" s="18">
        <f>SUM(Q643,R643)</f>
        <v/>
      </c>
      <c r="U643" s="19">
        <f>TEXT(F643,"ddd")</f>
        <v/>
      </c>
      <c r="V643" s="19">
        <f>TEXT(G643,"ddd")</f>
        <v/>
      </c>
    </row>
    <row r="644">
      <c r="A644" t="inlineStr">
        <is>
          <t>A00742</t>
        </is>
      </c>
      <c r="B644" t="inlineStr">
        <is>
          <t>East</t>
        </is>
      </c>
      <c r="C644" t="inlineStr">
        <is>
          <t>Ling</t>
        </is>
      </c>
      <c r="D644" t="inlineStr">
        <is>
          <t>Deliver</t>
        </is>
      </c>
      <c r="F644" s="31" t="n">
        <v>44319</v>
      </c>
      <c r="G644" s="31" t="n">
        <v>44361</v>
      </c>
      <c r="H644" s="13" t="n">
        <v>1</v>
      </c>
      <c r="I644" s="32" t="n"/>
      <c r="J644" s="32" t="n"/>
      <c r="K644" s="15" t="n">
        <v>0.25</v>
      </c>
      <c r="L644" s="15" t="n">
        <v>64.17100000000001</v>
      </c>
      <c r="M644" t="inlineStr">
        <is>
          <t>Account</t>
        </is>
      </c>
      <c r="N644" s="17">
        <f>IF(G644="","",G644-F644)</f>
        <v/>
      </c>
      <c r="O644" s="19">
        <f t="array" ref="O644">INDEX(TechRate,MATCH(H644,TechNum,0))</f>
        <v/>
      </c>
      <c r="P644" s="18">
        <f>O644*K644</f>
        <v/>
      </c>
      <c r="Q644" s="18">
        <f>IF(I644="Yes",0,P644)</f>
        <v/>
      </c>
      <c r="R644" s="18">
        <f>IF(J644="Yes",0,L644)</f>
        <v/>
      </c>
      <c r="S644" s="18">
        <f>SUM(L644,P644)</f>
        <v/>
      </c>
      <c r="T644" s="18">
        <f>SUM(Q644,R644)</f>
        <v/>
      </c>
      <c r="U644" s="19">
        <f>TEXT(F644,"ddd")</f>
        <v/>
      </c>
      <c r="V644" s="19">
        <f>TEXT(G644,"ddd")</f>
        <v/>
      </c>
    </row>
    <row r="645">
      <c r="A645" t="inlineStr">
        <is>
          <t>A00743</t>
        </is>
      </c>
      <c r="B645" t="inlineStr">
        <is>
          <t>West</t>
        </is>
      </c>
      <c r="C645" t="inlineStr">
        <is>
          <t>Khan</t>
        </is>
      </c>
      <c r="D645" t="inlineStr">
        <is>
          <t>Deliver</t>
        </is>
      </c>
      <c r="F645" s="31" t="n">
        <v>44319</v>
      </c>
      <c r="G645" s="31" t="n">
        <v>44368</v>
      </c>
      <c r="H645" s="13" t="n">
        <v>1</v>
      </c>
      <c r="I645" s="32" t="n"/>
      <c r="J645" s="32" t="n"/>
      <c r="K645" s="15" t="n">
        <v>0.25</v>
      </c>
      <c r="L645" s="15" t="n">
        <v>70.8215</v>
      </c>
      <c r="M645" t="inlineStr">
        <is>
          <t>P.O.</t>
        </is>
      </c>
      <c r="N645" s="17">
        <f>IF(G645="","",G645-F645)</f>
        <v/>
      </c>
      <c r="O645" s="19">
        <f t="array" ref="O645">INDEX(TechRate,MATCH(H645,TechNum,0))</f>
        <v/>
      </c>
      <c r="P645" s="18">
        <f>O645*K645</f>
        <v/>
      </c>
      <c r="Q645" s="18">
        <f>IF(I645="Yes",0,P645)</f>
        <v/>
      </c>
      <c r="R645" s="18">
        <f>IF(J645="Yes",0,L645)</f>
        <v/>
      </c>
      <c r="S645" s="18">
        <f>SUM(L645,P645)</f>
        <v/>
      </c>
      <c r="T645" s="18">
        <f>SUM(Q645,R645)</f>
        <v/>
      </c>
      <c r="U645" s="19">
        <f>TEXT(F645,"ddd")</f>
        <v/>
      </c>
      <c r="V645" s="19">
        <f>TEXT(G645,"ddd")</f>
        <v/>
      </c>
    </row>
    <row r="646">
      <c r="A646" t="inlineStr">
        <is>
          <t>A00744</t>
        </is>
      </c>
      <c r="B646" t="inlineStr">
        <is>
          <t>Southwest</t>
        </is>
      </c>
      <c r="C646" t="inlineStr">
        <is>
          <t>Burton</t>
        </is>
      </c>
      <c r="D646" t="inlineStr">
        <is>
          <t>Replace</t>
        </is>
      </c>
      <c r="F646" s="31" t="n">
        <v>44319</v>
      </c>
      <c r="G646" s="31" t="n">
        <v>44389</v>
      </c>
      <c r="H646" s="13" t="n">
        <v>1</v>
      </c>
      <c r="I646" s="32" t="n"/>
      <c r="J646" s="32" t="n"/>
      <c r="K646" s="15" t="n">
        <v>2.5</v>
      </c>
      <c r="L646" s="15" t="n">
        <v>271.9096</v>
      </c>
      <c r="M646" t="inlineStr">
        <is>
          <t>C.O.D.</t>
        </is>
      </c>
      <c r="N646" s="17">
        <f>IF(G646="","",G646-F646)</f>
        <v/>
      </c>
      <c r="O646" s="19">
        <f t="array" ref="O646">INDEX(TechRate,MATCH(H646,TechNum,0))</f>
        <v/>
      </c>
      <c r="P646" s="18">
        <f>O646*K646</f>
        <v/>
      </c>
      <c r="Q646" s="18">
        <f>IF(I646="Yes",0,P646)</f>
        <v/>
      </c>
      <c r="R646" s="18">
        <f>IF(J646="Yes",0,L646)</f>
        <v/>
      </c>
      <c r="S646" s="18">
        <f>SUM(L646,P646)</f>
        <v/>
      </c>
      <c r="T646" s="18">
        <f>SUM(Q646,R646)</f>
        <v/>
      </c>
      <c r="U646" s="19">
        <f>TEXT(F646,"ddd")</f>
        <v/>
      </c>
      <c r="V646" s="19">
        <f>TEXT(G646,"ddd")</f>
        <v/>
      </c>
    </row>
    <row r="647">
      <c r="A647" t="inlineStr">
        <is>
          <t>A00745</t>
        </is>
      </c>
      <c r="B647" t="inlineStr">
        <is>
          <t>Central</t>
        </is>
      </c>
      <c r="C647" t="inlineStr">
        <is>
          <t>Khan</t>
        </is>
      </c>
      <c r="D647" t="inlineStr">
        <is>
          <t>Assess</t>
        </is>
      </c>
      <c r="F647" s="31" t="n">
        <v>44320</v>
      </c>
      <c r="G647" s="31" t="n">
        <v>44329</v>
      </c>
      <c r="H647" s="13" t="n">
        <v>1</v>
      </c>
      <c r="I647" s="32" t="n"/>
      <c r="J647" s="32" t="n"/>
      <c r="K647" s="15" t="n">
        <v>0.75</v>
      </c>
      <c r="L647" s="15" t="n">
        <v>146.2002</v>
      </c>
      <c r="M647" t="inlineStr">
        <is>
          <t>C.O.D.</t>
        </is>
      </c>
      <c r="N647" s="17">
        <f>IF(G647="","",G647-F647)</f>
        <v/>
      </c>
      <c r="O647" s="19">
        <f t="array" ref="O647">INDEX(TechRate,MATCH(H647,TechNum,0))</f>
        <v/>
      </c>
      <c r="P647" s="18">
        <f>O647*K647</f>
        <v/>
      </c>
      <c r="Q647" s="18">
        <f>IF(I647="Yes",0,P647)</f>
        <v/>
      </c>
      <c r="R647" s="18">
        <f>IF(J647="Yes",0,L647)</f>
        <v/>
      </c>
      <c r="S647" s="18">
        <f>SUM(L647,P647)</f>
        <v/>
      </c>
      <c r="T647" s="18">
        <f>SUM(Q647,R647)</f>
        <v/>
      </c>
      <c r="U647" s="19">
        <f>TEXT(F647,"ddd")</f>
        <v/>
      </c>
      <c r="V647" s="19">
        <f>TEXT(G647,"ddd")</f>
        <v/>
      </c>
    </row>
    <row r="648">
      <c r="A648" t="inlineStr">
        <is>
          <t>A00746</t>
        </is>
      </c>
      <c r="B648" t="inlineStr">
        <is>
          <t>Central</t>
        </is>
      </c>
      <c r="C648" t="inlineStr">
        <is>
          <t>Khan</t>
        </is>
      </c>
      <c r="D648" t="inlineStr">
        <is>
          <t>Replace</t>
        </is>
      </c>
      <c r="F648" s="31" t="n">
        <v>44320</v>
      </c>
      <c r="G648" s="31" t="n">
        <v>44336</v>
      </c>
      <c r="H648" s="13" t="n">
        <v>1</v>
      </c>
      <c r="I648" s="32" t="n"/>
      <c r="J648" s="32" t="n"/>
      <c r="K648" s="15" t="n">
        <v>0.5</v>
      </c>
      <c r="L648" s="15" t="n">
        <v>150</v>
      </c>
      <c r="M648" t="inlineStr">
        <is>
          <t>Account</t>
        </is>
      </c>
      <c r="N648" s="17">
        <f>IF(G648="","",G648-F648)</f>
        <v/>
      </c>
      <c r="O648" s="19">
        <f t="array" ref="O648">INDEX(TechRate,MATCH(H648,TechNum,0))</f>
        <v/>
      </c>
      <c r="P648" s="18">
        <f>O648*K648</f>
        <v/>
      </c>
      <c r="Q648" s="18">
        <f>IF(I648="Yes",0,P648)</f>
        <v/>
      </c>
      <c r="R648" s="18">
        <f>IF(J648="Yes",0,L648)</f>
        <v/>
      </c>
      <c r="S648" s="18">
        <f>SUM(L648,P648)</f>
        <v/>
      </c>
      <c r="T648" s="18">
        <f>SUM(Q648,R648)</f>
        <v/>
      </c>
      <c r="U648" s="19">
        <f>TEXT(F648,"ddd")</f>
        <v/>
      </c>
      <c r="V648" s="19">
        <f>TEXT(G648,"ddd")</f>
        <v/>
      </c>
    </row>
    <row r="649">
      <c r="A649" t="inlineStr">
        <is>
          <t>A00747</t>
        </is>
      </c>
      <c r="B649" t="inlineStr">
        <is>
          <t>Central</t>
        </is>
      </c>
      <c r="C649" t="inlineStr">
        <is>
          <t>Cartier</t>
        </is>
      </c>
      <c r="D649" t="inlineStr">
        <is>
          <t>Deliver</t>
        </is>
      </c>
      <c r="F649" s="31" t="n">
        <v>44320</v>
      </c>
      <c r="G649" s="31" t="n">
        <v>44350</v>
      </c>
      <c r="H649" s="13" t="n">
        <v>1</v>
      </c>
      <c r="I649" s="32" t="n"/>
      <c r="J649" s="32" t="n"/>
      <c r="K649" s="15" t="n">
        <v>0.25</v>
      </c>
      <c r="L649" s="15" t="n">
        <v>140.5</v>
      </c>
      <c r="M649" t="inlineStr">
        <is>
          <t>C.O.D.</t>
        </is>
      </c>
      <c r="N649" s="17">
        <f>IF(G649="","",G649-F649)</f>
        <v/>
      </c>
      <c r="O649" s="19">
        <f t="array" ref="O649">INDEX(TechRate,MATCH(H649,TechNum,0))</f>
        <v/>
      </c>
      <c r="P649" s="18">
        <f>O649*K649</f>
        <v/>
      </c>
      <c r="Q649" s="18">
        <f>IF(I649="Yes",0,P649)</f>
        <v/>
      </c>
      <c r="R649" s="18">
        <f>IF(J649="Yes",0,L649)</f>
        <v/>
      </c>
      <c r="S649" s="18">
        <f>SUM(L649,P649)</f>
        <v/>
      </c>
      <c r="T649" s="18">
        <f>SUM(Q649,R649)</f>
        <v/>
      </c>
      <c r="U649" s="19">
        <f>TEXT(F649,"ddd")</f>
        <v/>
      </c>
      <c r="V649" s="19">
        <f>TEXT(G649,"ddd")</f>
        <v/>
      </c>
    </row>
    <row r="650">
      <c r="A650" t="inlineStr">
        <is>
          <t>A00748</t>
        </is>
      </c>
      <c r="B650" t="inlineStr">
        <is>
          <t>South</t>
        </is>
      </c>
      <c r="C650" t="inlineStr">
        <is>
          <t>Lopez</t>
        </is>
      </c>
      <c r="D650" t="inlineStr">
        <is>
          <t>Deliver</t>
        </is>
      </c>
      <c r="F650" s="31" t="n">
        <v>44320</v>
      </c>
      <c r="G650" s="31" t="n">
        <v>44357</v>
      </c>
      <c r="H650" s="13" t="n">
        <v>1</v>
      </c>
      <c r="I650" s="32" t="n"/>
      <c r="J650" s="32" t="n"/>
      <c r="K650" s="15" t="n">
        <v>0.25</v>
      </c>
      <c r="L650" s="15" t="n">
        <v>39</v>
      </c>
      <c r="M650" t="inlineStr">
        <is>
          <t>Account</t>
        </is>
      </c>
      <c r="N650" s="17">
        <f>IF(G650="","",G650-F650)</f>
        <v/>
      </c>
      <c r="O650" s="19">
        <f t="array" ref="O650">INDEX(TechRate,MATCH(H650,TechNum,0))</f>
        <v/>
      </c>
      <c r="P650" s="18">
        <f>O650*K650</f>
        <v/>
      </c>
      <c r="Q650" s="18">
        <f>IF(I650="Yes",0,P650)</f>
        <v/>
      </c>
      <c r="R650" s="18">
        <f>IF(J650="Yes",0,L650)</f>
        <v/>
      </c>
      <c r="S650" s="18">
        <f>SUM(L650,P650)</f>
        <v/>
      </c>
      <c r="T650" s="18">
        <f>SUM(Q650,R650)</f>
        <v/>
      </c>
      <c r="U650" s="19">
        <f>TEXT(F650,"ddd")</f>
        <v/>
      </c>
      <c r="V650" s="19">
        <f>TEXT(G650,"ddd")</f>
        <v/>
      </c>
    </row>
    <row r="651">
      <c r="A651" t="inlineStr">
        <is>
          <t>A00749</t>
        </is>
      </c>
      <c r="B651" t="inlineStr">
        <is>
          <t>North</t>
        </is>
      </c>
      <c r="C651" t="inlineStr">
        <is>
          <t>Khan</t>
        </is>
      </c>
      <c r="D651" t="inlineStr">
        <is>
          <t>Repair</t>
        </is>
      </c>
      <c r="F651" s="31" t="n">
        <v>44320</v>
      </c>
      <c r="G651" s="31" t="n">
        <v>44389</v>
      </c>
      <c r="H651" s="13" t="n">
        <v>2</v>
      </c>
      <c r="I651" s="32" t="n"/>
      <c r="J651" s="32" t="n"/>
      <c r="K651" s="15" t="n">
        <v>2.25</v>
      </c>
      <c r="L651" s="15" t="n">
        <v>716.9871000000001</v>
      </c>
      <c r="M651" t="inlineStr">
        <is>
          <t>C.O.D.</t>
        </is>
      </c>
      <c r="N651" s="17">
        <f>IF(G651="","",G651-F651)</f>
        <v/>
      </c>
      <c r="O651" s="19">
        <f t="array" ref="O651">INDEX(TechRate,MATCH(H651,TechNum,0))</f>
        <v/>
      </c>
      <c r="P651" s="18">
        <f>O651*K651</f>
        <v/>
      </c>
      <c r="Q651" s="18">
        <f>IF(I651="Yes",0,P651)</f>
        <v/>
      </c>
      <c r="R651" s="18">
        <f>IF(J651="Yes",0,L651)</f>
        <v/>
      </c>
      <c r="S651" s="18">
        <f>SUM(L651,P651)</f>
        <v/>
      </c>
      <c r="T651" s="18">
        <f>SUM(Q651,R651)</f>
        <v/>
      </c>
      <c r="U651" s="19">
        <f>TEXT(F651,"ddd")</f>
        <v/>
      </c>
      <c r="V651" s="19">
        <f>TEXT(G651,"ddd")</f>
        <v/>
      </c>
    </row>
    <row r="652">
      <c r="A652" t="inlineStr">
        <is>
          <t>A00750</t>
        </is>
      </c>
      <c r="B652" t="inlineStr">
        <is>
          <t>Northeast</t>
        </is>
      </c>
      <c r="C652" t="inlineStr">
        <is>
          <t>Ling</t>
        </is>
      </c>
      <c r="D652" t="inlineStr">
        <is>
          <t>Deliver</t>
        </is>
      </c>
      <c r="F652" s="31" t="n">
        <v>44320</v>
      </c>
      <c r="G652" s="31" t="n"/>
      <c r="H652" s="13" t="n">
        <v>1</v>
      </c>
      <c r="I652" s="32" t="n"/>
      <c r="J652" s="32" t="n"/>
      <c r="K652" s="15" t="n"/>
      <c r="L652" s="15" t="n">
        <v>118.8969</v>
      </c>
      <c r="M652" t="inlineStr">
        <is>
          <t>Account</t>
        </is>
      </c>
      <c r="N652" s="17">
        <f>IF(G652="","",G652-F652)</f>
        <v/>
      </c>
      <c r="O652" s="19">
        <f t="array" ref="O652">INDEX(TechRate,MATCH(H652,TechNum,0))</f>
        <v/>
      </c>
      <c r="P652" s="18">
        <f>O652*K652</f>
        <v/>
      </c>
      <c r="Q652" s="18">
        <f>IF(I652="Yes",0,P652)</f>
        <v/>
      </c>
      <c r="R652" s="18">
        <f>IF(J652="Yes",0,L652)</f>
        <v/>
      </c>
      <c r="S652" s="18">
        <f>SUM(L652,P652)</f>
        <v/>
      </c>
      <c r="T652" s="18">
        <f>SUM(Q652,R652)</f>
        <v/>
      </c>
      <c r="U652" s="19">
        <f>TEXT(F652,"ddd")</f>
        <v/>
      </c>
      <c r="V652" s="19">
        <f>TEXT(G652,"ddd")</f>
        <v/>
      </c>
    </row>
    <row r="653">
      <c r="A653" t="inlineStr">
        <is>
          <t>A00751</t>
        </is>
      </c>
      <c r="B653" t="inlineStr">
        <is>
          <t>South</t>
        </is>
      </c>
      <c r="C653" t="inlineStr">
        <is>
          <t>Burton</t>
        </is>
      </c>
      <c r="D653" t="inlineStr">
        <is>
          <t>Assess</t>
        </is>
      </c>
      <c r="F653" s="31" t="n">
        <v>44321</v>
      </c>
      <c r="G653" s="31" t="n">
        <v>44333</v>
      </c>
      <c r="H653" s="13" t="n">
        <v>2</v>
      </c>
      <c r="I653" s="32" t="n"/>
      <c r="J653" s="32" t="inlineStr">
        <is>
          <t>Yes</t>
        </is>
      </c>
      <c r="K653" s="15" t="n">
        <v>0.25</v>
      </c>
      <c r="L653" s="15" t="n">
        <v>24</v>
      </c>
      <c r="M653" t="inlineStr">
        <is>
          <t>C.O.D.</t>
        </is>
      </c>
      <c r="N653" s="17">
        <f>IF(G653="","",G653-F653)</f>
        <v/>
      </c>
      <c r="O653" s="19">
        <f t="array" ref="O653">INDEX(TechRate,MATCH(H653,TechNum,0))</f>
        <v/>
      </c>
      <c r="P653" s="18">
        <f>O653*K653</f>
        <v/>
      </c>
      <c r="Q653" s="18">
        <f>IF(I653="Yes",0,P653)</f>
        <v/>
      </c>
      <c r="R653" s="18">
        <f>IF(J653="Yes",0,L653)</f>
        <v/>
      </c>
      <c r="S653" s="18">
        <f>SUM(L653,P653)</f>
        <v/>
      </c>
      <c r="T653" s="18">
        <f>SUM(Q653,R653)</f>
        <v/>
      </c>
      <c r="U653" s="19">
        <f>TEXT(F653,"ddd")</f>
        <v/>
      </c>
      <c r="V653" s="19">
        <f>TEXT(G653,"ddd")</f>
        <v/>
      </c>
    </row>
    <row r="654">
      <c r="A654" t="inlineStr">
        <is>
          <t>A00752</t>
        </is>
      </c>
      <c r="B654" t="inlineStr">
        <is>
          <t>Southeast</t>
        </is>
      </c>
      <c r="C654" t="inlineStr">
        <is>
          <t>Cartier</t>
        </is>
      </c>
      <c r="D654" t="inlineStr">
        <is>
          <t>Assess</t>
        </is>
      </c>
      <c r="F654" s="31" t="n">
        <v>44321</v>
      </c>
      <c r="G654" s="31" t="n">
        <v>44333</v>
      </c>
      <c r="H654" s="13" t="n">
        <v>1</v>
      </c>
      <c r="I654" s="32" t="n"/>
      <c r="J654" s="32" t="n"/>
      <c r="K654" s="15" t="n">
        <v>0.25</v>
      </c>
      <c r="L654" s="15" t="n">
        <v>28.0368</v>
      </c>
      <c r="M654" t="inlineStr">
        <is>
          <t>Account</t>
        </is>
      </c>
      <c r="N654" s="17">
        <f>IF(G654="","",G654-F654)</f>
        <v/>
      </c>
      <c r="O654" s="19">
        <f t="array" ref="O654">INDEX(TechRate,MATCH(H654,TechNum,0))</f>
        <v/>
      </c>
      <c r="P654" s="18">
        <f>O654*K654</f>
        <v/>
      </c>
      <c r="Q654" s="18">
        <f>IF(I654="Yes",0,P654)</f>
        <v/>
      </c>
      <c r="R654" s="18">
        <f>IF(J654="Yes",0,L654)</f>
        <v/>
      </c>
      <c r="S654" s="18">
        <f>SUM(L654,P654)</f>
        <v/>
      </c>
      <c r="T654" s="18">
        <f>SUM(Q654,R654)</f>
        <v/>
      </c>
      <c r="U654" s="19">
        <f>TEXT(F654,"ddd")</f>
        <v/>
      </c>
      <c r="V654" s="19">
        <f>TEXT(G654,"ddd")</f>
        <v/>
      </c>
    </row>
    <row r="655">
      <c r="A655" t="inlineStr">
        <is>
          <t>A00753</t>
        </is>
      </c>
      <c r="B655" t="inlineStr">
        <is>
          <t>South</t>
        </is>
      </c>
      <c r="C655" t="inlineStr">
        <is>
          <t>Burton</t>
        </is>
      </c>
      <c r="D655" t="inlineStr">
        <is>
          <t>Assess</t>
        </is>
      </c>
      <c r="F655" s="31" t="n">
        <v>44321</v>
      </c>
      <c r="G655" s="31" t="n">
        <v>44333</v>
      </c>
      <c r="H655" s="13" t="n">
        <v>2</v>
      </c>
      <c r="I655" s="32" t="n"/>
      <c r="J655" s="32" t="n"/>
      <c r="K655" s="15" t="n">
        <v>0.5</v>
      </c>
      <c r="L655" s="15" t="n">
        <v>291.1099</v>
      </c>
      <c r="M655" t="inlineStr">
        <is>
          <t>C.O.D.</t>
        </is>
      </c>
      <c r="N655" s="17">
        <f>IF(G655="","",G655-F655)</f>
        <v/>
      </c>
      <c r="O655" s="19">
        <f t="array" ref="O655">INDEX(TechRate,MATCH(H655,TechNum,0))</f>
        <v/>
      </c>
      <c r="P655" s="18">
        <f>O655*K655</f>
        <v/>
      </c>
      <c r="Q655" s="18">
        <f>IF(I655="Yes",0,P655)</f>
        <v/>
      </c>
      <c r="R655" s="18">
        <f>IF(J655="Yes",0,L655)</f>
        <v/>
      </c>
      <c r="S655" s="18">
        <f>SUM(L655,P655)</f>
        <v/>
      </c>
      <c r="T655" s="18">
        <f>SUM(Q655,R655)</f>
        <v/>
      </c>
      <c r="U655" s="19">
        <f>TEXT(F655,"ddd")</f>
        <v/>
      </c>
      <c r="V655" s="19">
        <f>TEXT(G655,"ddd")</f>
        <v/>
      </c>
    </row>
    <row r="656">
      <c r="A656" t="inlineStr">
        <is>
          <t>A00754</t>
        </is>
      </c>
      <c r="B656" t="inlineStr">
        <is>
          <t>Northeast</t>
        </is>
      </c>
      <c r="C656" t="inlineStr">
        <is>
          <t>Ling</t>
        </is>
      </c>
      <c r="D656" t="inlineStr">
        <is>
          <t>Assess</t>
        </is>
      </c>
      <c r="F656" s="31" t="n">
        <v>44321</v>
      </c>
      <c r="G656" s="31" t="n">
        <v>44340</v>
      </c>
      <c r="H656" s="13" t="n">
        <v>2</v>
      </c>
      <c r="I656" s="32" t="n"/>
      <c r="J656" s="32" t="n"/>
      <c r="K656" s="15" t="n">
        <v>0.25</v>
      </c>
      <c r="L656" s="15" t="n">
        <v>36.3384</v>
      </c>
      <c r="M656" t="inlineStr">
        <is>
          <t>Account</t>
        </is>
      </c>
      <c r="N656" s="17">
        <f>IF(G656="","",G656-F656)</f>
        <v/>
      </c>
      <c r="O656" s="19">
        <f t="array" ref="O656">INDEX(TechRate,MATCH(H656,TechNum,0))</f>
        <v/>
      </c>
      <c r="P656" s="18">
        <f>O656*K656</f>
        <v/>
      </c>
      <c r="Q656" s="18">
        <f>IF(I656="Yes",0,P656)</f>
        <v/>
      </c>
      <c r="R656" s="18">
        <f>IF(J656="Yes",0,L656)</f>
        <v/>
      </c>
      <c r="S656" s="18">
        <f>SUM(L656,P656)</f>
        <v/>
      </c>
      <c r="T656" s="18">
        <f>SUM(Q656,R656)</f>
        <v/>
      </c>
      <c r="U656" s="19">
        <f>TEXT(F656,"ddd")</f>
        <v/>
      </c>
      <c r="V656" s="19">
        <f>TEXT(G656,"ddd")</f>
        <v/>
      </c>
    </row>
    <row r="657">
      <c r="A657" t="inlineStr">
        <is>
          <t>A00755</t>
        </is>
      </c>
      <c r="B657" t="inlineStr">
        <is>
          <t>Central</t>
        </is>
      </c>
      <c r="C657" t="inlineStr">
        <is>
          <t>Burton</t>
        </is>
      </c>
      <c r="D657" t="inlineStr">
        <is>
          <t>Repair</t>
        </is>
      </c>
      <c r="F657" s="31" t="n">
        <v>44321</v>
      </c>
      <c r="G657" s="31" t="n">
        <v>44343</v>
      </c>
      <c r="H657" s="13" t="n">
        <v>1</v>
      </c>
      <c r="I657" s="32" t="n"/>
      <c r="J657" s="32" t="n"/>
      <c r="K657" s="15" t="n">
        <v>1</v>
      </c>
      <c r="L657" s="15" t="n">
        <v>26.84</v>
      </c>
      <c r="M657" t="inlineStr">
        <is>
          <t>C.O.D.</t>
        </is>
      </c>
      <c r="N657" s="17">
        <f>IF(G657="","",G657-F657)</f>
        <v/>
      </c>
      <c r="O657" s="19">
        <f t="array" ref="O657">INDEX(TechRate,MATCH(H657,TechNum,0))</f>
        <v/>
      </c>
      <c r="P657" s="18">
        <f>O657*K657</f>
        <v/>
      </c>
      <c r="Q657" s="18">
        <f>IF(I657="Yes",0,P657)</f>
        <v/>
      </c>
      <c r="R657" s="18">
        <f>IF(J657="Yes",0,L657)</f>
        <v/>
      </c>
      <c r="S657" s="18">
        <f>SUM(L657,P657)</f>
        <v/>
      </c>
      <c r="T657" s="18">
        <f>SUM(Q657,R657)</f>
        <v/>
      </c>
      <c r="U657" s="19">
        <f>TEXT(F657,"ddd")</f>
        <v/>
      </c>
      <c r="V657" s="19">
        <f>TEXT(G657,"ddd")</f>
        <v/>
      </c>
    </row>
    <row r="658">
      <c r="A658" t="inlineStr">
        <is>
          <t>A00756</t>
        </is>
      </c>
      <c r="B658" t="inlineStr">
        <is>
          <t>Central</t>
        </is>
      </c>
      <c r="C658" t="inlineStr">
        <is>
          <t>Khan</t>
        </is>
      </c>
      <c r="D658" t="inlineStr">
        <is>
          <t>Deliver</t>
        </is>
      </c>
      <c r="F658" s="31" t="n">
        <v>44322</v>
      </c>
      <c r="G658" s="31" t="n">
        <v>44336</v>
      </c>
      <c r="H658" s="13" t="n">
        <v>1</v>
      </c>
      <c r="I658" s="32" t="n"/>
      <c r="J658" s="32" t="n"/>
      <c r="K658" s="15" t="n">
        <v>0.25</v>
      </c>
      <c r="L658" s="15" t="n">
        <v>56.1075</v>
      </c>
      <c r="M658" t="inlineStr">
        <is>
          <t>Account</t>
        </is>
      </c>
      <c r="N658" s="17">
        <f>IF(G658="","",G658-F658)</f>
        <v/>
      </c>
      <c r="O658" s="19">
        <f t="array" ref="O658">INDEX(TechRate,MATCH(H658,TechNum,0))</f>
        <v/>
      </c>
      <c r="P658" s="18">
        <f>O658*K658</f>
        <v/>
      </c>
      <c r="Q658" s="18">
        <f>IF(I658="Yes",0,P658)</f>
        <v/>
      </c>
      <c r="R658" s="18">
        <f>IF(J658="Yes",0,L658)</f>
        <v/>
      </c>
      <c r="S658" s="18">
        <f>SUM(L658,P658)</f>
        <v/>
      </c>
      <c r="T658" s="18">
        <f>SUM(Q658,R658)</f>
        <v/>
      </c>
      <c r="U658" s="19">
        <f>TEXT(F658,"ddd")</f>
        <v/>
      </c>
      <c r="V658" s="19">
        <f>TEXT(G658,"ddd")</f>
        <v/>
      </c>
    </row>
    <row r="659">
      <c r="A659" t="inlineStr">
        <is>
          <t>A00757</t>
        </is>
      </c>
      <c r="B659" t="inlineStr">
        <is>
          <t>North</t>
        </is>
      </c>
      <c r="C659" t="inlineStr">
        <is>
          <t>Ling</t>
        </is>
      </c>
      <c r="D659" t="inlineStr">
        <is>
          <t>Replace</t>
        </is>
      </c>
      <c r="F659" s="31" t="n">
        <v>44322</v>
      </c>
      <c r="G659" s="31" t="n">
        <v>44335</v>
      </c>
      <c r="H659" s="13" t="n">
        <v>2</v>
      </c>
      <c r="I659" s="32" t="n"/>
      <c r="J659" s="32" t="n"/>
      <c r="K659" s="15" t="n">
        <v>0.5</v>
      </c>
      <c r="L659" s="15" t="n">
        <v>205.53</v>
      </c>
      <c r="M659" t="inlineStr">
        <is>
          <t>Account</t>
        </is>
      </c>
      <c r="N659" s="17">
        <f>IF(G659="","",G659-F659)</f>
        <v/>
      </c>
      <c r="O659" s="19">
        <f t="array" ref="O659">INDEX(TechRate,MATCH(H659,TechNum,0))</f>
        <v/>
      </c>
      <c r="P659" s="18">
        <f>O659*K659</f>
        <v/>
      </c>
      <c r="Q659" s="18">
        <f>IF(I659="Yes",0,P659)</f>
        <v/>
      </c>
      <c r="R659" s="18">
        <f>IF(J659="Yes",0,L659)</f>
        <v/>
      </c>
      <c r="S659" s="18">
        <f>SUM(L659,P659)</f>
        <v/>
      </c>
      <c r="T659" s="18">
        <f>SUM(Q659,R659)</f>
        <v/>
      </c>
      <c r="U659" s="19">
        <f>TEXT(F659,"ddd")</f>
        <v/>
      </c>
      <c r="V659" s="19">
        <f>TEXT(G659,"ddd")</f>
        <v/>
      </c>
    </row>
    <row r="660">
      <c r="A660" t="inlineStr">
        <is>
          <t>A00758</t>
        </is>
      </c>
      <c r="B660" t="inlineStr">
        <is>
          <t>Northwest</t>
        </is>
      </c>
      <c r="C660" t="inlineStr">
        <is>
          <t>Cartier</t>
        </is>
      </c>
      <c r="D660" t="inlineStr">
        <is>
          <t>Repair</t>
        </is>
      </c>
      <c r="F660" s="31" t="n">
        <v>44322</v>
      </c>
      <c r="G660" s="31" t="n">
        <v>44342</v>
      </c>
      <c r="H660" s="13" t="n">
        <v>1</v>
      </c>
      <c r="I660" s="32" t="n"/>
      <c r="J660" s="32" t="n"/>
      <c r="K660" s="15" t="n">
        <v>1</v>
      </c>
      <c r="L660" s="15" t="n">
        <v>77.80500000000001</v>
      </c>
      <c r="M660" t="inlineStr">
        <is>
          <t>C.O.D.</t>
        </is>
      </c>
      <c r="N660" s="17">
        <f>IF(G660="","",G660-F660)</f>
        <v/>
      </c>
      <c r="O660" s="19">
        <f t="array" ref="O660">INDEX(TechRate,MATCH(H660,TechNum,0))</f>
        <v/>
      </c>
      <c r="P660" s="18">
        <f>O660*K660</f>
        <v/>
      </c>
      <c r="Q660" s="18">
        <f>IF(I660="Yes",0,P660)</f>
        <v/>
      </c>
      <c r="R660" s="18">
        <f>IF(J660="Yes",0,L660)</f>
        <v/>
      </c>
      <c r="S660" s="18">
        <f>SUM(L660,P660)</f>
        <v/>
      </c>
      <c r="T660" s="18">
        <f>SUM(Q660,R660)</f>
        <v/>
      </c>
      <c r="U660" s="19">
        <f>TEXT(F660,"ddd")</f>
        <v/>
      </c>
      <c r="V660" s="19">
        <f>TEXT(G660,"ddd")</f>
        <v/>
      </c>
    </row>
    <row r="661">
      <c r="A661" t="inlineStr">
        <is>
          <t>A00759</t>
        </is>
      </c>
      <c r="B661" t="inlineStr">
        <is>
          <t>Southeast</t>
        </is>
      </c>
      <c r="C661" t="inlineStr">
        <is>
          <t>Cartier</t>
        </is>
      </c>
      <c r="D661" t="inlineStr">
        <is>
          <t>Replace</t>
        </is>
      </c>
      <c r="F661" s="31" t="n">
        <v>44322</v>
      </c>
      <c r="G661" s="31" t="n">
        <v>44343</v>
      </c>
      <c r="H661" s="13" t="n">
        <v>1</v>
      </c>
      <c r="I661" s="32" t="n"/>
      <c r="J661" s="32" t="n"/>
      <c r="K661" s="15" t="n">
        <v>0.5</v>
      </c>
      <c r="L661" s="15" t="n">
        <v>205.0655</v>
      </c>
      <c r="M661" t="inlineStr">
        <is>
          <t>C.O.D.</t>
        </is>
      </c>
      <c r="N661" s="17">
        <f>IF(G661="","",G661-F661)</f>
        <v/>
      </c>
      <c r="O661" s="19">
        <f t="array" ref="O661">INDEX(TechRate,MATCH(H661,TechNum,0))</f>
        <v/>
      </c>
      <c r="P661" s="18">
        <f>O661*K661</f>
        <v/>
      </c>
      <c r="Q661" s="18">
        <f>IF(I661="Yes",0,P661)</f>
        <v/>
      </c>
      <c r="R661" s="18">
        <f>IF(J661="Yes",0,L661)</f>
        <v/>
      </c>
      <c r="S661" s="18">
        <f>SUM(L661,P661)</f>
        <v/>
      </c>
      <c r="T661" s="18">
        <f>SUM(Q661,R661)</f>
        <v/>
      </c>
      <c r="U661" s="19">
        <f>TEXT(F661,"ddd")</f>
        <v/>
      </c>
      <c r="V661" s="19">
        <f>TEXT(G661,"ddd")</f>
        <v/>
      </c>
    </row>
    <row r="662">
      <c r="A662" t="inlineStr">
        <is>
          <t>A00760</t>
        </is>
      </c>
      <c r="B662" t="inlineStr">
        <is>
          <t>Southeast</t>
        </is>
      </c>
      <c r="C662" t="inlineStr">
        <is>
          <t>Cartier</t>
        </is>
      </c>
      <c r="D662" t="inlineStr">
        <is>
          <t>Repair</t>
        </is>
      </c>
      <c r="F662" s="31" t="n">
        <v>44323</v>
      </c>
      <c r="G662" s="31" t="n">
        <v>44397</v>
      </c>
      <c r="H662" s="13" t="n">
        <v>1</v>
      </c>
      <c r="I662" s="32" t="n"/>
      <c r="J662" s="32" t="n"/>
      <c r="K662" s="15" t="n">
        <v>1.25</v>
      </c>
      <c r="L662" s="15" t="n">
        <v>30</v>
      </c>
      <c r="M662" t="inlineStr">
        <is>
          <t>C.O.D.</t>
        </is>
      </c>
      <c r="N662" s="17">
        <f>IF(G662="","",G662-F662)</f>
        <v/>
      </c>
      <c r="O662" s="19">
        <f t="array" ref="O662">INDEX(TechRate,MATCH(H662,TechNum,0))</f>
        <v/>
      </c>
      <c r="P662" s="18">
        <f>O662*K662</f>
        <v/>
      </c>
      <c r="Q662" s="18">
        <f>IF(I662="Yes",0,P662)</f>
        <v/>
      </c>
      <c r="R662" s="18">
        <f>IF(J662="Yes",0,L662)</f>
        <v/>
      </c>
      <c r="S662" s="18">
        <f>SUM(L662,P662)</f>
        <v/>
      </c>
      <c r="T662" s="18">
        <f>SUM(Q662,R662)</f>
        <v/>
      </c>
      <c r="U662" s="19">
        <f>TEXT(F662,"ddd")</f>
        <v/>
      </c>
      <c r="V662" s="19">
        <f>TEXT(G662,"ddd")</f>
        <v/>
      </c>
    </row>
    <row r="663">
      <c r="A663" t="inlineStr">
        <is>
          <t>A00761</t>
        </is>
      </c>
      <c r="B663" t="inlineStr">
        <is>
          <t>South</t>
        </is>
      </c>
      <c r="C663" t="inlineStr">
        <is>
          <t>Lopez</t>
        </is>
      </c>
      <c r="D663" t="inlineStr">
        <is>
          <t>Assess</t>
        </is>
      </c>
      <c r="F663" s="31" t="n">
        <v>44326</v>
      </c>
      <c r="G663" s="31" t="n">
        <v>44335</v>
      </c>
      <c r="H663" s="13" t="n">
        <v>1</v>
      </c>
      <c r="I663" s="32" t="n"/>
      <c r="J663" s="32" t="n"/>
      <c r="K663" s="15" t="n">
        <v>0.5</v>
      </c>
      <c r="L663" s="15" t="n">
        <v>92.586</v>
      </c>
      <c r="M663" t="inlineStr">
        <is>
          <t>P.O.</t>
        </is>
      </c>
      <c r="N663" s="17">
        <f>IF(G663="","",G663-F663)</f>
        <v/>
      </c>
      <c r="O663" s="19">
        <f t="array" ref="O663">INDEX(TechRate,MATCH(H663,TechNum,0))</f>
        <v/>
      </c>
      <c r="P663" s="18">
        <f>O663*K663</f>
        <v/>
      </c>
      <c r="Q663" s="18">
        <f>IF(I663="Yes",0,P663)</f>
        <v/>
      </c>
      <c r="R663" s="18">
        <f>IF(J663="Yes",0,L663)</f>
        <v/>
      </c>
      <c r="S663" s="18">
        <f>SUM(L663,P663)</f>
        <v/>
      </c>
      <c r="T663" s="18">
        <f>SUM(Q663,R663)</f>
        <v/>
      </c>
      <c r="U663" s="19">
        <f>TEXT(F663,"ddd")</f>
        <v/>
      </c>
      <c r="V663" s="19">
        <f>TEXT(G663,"ddd")</f>
        <v/>
      </c>
    </row>
    <row r="664">
      <c r="A664" t="inlineStr">
        <is>
          <t>A00762</t>
        </is>
      </c>
      <c r="B664" t="inlineStr">
        <is>
          <t>North</t>
        </is>
      </c>
      <c r="C664" t="inlineStr">
        <is>
          <t>Ling</t>
        </is>
      </c>
      <c r="D664" t="inlineStr">
        <is>
          <t>Assess</t>
        </is>
      </c>
      <c r="F664" s="31" t="n">
        <v>44326</v>
      </c>
      <c r="G664" s="31" t="n">
        <v>44347</v>
      </c>
      <c r="H664" s="13" t="n">
        <v>1</v>
      </c>
      <c r="I664" s="32" t="n"/>
      <c r="J664" s="32" t="n"/>
      <c r="K664" s="15" t="n">
        <v>0.25</v>
      </c>
      <c r="L664" s="15" t="n">
        <v>58.24</v>
      </c>
      <c r="M664" t="inlineStr">
        <is>
          <t>Account</t>
        </is>
      </c>
      <c r="N664" s="17">
        <f>IF(G664="","",G664-F664)</f>
        <v/>
      </c>
      <c r="O664" s="19">
        <f t="array" ref="O664">INDEX(TechRate,MATCH(H664,TechNum,0))</f>
        <v/>
      </c>
      <c r="P664" s="18">
        <f>O664*K664</f>
        <v/>
      </c>
      <c r="Q664" s="18">
        <f>IF(I664="Yes",0,P664)</f>
        <v/>
      </c>
      <c r="R664" s="18">
        <f>IF(J664="Yes",0,L664)</f>
        <v/>
      </c>
      <c r="S664" s="18">
        <f>SUM(L664,P664)</f>
        <v/>
      </c>
      <c r="T664" s="18">
        <f>SUM(Q664,R664)</f>
        <v/>
      </c>
      <c r="U664" s="19">
        <f>TEXT(F664,"ddd")</f>
        <v/>
      </c>
      <c r="V664" s="19">
        <f>TEXT(G664,"ddd")</f>
        <v/>
      </c>
    </row>
    <row r="665">
      <c r="A665" t="inlineStr">
        <is>
          <t>A00763</t>
        </is>
      </c>
      <c r="B665" t="inlineStr">
        <is>
          <t>Northwest</t>
        </is>
      </c>
      <c r="C665" t="inlineStr">
        <is>
          <t>Burton</t>
        </is>
      </c>
      <c r="D665" t="inlineStr">
        <is>
          <t>Replace</t>
        </is>
      </c>
      <c r="E665" t="inlineStr">
        <is>
          <t>Yes</t>
        </is>
      </c>
      <c r="F665" s="31" t="n">
        <v>44326</v>
      </c>
      <c r="G665" s="31" t="n">
        <v>44352</v>
      </c>
      <c r="H665" s="13" t="n">
        <v>2</v>
      </c>
      <c r="I665" s="32" t="n"/>
      <c r="J665" s="32" t="n"/>
      <c r="K665" s="15" t="n">
        <v>0.5</v>
      </c>
      <c r="L665" s="15" t="n">
        <v>69.6571</v>
      </c>
      <c r="M665" t="inlineStr">
        <is>
          <t>P.O.</t>
        </is>
      </c>
      <c r="N665" s="17">
        <f>IF(G665="","",G665-F665)</f>
        <v/>
      </c>
      <c r="O665" s="19">
        <f t="array" ref="O665">INDEX(TechRate,MATCH(H665,TechNum,0))</f>
        <v/>
      </c>
      <c r="P665" s="18">
        <f>O665*K665</f>
        <v/>
      </c>
      <c r="Q665" s="18">
        <f>IF(I665="Yes",0,P665)</f>
        <v/>
      </c>
      <c r="R665" s="18">
        <f>IF(J665="Yes",0,L665)</f>
        <v/>
      </c>
      <c r="S665" s="18">
        <f>SUM(L665,P665)</f>
        <v/>
      </c>
      <c r="T665" s="18">
        <f>SUM(Q665,R665)</f>
        <v/>
      </c>
      <c r="U665" s="19">
        <f>TEXT(F665,"ddd")</f>
        <v/>
      </c>
      <c r="V665" s="19">
        <f>TEXT(G665,"ddd")</f>
        <v/>
      </c>
    </row>
    <row r="666">
      <c r="A666" t="inlineStr">
        <is>
          <t>A00764</t>
        </is>
      </c>
      <c r="B666" t="inlineStr">
        <is>
          <t>Central</t>
        </is>
      </c>
      <c r="C666" t="inlineStr">
        <is>
          <t>Cartier</t>
        </is>
      </c>
      <c r="D666" t="inlineStr">
        <is>
          <t>Install</t>
        </is>
      </c>
      <c r="E666" t="inlineStr">
        <is>
          <t>Yes</t>
        </is>
      </c>
      <c r="F666" s="31" t="n">
        <v>44326</v>
      </c>
      <c r="G666" s="31" t="n">
        <v>44349</v>
      </c>
      <c r="H666" s="13" t="n">
        <v>2</v>
      </c>
      <c r="I666" s="32" t="n"/>
      <c r="J666" s="32" t="n"/>
      <c r="K666" s="15" t="n">
        <v>1</v>
      </c>
      <c r="L666" s="15" t="n">
        <v>51.8767</v>
      </c>
      <c r="M666" t="inlineStr">
        <is>
          <t>C.O.D.</t>
        </is>
      </c>
      <c r="N666" s="17">
        <f>IF(G666="","",G666-F666)</f>
        <v/>
      </c>
      <c r="O666" s="19">
        <f t="array" ref="O666">INDEX(TechRate,MATCH(H666,TechNum,0))</f>
        <v/>
      </c>
      <c r="P666" s="18">
        <f>O666*K666</f>
        <v/>
      </c>
      <c r="Q666" s="18">
        <f>IF(I666="Yes",0,P666)</f>
        <v/>
      </c>
      <c r="R666" s="18">
        <f>IF(J666="Yes",0,L666)</f>
        <v/>
      </c>
      <c r="S666" s="18">
        <f>SUM(L666,P666)</f>
        <v/>
      </c>
      <c r="T666" s="18">
        <f>SUM(Q666,R666)</f>
        <v/>
      </c>
      <c r="U666" s="19">
        <f>TEXT(F666,"ddd")</f>
        <v/>
      </c>
      <c r="V666" s="19">
        <f>TEXT(G666,"ddd")</f>
        <v/>
      </c>
    </row>
    <row r="667">
      <c r="A667" t="inlineStr">
        <is>
          <t>A00765</t>
        </is>
      </c>
      <c r="B667" t="inlineStr">
        <is>
          <t>Southwest</t>
        </is>
      </c>
      <c r="C667" t="inlineStr">
        <is>
          <t>Cartier</t>
        </is>
      </c>
      <c r="D667" t="inlineStr">
        <is>
          <t>Assess</t>
        </is>
      </c>
      <c r="F667" s="31" t="n">
        <v>44326</v>
      </c>
      <c r="G667" s="31" t="n">
        <v>44357</v>
      </c>
      <c r="H667" s="13" t="n">
        <v>2</v>
      </c>
      <c r="I667" s="32" t="n"/>
      <c r="J667" s="32" t="n"/>
      <c r="K667" s="15" t="n">
        <v>0.5</v>
      </c>
      <c r="L667" s="15" t="n">
        <v>103.1811</v>
      </c>
      <c r="M667" t="inlineStr">
        <is>
          <t>C.O.D.</t>
        </is>
      </c>
      <c r="N667" s="17">
        <f>IF(G667="","",G667-F667)</f>
        <v/>
      </c>
      <c r="O667" s="19">
        <f t="array" ref="O667">INDEX(TechRate,MATCH(H667,TechNum,0))</f>
        <v/>
      </c>
      <c r="P667" s="18">
        <f>O667*K667</f>
        <v/>
      </c>
      <c r="Q667" s="18">
        <f>IF(I667="Yes",0,P667)</f>
        <v/>
      </c>
      <c r="R667" s="18">
        <f>IF(J667="Yes",0,L667)</f>
        <v/>
      </c>
      <c r="S667" s="18">
        <f>SUM(L667,P667)</f>
        <v/>
      </c>
      <c r="T667" s="18">
        <f>SUM(Q667,R667)</f>
        <v/>
      </c>
      <c r="U667" s="19">
        <f>TEXT(F667,"ddd")</f>
        <v/>
      </c>
      <c r="V667" s="19">
        <f>TEXT(G667,"ddd")</f>
        <v/>
      </c>
    </row>
    <row r="668">
      <c r="A668" t="inlineStr">
        <is>
          <t>A00766</t>
        </is>
      </c>
      <c r="B668" t="inlineStr">
        <is>
          <t>North</t>
        </is>
      </c>
      <c r="C668" t="inlineStr">
        <is>
          <t>Ling</t>
        </is>
      </c>
      <c r="D668" t="inlineStr">
        <is>
          <t>Assess</t>
        </is>
      </c>
      <c r="F668" s="31" t="n">
        <v>44326</v>
      </c>
      <c r="G668" s="31" t="n">
        <v>44357</v>
      </c>
      <c r="H668" s="13" t="n">
        <v>2</v>
      </c>
      <c r="I668" s="32" t="n"/>
      <c r="J668" s="32" t="n"/>
      <c r="K668" s="15" t="n">
        <v>0.25</v>
      </c>
      <c r="L668" s="15" t="n">
        <v>122.633</v>
      </c>
      <c r="M668" t="inlineStr">
        <is>
          <t>C.O.D.</t>
        </is>
      </c>
      <c r="N668" s="17">
        <f>IF(G668="","",G668-F668)</f>
        <v/>
      </c>
      <c r="O668" s="19">
        <f t="array" ref="O668">INDEX(TechRate,MATCH(H668,TechNum,0))</f>
        <v/>
      </c>
      <c r="P668" s="18">
        <f>O668*K668</f>
        <v/>
      </c>
      <c r="Q668" s="18">
        <f>IF(I668="Yes",0,P668)</f>
        <v/>
      </c>
      <c r="R668" s="18">
        <f>IF(J668="Yes",0,L668)</f>
        <v/>
      </c>
      <c r="S668" s="18">
        <f>SUM(L668,P668)</f>
        <v/>
      </c>
      <c r="T668" s="18">
        <f>SUM(Q668,R668)</f>
        <v/>
      </c>
      <c r="U668" s="19">
        <f>TEXT(F668,"ddd")</f>
        <v/>
      </c>
      <c r="V668" s="19">
        <f>TEXT(G668,"ddd")</f>
        <v/>
      </c>
    </row>
    <row r="669">
      <c r="A669" t="inlineStr">
        <is>
          <t>A00767</t>
        </is>
      </c>
      <c r="B669" t="inlineStr">
        <is>
          <t>Southeast</t>
        </is>
      </c>
      <c r="C669" t="inlineStr">
        <is>
          <t>Cartier</t>
        </is>
      </c>
      <c r="D669" t="inlineStr">
        <is>
          <t>Assess</t>
        </is>
      </c>
      <c r="F669" s="31" t="n">
        <v>44326</v>
      </c>
      <c r="G669" s="31" t="n">
        <v>44361</v>
      </c>
      <c r="H669" s="13" t="n">
        <v>1</v>
      </c>
      <c r="I669" s="32" t="n"/>
      <c r="J669" s="32" t="n"/>
      <c r="K669" s="15" t="n">
        <v>0.25</v>
      </c>
      <c r="L669" s="15" t="n">
        <v>73.8103</v>
      </c>
      <c r="M669" t="inlineStr">
        <is>
          <t>C.O.D.</t>
        </is>
      </c>
      <c r="N669" s="17">
        <f>IF(G669="","",G669-F669)</f>
        <v/>
      </c>
      <c r="O669" s="19">
        <f t="array" ref="O669">INDEX(TechRate,MATCH(H669,TechNum,0))</f>
        <v/>
      </c>
      <c r="P669" s="18">
        <f>O669*K669</f>
        <v/>
      </c>
      <c r="Q669" s="18">
        <f>IF(I669="Yes",0,P669)</f>
        <v/>
      </c>
      <c r="R669" s="18">
        <f>IF(J669="Yes",0,L669)</f>
        <v/>
      </c>
      <c r="S669" s="18">
        <f>SUM(L669,P669)</f>
        <v/>
      </c>
      <c r="T669" s="18">
        <f>SUM(Q669,R669)</f>
        <v/>
      </c>
      <c r="U669" s="19">
        <f>TEXT(F669,"ddd")</f>
        <v/>
      </c>
      <c r="V669" s="19">
        <f>TEXT(G669,"ddd")</f>
        <v/>
      </c>
    </row>
    <row r="670">
      <c r="A670" t="inlineStr">
        <is>
          <t>A00768</t>
        </is>
      </c>
      <c r="B670" t="inlineStr">
        <is>
          <t>Northwest</t>
        </is>
      </c>
      <c r="C670" t="inlineStr">
        <is>
          <t>Burton</t>
        </is>
      </c>
      <c r="D670" t="inlineStr">
        <is>
          <t>Deliver</t>
        </is>
      </c>
      <c r="F670" s="31" t="n">
        <v>44327</v>
      </c>
      <c r="G670" s="31" t="n">
        <v>44340</v>
      </c>
      <c r="H670" s="13" t="n">
        <v>2</v>
      </c>
      <c r="I670" s="32" t="n"/>
      <c r="J670" s="32" t="n"/>
      <c r="K670" s="15" t="n">
        <v>0.25</v>
      </c>
      <c r="L670" s="15" t="n">
        <v>479.36</v>
      </c>
      <c r="M670" t="inlineStr">
        <is>
          <t>Account</t>
        </is>
      </c>
      <c r="N670" s="17">
        <f>IF(G670="","",G670-F670)</f>
        <v/>
      </c>
      <c r="O670" s="19">
        <f t="array" ref="O670">INDEX(TechRate,MATCH(H670,TechNum,0))</f>
        <v/>
      </c>
      <c r="P670" s="18">
        <f>O670*K670</f>
        <v/>
      </c>
      <c r="Q670" s="18">
        <f>IF(I670="Yes",0,P670)</f>
        <v/>
      </c>
      <c r="R670" s="18">
        <f>IF(J670="Yes",0,L670)</f>
        <v/>
      </c>
      <c r="S670" s="18">
        <f>SUM(L670,P670)</f>
        <v/>
      </c>
      <c r="T670" s="18">
        <f>SUM(Q670,R670)</f>
        <v/>
      </c>
      <c r="U670" s="19">
        <f>TEXT(F670,"ddd")</f>
        <v/>
      </c>
      <c r="V670" s="19">
        <f>TEXT(G670,"ddd")</f>
        <v/>
      </c>
    </row>
    <row r="671">
      <c r="A671" t="inlineStr">
        <is>
          <t>A00769</t>
        </is>
      </c>
      <c r="B671" t="inlineStr">
        <is>
          <t>West</t>
        </is>
      </c>
      <c r="C671" t="inlineStr">
        <is>
          <t>Khan</t>
        </is>
      </c>
      <c r="D671" t="inlineStr">
        <is>
          <t>Assess</t>
        </is>
      </c>
      <c r="F671" s="31" t="n">
        <v>44327</v>
      </c>
      <c r="G671" s="31" t="n">
        <v>44349</v>
      </c>
      <c r="H671" s="13" t="n">
        <v>1</v>
      </c>
      <c r="I671" s="32" t="n"/>
      <c r="J671" s="32" t="n"/>
      <c r="K671" s="15" t="n">
        <v>0.25</v>
      </c>
      <c r="L671" s="15" t="n">
        <v>180</v>
      </c>
      <c r="M671" t="inlineStr">
        <is>
          <t>P.O.</t>
        </is>
      </c>
      <c r="N671" s="17">
        <f>IF(G671="","",G671-F671)</f>
        <v/>
      </c>
      <c r="O671" s="19">
        <f t="array" ref="O671">INDEX(TechRate,MATCH(H671,TechNum,0))</f>
        <v/>
      </c>
      <c r="P671" s="18">
        <f>O671*K671</f>
        <v/>
      </c>
      <c r="Q671" s="18">
        <f>IF(I671="Yes",0,P671)</f>
        <v/>
      </c>
      <c r="R671" s="18">
        <f>IF(J671="Yes",0,L671)</f>
        <v/>
      </c>
      <c r="S671" s="18">
        <f>SUM(L671,P671)</f>
        <v/>
      </c>
      <c r="T671" s="18">
        <f>SUM(Q671,R671)</f>
        <v/>
      </c>
      <c r="U671" s="19">
        <f>TEXT(F671,"ddd")</f>
        <v/>
      </c>
      <c r="V671" s="19">
        <f>TEXT(G671,"ddd")</f>
        <v/>
      </c>
    </row>
    <row r="672">
      <c r="A672" t="inlineStr">
        <is>
          <t>A00770</t>
        </is>
      </c>
      <c r="B672" t="inlineStr">
        <is>
          <t>Central</t>
        </is>
      </c>
      <c r="C672" t="inlineStr">
        <is>
          <t>Cartier</t>
        </is>
      </c>
      <c r="D672" t="inlineStr">
        <is>
          <t>Replace</t>
        </is>
      </c>
      <c r="E672" t="inlineStr">
        <is>
          <t>Yes</t>
        </is>
      </c>
      <c r="F672" s="31" t="n">
        <v>44327</v>
      </c>
      <c r="G672" s="31" t="n">
        <v>44399</v>
      </c>
      <c r="H672" s="13" t="n">
        <v>1</v>
      </c>
      <c r="I672" s="32" t="n"/>
      <c r="J672" s="32" t="n"/>
      <c r="K672" s="15" t="n">
        <v>1</v>
      </c>
      <c r="L672" s="15" t="n">
        <v>117.4484</v>
      </c>
      <c r="M672" t="inlineStr">
        <is>
          <t>Account</t>
        </is>
      </c>
      <c r="N672" s="17">
        <f>IF(G672="","",G672-F672)</f>
        <v/>
      </c>
      <c r="O672" s="19">
        <f t="array" ref="O672">INDEX(TechRate,MATCH(H672,TechNum,0))</f>
        <v/>
      </c>
      <c r="P672" s="18">
        <f>O672*K672</f>
        <v/>
      </c>
      <c r="Q672" s="18">
        <f>IF(I672="Yes",0,P672)</f>
        <v/>
      </c>
      <c r="R672" s="18">
        <f>IF(J672="Yes",0,L672)</f>
        <v/>
      </c>
      <c r="S672" s="18">
        <f>SUM(L672,P672)</f>
        <v/>
      </c>
      <c r="T672" s="18">
        <f>SUM(Q672,R672)</f>
        <v/>
      </c>
      <c r="U672" s="19">
        <f>TEXT(F672,"ddd")</f>
        <v/>
      </c>
      <c r="V672" s="19">
        <f>TEXT(G672,"ddd")</f>
        <v/>
      </c>
    </row>
    <row r="673">
      <c r="A673" t="inlineStr">
        <is>
          <t>A00771</t>
        </is>
      </c>
      <c r="B673" t="inlineStr">
        <is>
          <t>West</t>
        </is>
      </c>
      <c r="C673" t="inlineStr">
        <is>
          <t>Khan</t>
        </is>
      </c>
      <c r="D673" t="inlineStr">
        <is>
          <t>Assess</t>
        </is>
      </c>
      <c r="F673" s="31" t="n">
        <v>44328</v>
      </c>
      <c r="G673" s="31" t="n">
        <v>44349</v>
      </c>
      <c r="H673" s="13" t="n">
        <v>1</v>
      </c>
      <c r="I673" s="32" t="n"/>
      <c r="J673" s="32" t="n"/>
      <c r="K673" s="15" t="n">
        <v>0.25</v>
      </c>
      <c r="L673" s="15" t="n">
        <v>240.284</v>
      </c>
      <c r="M673" t="inlineStr">
        <is>
          <t>P.O.</t>
        </is>
      </c>
      <c r="N673" s="17">
        <f>IF(G673="","",G673-F673)</f>
        <v/>
      </c>
      <c r="O673" s="19">
        <f t="array" ref="O673">INDEX(TechRate,MATCH(H673,TechNum,0))</f>
        <v/>
      </c>
      <c r="P673" s="18">
        <f>O673*K673</f>
        <v/>
      </c>
      <c r="Q673" s="18">
        <f>IF(I673="Yes",0,P673)</f>
        <v/>
      </c>
      <c r="R673" s="18">
        <f>IF(J673="Yes",0,L673)</f>
        <v/>
      </c>
      <c r="S673" s="18">
        <f>SUM(L673,P673)</f>
        <v/>
      </c>
      <c r="T673" s="18">
        <f>SUM(Q673,R673)</f>
        <v/>
      </c>
      <c r="U673" s="19">
        <f>TEXT(F673,"ddd")</f>
        <v/>
      </c>
      <c r="V673" s="19">
        <f>TEXT(G673,"ddd")</f>
        <v/>
      </c>
    </row>
    <row r="674">
      <c r="A674" t="inlineStr">
        <is>
          <t>A00772</t>
        </is>
      </c>
      <c r="B674" t="inlineStr">
        <is>
          <t>Southwest</t>
        </is>
      </c>
      <c r="C674" t="inlineStr">
        <is>
          <t>Khan</t>
        </is>
      </c>
      <c r="D674" t="inlineStr">
        <is>
          <t>Replace</t>
        </is>
      </c>
      <c r="F674" s="31" t="n">
        <v>44328</v>
      </c>
      <c r="G674" s="31" t="n">
        <v>44363</v>
      </c>
      <c r="H674" s="13" t="n">
        <v>2</v>
      </c>
      <c r="I674" s="32" t="n"/>
      <c r="J674" s="32" t="n"/>
      <c r="K674" s="15" t="n">
        <v>0.5</v>
      </c>
      <c r="L674" s="15" t="n">
        <v>176.3129</v>
      </c>
      <c r="M674" t="inlineStr">
        <is>
          <t>C.O.D.</t>
        </is>
      </c>
      <c r="N674" s="17">
        <f>IF(G674="","",G674-F674)</f>
        <v/>
      </c>
      <c r="O674" s="19">
        <f t="array" ref="O674">INDEX(TechRate,MATCH(H674,TechNum,0))</f>
        <v/>
      </c>
      <c r="P674" s="18">
        <f>O674*K674</f>
        <v/>
      </c>
      <c r="Q674" s="18">
        <f>IF(I674="Yes",0,P674)</f>
        <v/>
      </c>
      <c r="R674" s="18">
        <f>IF(J674="Yes",0,L674)</f>
        <v/>
      </c>
      <c r="S674" s="18">
        <f>SUM(L674,P674)</f>
        <v/>
      </c>
      <c r="T674" s="18">
        <f>SUM(Q674,R674)</f>
        <v/>
      </c>
      <c r="U674" s="19">
        <f>TEXT(F674,"ddd")</f>
        <v/>
      </c>
      <c r="V674" s="19">
        <f>TEXT(G674,"ddd")</f>
        <v/>
      </c>
    </row>
    <row r="675">
      <c r="A675" t="inlineStr">
        <is>
          <t>A00773</t>
        </is>
      </c>
      <c r="B675" t="inlineStr">
        <is>
          <t>Central</t>
        </is>
      </c>
      <c r="C675" t="inlineStr">
        <is>
          <t>Cartier</t>
        </is>
      </c>
      <c r="D675" t="inlineStr">
        <is>
          <t>Assess</t>
        </is>
      </c>
      <c r="F675" s="31" t="n">
        <v>44328</v>
      </c>
      <c r="G675" s="31" t="n">
        <v>44370</v>
      </c>
      <c r="H675" s="13" t="n">
        <v>1</v>
      </c>
      <c r="I675" s="32" t="n"/>
      <c r="J675" s="32" t="n"/>
      <c r="K675" s="15" t="n">
        <v>0.5</v>
      </c>
      <c r="L675" s="15" t="n">
        <v>280</v>
      </c>
      <c r="M675" t="inlineStr">
        <is>
          <t>Account</t>
        </is>
      </c>
      <c r="N675" s="17">
        <f>IF(G675="","",G675-F675)</f>
        <v/>
      </c>
      <c r="O675" s="19">
        <f t="array" ref="O675">INDEX(TechRate,MATCH(H675,TechNum,0))</f>
        <v/>
      </c>
      <c r="P675" s="18">
        <f>O675*K675</f>
        <v/>
      </c>
      <c r="Q675" s="18">
        <f>IF(I675="Yes",0,P675)</f>
        <v/>
      </c>
      <c r="R675" s="18">
        <f>IF(J675="Yes",0,L675)</f>
        <v/>
      </c>
      <c r="S675" s="18">
        <f>SUM(L675,P675)</f>
        <v/>
      </c>
      <c r="T675" s="18">
        <f>SUM(Q675,R675)</f>
        <v/>
      </c>
      <c r="U675" s="19">
        <f>TEXT(F675,"ddd")</f>
        <v/>
      </c>
      <c r="V675" s="19">
        <f>TEXT(G675,"ddd")</f>
        <v/>
      </c>
    </row>
    <row r="676">
      <c r="A676" t="inlineStr">
        <is>
          <t>A00774</t>
        </is>
      </c>
      <c r="B676" t="inlineStr">
        <is>
          <t>Central</t>
        </is>
      </c>
      <c r="C676" t="inlineStr">
        <is>
          <t>Khan</t>
        </is>
      </c>
      <c r="D676" t="inlineStr">
        <is>
          <t>Repair</t>
        </is>
      </c>
      <c r="F676" s="31" t="n">
        <v>44328</v>
      </c>
      <c r="G676" s="31" t="n">
        <v>44397</v>
      </c>
      <c r="H676" s="13" t="n">
        <v>2</v>
      </c>
      <c r="I676" s="32" t="n"/>
      <c r="J676" s="32" t="n"/>
      <c r="K676" s="15" t="n">
        <v>2</v>
      </c>
      <c r="L676" s="15" t="n">
        <v>345.7289</v>
      </c>
      <c r="M676" t="inlineStr">
        <is>
          <t>C.O.D.</t>
        </is>
      </c>
      <c r="N676" s="17">
        <f>IF(G676="","",G676-F676)</f>
        <v/>
      </c>
      <c r="O676" s="19">
        <f t="array" ref="O676">INDEX(TechRate,MATCH(H676,TechNum,0))</f>
        <v/>
      </c>
      <c r="P676" s="18">
        <f>O676*K676</f>
        <v/>
      </c>
      <c r="Q676" s="18">
        <f>IF(I676="Yes",0,P676)</f>
        <v/>
      </c>
      <c r="R676" s="18">
        <f>IF(J676="Yes",0,L676)</f>
        <v/>
      </c>
      <c r="S676" s="18">
        <f>SUM(L676,P676)</f>
        <v/>
      </c>
      <c r="T676" s="18">
        <f>SUM(Q676,R676)</f>
        <v/>
      </c>
      <c r="U676" s="19">
        <f>TEXT(F676,"ddd")</f>
        <v/>
      </c>
      <c r="V676" s="19">
        <f>TEXT(G676,"ddd")</f>
        <v/>
      </c>
    </row>
    <row r="677">
      <c r="A677" t="inlineStr">
        <is>
          <t>A00775</t>
        </is>
      </c>
      <c r="B677" t="inlineStr">
        <is>
          <t>North</t>
        </is>
      </c>
      <c r="C677" t="inlineStr">
        <is>
          <t>Ling</t>
        </is>
      </c>
      <c r="D677" t="inlineStr">
        <is>
          <t>Replace</t>
        </is>
      </c>
      <c r="F677" s="31" t="n">
        <v>44329</v>
      </c>
      <c r="G677" s="31" t="n">
        <v>44347</v>
      </c>
      <c r="H677" s="13" t="n">
        <v>2</v>
      </c>
      <c r="I677" s="32" t="n"/>
      <c r="J677" s="32" t="n"/>
      <c r="K677" s="15" t="n">
        <v>1</v>
      </c>
      <c r="L677" s="15" t="n">
        <v>158.2913</v>
      </c>
      <c r="M677" t="inlineStr">
        <is>
          <t>Account</t>
        </is>
      </c>
      <c r="N677" s="17">
        <f>IF(G677="","",G677-F677)</f>
        <v/>
      </c>
      <c r="O677" s="19">
        <f t="array" ref="O677">INDEX(TechRate,MATCH(H677,TechNum,0))</f>
        <v/>
      </c>
      <c r="P677" s="18">
        <f>O677*K677</f>
        <v/>
      </c>
      <c r="Q677" s="18">
        <f>IF(I677="Yes",0,P677)</f>
        <v/>
      </c>
      <c r="R677" s="18">
        <f>IF(J677="Yes",0,L677)</f>
        <v/>
      </c>
      <c r="S677" s="18">
        <f>SUM(L677,P677)</f>
        <v/>
      </c>
      <c r="T677" s="18">
        <f>SUM(Q677,R677)</f>
        <v/>
      </c>
      <c r="U677" s="19">
        <f>TEXT(F677,"ddd")</f>
        <v/>
      </c>
      <c r="V677" s="19">
        <f>TEXT(G677,"ddd")</f>
        <v/>
      </c>
    </row>
    <row r="678">
      <c r="A678" t="inlineStr">
        <is>
          <t>A00776</t>
        </is>
      </c>
      <c r="B678" t="inlineStr">
        <is>
          <t>Northwest</t>
        </is>
      </c>
      <c r="C678" t="inlineStr">
        <is>
          <t>Cartier</t>
        </is>
      </c>
      <c r="D678" t="inlineStr">
        <is>
          <t>Replace</t>
        </is>
      </c>
      <c r="F678" s="31" t="n">
        <v>44329</v>
      </c>
      <c r="G678" s="31" t="n">
        <v>44348</v>
      </c>
      <c r="H678" s="13" t="n">
        <v>1</v>
      </c>
      <c r="I678" s="32" t="n"/>
      <c r="J678" s="32" t="n"/>
      <c r="K678" s="15" t="n">
        <v>0.5</v>
      </c>
      <c r="L678" s="15" t="n">
        <v>14.42</v>
      </c>
      <c r="M678" t="inlineStr">
        <is>
          <t>Account</t>
        </is>
      </c>
      <c r="N678" s="17">
        <f>IF(G678="","",G678-F678)</f>
        <v/>
      </c>
      <c r="O678" s="19">
        <f t="array" ref="O678">INDEX(TechRate,MATCH(H678,TechNum,0))</f>
        <v/>
      </c>
      <c r="P678" s="18">
        <f>O678*K678</f>
        <v/>
      </c>
      <c r="Q678" s="18">
        <f>IF(I678="Yes",0,P678)</f>
        <v/>
      </c>
      <c r="R678" s="18">
        <f>IF(J678="Yes",0,L678)</f>
        <v/>
      </c>
      <c r="S678" s="18">
        <f>SUM(L678,P678)</f>
        <v/>
      </c>
      <c r="T678" s="18">
        <f>SUM(Q678,R678)</f>
        <v/>
      </c>
      <c r="U678" s="19">
        <f>TEXT(F678,"ddd")</f>
        <v/>
      </c>
      <c r="V678" s="19">
        <f>TEXT(G678,"ddd")</f>
        <v/>
      </c>
    </row>
    <row r="679">
      <c r="A679" t="inlineStr">
        <is>
          <t>A00777</t>
        </is>
      </c>
      <c r="B679" t="inlineStr">
        <is>
          <t>South</t>
        </is>
      </c>
      <c r="C679" t="inlineStr">
        <is>
          <t>Lopez</t>
        </is>
      </c>
      <c r="D679" t="inlineStr">
        <is>
          <t>Replace</t>
        </is>
      </c>
      <c r="F679" s="31" t="n">
        <v>44329</v>
      </c>
      <c r="G679" s="31" t="n">
        <v>44355</v>
      </c>
      <c r="H679" s="13" t="n">
        <v>1</v>
      </c>
      <c r="I679" s="32" t="n"/>
      <c r="J679" s="32" t="n"/>
      <c r="K679" s="15" t="n">
        <v>0.75</v>
      </c>
      <c r="L679" s="15" t="n">
        <v>62.9702</v>
      </c>
      <c r="M679" t="inlineStr">
        <is>
          <t>Account</t>
        </is>
      </c>
      <c r="N679" s="17">
        <f>IF(G679="","",G679-F679)</f>
        <v/>
      </c>
      <c r="O679" s="19">
        <f t="array" ref="O679">INDEX(TechRate,MATCH(H679,TechNum,0))</f>
        <v/>
      </c>
      <c r="P679" s="18">
        <f>O679*K679</f>
        <v/>
      </c>
      <c r="Q679" s="18">
        <f>IF(I679="Yes",0,P679)</f>
        <v/>
      </c>
      <c r="R679" s="18">
        <f>IF(J679="Yes",0,L679)</f>
        <v/>
      </c>
      <c r="S679" s="18">
        <f>SUM(L679,P679)</f>
        <v/>
      </c>
      <c r="T679" s="18">
        <f>SUM(Q679,R679)</f>
        <v/>
      </c>
      <c r="U679" s="19">
        <f>TEXT(F679,"ddd")</f>
        <v/>
      </c>
      <c r="V679" s="19">
        <f>TEXT(G679,"ddd")</f>
        <v/>
      </c>
    </row>
    <row r="680">
      <c r="A680" t="inlineStr">
        <is>
          <t>A00778</t>
        </is>
      </c>
      <c r="B680" t="inlineStr">
        <is>
          <t>North</t>
        </is>
      </c>
      <c r="C680" t="inlineStr">
        <is>
          <t>Ling</t>
        </is>
      </c>
      <c r="D680" t="inlineStr">
        <is>
          <t>Assess</t>
        </is>
      </c>
      <c r="F680" s="31" t="n">
        <v>44329</v>
      </c>
      <c r="G680" s="31" t="n">
        <v>44355</v>
      </c>
      <c r="H680" s="13" t="n">
        <v>2</v>
      </c>
      <c r="I680" s="32" t="n"/>
      <c r="J680" s="32" t="n"/>
      <c r="K680" s="15" t="n">
        <v>0.25</v>
      </c>
      <c r="L680" s="15" t="n">
        <v>63.4413</v>
      </c>
      <c r="M680" t="inlineStr">
        <is>
          <t>Account</t>
        </is>
      </c>
      <c r="N680" s="17">
        <f>IF(G680="","",G680-F680)</f>
        <v/>
      </c>
      <c r="O680" s="19">
        <f t="array" ref="O680">INDEX(TechRate,MATCH(H680,TechNum,0))</f>
        <v/>
      </c>
      <c r="P680" s="18">
        <f>O680*K680</f>
        <v/>
      </c>
      <c r="Q680" s="18">
        <f>IF(I680="Yes",0,P680)</f>
        <v/>
      </c>
      <c r="R680" s="18">
        <f>IF(J680="Yes",0,L680)</f>
        <v/>
      </c>
      <c r="S680" s="18">
        <f>SUM(L680,P680)</f>
        <v/>
      </c>
      <c r="T680" s="18">
        <f>SUM(Q680,R680)</f>
        <v/>
      </c>
      <c r="U680" s="19">
        <f>TEXT(F680,"ddd")</f>
        <v/>
      </c>
      <c r="V680" s="19">
        <f>TEXT(G680,"ddd")</f>
        <v/>
      </c>
    </row>
    <row r="681">
      <c r="A681" t="inlineStr">
        <is>
          <t>A00779</t>
        </is>
      </c>
      <c r="B681" t="inlineStr">
        <is>
          <t>Central</t>
        </is>
      </c>
      <c r="C681" t="inlineStr">
        <is>
          <t>Cartier</t>
        </is>
      </c>
      <c r="D681" t="inlineStr">
        <is>
          <t>Replace</t>
        </is>
      </c>
      <c r="F681" s="31" t="n">
        <v>44329</v>
      </c>
      <c r="G681" s="31" t="n">
        <v>44363</v>
      </c>
      <c r="H681" s="13" t="n">
        <v>1</v>
      </c>
      <c r="I681" s="32" t="n"/>
      <c r="J681" s="32" t="n"/>
      <c r="K681" s="15" t="n">
        <v>0.5</v>
      </c>
      <c r="L681" s="15" t="n">
        <v>30</v>
      </c>
      <c r="M681" t="inlineStr">
        <is>
          <t>C.O.D.</t>
        </is>
      </c>
      <c r="N681" s="17">
        <f>IF(G681="","",G681-F681)</f>
        <v/>
      </c>
      <c r="O681" s="19">
        <f t="array" ref="O681">INDEX(TechRate,MATCH(H681,TechNum,0))</f>
        <v/>
      </c>
      <c r="P681" s="18">
        <f>O681*K681</f>
        <v/>
      </c>
      <c r="Q681" s="18">
        <f>IF(I681="Yes",0,P681)</f>
        <v/>
      </c>
      <c r="R681" s="18">
        <f>IF(J681="Yes",0,L681)</f>
        <v/>
      </c>
      <c r="S681" s="18">
        <f>SUM(L681,P681)</f>
        <v/>
      </c>
      <c r="T681" s="18">
        <f>SUM(Q681,R681)</f>
        <v/>
      </c>
      <c r="U681" s="19">
        <f>TEXT(F681,"ddd")</f>
        <v/>
      </c>
      <c r="V681" s="19">
        <f>TEXT(G681,"ddd")</f>
        <v/>
      </c>
    </row>
    <row r="682">
      <c r="A682" t="inlineStr">
        <is>
          <t>A00780</t>
        </is>
      </c>
      <c r="B682" t="inlineStr">
        <is>
          <t>Northeast</t>
        </is>
      </c>
      <c r="C682" t="inlineStr">
        <is>
          <t>Ling</t>
        </is>
      </c>
      <c r="D682" t="inlineStr">
        <is>
          <t>Replace</t>
        </is>
      </c>
      <c r="F682" s="31" t="n">
        <v>44329</v>
      </c>
      <c r="G682" s="31" t="n">
        <v>44364</v>
      </c>
      <c r="H682" s="13" t="n">
        <v>1</v>
      </c>
      <c r="I682" s="32" t="n"/>
      <c r="J682" s="32" t="n"/>
      <c r="K682" s="15" t="n">
        <v>0.5</v>
      </c>
      <c r="L682" s="15" t="n">
        <v>496</v>
      </c>
      <c r="M682" t="inlineStr">
        <is>
          <t>Account</t>
        </is>
      </c>
      <c r="N682" s="17">
        <f>IF(G682="","",G682-F682)</f>
        <v/>
      </c>
      <c r="O682" s="19">
        <f t="array" ref="O682">INDEX(TechRate,MATCH(H682,TechNum,0))</f>
        <v/>
      </c>
      <c r="P682" s="18">
        <f>O682*K682</f>
        <v/>
      </c>
      <c r="Q682" s="18">
        <f>IF(I682="Yes",0,P682)</f>
        <v/>
      </c>
      <c r="R682" s="18">
        <f>IF(J682="Yes",0,L682)</f>
        <v/>
      </c>
      <c r="S682" s="18">
        <f>SUM(L682,P682)</f>
        <v/>
      </c>
      <c r="T682" s="18">
        <f>SUM(Q682,R682)</f>
        <v/>
      </c>
      <c r="U682" s="19">
        <f>TEXT(F682,"ddd")</f>
        <v/>
      </c>
      <c r="V682" s="19">
        <f>TEXT(G682,"ddd")</f>
        <v/>
      </c>
    </row>
    <row r="683">
      <c r="A683" t="inlineStr">
        <is>
          <t>A00781</t>
        </is>
      </c>
      <c r="B683" t="inlineStr">
        <is>
          <t>Northwest</t>
        </is>
      </c>
      <c r="C683" t="inlineStr">
        <is>
          <t>Cartier</t>
        </is>
      </c>
      <c r="D683" t="inlineStr">
        <is>
          <t>Replace</t>
        </is>
      </c>
      <c r="E683" t="inlineStr">
        <is>
          <t>Yes</t>
        </is>
      </c>
      <c r="F683" s="31" t="n">
        <v>44329</v>
      </c>
      <c r="G683" s="31" t="n"/>
      <c r="H683" s="13" t="n">
        <v>1</v>
      </c>
      <c r="I683" s="32" t="n"/>
      <c r="J683" s="32" t="inlineStr">
        <is>
          <t>Yes</t>
        </is>
      </c>
      <c r="K683" s="15" t="n"/>
      <c r="L683" s="15" t="n">
        <v>126.81</v>
      </c>
      <c r="M683" t="inlineStr">
        <is>
          <t>C.O.D.</t>
        </is>
      </c>
      <c r="N683" s="17">
        <f>IF(G683="","",G683-F683)</f>
        <v/>
      </c>
      <c r="O683" s="19">
        <f t="array" ref="O683">INDEX(TechRate,MATCH(H683,TechNum,0))</f>
        <v/>
      </c>
      <c r="P683" s="18">
        <f>O683*K683</f>
        <v/>
      </c>
      <c r="Q683" s="18">
        <f>IF(I683="Yes",0,P683)</f>
        <v/>
      </c>
      <c r="R683" s="18">
        <f>IF(J683="Yes",0,L683)</f>
        <v/>
      </c>
      <c r="S683" s="18">
        <f>SUM(L683,P683)</f>
        <v/>
      </c>
      <c r="T683" s="18">
        <f>SUM(Q683,R683)</f>
        <v/>
      </c>
      <c r="U683" s="19">
        <f>TEXT(F683,"ddd")</f>
        <v/>
      </c>
      <c r="V683" s="19">
        <f>TEXT(G683,"ddd")</f>
        <v/>
      </c>
    </row>
    <row r="684">
      <c r="A684" t="inlineStr">
        <is>
          <t>A00782</t>
        </is>
      </c>
      <c r="B684" t="inlineStr">
        <is>
          <t>West</t>
        </is>
      </c>
      <c r="C684" t="inlineStr">
        <is>
          <t>Khan</t>
        </is>
      </c>
      <c r="D684" t="inlineStr">
        <is>
          <t>Install</t>
        </is>
      </c>
      <c r="F684" s="31" t="n">
        <v>44329</v>
      </c>
      <c r="G684" s="31" t="n"/>
      <c r="H684" s="13" t="n">
        <v>2</v>
      </c>
      <c r="I684" s="32" t="n"/>
      <c r="J684" s="32" t="n"/>
      <c r="K684" s="15" t="n"/>
      <c r="L684" s="15" t="n">
        <v>144</v>
      </c>
      <c r="M684" t="inlineStr">
        <is>
          <t>C.O.D.</t>
        </is>
      </c>
      <c r="N684" s="17">
        <f>IF(G684="","",G684-F684)</f>
        <v/>
      </c>
      <c r="O684" s="19">
        <f t="array" ref="O684">INDEX(TechRate,MATCH(H684,TechNum,0))</f>
        <v/>
      </c>
      <c r="P684" s="18">
        <f>O684*K684</f>
        <v/>
      </c>
      <c r="Q684" s="18">
        <f>IF(I684="Yes",0,P684)</f>
        <v/>
      </c>
      <c r="R684" s="18">
        <f>IF(J684="Yes",0,L684)</f>
        <v/>
      </c>
      <c r="S684" s="18">
        <f>SUM(L684,P684)</f>
        <v/>
      </c>
      <c r="T684" s="18">
        <f>SUM(Q684,R684)</f>
        <v/>
      </c>
      <c r="U684" s="19">
        <f>TEXT(F684,"ddd")</f>
        <v/>
      </c>
      <c r="V684" s="19">
        <f>TEXT(G684,"ddd")</f>
        <v/>
      </c>
    </row>
    <row r="685">
      <c r="A685" t="inlineStr">
        <is>
          <t>A00783</t>
        </is>
      </c>
      <c r="B685" t="inlineStr">
        <is>
          <t>East</t>
        </is>
      </c>
      <c r="C685" t="inlineStr">
        <is>
          <t>Ling</t>
        </is>
      </c>
      <c r="D685" t="inlineStr">
        <is>
          <t>Replace</t>
        </is>
      </c>
      <c r="F685" s="31" t="n">
        <v>44331</v>
      </c>
      <c r="G685" s="31" t="n">
        <v>44354</v>
      </c>
      <c r="H685" s="13" t="n">
        <v>2</v>
      </c>
      <c r="I685" s="32" t="n"/>
      <c r="J685" s="32" t="inlineStr">
        <is>
          <t>Yes</t>
        </is>
      </c>
      <c r="K685" s="15" t="n">
        <v>0.5</v>
      </c>
      <c r="L685" s="15" t="n">
        <v>494.9299</v>
      </c>
      <c r="M685" t="inlineStr">
        <is>
          <t>C.O.D.</t>
        </is>
      </c>
      <c r="N685" s="17">
        <f>IF(G685="","",G685-F685)</f>
        <v/>
      </c>
      <c r="O685" s="19">
        <f t="array" ref="O685">INDEX(TechRate,MATCH(H685,TechNum,0))</f>
        <v/>
      </c>
      <c r="P685" s="18">
        <f>O685*K685</f>
        <v/>
      </c>
      <c r="Q685" s="18">
        <f>IF(I685="Yes",0,P685)</f>
        <v/>
      </c>
      <c r="R685" s="18">
        <f>IF(J685="Yes",0,L685)</f>
        <v/>
      </c>
      <c r="S685" s="18">
        <f>SUM(L685,P685)</f>
        <v/>
      </c>
      <c r="T685" s="18">
        <f>SUM(Q685,R685)</f>
        <v/>
      </c>
      <c r="U685" s="19">
        <f>TEXT(F685,"ddd")</f>
        <v/>
      </c>
      <c r="V685" s="19">
        <f>TEXT(G685,"ddd")</f>
        <v/>
      </c>
    </row>
    <row r="686">
      <c r="A686" t="inlineStr">
        <is>
          <t>A00784</t>
        </is>
      </c>
      <c r="B686" t="inlineStr">
        <is>
          <t>North</t>
        </is>
      </c>
      <c r="C686" t="inlineStr">
        <is>
          <t>Ling</t>
        </is>
      </c>
      <c r="D686" t="inlineStr">
        <is>
          <t>Assess</t>
        </is>
      </c>
      <c r="F686" s="31" t="n">
        <v>44331</v>
      </c>
      <c r="G686" s="31" t="n">
        <v>44355</v>
      </c>
      <c r="H686" s="13" t="n">
        <v>2</v>
      </c>
      <c r="I686" s="32" t="n"/>
      <c r="J686" s="32" t="n"/>
      <c r="K686" s="15" t="n">
        <v>0.25</v>
      </c>
      <c r="L686" s="15" t="n">
        <v>30.0473</v>
      </c>
      <c r="M686" t="inlineStr">
        <is>
          <t>C.O.D.</t>
        </is>
      </c>
      <c r="N686" s="17">
        <f>IF(G686="","",G686-F686)</f>
        <v/>
      </c>
      <c r="O686" s="19">
        <f t="array" ref="O686">INDEX(TechRate,MATCH(H686,TechNum,0))</f>
        <v/>
      </c>
      <c r="P686" s="18">
        <f>O686*K686</f>
        <v/>
      </c>
      <c r="Q686" s="18">
        <f>IF(I686="Yes",0,P686)</f>
        <v/>
      </c>
      <c r="R686" s="18">
        <f>IF(J686="Yes",0,L686)</f>
        <v/>
      </c>
      <c r="S686" s="18">
        <f>SUM(L686,P686)</f>
        <v/>
      </c>
      <c r="T686" s="18">
        <f>SUM(Q686,R686)</f>
        <v/>
      </c>
      <c r="U686" s="19">
        <f>TEXT(F686,"ddd")</f>
        <v/>
      </c>
      <c r="V686" s="19">
        <f>TEXT(G686,"ddd")</f>
        <v/>
      </c>
    </row>
    <row r="687">
      <c r="A687" t="inlineStr">
        <is>
          <t>A00785</t>
        </is>
      </c>
      <c r="B687" t="inlineStr">
        <is>
          <t>Southeast</t>
        </is>
      </c>
      <c r="C687" t="inlineStr">
        <is>
          <t>Burton</t>
        </is>
      </c>
      <c r="D687" t="inlineStr">
        <is>
          <t>Assess</t>
        </is>
      </c>
      <c r="E687" t="inlineStr">
        <is>
          <t>Yes</t>
        </is>
      </c>
      <c r="F687" s="31" t="n">
        <v>44333</v>
      </c>
      <c r="G687" s="31" t="n">
        <v>44341</v>
      </c>
      <c r="H687" s="13" t="n">
        <v>1</v>
      </c>
      <c r="I687" s="32" t="n"/>
      <c r="J687" s="32" t="n"/>
      <c r="K687" s="15" t="n">
        <v>0.25</v>
      </c>
      <c r="L687" s="15" t="n">
        <v>147.6382</v>
      </c>
      <c r="M687" t="inlineStr">
        <is>
          <t>Account</t>
        </is>
      </c>
      <c r="N687" s="17">
        <f>IF(G687="","",G687-F687)</f>
        <v/>
      </c>
      <c r="O687" s="19">
        <f t="array" ref="O687">INDEX(TechRate,MATCH(H687,TechNum,0))</f>
        <v/>
      </c>
      <c r="P687" s="18">
        <f>O687*K687</f>
        <v/>
      </c>
      <c r="Q687" s="18">
        <f>IF(I687="Yes",0,P687)</f>
        <v/>
      </c>
      <c r="R687" s="18">
        <f>IF(J687="Yes",0,L687)</f>
        <v/>
      </c>
      <c r="S687" s="18">
        <f>SUM(L687,P687)</f>
        <v/>
      </c>
      <c r="T687" s="18">
        <f>SUM(Q687,R687)</f>
        <v/>
      </c>
      <c r="U687" s="19">
        <f>TEXT(F687,"ddd")</f>
        <v/>
      </c>
      <c r="V687" s="19">
        <f>TEXT(G687,"ddd")</f>
        <v/>
      </c>
    </row>
    <row r="688">
      <c r="A688" t="inlineStr">
        <is>
          <t>A00786</t>
        </is>
      </c>
      <c r="B688" t="inlineStr">
        <is>
          <t>North</t>
        </is>
      </c>
      <c r="C688" t="inlineStr">
        <is>
          <t>Ling</t>
        </is>
      </c>
      <c r="D688" t="inlineStr">
        <is>
          <t>Replace</t>
        </is>
      </c>
      <c r="F688" s="31" t="n">
        <v>44333</v>
      </c>
      <c r="G688" s="31" t="n">
        <v>44344</v>
      </c>
      <c r="H688" s="13" t="n">
        <v>2</v>
      </c>
      <c r="I688" s="32" t="n"/>
      <c r="J688" s="32" t="n"/>
      <c r="K688" s="15" t="n">
        <v>0.5</v>
      </c>
      <c r="L688" s="15" t="n">
        <v>37.44</v>
      </c>
      <c r="M688" t="inlineStr">
        <is>
          <t>C.O.D.</t>
        </is>
      </c>
      <c r="N688" s="17">
        <f>IF(G688="","",G688-F688)</f>
        <v/>
      </c>
      <c r="O688" s="19">
        <f t="array" ref="O688">INDEX(TechRate,MATCH(H688,TechNum,0))</f>
        <v/>
      </c>
      <c r="P688" s="18">
        <f>O688*K688</f>
        <v/>
      </c>
      <c r="Q688" s="18">
        <f>IF(I688="Yes",0,P688)</f>
        <v/>
      </c>
      <c r="R688" s="18">
        <f>IF(J688="Yes",0,L688)</f>
        <v/>
      </c>
      <c r="S688" s="18">
        <f>SUM(L688,P688)</f>
        <v/>
      </c>
      <c r="T688" s="18">
        <f>SUM(Q688,R688)</f>
        <v/>
      </c>
      <c r="U688" s="19">
        <f>TEXT(F688,"ddd")</f>
        <v/>
      </c>
      <c r="V688" s="19">
        <f>TEXT(G688,"ddd")</f>
        <v/>
      </c>
    </row>
    <row r="689">
      <c r="A689" t="inlineStr">
        <is>
          <t>A00787</t>
        </is>
      </c>
      <c r="B689" t="inlineStr">
        <is>
          <t>Northeast</t>
        </is>
      </c>
      <c r="C689" t="inlineStr">
        <is>
          <t>Ling</t>
        </is>
      </c>
      <c r="D689" t="inlineStr">
        <is>
          <t>Assess</t>
        </is>
      </c>
      <c r="F689" s="31" t="n">
        <v>44333</v>
      </c>
      <c r="G689" s="31" t="n">
        <v>44349</v>
      </c>
      <c r="H689" s="13" t="n">
        <v>2</v>
      </c>
      <c r="I689" s="32" t="n"/>
      <c r="J689" s="32" t="n"/>
      <c r="K689" s="15" t="n">
        <v>0.5</v>
      </c>
      <c r="L689" s="15" t="n">
        <v>288</v>
      </c>
      <c r="M689" t="inlineStr">
        <is>
          <t>Account</t>
        </is>
      </c>
      <c r="N689" s="17">
        <f>IF(G689="","",G689-F689)</f>
        <v/>
      </c>
      <c r="O689" s="19">
        <f t="array" ref="O689">INDEX(TechRate,MATCH(H689,TechNum,0))</f>
        <v/>
      </c>
      <c r="P689" s="18">
        <f>O689*K689</f>
        <v/>
      </c>
      <c r="Q689" s="18">
        <f>IF(I689="Yes",0,P689)</f>
        <v/>
      </c>
      <c r="R689" s="18">
        <f>IF(J689="Yes",0,L689)</f>
        <v/>
      </c>
      <c r="S689" s="18">
        <f>SUM(L689,P689)</f>
        <v/>
      </c>
      <c r="T689" s="18">
        <f>SUM(Q689,R689)</f>
        <v/>
      </c>
      <c r="U689" s="19">
        <f>TEXT(F689,"ddd")</f>
        <v/>
      </c>
      <c r="V689" s="19">
        <f>TEXT(G689,"ddd")</f>
        <v/>
      </c>
    </row>
    <row r="690">
      <c r="A690" t="inlineStr">
        <is>
          <t>A00788</t>
        </is>
      </c>
      <c r="B690" t="inlineStr">
        <is>
          <t>Northwest</t>
        </is>
      </c>
      <c r="C690" t="inlineStr">
        <is>
          <t>Cartier</t>
        </is>
      </c>
      <c r="D690" t="inlineStr">
        <is>
          <t>Assess</t>
        </is>
      </c>
      <c r="F690" s="31" t="n">
        <v>44333</v>
      </c>
      <c r="G690" s="31" t="n">
        <v>44349</v>
      </c>
      <c r="H690" s="13" t="n">
        <v>2</v>
      </c>
      <c r="I690" s="32" t="n"/>
      <c r="J690" s="32" t="n"/>
      <c r="K690" s="15" t="n">
        <v>1</v>
      </c>
      <c r="L690" s="15" t="n">
        <v>150</v>
      </c>
      <c r="M690" t="inlineStr">
        <is>
          <t>C.O.D.</t>
        </is>
      </c>
      <c r="N690" s="17">
        <f>IF(G690="","",G690-F690)</f>
        <v/>
      </c>
      <c r="O690" s="19">
        <f t="array" ref="O690">INDEX(TechRate,MATCH(H690,TechNum,0))</f>
        <v/>
      </c>
      <c r="P690" s="18">
        <f>O690*K690</f>
        <v/>
      </c>
      <c r="Q690" s="18">
        <f>IF(I690="Yes",0,P690)</f>
        <v/>
      </c>
      <c r="R690" s="18">
        <f>IF(J690="Yes",0,L690)</f>
        <v/>
      </c>
      <c r="S690" s="18">
        <f>SUM(L690,P690)</f>
        <v/>
      </c>
      <c r="T690" s="18">
        <f>SUM(Q690,R690)</f>
        <v/>
      </c>
      <c r="U690" s="19">
        <f>TEXT(F690,"ddd")</f>
        <v/>
      </c>
      <c r="V690" s="19">
        <f>TEXT(G690,"ddd")</f>
        <v/>
      </c>
    </row>
    <row r="691">
      <c r="A691" t="inlineStr">
        <is>
          <t>A00789</t>
        </is>
      </c>
      <c r="B691" t="inlineStr">
        <is>
          <t>North</t>
        </is>
      </c>
      <c r="C691" t="inlineStr">
        <is>
          <t>Ling</t>
        </is>
      </c>
      <c r="D691" t="inlineStr">
        <is>
          <t>Deliver</t>
        </is>
      </c>
      <c r="F691" s="31" t="n">
        <v>44333</v>
      </c>
      <c r="G691" s="31" t="n">
        <v>44355</v>
      </c>
      <c r="H691" s="13" t="n">
        <v>1</v>
      </c>
      <c r="I691" s="32" t="n"/>
      <c r="J691" s="32" t="n"/>
      <c r="K691" s="15" t="n">
        <v>0.25</v>
      </c>
      <c r="L691" s="15" t="n">
        <v>42.66</v>
      </c>
      <c r="M691" t="inlineStr">
        <is>
          <t>Account</t>
        </is>
      </c>
      <c r="N691" s="17">
        <f>IF(G691="","",G691-F691)</f>
        <v/>
      </c>
      <c r="O691" s="19">
        <f t="array" ref="O691">INDEX(TechRate,MATCH(H691,TechNum,0))</f>
        <v/>
      </c>
      <c r="P691" s="18">
        <f>O691*K691</f>
        <v/>
      </c>
      <c r="Q691" s="18">
        <f>IF(I691="Yes",0,P691)</f>
        <v/>
      </c>
      <c r="R691" s="18">
        <f>IF(J691="Yes",0,L691)</f>
        <v/>
      </c>
      <c r="S691" s="18">
        <f>SUM(L691,P691)</f>
        <v/>
      </c>
      <c r="T691" s="18">
        <f>SUM(Q691,R691)</f>
        <v/>
      </c>
      <c r="U691" s="19">
        <f>TEXT(F691,"ddd")</f>
        <v/>
      </c>
      <c r="V691" s="19">
        <f>TEXT(G691,"ddd")</f>
        <v/>
      </c>
    </row>
    <row r="692">
      <c r="A692" t="inlineStr">
        <is>
          <t>A00790</t>
        </is>
      </c>
      <c r="B692" t="inlineStr">
        <is>
          <t>North</t>
        </is>
      </c>
      <c r="C692" t="inlineStr">
        <is>
          <t>Ling</t>
        </is>
      </c>
      <c r="D692" t="inlineStr">
        <is>
          <t>Assess</t>
        </is>
      </c>
      <c r="F692" s="31" t="n">
        <v>44333</v>
      </c>
      <c r="G692" s="31" t="n">
        <v>44355</v>
      </c>
      <c r="H692" s="13" t="n">
        <v>1</v>
      </c>
      <c r="I692" s="32" t="n"/>
      <c r="J692" s="32" t="n"/>
      <c r="K692" s="15" t="n">
        <v>0.25</v>
      </c>
      <c r="L692" s="15" t="n">
        <v>287.25</v>
      </c>
      <c r="M692" t="inlineStr">
        <is>
          <t>Account</t>
        </is>
      </c>
      <c r="N692" s="17">
        <f>IF(G692="","",G692-F692)</f>
        <v/>
      </c>
      <c r="O692" s="19">
        <f t="array" ref="O692">INDEX(TechRate,MATCH(H692,TechNum,0))</f>
        <v/>
      </c>
      <c r="P692" s="18">
        <f>O692*K692</f>
        <v/>
      </c>
      <c r="Q692" s="18">
        <f>IF(I692="Yes",0,P692)</f>
        <v/>
      </c>
      <c r="R692" s="18">
        <f>IF(J692="Yes",0,L692)</f>
        <v/>
      </c>
      <c r="S692" s="18">
        <f>SUM(L692,P692)</f>
        <v/>
      </c>
      <c r="T692" s="18">
        <f>SUM(Q692,R692)</f>
        <v/>
      </c>
      <c r="U692" s="19">
        <f>TEXT(F692,"ddd")</f>
        <v/>
      </c>
      <c r="V692" s="19">
        <f>TEXT(G692,"ddd")</f>
        <v/>
      </c>
    </row>
    <row r="693">
      <c r="A693" t="inlineStr">
        <is>
          <t>A00791</t>
        </is>
      </c>
      <c r="B693" t="inlineStr">
        <is>
          <t>West</t>
        </is>
      </c>
      <c r="C693" t="inlineStr">
        <is>
          <t>Cartier</t>
        </is>
      </c>
      <c r="D693" t="inlineStr">
        <is>
          <t>Deliver</t>
        </is>
      </c>
      <c r="F693" s="31" t="n">
        <v>44333</v>
      </c>
      <c r="G693" s="31" t="n">
        <v>44358</v>
      </c>
      <c r="H693" s="13" t="n">
        <v>2</v>
      </c>
      <c r="I693" s="32" t="n"/>
      <c r="J693" s="32" t="n"/>
      <c r="K693" s="15" t="n">
        <v>0.25</v>
      </c>
      <c r="L693" s="15" t="n">
        <v>147.4015</v>
      </c>
      <c r="M693" t="inlineStr">
        <is>
          <t>C.O.D.</t>
        </is>
      </c>
      <c r="N693" s="17">
        <f>IF(G693="","",G693-F693)</f>
        <v/>
      </c>
      <c r="O693" s="19">
        <f t="array" ref="O693">INDEX(TechRate,MATCH(H693,TechNum,0))</f>
        <v/>
      </c>
      <c r="P693" s="18">
        <f>O693*K693</f>
        <v/>
      </c>
      <c r="Q693" s="18">
        <f>IF(I693="Yes",0,P693)</f>
        <v/>
      </c>
      <c r="R693" s="18">
        <f>IF(J693="Yes",0,L693)</f>
        <v/>
      </c>
      <c r="S693" s="18">
        <f>SUM(L693,P693)</f>
        <v/>
      </c>
      <c r="T693" s="18">
        <f>SUM(Q693,R693)</f>
        <v/>
      </c>
      <c r="U693" s="19">
        <f>TEXT(F693,"ddd")</f>
        <v/>
      </c>
      <c r="V693" s="19">
        <f>TEXT(G693,"ddd")</f>
        <v/>
      </c>
    </row>
    <row r="694">
      <c r="A694" t="inlineStr">
        <is>
          <t>A00792</t>
        </is>
      </c>
      <c r="B694" t="inlineStr">
        <is>
          <t>North</t>
        </is>
      </c>
      <c r="C694" t="inlineStr">
        <is>
          <t>Ling</t>
        </is>
      </c>
      <c r="D694" t="inlineStr">
        <is>
          <t>Deliver</t>
        </is>
      </c>
      <c r="F694" s="31" t="n">
        <v>44333</v>
      </c>
      <c r="G694" s="31" t="n">
        <v>44366</v>
      </c>
      <c r="H694" s="13" t="n">
        <v>1</v>
      </c>
      <c r="I694" s="32" t="n"/>
      <c r="J694" s="32" t="n"/>
      <c r="K694" s="15" t="n">
        <v>0.25</v>
      </c>
      <c r="L694" s="15" t="n">
        <v>59.2421</v>
      </c>
      <c r="M694" t="inlineStr">
        <is>
          <t>C.O.D.</t>
        </is>
      </c>
      <c r="N694" s="17">
        <f>IF(G694="","",G694-F694)</f>
        <v/>
      </c>
      <c r="O694" s="19">
        <f t="array" ref="O694">INDEX(TechRate,MATCH(H694,TechNum,0))</f>
        <v/>
      </c>
      <c r="P694" s="18">
        <f>O694*K694</f>
        <v/>
      </c>
      <c r="Q694" s="18">
        <f>IF(I694="Yes",0,P694)</f>
        <v/>
      </c>
      <c r="R694" s="18">
        <f>IF(J694="Yes",0,L694)</f>
        <v/>
      </c>
      <c r="S694" s="18">
        <f>SUM(L694,P694)</f>
        <v/>
      </c>
      <c r="T694" s="18">
        <f>SUM(Q694,R694)</f>
        <v/>
      </c>
      <c r="U694" s="19">
        <f>TEXT(F694,"ddd")</f>
        <v/>
      </c>
      <c r="V694" s="19">
        <f>TEXT(G694,"ddd")</f>
        <v/>
      </c>
    </row>
    <row r="695">
      <c r="A695" t="inlineStr">
        <is>
          <t>A00793</t>
        </is>
      </c>
      <c r="B695" t="inlineStr">
        <is>
          <t>North</t>
        </is>
      </c>
      <c r="C695" t="inlineStr">
        <is>
          <t>Ling</t>
        </is>
      </c>
      <c r="D695" t="inlineStr">
        <is>
          <t>Assess</t>
        </is>
      </c>
      <c r="F695" s="31" t="n">
        <v>44333</v>
      </c>
      <c r="G695" s="31" t="n">
        <v>44361</v>
      </c>
      <c r="H695" s="13" t="n">
        <v>1</v>
      </c>
      <c r="I695" s="32" t="n"/>
      <c r="J695" s="32" t="n"/>
      <c r="K695" s="15" t="n">
        <v>0.25</v>
      </c>
      <c r="L695" s="15" t="n">
        <v>240</v>
      </c>
      <c r="M695" t="inlineStr">
        <is>
          <t>Account</t>
        </is>
      </c>
      <c r="N695" s="17">
        <f>IF(G695="","",G695-F695)</f>
        <v/>
      </c>
      <c r="O695" s="19">
        <f t="array" ref="O695">INDEX(TechRate,MATCH(H695,TechNum,0))</f>
        <v/>
      </c>
      <c r="P695" s="18">
        <f>O695*K695</f>
        <v/>
      </c>
      <c r="Q695" s="18">
        <f>IF(I695="Yes",0,P695)</f>
        <v/>
      </c>
      <c r="R695" s="18">
        <f>IF(J695="Yes",0,L695)</f>
        <v/>
      </c>
      <c r="S695" s="18">
        <f>SUM(L695,P695)</f>
        <v/>
      </c>
      <c r="T695" s="18">
        <f>SUM(Q695,R695)</f>
        <v/>
      </c>
      <c r="U695" s="19">
        <f>TEXT(F695,"ddd")</f>
        <v/>
      </c>
      <c r="V695" s="19">
        <f>TEXT(G695,"ddd")</f>
        <v/>
      </c>
    </row>
    <row r="696">
      <c r="A696" t="inlineStr">
        <is>
          <t>A00794</t>
        </is>
      </c>
      <c r="B696" t="inlineStr">
        <is>
          <t>North</t>
        </is>
      </c>
      <c r="C696" t="inlineStr">
        <is>
          <t>Ling</t>
        </is>
      </c>
      <c r="D696" t="inlineStr">
        <is>
          <t>Deliver</t>
        </is>
      </c>
      <c r="F696" s="31" t="n">
        <v>44333</v>
      </c>
      <c r="G696" s="31" t="n">
        <v>44369</v>
      </c>
      <c r="H696" s="13" t="n">
        <v>2</v>
      </c>
      <c r="I696" s="32" t="n"/>
      <c r="J696" s="32" t="n"/>
      <c r="K696" s="15" t="n">
        <v>0.25</v>
      </c>
      <c r="L696" s="15" t="n">
        <v>197.47</v>
      </c>
      <c r="M696" t="inlineStr">
        <is>
          <t>C.O.D.</t>
        </is>
      </c>
      <c r="N696" s="17">
        <f>IF(G696="","",G696-F696)</f>
        <v/>
      </c>
      <c r="O696" s="19">
        <f t="array" ref="O696">INDEX(TechRate,MATCH(H696,TechNum,0))</f>
        <v/>
      </c>
      <c r="P696" s="18">
        <f>O696*K696</f>
        <v/>
      </c>
      <c r="Q696" s="18">
        <f>IF(I696="Yes",0,P696)</f>
        <v/>
      </c>
      <c r="R696" s="18">
        <f>IF(J696="Yes",0,L696)</f>
        <v/>
      </c>
      <c r="S696" s="18">
        <f>SUM(L696,P696)</f>
        <v/>
      </c>
      <c r="T696" s="18">
        <f>SUM(Q696,R696)</f>
        <v/>
      </c>
      <c r="U696" s="19">
        <f>TEXT(F696,"ddd")</f>
        <v/>
      </c>
      <c r="V696" s="19">
        <f>TEXT(G696,"ddd")</f>
        <v/>
      </c>
    </row>
    <row r="697">
      <c r="A697" t="inlineStr">
        <is>
          <t>A00795</t>
        </is>
      </c>
      <c r="B697" t="inlineStr">
        <is>
          <t>Northeast</t>
        </is>
      </c>
      <c r="C697" t="inlineStr">
        <is>
          <t>Ling</t>
        </is>
      </c>
      <c r="D697" t="inlineStr">
        <is>
          <t>Assess</t>
        </is>
      </c>
      <c r="F697" s="31" t="n">
        <v>44333</v>
      </c>
      <c r="G697" s="31" t="n">
        <v>44393</v>
      </c>
      <c r="H697" s="13" t="n">
        <v>2</v>
      </c>
      <c r="I697" s="32" t="n"/>
      <c r="J697" s="32" t="n"/>
      <c r="K697" s="15" t="n">
        <v>0.5</v>
      </c>
      <c r="L697" s="15" t="n">
        <v>304.1946</v>
      </c>
      <c r="M697" t="inlineStr">
        <is>
          <t>C.O.D.</t>
        </is>
      </c>
      <c r="N697" s="17">
        <f>IF(G697="","",G697-F697)</f>
        <v/>
      </c>
      <c r="O697" s="19">
        <f t="array" ref="O697">INDEX(TechRate,MATCH(H697,TechNum,0))</f>
        <v/>
      </c>
      <c r="P697" s="18">
        <f>O697*K697</f>
        <v/>
      </c>
      <c r="Q697" s="18">
        <f>IF(I697="Yes",0,P697)</f>
        <v/>
      </c>
      <c r="R697" s="18">
        <f>IF(J697="Yes",0,L697)</f>
        <v/>
      </c>
      <c r="S697" s="18">
        <f>SUM(L697,P697)</f>
        <v/>
      </c>
      <c r="T697" s="18">
        <f>SUM(Q697,R697)</f>
        <v/>
      </c>
      <c r="U697" s="19">
        <f>TEXT(F697,"ddd")</f>
        <v/>
      </c>
      <c r="V697" s="19">
        <f>TEXT(G697,"ddd")</f>
        <v/>
      </c>
    </row>
    <row r="698">
      <c r="A698" t="inlineStr">
        <is>
          <t>A00796</t>
        </is>
      </c>
      <c r="B698" t="inlineStr">
        <is>
          <t>Southeast</t>
        </is>
      </c>
      <c r="C698" t="inlineStr">
        <is>
          <t>Burton</t>
        </is>
      </c>
      <c r="D698" t="inlineStr">
        <is>
          <t>Replace</t>
        </is>
      </c>
      <c r="F698" s="31" t="n">
        <v>44334</v>
      </c>
      <c r="G698" s="31" t="n">
        <v>44343</v>
      </c>
      <c r="H698" s="13" t="n">
        <v>1</v>
      </c>
      <c r="I698" s="32" t="n"/>
      <c r="J698" s="32" t="n"/>
      <c r="K698" s="15" t="n">
        <v>0.5</v>
      </c>
      <c r="L698" s="15" t="n">
        <v>64.3421</v>
      </c>
      <c r="M698" t="inlineStr">
        <is>
          <t>Account</t>
        </is>
      </c>
      <c r="N698" s="17">
        <f>IF(G698="","",G698-F698)</f>
        <v/>
      </c>
      <c r="O698" s="19">
        <f t="array" ref="O698">INDEX(TechRate,MATCH(H698,TechNum,0))</f>
        <v/>
      </c>
      <c r="P698" s="18">
        <f>O698*K698</f>
        <v/>
      </c>
      <c r="Q698" s="18">
        <f>IF(I698="Yes",0,P698)</f>
        <v/>
      </c>
      <c r="R698" s="18">
        <f>IF(J698="Yes",0,L698)</f>
        <v/>
      </c>
      <c r="S698" s="18">
        <f>SUM(L698,P698)</f>
        <v/>
      </c>
      <c r="T698" s="18">
        <f>SUM(Q698,R698)</f>
        <v/>
      </c>
      <c r="U698" s="19">
        <f>TEXT(F698,"ddd")</f>
        <v/>
      </c>
      <c r="V698" s="19">
        <f>TEXT(G698,"ddd")</f>
        <v/>
      </c>
    </row>
    <row r="699">
      <c r="A699" t="inlineStr">
        <is>
          <t>A00797</t>
        </is>
      </c>
      <c r="B699" t="inlineStr">
        <is>
          <t>South</t>
        </is>
      </c>
      <c r="C699" t="inlineStr">
        <is>
          <t>Lopez</t>
        </is>
      </c>
      <c r="D699" t="inlineStr">
        <is>
          <t>Replace</t>
        </is>
      </c>
      <c r="F699" s="31" t="n">
        <v>44334</v>
      </c>
      <c r="G699" s="31" t="n">
        <v>44347</v>
      </c>
      <c r="H699" s="13" t="n">
        <v>1</v>
      </c>
      <c r="I699" s="32" t="n"/>
      <c r="J699" s="32" t="n"/>
      <c r="K699" s="15" t="n">
        <v>0.5</v>
      </c>
      <c r="L699" s="15" t="n">
        <v>10.27</v>
      </c>
      <c r="M699" t="inlineStr">
        <is>
          <t>Account</t>
        </is>
      </c>
      <c r="N699" s="17">
        <f>IF(G699="","",G699-F699)</f>
        <v/>
      </c>
      <c r="O699" s="19">
        <f t="array" ref="O699">INDEX(TechRate,MATCH(H699,TechNum,0))</f>
        <v/>
      </c>
      <c r="P699" s="18">
        <f>O699*K699</f>
        <v/>
      </c>
      <c r="Q699" s="18">
        <f>IF(I699="Yes",0,P699)</f>
        <v/>
      </c>
      <c r="R699" s="18">
        <f>IF(J699="Yes",0,L699)</f>
        <v/>
      </c>
      <c r="S699" s="18">
        <f>SUM(L699,P699)</f>
        <v/>
      </c>
      <c r="T699" s="18">
        <f>SUM(Q699,R699)</f>
        <v/>
      </c>
      <c r="U699" s="19">
        <f>TEXT(F699,"ddd")</f>
        <v/>
      </c>
      <c r="V699" s="19">
        <f>TEXT(G699,"ddd")</f>
        <v/>
      </c>
    </row>
    <row r="700">
      <c r="A700" t="inlineStr">
        <is>
          <t>A00798</t>
        </is>
      </c>
      <c r="B700" t="inlineStr">
        <is>
          <t>Northwest</t>
        </is>
      </c>
      <c r="C700" t="inlineStr">
        <is>
          <t>Burton</t>
        </is>
      </c>
      <c r="D700" t="inlineStr">
        <is>
          <t>Assess</t>
        </is>
      </c>
      <c r="F700" s="31" t="n">
        <v>44334</v>
      </c>
      <c r="G700" s="31" t="n">
        <v>44350</v>
      </c>
      <c r="H700" s="13" t="n">
        <v>2</v>
      </c>
      <c r="I700" s="32" t="n"/>
      <c r="J700" s="32" t="n"/>
      <c r="K700" s="15" t="n">
        <v>0.75</v>
      </c>
      <c r="L700" s="15" t="n">
        <v>319.0208</v>
      </c>
      <c r="M700" t="inlineStr">
        <is>
          <t>C.O.D.</t>
        </is>
      </c>
      <c r="N700" s="17">
        <f>IF(G700="","",G700-F700)</f>
        <v/>
      </c>
      <c r="O700" s="19">
        <f t="array" ref="O700">INDEX(TechRate,MATCH(H700,TechNum,0))</f>
        <v/>
      </c>
      <c r="P700" s="18">
        <f>O700*K700</f>
        <v/>
      </c>
      <c r="Q700" s="18">
        <f>IF(I700="Yes",0,P700)</f>
        <v/>
      </c>
      <c r="R700" s="18">
        <f>IF(J700="Yes",0,L700)</f>
        <v/>
      </c>
      <c r="S700" s="18">
        <f>SUM(L700,P700)</f>
        <v/>
      </c>
      <c r="T700" s="18">
        <f>SUM(Q700,R700)</f>
        <v/>
      </c>
      <c r="U700" s="19">
        <f>TEXT(F700,"ddd")</f>
        <v/>
      </c>
      <c r="V700" s="19">
        <f>TEXT(G700,"ddd")</f>
        <v/>
      </c>
    </row>
    <row r="701">
      <c r="A701" t="inlineStr">
        <is>
          <t>A00799</t>
        </is>
      </c>
      <c r="B701" t="inlineStr">
        <is>
          <t>Northwest</t>
        </is>
      </c>
      <c r="C701" t="inlineStr">
        <is>
          <t>Khan</t>
        </is>
      </c>
      <c r="D701" t="inlineStr">
        <is>
          <t>Replace</t>
        </is>
      </c>
      <c r="F701" s="31" t="n">
        <v>44334</v>
      </c>
      <c r="G701" s="31" t="n">
        <v>44348</v>
      </c>
      <c r="H701" s="13" t="n">
        <v>1</v>
      </c>
      <c r="I701" s="32" t="n"/>
      <c r="J701" s="32" t="n"/>
      <c r="K701" s="15" t="n">
        <v>0.75</v>
      </c>
      <c r="L701" s="15" t="n">
        <v>131</v>
      </c>
      <c r="M701" t="inlineStr">
        <is>
          <t>C.O.D.</t>
        </is>
      </c>
      <c r="N701" s="17">
        <f>IF(G701="","",G701-F701)</f>
        <v/>
      </c>
      <c r="O701" s="19">
        <f t="array" ref="O701">INDEX(TechRate,MATCH(H701,TechNum,0))</f>
        <v/>
      </c>
      <c r="P701" s="18">
        <f>O701*K701</f>
        <v/>
      </c>
      <c r="Q701" s="18">
        <f>IF(I701="Yes",0,P701)</f>
        <v/>
      </c>
      <c r="R701" s="18">
        <f>IF(J701="Yes",0,L701)</f>
        <v/>
      </c>
      <c r="S701" s="18">
        <f>SUM(L701,P701)</f>
        <v/>
      </c>
      <c r="T701" s="18">
        <f>SUM(Q701,R701)</f>
        <v/>
      </c>
      <c r="U701" s="19">
        <f>TEXT(F701,"ddd")</f>
        <v/>
      </c>
      <c r="V701" s="19">
        <f>TEXT(G701,"ddd")</f>
        <v/>
      </c>
    </row>
    <row r="702">
      <c r="A702" t="inlineStr">
        <is>
          <t>A00800</t>
        </is>
      </c>
      <c r="B702" t="inlineStr">
        <is>
          <t>North</t>
        </is>
      </c>
      <c r="C702" t="inlineStr">
        <is>
          <t>Ling</t>
        </is>
      </c>
      <c r="D702" t="inlineStr">
        <is>
          <t>Assess</t>
        </is>
      </c>
      <c r="F702" s="31" t="n">
        <v>44334</v>
      </c>
      <c r="G702" s="31" t="n">
        <v>44349</v>
      </c>
      <c r="H702" s="13" t="n">
        <v>2</v>
      </c>
      <c r="I702" s="32" t="n"/>
      <c r="J702" s="32" t="n"/>
      <c r="K702" s="15" t="n">
        <v>0.25</v>
      </c>
      <c r="L702" s="15" t="n">
        <v>167</v>
      </c>
      <c r="M702" t="inlineStr">
        <is>
          <t>Account</t>
        </is>
      </c>
      <c r="N702" s="17">
        <f>IF(G702="","",G702-F702)</f>
        <v/>
      </c>
      <c r="O702" s="19">
        <f t="array" ref="O702">INDEX(TechRate,MATCH(H702,TechNum,0))</f>
        <v/>
      </c>
      <c r="P702" s="18">
        <f>O702*K702</f>
        <v/>
      </c>
      <c r="Q702" s="18">
        <f>IF(I702="Yes",0,P702)</f>
        <v/>
      </c>
      <c r="R702" s="18">
        <f>IF(J702="Yes",0,L702)</f>
        <v/>
      </c>
      <c r="S702" s="18">
        <f>SUM(L702,P702)</f>
        <v/>
      </c>
      <c r="T702" s="18">
        <f>SUM(Q702,R702)</f>
        <v/>
      </c>
      <c r="U702" s="19">
        <f>TEXT(F702,"ddd")</f>
        <v/>
      </c>
      <c r="V702" s="19">
        <f>TEXT(G702,"ddd")</f>
        <v/>
      </c>
    </row>
    <row r="703">
      <c r="A703" t="inlineStr">
        <is>
          <t>A00801</t>
        </is>
      </c>
      <c r="B703" t="inlineStr">
        <is>
          <t>Southeast</t>
        </is>
      </c>
      <c r="C703" t="inlineStr">
        <is>
          <t>Burton</t>
        </is>
      </c>
      <c r="D703" t="inlineStr">
        <is>
          <t>Replace</t>
        </is>
      </c>
      <c r="F703" s="31" t="n">
        <v>44334</v>
      </c>
      <c r="G703" s="31" t="n">
        <v>44356</v>
      </c>
      <c r="H703" s="13" t="n">
        <v>1</v>
      </c>
      <c r="I703" s="32" t="n"/>
      <c r="J703" s="32" t="n"/>
      <c r="K703" s="15" t="n">
        <v>0.5</v>
      </c>
      <c r="L703" s="15" t="n">
        <v>91.04170000000001</v>
      </c>
      <c r="M703" t="inlineStr">
        <is>
          <t>Account</t>
        </is>
      </c>
      <c r="N703" s="17">
        <f>IF(G703="","",G703-F703)</f>
        <v/>
      </c>
      <c r="O703" s="19">
        <f t="array" ref="O703">INDEX(TechRate,MATCH(H703,TechNum,0))</f>
        <v/>
      </c>
      <c r="P703" s="18">
        <f>O703*K703</f>
        <v/>
      </c>
      <c r="Q703" s="18">
        <f>IF(I703="Yes",0,P703)</f>
        <v/>
      </c>
      <c r="R703" s="18">
        <f>IF(J703="Yes",0,L703)</f>
        <v/>
      </c>
      <c r="S703" s="18">
        <f>SUM(L703,P703)</f>
        <v/>
      </c>
      <c r="T703" s="18">
        <f>SUM(Q703,R703)</f>
        <v/>
      </c>
      <c r="U703" s="19">
        <f>TEXT(F703,"ddd")</f>
        <v/>
      </c>
      <c r="V703" s="19">
        <f>TEXT(G703,"ddd")</f>
        <v/>
      </c>
    </row>
    <row r="704">
      <c r="A704" t="inlineStr">
        <is>
          <t>A00802</t>
        </is>
      </c>
      <c r="B704" t="inlineStr">
        <is>
          <t>West</t>
        </is>
      </c>
      <c r="C704" t="inlineStr">
        <is>
          <t>Khan</t>
        </is>
      </c>
      <c r="D704" t="inlineStr">
        <is>
          <t>Assess</t>
        </is>
      </c>
      <c r="F704" s="31" t="n">
        <v>44334</v>
      </c>
      <c r="G704" s="31" t="n">
        <v>44369</v>
      </c>
      <c r="H704" s="13" t="n">
        <v>1</v>
      </c>
      <c r="I704" s="32" t="n"/>
      <c r="J704" s="32" t="n"/>
      <c r="K704" s="15" t="n">
        <v>0.25</v>
      </c>
      <c r="L704" s="15" t="n">
        <v>44.9221</v>
      </c>
      <c r="M704" t="inlineStr">
        <is>
          <t>C.O.D.</t>
        </is>
      </c>
      <c r="N704" s="17">
        <f>IF(G704="","",G704-F704)</f>
        <v/>
      </c>
      <c r="O704" s="19">
        <f t="array" ref="O704">INDEX(TechRate,MATCH(H704,TechNum,0))</f>
        <v/>
      </c>
      <c r="P704" s="18">
        <f>O704*K704</f>
        <v/>
      </c>
      <c r="Q704" s="18">
        <f>IF(I704="Yes",0,P704)</f>
        <v/>
      </c>
      <c r="R704" s="18">
        <f>IF(J704="Yes",0,L704)</f>
        <v/>
      </c>
      <c r="S704" s="18">
        <f>SUM(L704,P704)</f>
        <v/>
      </c>
      <c r="T704" s="18">
        <f>SUM(Q704,R704)</f>
        <v/>
      </c>
      <c r="U704" s="19">
        <f>TEXT(F704,"ddd")</f>
        <v/>
      </c>
      <c r="V704" s="19">
        <f>TEXT(G704,"ddd")</f>
        <v/>
      </c>
    </row>
    <row r="705">
      <c r="A705" t="inlineStr">
        <is>
          <t>A00803</t>
        </is>
      </c>
      <c r="B705" t="inlineStr">
        <is>
          <t>Northwest</t>
        </is>
      </c>
      <c r="C705" t="inlineStr">
        <is>
          <t>Cartier</t>
        </is>
      </c>
      <c r="D705" t="inlineStr">
        <is>
          <t>Replace</t>
        </is>
      </c>
      <c r="F705" s="31" t="n">
        <v>44334</v>
      </c>
      <c r="G705" s="31" t="n">
        <v>44400</v>
      </c>
      <c r="H705" s="13" t="n">
        <v>1</v>
      </c>
      <c r="I705" s="32" t="inlineStr">
        <is>
          <t>Yes</t>
        </is>
      </c>
      <c r="J705" s="32" t="inlineStr">
        <is>
          <t>Yes</t>
        </is>
      </c>
      <c r="K705" s="15" t="n">
        <v>1</v>
      </c>
      <c r="L705" s="15" t="n">
        <v>163.9276</v>
      </c>
      <c r="M705" t="inlineStr">
        <is>
          <t>Warranty</t>
        </is>
      </c>
      <c r="N705" s="17">
        <f>IF(G705="","",G705-F705)</f>
        <v/>
      </c>
      <c r="O705" s="19">
        <f t="array" ref="O705">INDEX(TechRate,MATCH(H705,TechNum,0))</f>
        <v/>
      </c>
      <c r="P705" s="18">
        <f>O705*K705</f>
        <v/>
      </c>
      <c r="Q705" s="18">
        <f>IF(I705="Yes",0,P705)</f>
        <v/>
      </c>
      <c r="R705" s="18">
        <f>IF(J705="Yes",0,L705)</f>
        <v/>
      </c>
      <c r="S705" s="18">
        <f>SUM(L705,P705)</f>
        <v/>
      </c>
      <c r="T705" s="18">
        <f>SUM(Q705,R705)</f>
        <v/>
      </c>
      <c r="U705" s="19">
        <f>TEXT(F705,"ddd")</f>
        <v/>
      </c>
      <c r="V705" s="19">
        <f>TEXT(G705,"ddd")</f>
        <v/>
      </c>
    </row>
    <row r="706">
      <c r="A706" t="inlineStr">
        <is>
          <t>A00804</t>
        </is>
      </c>
      <c r="B706" t="inlineStr">
        <is>
          <t>Southeast</t>
        </is>
      </c>
      <c r="C706" t="inlineStr">
        <is>
          <t>Cartier</t>
        </is>
      </c>
      <c r="D706" t="inlineStr">
        <is>
          <t>Install</t>
        </is>
      </c>
      <c r="F706" s="31" t="n">
        <v>44334</v>
      </c>
      <c r="G706" s="31" t="n"/>
      <c r="H706" s="13" t="n">
        <v>2</v>
      </c>
      <c r="I706" s="32" t="n"/>
      <c r="J706" s="32" t="n"/>
      <c r="K706" s="15" t="n"/>
      <c r="L706" s="15" t="n">
        <v>281.6158</v>
      </c>
      <c r="M706" t="inlineStr">
        <is>
          <t>Account</t>
        </is>
      </c>
      <c r="N706" s="17">
        <f>IF(G706="","",G706-F706)</f>
        <v/>
      </c>
      <c r="O706" s="19">
        <f t="array" ref="O706">INDEX(TechRate,MATCH(H706,TechNum,0))</f>
        <v/>
      </c>
      <c r="P706" s="18">
        <f>O706*K706</f>
        <v/>
      </c>
      <c r="Q706" s="18">
        <f>IF(I706="Yes",0,P706)</f>
        <v/>
      </c>
      <c r="R706" s="18">
        <f>IF(J706="Yes",0,L706)</f>
        <v/>
      </c>
      <c r="S706" s="18">
        <f>SUM(L706,P706)</f>
        <v/>
      </c>
      <c r="T706" s="18">
        <f>SUM(Q706,R706)</f>
        <v/>
      </c>
      <c r="U706" s="19">
        <f>TEXT(F706,"ddd")</f>
        <v/>
      </c>
      <c r="V706" s="19">
        <f>TEXT(G706,"ddd")</f>
        <v/>
      </c>
    </row>
    <row r="707">
      <c r="A707" t="inlineStr">
        <is>
          <t>A00805</t>
        </is>
      </c>
      <c r="B707" t="inlineStr">
        <is>
          <t>South</t>
        </is>
      </c>
      <c r="C707" t="inlineStr">
        <is>
          <t>Lopez</t>
        </is>
      </c>
      <c r="D707" t="inlineStr">
        <is>
          <t>Assess</t>
        </is>
      </c>
      <c r="F707" s="31" t="n">
        <v>44335</v>
      </c>
      <c r="G707" s="31" t="n">
        <v>44347</v>
      </c>
      <c r="H707" s="13" t="n">
        <v>1</v>
      </c>
      <c r="I707" s="32" t="n"/>
      <c r="J707" s="32" t="n"/>
      <c r="K707" s="15" t="n">
        <v>0.5</v>
      </c>
      <c r="L707" s="15" t="n">
        <v>7.02</v>
      </c>
      <c r="M707" t="inlineStr">
        <is>
          <t>P.O.</t>
        </is>
      </c>
      <c r="N707" s="17">
        <f>IF(G707="","",G707-F707)</f>
        <v/>
      </c>
      <c r="O707" s="19">
        <f t="array" ref="O707">INDEX(TechRate,MATCH(H707,TechNum,0))</f>
        <v/>
      </c>
      <c r="P707" s="18">
        <f>O707*K707</f>
        <v/>
      </c>
      <c r="Q707" s="18">
        <f>IF(I707="Yes",0,P707)</f>
        <v/>
      </c>
      <c r="R707" s="18">
        <f>IF(J707="Yes",0,L707)</f>
        <v/>
      </c>
      <c r="S707" s="18">
        <f>SUM(L707,P707)</f>
        <v/>
      </c>
      <c r="T707" s="18">
        <f>SUM(Q707,R707)</f>
        <v/>
      </c>
      <c r="U707" s="19">
        <f>TEXT(F707,"ddd")</f>
        <v/>
      </c>
      <c r="V707" s="19">
        <f>TEXT(G707,"ddd")</f>
        <v/>
      </c>
    </row>
    <row r="708">
      <c r="A708" t="inlineStr">
        <is>
          <t>A00806</t>
        </is>
      </c>
      <c r="B708" t="inlineStr">
        <is>
          <t>South</t>
        </is>
      </c>
      <c r="C708" t="inlineStr">
        <is>
          <t>Lopez</t>
        </is>
      </c>
      <c r="D708" t="inlineStr">
        <is>
          <t>Assess</t>
        </is>
      </c>
      <c r="F708" s="31" t="n">
        <v>44335</v>
      </c>
      <c r="G708" s="31" t="n">
        <v>44347</v>
      </c>
      <c r="H708" s="13" t="n">
        <v>1</v>
      </c>
      <c r="I708" s="32" t="n"/>
      <c r="J708" s="32" t="n"/>
      <c r="K708" s="15" t="n">
        <v>0.5</v>
      </c>
      <c r="L708" s="15" t="n">
        <v>28.9965</v>
      </c>
      <c r="M708" t="inlineStr">
        <is>
          <t>Account</t>
        </is>
      </c>
      <c r="N708" s="17">
        <f>IF(G708="","",G708-F708)</f>
        <v/>
      </c>
      <c r="O708" s="19">
        <f t="array" ref="O708">INDEX(TechRate,MATCH(H708,TechNum,0))</f>
        <v/>
      </c>
      <c r="P708" s="18">
        <f>O708*K708</f>
        <v/>
      </c>
      <c r="Q708" s="18">
        <f>IF(I708="Yes",0,P708)</f>
        <v/>
      </c>
      <c r="R708" s="18">
        <f>IF(J708="Yes",0,L708)</f>
        <v/>
      </c>
      <c r="S708" s="18">
        <f>SUM(L708,P708)</f>
        <v/>
      </c>
      <c r="T708" s="18">
        <f>SUM(Q708,R708)</f>
        <v/>
      </c>
      <c r="U708" s="19">
        <f>TEXT(F708,"ddd")</f>
        <v/>
      </c>
      <c r="V708" s="19">
        <f>TEXT(G708,"ddd")</f>
        <v/>
      </c>
    </row>
    <row r="709">
      <c r="A709" t="inlineStr">
        <is>
          <t>A00807</t>
        </is>
      </c>
      <c r="B709" t="inlineStr">
        <is>
          <t>South</t>
        </is>
      </c>
      <c r="C709" t="inlineStr">
        <is>
          <t>Lopez</t>
        </is>
      </c>
      <c r="D709" t="inlineStr">
        <is>
          <t>Assess</t>
        </is>
      </c>
      <c r="F709" s="31" t="n">
        <v>44335</v>
      </c>
      <c r="G709" s="31" t="n">
        <v>44347</v>
      </c>
      <c r="H709" s="13" t="n">
        <v>1</v>
      </c>
      <c r="I709" s="32" t="n"/>
      <c r="J709" s="32" t="n"/>
      <c r="K709" s="15" t="n">
        <v>0.5</v>
      </c>
      <c r="L709" s="15" t="n">
        <v>50.57</v>
      </c>
      <c r="M709" t="inlineStr">
        <is>
          <t>P.O.</t>
        </is>
      </c>
      <c r="N709" s="17">
        <f>IF(G709="","",G709-F709)</f>
        <v/>
      </c>
      <c r="O709" s="19">
        <f t="array" ref="O709">INDEX(TechRate,MATCH(H709,TechNum,0))</f>
        <v/>
      </c>
      <c r="P709" s="18">
        <f>O709*K709</f>
        <v/>
      </c>
      <c r="Q709" s="18">
        <f>IF(I709="Yes",0,P709)</f>
        <v/>
      </c>
      <c r="R709" s="18">
        <f>IF(J709="Yes",0,L709)</f>
        <v/>
      </c>
      <c r="S709" s="18">
        <f>SUM(L709,P709)</f>
        <v/>
      </c>
      <c r="T709" s="18">
        <f>SUM(Q709,R709)</f>
        <v/>
      </c>
      <c r="U709" s="19">
        <f>TEXT(F709,"ddd")</f>
        <v/>
      </c>
      <c r="V709" s="19">
        <f>TEXT(G709,"ddd")</f>
        <v/>
      </c>
    </row>
    <row r="710">
      <c r="A710" t="inlineStr">
        <is>
          <t>A00808</t>
        </is>
      </c>
      <c r="B710" t="inlineStr">
        <is>
          <t>East</t>
        </is>
      </c>
      <c r="C710" t="inlineStr">
        <is>
          <t>Ling</t>
        </is>
      </c>
      <c r="D710" t="inlineStr">
        <is>
          <t>Replace</t>
        </is>
      </c>
      <c r="F710" s="31" t="n">
        <v>44335</v>
      </c>
      <c r="G710" s="31" t="n">
        <v>44350</v>
      </c>
      <c r="H710" s="13" t="n">
        <v>2</v>
      </c>
      <c r="I710" s="32" t="n"/>
      <c r="J710" s="32" t="n"/>
      <c r="K710" s="15" t="n">
        <v>0.5</v>
      </c>
      <c r="L710" s="15" t="n">
        <v>271.791</v>
      </c>
      <c r="M710" t="inlineStr">
        <is>
          <t>C.O.D.</t>
        </is>
      </c>
      <c r="N710" s="17">
        <f>IF(G710="","",G710-F710)</f>
        <v/>
      </c>
      <c r="O710" s="19">
        <f t="array" ref="O710">INDEX(TechRate,MATCH(H710,TechNum,0))</f>
        <v/>
      </c>
      <c r="P710" s="18">
        <f>O710*K710</f>
        <v/>
      </c>
      <c r="Q710" s="18">
        <f>IF(I710="Yes",0,P710)</f>
        <v/>
      </c>
      <c r="R710" s="18">
        <f>IF(J710="Yes",0,L710)</f>
        <v/>
      </c>
      <c r="S710" s="18">
        <f>SUM(L710,P710)</f>
        <v/>
      </c>
      <c r="T710" s="18">
        <f>SUM(Q710,R710)</f>
        <v/>
      </c>
      <c r="U710" s="19">
        <f>TEXT(F710,"ddd")</f>
        <v/>
      </c>
      <c r="V710" s="19">
        <f>TEXT(G710,"ddd")</f>
        <v/>
      </c>
    </row>
    <row r="711">
      <c r="A711" t="inlineStr">
        <is>
          <t>A00809</t>
        </is>
      </c>
      <c r="B711" t="inlineStr">
        <is>
          <t>East</t>
        </is>
      </c>
      <c r="C711" t="inlineStr">
        <is>
          <t>Ling</t>
        </is>
      </c>
      <c r="D711" t="inlineStr">
        <is>
          <t>Assess</t>
        </is>
      </c>
      <c r="F711" s="31" t="n">
        <v>44335</v>
      </c>
      <c r="G711" s="31" t="n">
        <v>44376</v>
      </c>
      <c r="H711" s="13" t="n">
        <v>2</v>
      </c>
      <c r="I711" s="32" t="inlineStr">
        <is>
          <t>Yes</t>
        </is>
      </c>
      <c r="J711" s="32" t="inlineStr">
        <is>
          <t>Yes</t>
        </is>
      </c>
      <c r="K711" s="15" t="n">
        <v>0.25</v>
      </c>
      <c r="L711" s="15" t="n">
        <v>14.703</v>
      </c>
      <c r="M711" t="inlineStr">
        <is>
          <t>Warranty</t>
        </is>
      </c>
      <c r="N711" s="17">
        <f>IF(G711="","",G711-F711)</f>
        <v/>
      </c>
      <c r="O711" s="19">
        <f t="array" ref="O711">INDEX(TechRate,MATCH(H711,TechNum,0))</f>
        <v/>
      </c>
      <c r="P711" s="18">
        <f>O711*K711</f>
        <v/>
      </c>
      <c r="Q711" s="18">
        <f>IF(I711="Yes",0,P711)</f>
        <v/>
      </c>
      <c r="R711" s="18">
        <f>IF(J711="Yes",0,L711)</f>
        <v/>
      </c>
      <c r="S711" s="18">
        <f>SUM(L711,P711)</f>
        <v/>
      </c>
      <c r="T711" s="18">
        <f>SUM(Q711,R711)</f>
        <v/>
      </c>
      <c r="U711" s="19">
        <f>TEXT(F711,"ddd")</f>
        <v/>
      </c>
      <c r="V711" s="19">
        <f>TEXT(G711,"ddd")</f>
        <v/>
      </c>
    </row>
    <row r="712">
      <c r="A712" t="inlineStr">
        <is>
          <t>A00810</t>
        </is>
      </c>
      <c r="B712" t="inlineStr">
        <is>
          <t>Southeast</t>
        </is>
      </c>
      <c r="C712" t="inlineStr">
        <is>
          <t>Cartier</t>
        </is>
      </c>
      <c r="D712" t="inlineStr">
        <is>
          <t>Replace</t>
        </is>
      </c>
      <c r="F712" s="31" t="n">
        <v>44336</v>
      </c>
      <c r="G712" s="31" t="n">
        <v>44355</v>
      </c>
      <c r="H712" s="13" t="n">
        <v>2</v>
      </c>
      <c r="I712" s="32" t="n"/>
      <c r="J712" s="32" t="inlineStr">
        <is>
          <t>Yes</t>
        </is>
      </c>
      <c r="K712" s="15" t="n">
        <v>3.25</v>
      </c>
      <c r="L712" s="15" t="n">
        <v>311.3621</v>
      </c>
      <c r="M712" t="inlineStr">
        <is>
          <t>C.O.D.</t>
        </is>
      </c>
      <c r="N712" s="17">
        <f>IF(G712="","",G712-F712)</f>
        <v/>
      </c>
      <c r="O712" s="19">
        <f t="array" ref="O712">INDEX(TechRate,MATCH(H712,TechNum,0))</f>
        <v/>
      </c>
      <c r="P712" s="18">
        <f>O712*K712</f>
        <v/>
      </c>
      <c r="Q712" s="18">
        <f>IF(I712="Yes",0,P712)</f>
        <v/>
      </c>
      <c r="R712" s="18">
        <f>IF(J712="Yes",0,L712)</f>
        <v/>
      </c>
      <c r="S712" s="18">
        <f>SUM(L712,P712)</f>
        <v/>
      </c>
      <c r="T712" s="18">
        <f>SUM(Q712,R712)</f>
        <v/>
      </c>
      <c r="U712" s="19">
        <f>TEXT(F712,"ddd")</f>
        <v/>
      </c>
      <c r="V712" s="19">
        <f>TEXT(G712,"ddd")</f>
        <v/>
      </c>
    </row>
    <row r="713">
      <c r="A713" t="inlineStr">
        <is>
          <t>A00811</t>
        </is>
      </c>
      <c r="B713" t="inlineStr">
        <is>
          <t>Central</t>
        </is>
      </c>
      <c r="C713" t="inlineStr">
        <is>
          <t>Cartier</t>
        </is>
      </c>
      <c r="D713" t="inlineStr">
        <is>
          <t>Replace</t>
        </is>
      </c>
      <c r="F713" s="31" t="n">
        <v>44336</v>
      </c>
      <c r="G713" s="31" t="n">
        <v>44358</v>
      </c>
      <c r="H713" s="13" t="n">
        <v>1</v>
      </c>
      <c r="I713" s="32" t="n"/>
      <c r="J713" s="32" t="n"/>
      <c r="K713" s="15" t="n">
        <v>0.75</v>
      </c>
      <c r="L713" s="15" t="n">
        <v>189.318</v>
      </c>
      <c r="M713" t="inlineStr">
        <is>
          <t>C.O.D.</t>
        </is>
      </c>
      <c r="N713" s="17">
        <f>IF(G713="","",G713-F713)</f>
        <v/>
      </c>
      <c r="O713" s="19">
        <f t="array" ref="O713">INDEX(TechRate,MATCH(H713,TechNum,0))</f>
        <v/>
      </c>
      <c r="P713" s="18">
        <f>O713*K713</f>
        <v/>
      </c>
      <c r="Q713" s="18">
        <f>IF(I713="Yes",0,P713)</f>
        <v/>
      </c>
      <c r="R713" s="18">
        <f>IF(J713="Yes",0,L713)</f>
        <v/>
      </c>
      <c r="S713" s="18">
        <f>SUM(L713,P713)</f>
        <v/>
      </c>
      <c r="T713" s="18">
        <f>SUM(Q713,R713)</f>
        <v/>
      </c>
      <c r="U713" s="19">
        <f>TEXT(F713,"ddd")</f>
        <v/>
      </c>
      <c r="V713" s="19">
        <f>TEXT(G713,"ddd")</f>
        <v/>
      </c>
    </row>
    <row r="714">
      <c r="A714" t="inlineStr">
        <is>
          <t>A00812</t>
        </is>
      </c>
      <c r="B714" t="inlineStr">
        <is>
          <t>Northwest</t>
        </is>
      </c>
      <c r="C714" t="inlineStr">
        <is>
          <t>Cartier</t>
        </is>
      </c>
      <c r="D714" t="inlineStr">
        <is>
          <t>Assess</t>
        </is>
      </c>
      <c r="F714" s="31" t="n">
        <v>44336</v>
      </c>
      <c r="G714" s="31" t="n">
        <v>44364</v>
      </c>
      <c r="H714" s="13" t="n">
        <v>1</v>
      </c>
      <c r="I714" s="32" t="n"/>
      <c r="J714" s="32" t="n"/>
      <c r="K714" s="15" t="n">
        <v>0.5</v>
      </c>
      <c r="L714" s="15" t="n">
        <v>74.5324</v>
      </c>
      <c r="M714" t="inlineStr">
        <is>
          <t>Account</t>
        </is>
      </c>
      <c r="N714" s="17">
        <f>IF(G714="","",G714-F714)</f>
        <v/>
      </c>
      <c r="O714" s="19">
        <f t="array" ref="O714">INDEX(TechRate,MATCH(H714,TechNum,0))</f>
        <v/>
      </c>
      <c r="P714" s="18">
        <f>O714*K714</f>
        <v/>
      </c>
      <c r="Q714" s="18">
        <f>IF(I714="Yes",0,P714)</f>
        <v/>
      </c>
      <c r="R714" s="18">
        <f>IF(J714="Yes",0,L714)</f>
        <v/>
      </c>
      <c r="S714" s="18">
        <f>SUM(L714,P714)</f>
        <v/>
      </c>
      <c r="T714" s="18">
        <f>SUM(Q714,R714)</f>
        <v/>
      </c>
      <c r="U714" s="19">
        <f>TEXT(F714,"ddd")</f>
        <v/>
      </c>
      <c r="V714" s="19">
        <f>TEXT(G714,"ddd")</f>
        <v/>
      </c>
    </row>
    <row r="715">
      <c r="A715" t="inlineStr">
        <is>
          <t>A00813</t>
        </is>
      </c>
      <c r="B715" t="inlineStr">
        <is>
          <t>Central</t>
        </is>
      </c>
      <c r="C715" t="inlineStr">
        <is>
          <t>Cartier</t>
        </is>
      </c>
      <c r="D715" t="inlineStr">
        <is>
          <t>Repair</t>
        </is>
      </c>
      <c r="F715" s="31" t="n">
        <v>44336</v>
      </c>
      <c r="G715" s="31" t="n">
        <v>44375</v>
      </c>
      <c r="H715" s="13" t="n">
        <v>1</v>
      </c>
      <c r="I715" s="32" t="n"/>
      <c r="J715" s="32" t="n"/>
      <c r="K715" s="15" t="n">
        <v>1.5</v>
      </c>
      <c r="L715" s="15" t="n">
        <v>673.216</v>
      </c>
      <c r="M715" t="inlineStr">
        <is>
          <t>C.O.D.</t>
        </is>
      </c>
      <c r="N715" s="17">
        <f>IF(G715="","",G715-F715)</f>
        <v/>
      </c>
      <c r="O715" s="19">
        <f t="array" ref="O715">INDEX(TechRate,MATCH(H715,TechNum,0))</f>
        <v/>
      </c>
      <c r="P715" s="18">
        <f>O715*K715</f>
        <v/>
      </c>
      <c r="Q715" s="18">
        <f>IF(I715="Yes",0,P715)</f>
        <v/>
      </c>
      <c r="R715" s="18">
        <f>IF(J715="Yes",0,L715)</f>
        <v/>
      </c>
      <c r="S715" s="18">
        <f>SUM(L715,P715)</f>
        <v/>
      </c>
      <c r="T715" s="18">
        <f>SUM(Q715,R715)</f>
        <v/>
      </c>
      <c r="U715" s="19">
        <f>TEXT(F715,"ddd")</f>
        <v/>
      </c>
      <c r="V715" s="19">
        <f>TEXT(G715,"ddd")</f>
        <v/>
      </c>
    </row>
    <row r="716">
      <c r="A716" t="inlineStr">
        <is>
          <t>A00814</t>
        </is>
      </c>
      <c r="B716" t="inlineStr">
        <is>
          <t>Central</t>
        </is>
      </c>
      <c r="C716" t="inlineStr">
        <is>
          <t>Burton</t>
        </is>
      </c>
      <c r="D716" t="inlineStr">
        <is>
          <t>Repair</t>
        </is>
      </c>
      <c r="F716" s="31" t="n">
        <v>44336</v>
      </c>
      <c r="G716" s="31" t="n">
        <v>44384</v>
      </c>
      <c r="H716" s="13" t="n">
        <v>2</v>
      </c>
      <c r="I716" s="32" t="n"/>
      <c r="J716" s="32" t="n"/>
      <c r="K716" s="15" t="n">
        <v>3.5</v>
      </c>
      <c r="L716" s="15" t="n">
        <v>230.3957</v>
      </c>
      <c r="M716" t="inlineStr">
        <is>
          <t>C.O.D.</t>
        </is>
      </c>
      <c r="N716" s="17">
        <f>IF(G716="","",G716-F716)</f>
        <v/>
      </c>
      <c r="O716" s="19">
        <f t="array" ref="O716">INDEX(TechRate,MATCH(H716,TechNum,0))</f>
        <v/>
      </c>
      <c r="P716" s="18">
        <f>O716*K716</f>
        <v/>
      </c>
      <c r="Q716" s="18">
        <f>IF(I716="Yes",0,P716)</f>
        <v/>
      </c>
      <c r="R716" s="18">
        <f>IF(J716="Yes",0,L716)</f>
        <v/>
      </c>
      <c r="S716" s="18">
        <f>SUM(L716,P716)</f>
        <v/>
      </c>
      <c r="T716" s="18">
        <f>SUM(Q716,R716)</f>
        <v/>
      </c>
      <c r="U716" s="19">
        <f>TEXT(F716,"ddd")</f>
        <v/>
      </c>
      <c r="V716" s="19">
        <f>TEXT(G716,"ddd")</f>
        <v/>
      </c>
    </row>
    <row r="717">
      <c r="A717" t="inlineStr">
        <is>
          <t>A00815</t>
        </is>
      </c>
      <c r="B717" t="inlineStr">
        <is>
          <t>North</t>
        </is>
      </c>
      <c r="C717" t="inlineStr">
        <is>
          <t>Ling</t>
        </is>
      </c>
      <c r="D717" t="inlineStr">
        <is>
          <t>Assess</t>
        </is>
      </c>
      <c r="F717" s="31" t="n">
        <v>44336</v>
      </c>
      <c r="G717" s="31" t="n">
        <v>44393</v>
      </c>
      <c r="H717" s="13" t="n">
        <v>2</v>
      </c>
      <c r="I717" s="32" t="n"/>
      <c r="J717" s="32" t="n"/>
      <c r="K717" s="15" t="n">
        <v>0.25</v>
      </c>
      <c r="L717" s="15" t="n">
        <v>14.42</v>
      </c>
      <c r="M717" t="inlineStr">
        <is>
          <t>Account</t>
        </is>
      </c>
      <c r="N717" s="17">
        <f>IF(G717="","",G717-F717)</f>
        <v/>
      </c>
      <c r="O717" s="19">
        <f t="array" ref="O717">INDEX(TechRate,MATCH(H717,TechNum,0))</f>
        <v/>
      </c>
      <c r="P717" s="18">
        <f>O717*K717</f>
        <v/>
      </c>
      <c r="Q717" s="18">
        <f>IF(I717="Yes",0,P717)</f>
        <v/>
      </c>
      <c r="R717" s="18">
        <f>IF(J717="Yes",0,L717)</f>
        <v/>
      </c>
      <c r="S717" s="18">
        <f>SUM(L717,P717)</f>
        <v/>
      </c>
      <c r="T717" s="18">
        <f>SUM(Q717,R717)</f>
        <v/>
      </c>
      <c r="U717" s="19">
        <f>TEXT(F717,"ddd")</f>
        <v/>
      </c>
      <c r="V717" s="19">
        <f>TEXT(G717,"ddd")</f>
        <v/>
      </c>
    </row>
    <row r="718">
      <c r="A718" t="inlineStr">
        <is>
          <t>A00816</t>
        </is>
      </c>
      <c r="B718" t="inlineStr">
        <is>
          <t>Southwest</t>
        </is>
      </c>
      <c r="C718" t="inlineStr">
        <is>
          <t>Burton</t>
        </is>
      </c>
      <c r="D718" t="inlineStr">
        <is>
          <t>Repair</t>
        </is>
      </c>
      <c r="F718" s="31" t="n">
        <v>44336</v>
      </c>
      <c r="G718" s="31" t="n"/>
      <c r="H718" s="13" t="n">
        <v>2</v>
      </c>
      <c r="I718" s="32" t="n"/>
      <c r="J718" s="32" t="n"/>
      <c r="K718" s="15" t="n"/>
      <c r="L718" s="15" t="n">
        <v>852.5467</v>
      </c>
      <c r="M718" t="inlineStr">
        <is>
          <t>C.O.D.</t>
        </is>
      </c>
      <c r="N718" s="17">
        <f>IF(G718="","",G718-F718)</f>
        <v/>
      </c>
      <c r="O718" s="19">
        <f t="array" ref="O718">INDEX(TechRate,MATCH(H718,TechNum,0))</f>
        <v/>
      </c>
      <c r="P718" s="18">
        <f>O718*K718</f>
        <v/>
      </c>
      <c r="Q718" s="18">
        <f>IF(I718="Yes",0,P718)</f>
        <v/>
      </c>
      <c r="R718" s="18">
        <f>IF(J718="Yes",0,L718)</f>
        <v/>
      </c>
      <c r="S718" s="18">
        <f>SUM(L718,P718)</f>
        <v/>
      </c>
      <c r="T718" s="18">
        <f>SUM(Q718,R718)</f>
        <v/>
      </c>
      <c r="U718" s="19">
        <f>TEXT(F718,"ddd")</f>
        <v/>
      </c>
      <c r="V718" s="19">
        <f>TEXT(G718,"ddd")</f>
        <v/>
      </c>
    </row>
    <row r="719">
      <c r="A719" t="inlineStr">
        <is>
          <t>A00817</t>
        </is>
      </c>
      <c r="B719" t="inlineStr">
        <is>
          <t>Northwest</t>
        </is>
      </c>
      <c r="C719" t="inlineStr">
        <is>
          <t>Burton</t>
        </is>
      </c>
      <c r="D719" t="inlineStr">
        <is>
          <t>Replace</t>
        </is>
      </c>
      <c r="E719" t="inlineStr">
        <is>
          <t>Yes</t>
        </is>
      </c>
      <c r="F719" s="31" t="n">
        <v>44337</v>
      </c>
      <c r="G719" s="31" t="n">
        <v>44348</v>
      </c>
      <c r="H719" s="13" t="n">
        <v>1</v>
      </c>
      <c r="I719" s="32" t="n"/>
      <c r="J719" s="32" t="n"/>
      <c r="K719" s="15" t="n">
        <v>0.5</v>
      </c>
      <c r="L719" s="15" t="n">
        <v>36.7544</v>
      </c>
      <c r="M719" t="inlineStr">
        <is>
          <t>Account</t>
        </is>
      </c>
      <c r="N719" s="17">
        <f>IF(G719="","",G719-F719)</f>
        <v/>
      </c>
      <c r="O719" s="19">
        <f t="array" ref="O719">INDEX(TechRate,MATCH(H719,TechNum,0))</f>
        <v/>
      </c>
      <c r="P719" s="18">
        <f>O719*K719</f>
        <v/>
      </c>
      <c r="Q719" s="18">
        <f>IF(I719="Yes",0,P719)</f>
        <v/>
      </c>
      <c r="R719" s="18">
        <f>IF(J719="Yes",0,L719)</f>
        <v/>
      </c>
      <c r="S719" s="18">
        <f>SUM(L719,P719)</f>
        <v/>
      </c>
      <c r="T719" s="18">
        <f>SUM(Q719,R719)</f>
        <v/>
      </c>
      <c r="U719" s="19">
        <f>TEXT(F719,"ddd")</f>
        <v/>
      </c>
      <c r="V719" s="19">
        <f>TEXT(G719,"ddd")</f>
        <v/>
      </c>
    </row>
    <row r="720">
      <c r="A720" t="inlineStr">
        <is>
          <t>A00818</t>
        </is>
      </c>
      <c r="B720" t="inlineStr">
        <is>
          <t>Northwest</t>
        </is>
      </c>
      <c r="C720" t="inlineStr">
        <is>
          <t>Cartier</t>
        </is>
      </c>
      <c r="D720" t="inlineStr">
        <is>
          <t>Install</t>
        </is>
      </c>
      <c r="F720" s="31" t="n">
        <v>44337</v>
      </c>
      <c r="G720" s="31" t="n">
        <v>44369</v>
      </c>
      <c r="H720" s="13" t="n">
        <v>1</v>
      </c>
      <c r="I720" s="32" t="n"/>
      <c r="J720" s="32" t="n"/>
      <c r="K720" s="15" t="n">
        <v>1</v>
      </c>
      <c r="L720" s="15" t="n">
        <v>57.9662</v>
      </c>
      <c r="M720" t="inlineStr">
        <is>
          <t>P.O.</t>
        </is>
      </c>
      <c r="N720" s="17">
        <f>IF(G720="","",G720-F720)</f>
        <v/>
      </c>
      <c r="O720" s="19">
        <f t="array" ref="O720">INDEX(TechRate,MATCH(H720,TechNum,0))</f>
        <v/>
      </c>
      <c r="P720" s="18">
        <f>O720*K720</f>
        <v/>
      </c>
      <c r="Q720" s="18">
        <f>IF(I720="Yes",0,P720)</f>
        <v/>
      </c>
      <c r="R720" s="18">
        <f>IF(J720="Yes",0,L720)</f>
        <v/>
      </c>
      <c r="S720" s="18">
        <f>SUM(L720,P720)</f>
        <v/>
      </c>
      <c r="T720" s="18">
        <f>SUM(Q720,R720)</f>
        <v/>
      </c>
      <c r="U720" s="19">
        <f>TEXT(F720,"ddd")</f>
        <v/>
      </c>
      <c r="V720" s="19">
        <f>TEXT(G720,"ddd")</f>
        <v/>
      </c>
    </row>
    <row r="721">
      <c r="A721" t="inlineStr">
        <is>
          <t>A00819</t>
        </is>
      </c>
      <c r="B721" t="inlineStr">
        <is>
          <t>Northwest</t>
        </is>
      </c>
      <c r="C721" t="inlineStr">
        <is>
          <t>Cartier</t>
        </is>
      </c>
      <c r="D721" t="inlineStr">
        <is>
          <t>Replace</t>
        </is>
      </c>
      <c r="F721" s="31" t="n">
        <v>44337</v>
      </c>
      <c r="G721" s="31" t="n"/>
      <c r="H721" s="13" t="n">
        <v>1</v>
      </c>
      <c r="I721" s="32" t="n"/>
      <c r="J721" s="32" t="n"/>
      <c r="K721" s="15" t="n"/>
      <c r="L721" s="15" t="n">
        <v>90</v>
      </c>
      <c r="M721" t="inlineStr">
        <is>
          <t>P.O.</t>
        </is>
      </c>
      <c r="N721" s="17">
        <f>IF(G721="","",G721-F721)</f>
        <v/>
      </c>
      <c r="O721" s="19">
        <f t="array" ref="O721">INDEX(TechRate,MATCH(H721,TechNum,0))</f>
        <v/>
      </c>
      <c r="P721" s="18">
        <f>O721*K721</f>
        <v/>
      </c>
      <c r="Q721" s="18">
        <f>IF(I721="Yes",0,P721)</f>
        <v/>
      </c>
      <c r="R721" s="18">
        <f>IF(J721="Yes",0,L721)</f>
        <v/>
      </c>
      <c r="S721" s="18">
        <f>SUM(L721,P721)</f>
        <v/>
      </c>
      <c r="T721" s="18">
        <f>SUM(Q721,R721)</f>
        <v/>
      </c>
      <c r="U721" s="19">
        <f>TEXT(F721,"ddd")</f>
        <v/>
      </c>
      <c r="V721" s="19">
        <f>TEXT(G721,"ddd")</f>
        <v/>
      </c>
    </row>
    <row r="722">
      <c r="A722" t="inlineStr">
        <is>
          <t>A00820</t>
        </is>
      </c>
      <c r="B722" t="inlineStr">
        <is>
          <t>Northwest</t>
        </is>
      </c>
      <c r="C722" t="inlineStr">
        <is>
          <t>Burton</t>
        </is>
      </c>
      <c r="D722" t="inlineStr">
        <is>
          <t>Replace</t>
        </is>
      </c>
      <c r="E722" t="inlineStr">
        <is>
          <t>Yes</t>
        </is>
      </c>
      <c r="F722" s="31" t="n">
        <v>44338</v>
      </c>
      <c r="G722" s="31" t="n"/>
      <c r="H722" s="13" t="n">
        <v>1</v>
      </c>
      <c r="I722" s="32" t="n"/>
      <c r="J722" s="32" t="n"/>
      <c r="K722" s="15" t="n"/>
      <c r="L722" s="15" t="n">
        <v>108.513</v>
      </c>
      <c r="M722" t="inlineStr">
        <is>
          <t>C.O.D.</t>
        </is>
      </c>
      <c r="N722" s="17">
        <f>IF(G722="","",G722-F722)</f>
        <v/>
      </c>
      <c r="O722" s="19">
        <f t="array" ref="O722">INDEX(TechRate,MATCH(H722,TechNum,0))</f>
        <v/>
      </c>
      <c r="P722" s="18">
        <f>O722*K722</f>
        <v/>
      </c>
      <c r="Q722" s="18">
        <f>IF(I722="Yes",0,P722)</f>
        <v/>
      </c>
      <c r="R722" s="18">
        <f>IF(J722="Yes",0,L722)</f>
        <v/>
      </c>
      <c r="S722" s="18">
        <f>SUM(L722,P722)</f>
        <v/>
      </c>
      <c r="T722" s="18">
        <f>SUM(Q722,R722)</f>
        <v/>
      </c>
      <c r="U722" s="19">
        <f>TEXT(F722,"ddd")</f>
        <v/>
      </c>
      <c r="V722" s="19">
        <f>TEXT(G722,"ddd")</f>
        <v/>
      </c>
    </row>
    <row r="723">
      <c r="A723" t="inlineStr">
        <is>
          <t>A00821</t>
        </is>
      </c>
      <c r="B723" t="inlineStr">
        <is>
          <t>North</t>
        </is>
      </c>
      <c r="C723" t="inlineStr">
        <is>
          <t>Ling</t>
        </is>
      </c>
      <c r="D723" t="inlineStr">
        <is>
          <t>Deliver</t>
        </is>
      </c>
      <c r="F723" s="31" t="n">
        <v>44340</v>
      </c>
      <c r="G723" s="31" t="n">
        <v>44349</v>
      </c>
      <c r="H723" s="13" t="n">
        <v>1</v>
      </c>
      <c r="I723" s="32" t="n"/>
      <c r="J723" s="32" t="n"/>
      <c r="K723" s="15" t="n">
        <v>0.25</v>
      </c>
      <c r="L723" s="15" t="n">
        <v>22</v>
      </c>
      <c r="M723" t="inlineStr">
        <is>
          <t>Account</t>
        </is>
      </c>
      <c r="N723" s="17">
        <f>IF(G723="","",G723-F723)</f>
        <v/>
      </c>
      <c r="O723" s="19">
        <f t="array" ref="O723">INDEX(TechRate,MATCH(H723,TechNum,0))</f>
        <v/>
      </c>
      <c r="P723" s="18">
        <f>O723*K723</f>
        <v/>
      </c>
      <c r="Q723" s="18">
        <f>IF(I723="Yes",0,P723)</f>
        <v/>
      </c>
      <c r="R723" s="18">
        <f>IF(J723="Yes",0,L723)</f>
        <v/>
      </c>
      <c r="S723" s="18">
        <f>SUM(L723,P723)</f>
        <v/>
      </c>
      <c r="T723" s="18">
        <f>SUM(Q723,R723)</f>
        <v/>
      </c>
      <c r="U723" s="19">
        <f>TEXT(F723,"ddd")</f>
        <v/>
      </c>
      <c r="V723" s="19">
        <f>TEXT(G723,"ddd")</f>
        <v/>
      </c>
    </row>
    <row r="724">
      <c r="A724" t="inlineStr">
        <is>
          <t>A00822</t>
        </is>
      </c>
      <c r="B724" t="inlineStr">
        <is>
          <t>Southeast</t>
        </is>
      </c>
      <c r="C724" t="inlineStr">
        <is>
          <t>Cartier</t>
        </is>
      </c>
      <c r="D724" t="inlineStr">
        <is>
          <t>Deliver</t>
        </is>
      </c>
      <c r="F724" s="31" t="n">
        <v>44340</v>
      </c>
      <c r="G724" s="31" t="n">
        <v>44350</v>
      </c>
      <c r="H724" s="13" t="n">
        <v>1</v>
      </c>
      <c r="I724" s="32" t="n"/>
      <c r="J724" s="32" t="n"/>
      <c r="K724" s="15" t="n">
        <v>0.25</v>
      </c>
      <c r="L724" s="15" t="n">
        <v>66.86490000000001</v>
      </c>
      <c r="M724" t="inlineStr">
        <is>
          <t>C.O.D.</t>
        </is>
      </c>
      <c r="N724" s="17">
        <f>IF(G724="","",G724-F724)</f>
        <v/>
      </c>
      <c r="O724" s="19">
        <f t="array" ref="O724">INDEX(TechRate,MATCH(H724,TechNum,0))</f>
        <v/>
      </c>
      <c r="P724" s="18">
        <f>O724*K724</f>
        <v/>
      </c>
      <c r="Q724" s="18">
        <f>IF(I724="Yes",0,P724)</f>
        <v/>
      </c>
      <c r="R724" s="18">
        <f>IF(J724="Yes",0,L724)</f>
        <v/>
      </c>
      <c r="S724" s="18">
        <f>SUM(L724,P724)</f>
        <v/>
      </c>
      <c r="T724" s="18">
        <f>SUM(Q724,R724)</f>
        <v/>
      </c>
      <c r="U724" s="19">
        <f>TEXT(F724,"ddd")</f>
        <v/>
      </c>
      <c r="V724" s="19">
        <f>TEXT(G724,"ddd")</f>
        <v/>
      </c>
    </row>
    <row r="725">
      <c r="A725" t="inlineStr">
        <is>
          <t>A00823</t>
        </is>
      </c>
      <c r="B725" t="inlineStr">
        <is>
          <t>South</t>
        </is>
      </c>
      <c r="C725" t="inlineStr">
        <is>
          <t>Lopez</t>
        </is>
      </c>
      <c r="D725" t="inlineStr">
        <is>
          <t>Replace</t>
        </is>
      </c>
      <c r="F725" s="31" t="n">
        <v>44340</v>
      </c>
      <c r="G725" s="31" t="n">
        <v>44362</v>
      </c>
      <c r="H725" s="13" t="n">
        <v>1</v>
      </c>
      <c r="I725" s="32" t="n"/>
      <c r="J725" s="32" t="n"/>
      <c r="K725" s="15" t="n">
        <v>0.75</v>
      </c>
      <c r="L725" s="15" t="n">
        <v>111.15</v>
      </c>
      <c r="M725" t="inlineStr">
        <is>
          <t>Account</t>
        </is>
      </c>
      <c r="N725" s="17">
        <f>IF(G725="","",G725-F725)</f>
        <v/>
      </c>
      <c r="O725" s="19">
        <f t="array" ref="O725">INDEX(TechRate,MATCH(H725,TechNum,0))</f>
        <v/>
      </c>
      <c r="P725" s="18">
        <f>O725*K725</f>
        <v/>
      </c>
      <c r="Q725" s="18">
        <f>IF(I725="Yes",0,P725)</f>
        <v/>
      </c>
      <c r="R725" s="18">
        <f>IF(J725="Yes",0,L725)</f>
        <v/>
      </c>
      <c r="S725" s="18">
        <f>SUM(L725,P725)</f>
        <v/>
      </c>
      <c r="T725" s="18">
        <f>SUM(Q725,R725)</f>
        <v/>
      </c>
      <c r="U725" s="19">
        <f>TEXT(F725,"ddd")</f>
        <v/>
      </c>
      <c r="V725" s="19">
        <f>TEXT(G725,"ddd")</f>
        <v/>
      </c>
    </row>
    <row r="726">
      <c r="A726" t="inlineStr">
        <is>
          <t>A00824</t>
        </is>
      </c>
      <c r="B726" t="inlineStr">
        <is>
          <t>South</t>
        </is>
      </c>
      <c r="C726" t="inlineStr">
        <is>
          <t>Burton</t>
        </is>
      </c>
      <c r="D726" t="inlineStr">
        <is>
          <t>Assess</t>
        </is>
      </c>
      <c r="F726" s="31" t="n">
        <v>44340</v>
      </c>
      <c r="G726" s="31" t="n">
        <v>44389</v>
      </c>
      <c r="H726" s="13" t="n">
        <v>2</v>
      </c>
      <c r="I726" s="32" t="n"/>
      <c r="J726" s="32" t="n"/>
      <c r="K726" s="15" t="n">
        <v>0.75</v>
      </c>
      <c r="L726" s="15" t="n">
        <v>239.5425</v>
      </c>
      <c r="M726" t="inlineStr">
        <is>
          <t>Account</t>
        </is>
      </c>
      <c r="N726" s="17">
        <f>IF(G726="","",G726-F726)</f>
        <v/>
      </c>
      <c r="O726" s="19">
        <f t="array" ref="O726">INDEX(TechRate,MATCH(H726,TechNum,0))</f>
        <v/>
      </c>
      <c r="P726" s="18">
        <f>O726*K726</f>
        <v/>
      </c>
      <c r="Q726" s="18">
        <f>IF(I726="Yes",0,P726)</f>
        <v/>
      </c>
      <c r="R726" s="18">
        <f>IF(J726="Yes",0,L726)</f>
        <v/>
      </c>
      <c r="S726" s="18">
        <f>SUM(L726,P726)</f>
        <v/>
      </c>
      <c r="T726" s="18">
        <f>SUM(Q726,R726)</f>
        <v/>
      </c>
      <c r="U726" s="19">
        <f>TEXT(F726,"ddd")</f>
        <v/>
      </c>
      <c r="V726" s="19">
        <f>TEXT(G726,"ddd")</f>
        <v/>
      </c>
    </row>
    <row r="727">
      <c r="A727" t="inlineStr">
        <is>
          <t>A00825</t>
        </is>
      </c>
      <c r="B727" t="inlineStr">
        <is>
          <t>Central</t>
        </is>
      </c>
      <c r="C727" t="inlineStr">
        <is>
          <t>Cartier</t>
        </is>
      </c>
      <c r="D727" t="inlineStr">
        <is>
          <t>Replace</t>
        </is>
      </c>
      <c r="F727" s="31" t="n">
        <v>44340</v>
      </c>
      <c r="G727" s="31" t="n">
        <v>44392</v>
      </c>
      <c r="H727" s="13" t="n">
        <v>1</v>
      </c>
      <c r="I727" s="32" t="n"/>
      <c r="J727" s="32" t="n"/>
      <c r="K727" s="15" t="n">
        <v>0.5</v>
      </c>
      <c r="L727" s="15" t="n">
        <v>657.6900000000001</v>
      </c>
      <c r="M727" t="inlineStr">
        <is>
          <t>C.O.D.</t>
        </is>
      </c>
      <c r="N727" s="17">
        <f>IF(G727="","",G727-F727)</f>
        <v/>
      </c>
      <c r="O727" s="19">
        <f t="array" ref="O727">INDEX(TechRate,MATCH(H727,TechNum,0))</f>
        <v/>
      </c>
      <c r="P727" s="18">
        <f>O727*K727</f>
        <v/>
      </c>
      <c r="Q727" s="18">
        <f>IF(I727="Yes",0,P727)</f>
        <v/>
      </c>
      <c r="R727" s="18">
        <f>IF(J727="Yes",0,L727)</f>
        <v/>
      </c>
      <c r="S727" s="18">
        <f>SUM(L727,P727)</f>
        <v/>
      </c>
      <c r="T727" s="18">
        <f>SUM(Q727,R727)</f>
        <v/>
      </c>
      <c r="U727" s="19">
        <f>TEXT(F727,"ddd")</f>
        <v/>
      </c>
      <c r="V727" s="19">
        <f>TEXT(G727,"ddd")</f>
        <v/>
      </c>
    </row>
    <row r="728">
      <c r="A728" t="inlineStr">
        <is>
          <t>A00826</t>
        </is>
      </c>
      <c r="B728" t="inlineStr">
        <is>
          <t>Southeast</t>
        </is>
      </c>
      <c r="C728" t="inlineStr">
        <is>
          <t>Burton</t>
        </is>
      </c>
      <c r="D728" t="inlineStr">
        <is>
          <t>Assess</t>
        </is>
      </c>
      <c r="F728" s="31" t="n">
        <v>44340</v>
      </c>
      <c r="G728" s="31" t="n">
        <v>44396</v>
      </c>
      <c r="H728" s="13" t="n">
        <v>1</v>
      </c>
      <c r="I728" s="32" t="n"/>
      <c r="J728" s="32" t="n"/>
      <c r="K728" s="15" t="n">
        <v>0.25</v>
      </c>
      <c r="L728" s="15" t="n">
        <v>30</v>
      </c>
      <c r="M728" t="inlineStr">
        <is>
          <t>C.O.D.</t>
        </is>
      </c>
      <c r="N728" s="17">
        <f>IF(G728="","",G728-F728)</f>
        <v/>
      </c>
      <c r="O728" s="19">
        <f t="array" ref="O728">INDEX(TechRate,MATCH(H728,TechNum,0))</f>
        <v/>
      </c>
      <c r="P728" s="18">
        <f>O728*K728</f>
        <v/>
      </c>
      <c r="Q728" s="18">
        <f>IF(I728="Yes",0,P728)</f>
        <v/>
      </c>
      <c r="R728" s="18">
        <f>IF(J728="Yes",0,L728)</f>
        <v/>
      </c>
      <c r="S728" s="18">
        <f>SUM(L728,P728)</f>
        <v/>
      </c>
      <c r="T728" s="18">
        <f>SUM(Q728,R728)</f>
        <v/>
      </c>
      <c r="U728" s="19">
        <f>TEXT(F728,"ddd")</f>
        <v/>
      </c>
      <c r="V728" s="19">
        <f>TEXT(G728,"ddd")</f>
        <v/>
      </c>
    </row>
    <row r="729">
      <c r="A729" t="inlineStr">
        <is>
          <t>A00827</t>
        </is>
      </c>
      <c r="B729" t="inlineStr">
        <is>
          <t>Southeast</t>
        </is>
      </c>
      <c r="C729" t="inlineStr">
        <is>
          <t>Khan</t>
        </is>
      </c>
      <c r="D729" t="inlineStr">
        <is>
          <t>Assess</t>
        </is>
      </c>
      <c r="F729" s="31" t="n">
        <v>44341</v>
      </c>
      <c r="G729" s="31" t="n">
        <v>44366</v>
      </c>
      <c r="H729" s="13" t="n">
        <v>1</v>
      </c>
      <c r="I729" s="32" t="n"/>
      <c r="J729" s="32" t="n"/>
      <c r="K729" s="15" t="n">
        <v>0.5</v>
      </c>
      <c r="L729" s="15" t="n">
        <v>26.5675</v>
      </c>
      <c r="M729" t="inlineStr">
        <is>
          <t>C.O.D.</t>
        </is>
      </c>
      <c r="N729" s="17">
        <f>IF(G729="","",G729-F729)</f>
        <v/>
      </c>
      <c r="O729" s="19">
        <f t="array" ref="O729">INDEX(TechRate,MATCH(H729,TechNum,0))</f>
        <v/>
      </c>
      <c r="P729" s="18">
        <f>O729*K729</f>
        <v/>
      </c>
      <c r="Q729" s="18">
        <f>IF(I729="Yes",0,P729)</f>
        <v/>
      </c>
      <c r="R729" s="18">
        <f>IF(J729="Yes",0,L729)</f>
        <v/>
      </c>
      <c r="S729" s="18">
        <f>SUM(L729,P729)</f>
        <v/>
      </c>
      <c r="T729" s="18">
        <f>SUM(Q729,R729)</f>
        <v/>
      </c>
      <c r="U729" s="19">
        <f>TEXT(F729,"ddd")</f>
        <v/>
      </c>
      <c r="V729" s="19">
        <f>TEXT(G729,"ddd")</f>
        <v/>
      </c>
    </row>
    <row r="730">
      <c r="A730" t="inlineStr">
        <is>
          <t>A00828</t>
        </is>
      </c>
      <c r="B730" t="inlineStr">
        <is>
          <t>West</t>
        </is>
      </c>
      <c r="C730" t="inlineStr">
        <is>
          <t>Burton</t>
        </is>
      </c>
      <c r="D730" t="inlineStr">
        <is>
          <t>Assess</t>
        </is>
      </c>
      <c r="F730" s="31" t="n">
        <v>44341</v>
      </c>
      <c r="G730" s="31" t="n">
        <v>44361</v>
      </c>
      <c r="H730" s="13" t="n">
        <v>2</v>
      </c>
      <c r="I730" s="32" t="n"/>
      <c r="J730" s="32" t="n"/>
      <c r="K730" s="15" t="n">
        <v>1.25</v>
      </c>
      <c r="L730" s="15" t="n">
        <v>9.6</v>
      </c>
      <c r="M730" t="inlineStr">
        <is>
          <t>C.O.D.</t>
        </is>
      </c>
      <c r="N730" s="17">
        <f>IF(G730="","",G730-F730)</f>
        <v/>
      </c>
      <c r="O730" s="19">
        <f t="array" ref="O730">INDEX(TechRate,MATCH(H730,TechNum,0))</f>
        <v/>
      </c>
      <c r="P730" s="18">
        <f>O730*K730</f>
        <v/>
      </c>
      <c r="Q730" s="18">
        <f>IF(I730="Yes",0,P730)</f>
        <v/>
      </c>
      <c r="R730" s="18">
        <f>IF(J730="Yes",0,L730)</f>
        <v/>
      </c>
      <c r="S730" s="18">
        <f>SUM(L730,P730)</f>
        <v/>
      </c>
      <c r="T730" s="18">
        <f>SUM(Q730,R730)</f>
        <v/>
      </c>
      <c r="U730" s="19">
        <f>TEXT(F730,"ddd")</f>
        <v/>
      </c>
      <c r="V730" s="19">
        <f>TEXT(G730,"ddd")</f>
        <v/>
      </c>
    </row>
    <row r="731">
      <c r="A731" t="inlineStr">
        <is>
          <t>A00829</t>
        </is>
      </c>
      <c r="B731" t="inlineStr">
        <is>
          <t>West</t>
        </is>
      </c>
      <c r="C731" t="inlineStr">
        <is>
          <t>Khan</t>
        </is>
      </c>
      <c r="D731" t="inlineStr">
        <is>
          <t>Assess</t>
        </is>
      </c>
      <c r="F731" s="31" t="n">
        <v>44341</v>
      </c>
      <c r="G731" s="31" t="n">
        <v>44363</v>
      </c>
      <c r="H731" s="13" t="n">
        <v>2</v>
      </c>
      <c r="I731" s="32" t="n"/>
      <c r="J731" s="32" t="n"/>
      <c r="K731" s="15" t="n">
        <v>0.25</v>
      </c>
      <c r="L731" s="15" t="n">
        <v>396.2915</v>
      </c>
      <c r="M731" t="inlineStr">
        <is>
          <t>C.O.D.</t>
        </is>
      </c>
      <c r="N731" s="17">
        <f>IF(G731="","",G731-F731)</f>
        <v/>
      </c>
      <c r="O731" s="19">
        <f t="array" ref="O731">INDEX(TechRate,MATCH(H731,TechNum,0))</f>
        <v/>
      </c>
      <c r="P731" s="18">
        <f>O731*K731</f>
        <v/>
      </c>
      <c r="Q731" s="18">
        <f>IF(I731="Yes",0,P731)</f>
        <v/>
      </c>
      <c r="R731" s="18">
        <f>IF(J731="Yes",0,L731)</f>
        <v/>
      </c>
      <c r="S731" s="18">
        <f>SUM(L731,P731)</f>
        <v/>
      </c>
      <c r="T731" s="18">
        <f>SUM(Q731,R731)</f>
        <v/>
      </c>
      <c r="U731" s="19">
        <f>TEXT(F731,"ddd")</f>
        <v/>
      </c>
      <c r="V731" s="19">
        <f>TEXT(G731,"ddd")</f>
        <v/>
      </c>
    </row>
    <row r="732">
      <c r="A732" t="inlineStr">
        <is>
          <t>A00830</t>
        </is>
      </c>
      <c r="B732" t="inlineStr">
        <is>
          <t>East</t>
        </is>
      </c>
      <c r="C732" t="inlineStr">
        <is>
          <t>Ling</t>
        </is>
      </c>
      <c r="D732" t="inlineStr">
        <is>
          <t>Replace</t>
        </is>
      </c>
      <c r="F732" s="31" t="n">
        <v>44341</v>
      </c>
      <c r="G732" s="31" t="n">
        <v>44382</v>
      </c>
      <c r="H732" s="13" t="n">
        <v>2</v>
      </c>
      <c r="I732" s="32" t="n"/>
      <c r="J732" s="32" t="n"/>
      <c r="K732" s="15" t="n">
        <v>0.5</v>
      </c>
      <c r="L732" s="15" t="n">
        <v>108</v>
      </c>
      <c r="M732" t="inlineStr">
        <is>
          <t>C.O.D.</t>
        </is>
      </c>
      <c r="N732" s="17">
        <f>IF(G732="","",G732-F732)</f>
        <v/>
      </c>
      <c r="O732" s="19">
        <f t="array" ref="O732">INDEX(TechRate,MATCH(H732,TechNum,0))</f>
        <v/>
      </c>
      <c r="P732" s="18">
        <f>O732*K732</f>
        <v/>
      </c>
      <c r="Q732" s="18">
        <f>IF(I732="Yes",0,P732)</f>
        <v/>
      </c>
      <c r="R732" s="18">
        <f>IF(J732="Yes",0,L732)</f>
        <v/>
      </c>
      <c r="S732" s="18">
        <f>SUM(L732,P732)</f>
        <v/>
      </c>
      <c r="T732" s="18">
        <f>SUM(Q732,R732)</f>
        <v/>
      </c>
      <c r="U732" s="19">
        <f>TEXT(F732,"ddd")</f>
        <v/>
      </c>
      <c r="V732" s="19">
        <f>TEXT(G732,"ddd")</f>
        <v/>
      </c>
    </row>
    <row r="733">
      <c r="A733" t="inlineStr">
        <is>
          <t>A00831</t>
        </is>
      </c>
      <c r="B733" t="inlineStr">
        <is>
          <t>Northwest</t>
        </is>
      </c>
      <c r="C733" t="inlineStr">
        <is>
          <t>Cartier</t>
        </is>
      </c>
      <c r="D733" t="inlineStr">
        <is>
          <t>Assess</t>
        </is>
      </c>
      <c r="F733" s="31" t="n">
        <v>44341</v>
      </c>
      <c r="G733" s="31" t="n">
        <v>44396</v>
      </c>
      <c r="H733" s="13" t="n">
        <v>1</v>
      </c>
      <c r="I733" s="32" t="n"/>
      <c r="J733" s="32" t="n"/>
      <c r="K733" s="15" t="n">
        <v>0.5</v>
      </c>
      <c r="L733" s="15" t="n">
        <v>147.2441</v>
      </c>
      <c r="M733" t="inlineStr">
        <is>
          <t>C.O.D.</t>
        </is>
      </c>
      <c r="N733" s="17">
        <f>IF(G733="","",G733-F733)</f>
        <v/>
      </c>
      <c r="O733" s="19">
        <f t="array" ref="O733">INDEX(TechRate,MATCH(H733,TechNum,0))</f>
        <v/>
      </c>
      <c r="P733" s="18">
        <f>O733*K733</f>
        <v/>
      </c>
      <c r="Q733" s="18">
        <f>IF(I733="Yes",0,P733)</f>
        <v/>
      </c>
      <c r="R733" s="18">
        <f>IF(J733="Yes",0,L733)</f>
        <v/>
      </c>
      <c r="S733" s="18">
        <f>SUM(L733,P733)</f>
        <v/>
      </c>
      <c r="T733" s="18">
        <f>SUM(Q733,R733)</f>
        <v/>
      </c>
      <c r="U733" s="19">
        <f>TEXT(F733,"ddd")</f>
        <v/>
      </c>
      <c r="V733" s="19">
        <f>TEXT(G733,"ddd")</f>
        <v/>
      </c>
    </row>
    <row r="734">
      <c r="A734" t="inlineStr">
        <is>
          <t>A00832</t>
        </is>
      </c>
      <c r="B734" t="inlineStr">
        <is>
          <t>Central</t>
        </is>
      </c>
      <c r="C734" t="inlineStr">
        <is>
          <t>Burton</t>
        </is>
      </c>
      <c r="D734" t="inlineStr">
        <is>
          <t>Install</t>
        </is>
      </c>
      <c r="F734" s="31" t="n">
        <v>44341</v>
      </c>
      <c r="G734" s="31" t="n"/>
      <c r="H734" s="13" t="n">
        <v>1</v>
      </c>
      <c r="I734" s="32" t="n"/>
      <c r="J734" s="32" t="inlineStr">
        <is>
          <t>Yes</t>
        </is>
      </c>
      <c r="K734" s="15" t="n"/>
      <c r="L734" s="15" t="n">
        <v>151.2802</v>
      </c>
      <c r="M734" t="inlineStr">
        <is>
          <t>C.O.D.</t>
        </is>
      </c>
      <c r="N734" s="17">
        <f>IF(G734="","",G734-F734)</f>
        <v/>
      </c>
      <c r="O734" s="19">
        <f t="array" ref="O734">INDEX(TechRate,MATCH(H734,TechNum,0))</f>
        <v/>
      </c>
      <c r="P734" s="18">
        <f>O734*K734</f>
        <v/>
      </c>
      <c r="Q734" s="18">
        <f>IF(I734="Yes",0,P734)</f>
        <v/>
      </c>
      <c r="R734" s="18">
        <f>IF(J734="Yes",0,L734)</f>
        <v/>
      </c>
      <c r="S734" s="18">
        <f>SUM(L734,P734)</f>
        <v/>
      </c>
      <c r="T734" s="18">
        <f>SUM(Q734,R734)</f>
        <v/>
      </c>
      <c r="U734" s="19">
        <f>TEXT(F734,"ddd")</f>
        <v/>
      </c>
      <c r="V734" s="19">
        <f>TEXT(G734,"ddd")</f>
        <v/>
      </c>
    </row>
    <row r="735">
      <c r="A735" t="inlineStr">
        <is>
          <t>A00833</t>
        </is>
      </c>
      <c r="B735" t="inlineStr">
        <is>
          <t>Northwest</t>
        </is>
      </c>
      <c r="C735" t="inlineStr">
        <is>
          <t>Cartier</t>
        </is>
      </c>
      <c r="D735" t="inlineStr">
        <is>
          <t>Replace</t>
        </is>
      </c>
      <c r="F735" s="31" t="n">
        <v>44341</v>
      </c>
      <c r="G735" s="31" t="n"/>
      <c r="H735" s="13" t="n">
        <v>1</v>
      </c>
      <c r="I735" s="32" t="n"/>
      <c r="J735" s="32" t="n"/>
      <c r="K735" s="15" t="n"/>
      <c r="L735" s="15" t="n">
        <v>47.0464</v>
      </c>
      <c r="M735" t="inlineStr">
        <is>
          <t>P.O.</t>
        </is>
      </c>
      <c r="N735" s="17">
        <f>IF(G735="","",G735-F735)</f>
        <v/>
      </c>
      <c r="O735" s="19">
        <f t="array" ref="O735">INDEX(TechRate,MATCH(H735,TechNum,0))</f>
        <v/>
      </c>
      <c r="P735" s="18">
        <f>O735*K735</f>
        <v/>
      </c>
      <c r="Q735" s="18">
        <f>IF(I735="Yes",0,P735)</f>
        <v/>
      </c>
      <c r="R735" s="18">
        <f>IF(J735="Yes",0,L735)</f>
        <v/>
      </c>
      <c r="S735" s="18">
        <f>SUM(L735,P735)</f>
        <v/>
      </c>
      <c r="T735" s="18">
        <f>SUM(Q735,R735)</f>
        <v/>
      </c>
      <c r="U735" s="19">
        <f>TEXT(F735,"ddd")</f>
        <v/>
      </c>
      <c r="V735" s="19">
        <f>TEXT(G735,"ddd")</f>
        <v/>
      </c>
    </row>
    <row r="736">
      <c r="A736" t="inlineStr">
        <is>
          <t>A00834</t>
        </is>
      </c>
      <c r="B736" t="inlineStr">
        <is>
          <t>Northwest</t>
        </is>
      </c>
      <c r="C736" t="inlineStr">
        <is>
          <t>Burton</t>
        </is>
      </c>
      <c r="D736" t="inlineStr">
        <is>
          <t>Deliver</t>
        </is>
      </c>
      <c r="F736" s="31" t="n">
        <v>44342</v>
      </c>
      <c r="G736" s="31" t="n">
        <v>44352</v>
      </c>
      <c r="H736" s="13" t="n">
        <v>1</v>
      </c>
      <c r="I736" s="32" t="n"/>
      <c r="J736" s="32" t="n"/>
      <c r="K736" s="15" t="n">
        <v>0.25</v>
      </c>
      <c r="L736" s="15" t="n">
        <v>51.73</v>
      </c>
      <c r="M736" t="inlineStr">
        <is>
          <t>C.O.D.</t>
        </is>
      </c>
      <c r="N736" s="17">
        <f>IF(G736="","",G736-F736)</f>
        <v/>
      </c>
      <c r="O736" s="19">
        <f t="array" ref="O736">INDEX(TechRate,MATCH(H736,TechNum,0))</f>
        <v/>
      </c>
      <c r="P736" s="18">
        <f>O736*K736</f>
        <v/>
      </c>
      <c r="Q736" s="18">
        <f>IF(I736="Yes",0,P736)</f>
        <v/>
      </c>
      <c r="R736" s="18">
        <f>IF(J736="Yes",0,L736)</f>
        <v/>
      </c>
      <c r="S736" s="18">
        <f>SUM(L736,P736)</f>
        <v/>
      </c>
      <c r="T736" s="18">
        <f>SUM(Q736,R736)</f>
        <v/>
      </c>
      <c r="U736" s="19">
        <f>TEXT(F736,"ddd")</f>
        <v/>
      </c>
      <c r="V736" s="19">
        <f>TEXT(G736,"ddd")</f>
        <v/>
      </c>
    </row>
    <row r="737">
      <c r="A737" t="inlineStr">
        <is>
          <t>A00835</t>
        </is>
      </c>
      <c r="B737" t="inlineStr">
        <is>
          <t>Southeast</t>
        </is>
      </c>
      <c r="C737" t="inlineStr">
        <is>
          <t>Cartier</t>
        </is>
      </c>
      <c r="D737" t="inlineStr">
        <is>
          <t>Assess</t>
        </is>
      </c>
      <c r="F737" s="31" t="n">
        <v>44342</v>
      </c>
      <c r="G737" s="31" t="n">
        <v>44349</v>
      </c>
      <c r="H737" s="13" t="n">
        <v>2</v>
      </c>
      <c r="I737" s="32" t="n"/>
      <c r="J737" s="32" t="n"/>
      <c r="K737" s="15" t="n">
        <v>0.25</v>
      </c>
      <c r="L737" s="15" t="n">
        <v>445.7846</v>
      </c>
      <c r="M737" t="inlineStr">
        <is>
          <t>Account</t>
        </is>
      </c>
      <c r="N737" s="17">
        <f>IF(G737="","",G737-F737)</f>
        <v/>
      </c>
      <c r="O737" s="19">
        <f t="array" ref="O737">INDEX(TechRate,MATCH(H737,TechNum,0))</f>
        <v/>
      </c>
      <c r="P737" s="18">
        <f>O737*K737</f>
        <v/>
      </c>
      <c r="Q737" s="18">
        <f>IF(I737="Yes",0,P737)</f>
        <v/>
      </c>
      <c r="R737" s="18">
        <f>IF(J737="Yes",0,L737)</f>
        <v/>
      </c>
      <c r="S737" s="18">
        <f>SUM(L737,P737)</f>
        <v/>
      </c>
      <c r="T737" s="18">
        <f>SUM(Q737,R737)</f>
        <v/>
      </c>
      <c r="U737" s="19">
        <f>TEXT(F737,"ddd")</f>
        <v/>
      </c>
      <c r="V737" s="19">
        <f>TEXT(G737,"ddd")</f>
        <v/>
      </c>
    </row>
    <row r="738">
      <c r="A738" t="inlineStr">
        <is>
          <t>A00836</t>
        </is>
      </c>
      <c r="B738" t="inlineStr">
        <is>
          <t>Southeast</t>
        </is>
      </c>
      <c r="C738" t="inlineStr">
        <is>
          <t>Cartier</t>
        </is>
      </c>
      <c r="D738" t="inlineStr">
        <is>
          <t>Assess</t>
        </is>
      </c>
      <c r="F738" s="31" t="n">
        <v>44342</v>
      </c>
      <c r="G738" s="31" t="n">
        <v>44361</v>
      </c>
      <c r="H738" s="13" t="n">
        <v>2</v>
      </c>
      <c r="I738" s="32" t="n"/>
      <c r="J738" s="32" t="inlineStr">
        <is>
          <t>Yes</t>
        </is>
      </c>
      <c r="K738" s="15" t="n">
        <v>0.25</v>
      </c>
      <c r="L738" s="15" t="n">
        <v>27.4867</v>
      </c>
      <c r="M738" t="inlineStr">
        <is>
          <t>C.O.D.</t>
        </is>
      </c>
      <c r="N738" s="17">
        <f>IF(G738="","",G738-F738)</f>
        <v/>
      </c>
      <c r="O738" s="19">
        <f t="array" ref="O738">INDEX(TechRate,MATCH(H738,TechNum,0))</f>
        <v/>
      </c>
      <c r="P738" s="18">
        <f>O738*K738</f>
        <v/>
      </c>
      <c r="Q738" s="18">
        <f>IF(I738="Yes",0,P738)</f>
        <v/>
      </c>
      <c r="R738" s="18">
        <f>IF(J738="Yes",0,L738)</f>
        <v/>
      </c>
      <c r="S738" s="18">
        <f>SUM(L738,P738)</f>
        <v/>
      </c>
      <c r="T738" s="18">
        <f>SUM(Q738,R738)</f>
        <v/>
      </c>
      <c r="U738" s="19">
        <f>TEXT(F738,"ddd")</f>
        <v/>
      </c>
      <c r="V738" s="19">
        <f>TEXT(G738,"ddd")</f>
        <v/>
      </c>
    </row>
    <row r="739">
      <c r="A739" t="inlineStr">
        <is>
          <t>A00837</t>
        </is>
      </c>
      <c r="B739" t="inlineStr">
        <is>
          <t>West</t>
        </is>
      </c>
      <c r="C739" t="inlineStr">
        <is>
          <t>Burton</t>
        </is>
      </c>
      <c r="D739" t="inlineStr">
        <is>
          <t>Assess</t>
        </is>
      </c>
      <c r="F739" s="31" t="n">
        <v>44342</v>
      </c>
      <c r="G739" s="31" t="n">
        <v>44361</v>
      </c>
      <c r="H739" s="13" t="n">
        <v>1</v>
      </c>
      <c r="I739" s="32" t="n"/>
      <c r="J739" s="32" t="n"/>
      <c r="K739" s="15" t="n">
        <v>0.25</v>
      </c>
      <c r="L739" s="15" t="n">
        <v>42.66</v>
      </c>
      <c r="M739" t="inlineStr">
        <is>
          <t>Account</t>
        </is>
      </c>
      <c r="N739" s="17">
        <f>IF(G739="","",G739-F739)</f>
        <v/>
      </c>
      <c r="O739" s="19">
        <f t="array" ref="O739">INDEX(TechRate,MATCH(H739,TechNum,0))</f>
        <v/>
      </c>
      <c r="P739" s="18">
        <f>O739*K739</f>
        <v/>
      </c>
      <c r="Q739" s="18">
        <f>IF(I739="Yes",0,P739)</f>
        <v/>
      </c>
      <c r="R739" s="18">
        <f>IF(J739="Yes",0,L739)</f>
        <v/>
      </c>
      <c r="S739" s="18">
        <f>SUM(L739,P739)</f>
        <v/>
      </c>
      <c r="T739" s="18">
        <f>SUM(Q739,R739)</f>
        <v/>
      </c>
      <c r="U739" s="19">
        <f>TEXT(F739,"ddd")</f>
        <v/>
      </c>
      <c r="V739" s="19">
        <f>TEXT(G739,"ddd")</f>
        <v/>
      </c>
    </row>
    <row r="740">
      <c r="A740" t="inlineStr">
        <is>
          <t>A00838</t>
        </is>
      </c>
      <c r="B740" t="inlineStr">
        <is>
          <t>Southeast</t>
        </is>
      </c>
      <c r="C740" t="inlineStr">
        <is>
          <t>Cartier</t>
        </is>
      </c>
      <c r="D740" t="inlineStr">
        <is>
          <t>Deliver</t>
        </is>
      </c>
      <c r="F740" s="31" t="n">
        <v>44342</v>
      </c>
      <c r="G740" s="31" t="n">
        <v>44361</v>
      </c>
      <c r="H740" s="13" t="n">
        <v>1</v>
      </c>
      <c r="I740" s="32" t="n"/>
      <c r="J740" s="32" t="n"/>
      <c r="K740" s="15" t="n">
        <v>0.25</v>
      </c>
      <c r="L740" s="15" t="n">
        <v>185.1134</v>
      </c>
      <c r="M740" t="inlineStr">
        <is>
          <t>C.O.D.</t>
        </is>
      </c>
      <c r="N740" s="17">
        <f>IF(G740="","",G740-F740)</f>
        <v/>
      </c>
      <c r="O740" s="19">
        <f t="array" ref="O740">INDEX(TechRate,MATCH(H740,TechNum,0))</f>
        <v/>
      </c>
      <c r="P740" s="18">
        <f>O740*K740</f>
        <v/>
      </c>
      <c r="Q740" s="18">
        <f>IF(I740="Yes",0,P740)</f>
        <v/>
      </c>
      <c r="R740" s="18">
        <f>IF(J740="Yes",0,L740)</f>
        <v/>
      </c>
      <c r="S740" s="18">
        <f>SUM(L740,P740)</f>
        <v/>
      </c>
      <c r="T740" s="18">
        <f>SUM(Q740,R740)</f>
        <v/>
      </c>
      <c r="U740" s="19">
        <f>TEXT(F740,"ddd")</f>
        <v/>
      </c>
      <c r="V740" s="19">
        <f>TEXT(G740,"ddd")</f>
        <v/>
      </c>
    </row>
    <row r="741">
      <c r="A741" t="inlineStr">
        <is>
          <t>A00839</t>
        </is>
      </c>
      <c r="B741" t="inlineStr">
        <is>
          <t>Northwest</t>
        </is>
      </c>
      <c r="C741" t="inlineStr">
        <is>
          <t>Cartier</t>
        </is>
      </c>
      <c r="D741" t="inlineStr">
        <is>
          <t>Replace</t>
        </is>
      </c>
      <c r="F741" s="31" t="n">
        <v>44342</v>
      </c>
      <c r="G741" s="31" t="n">
        <v>44364</v>
      </c>
      <c r="H741" s="13" t="n">
        <v>1</v>
      </c>
      <c r="I741" s="32" t="n"/>
      <c r="J741" s="32" t="inlineStr">
        <is>
          <t>Yes</t>
        </is>
      </c>
      <c r="K741" s="15" t="n">
        <v>0.75</v>
      </c>
      <c r="L741" s="15" t="n">
        <v>70</v>
      </c>
      <c r="M741" t="inlineStr">
        <is>
          <t>C.O.D.</t>
        </is>
      </c>
      <c r="N741" s="17">
        <f>IF(G741="","",G741-F741)</f>
        <v/>
      </c>
      <c r="O741" s="19">
        <f t="array" ref="O741">INDEX(TechRate,MATCH(H741,TechNum,0))</f>
        <v/>
      </c>
      <c r="P741" s="18">
        <f>O741*K741</f>
        <v/>
      </c>
      <c r="Q741" s="18">
        <f>IF(I741="Yes",0,P741)</f>
        <v/>
      </c>
      <c r="R741" s="18">
        <f>IF(J741="Yes",0,L741)</f>
        <v/>
      </c>
      <c r="S741" s="18">
        <f>SUM(L741,P741)</f>
        <v/>
      </c>
      <c r="T741" s="18">
        <f>SUM(Q741,R741)</f>
        <v/>
      </c>
      <c r="U741" s="19">
        <f>TEXT(F741,"ddd")</f>
        <v/>
      </c>
      <c r="V741" s="19">
        <f>TEXT(G741,"ddd")</f>
        <v/>
      </c>
    </row>
    <row r="742">
      <c r="A742" t="inlineStr">
        <is>
          <t>A00840</t>
        </is>
      </c>
      <c r="B742" t="inlineStr">
        <is>
          <t>Southeast</t>
        </is>
      </c>
      <c r="C742" t="inlineStr">
        <is>
          <t>Cartier</t>
        </is>
      </c>
      <c r="D742" t="inlineStr">
        <is>
          <t>Assess</t>
        </is>
      </c>
      <c r="F742" s="31" t="n">
        <v>44342</v>
      </c>
      <c r="G742" s="31" t="n">
        <v>44369</v>
      </c>
      <c r="H742" s="13" t="n">
        <v>1</v>
      </c>
      <c r="I742" s="32" t="n"/>
      <c r="J742" s="32" t="n"/>
      <c r="K742" s="15" t="n">
        <v>0.25</v>
      </c>
      <c r="L742" s="15" t="n">
        <v>120</v>
      </c>
      <c r="M742" t="inlineStr">
        <is>
          <t>Account</t>
        </is>
      </c>
      <c r="N742" s="17">
        <f>IF(G742="","",G742-F742)</f>
        <v/>
      </c>
      <c r="O742" s="19">
        <f t="array" ref="O742">INDEX(TechRate,MATCH(H742,TechNum,0))</f>
        <v/>
      </c>
      <c r="P742" s="18">
        <f>O742*K742</f>
        <v/>
      </c>
      <c r="Q742" s="18">
        <f>IF(I742="Yes",0,P742)</f>
        <v/>
      </c>
      <c r="R742" s="18">
        <f>IF(J742="Yes",0,L742)</f>
        <v/>
      </c>
      <c r="S742" s="18">
        <f>SUM(L742,P742)</f>
        <v/>
      </c>
      <c r="T742" s="18">
        <f>SUM(Q742,R742)</f>
        <v/>
      </c>
      <c r="U742" s="19">
        <f>TEXT(F742,"ddd")</f>
        <v/>
      </c>
      <c r="V742" s="19">
        <f>TEXT(G742,"ddd")</f>
        <v/>
      </c>
    </row>
    <row r="743">
      <c r="A743" t="inlineStr">
        <is>
          <t>A00841</t>
        </is>
      </c>
      <c r="B743" t="inlineStr">
        <is>
          <t>Southeast</t>
        </is>
      </c>
      <c r="C743" t="inlineStr">
        <is>
          <t>Cartier</t>
        </is>
      </c>
      <c r="D743" t="inlineStr">
        <is>
          <t>Assess</t>
        </is>
      </c>
      <c r="F743" s="31" t="n">
        <v>44342</v>
      </c>
      <c r="G743" s="31" t="n">
        <v>44377</v>
      </c>
      <c r="H743" s="13" t="n">
        <v>1</v>
      </c>
      <c r="I743" s="32" t="n"/>
      <c r="J743" s="32" t="n"/>
      <c r="K743" s="15" t="n">
        <v>0.25</v>
      </c>
      <c r="L743" s="15" t="n">
        <v>178.3618</v>
      </c>
      <c r="M743" t="inlineStr">
        <is>
          <t>C.O.D.</t>
        </is>
      </c>
      <c r="N743" s="17">
        <f>IF(G743="","",G743-F743)</f>
        <v/>
      </c>
      <c r="O743" s="19">
        <f t="array" ref="O743">INDEX(TechRate,MATCH(H743,TechNum,0))</f>
        <v/>
      </c>
      <c r="P743" s="18">
        <f>O743*K743</f>
        <v/>
      </c>
      <c r="Q743" s="18">
        <f>IF(I743="Yes",0,P743)</f>
        <v/>
      </c>
      <c r="R743" s="18">
        <f>IF(J743="Yes",0,L743)</f>
        <v/>
      </c>
      <c r="S743" s="18">
        <f>SUM(L743,P743)</f>
        <v/>
      </c>
      <c r="T743" s="18">
        <f>SUM(Q743,R743)</f>
        <v/>
      </c>
      <c r="U743" s="19">
        <f>TEXT(F743,"ddd")</f>
        <v/>
      </c>
      <c r="V743" s="19">
        <f>TEXT(G743,"ddd")</f>
        <v/>
      </c>
    </row>
    <row r="744">
      <c r="A744" t="inlineStr">
        <is>
          <t>A00842</t>
        </is>
      </c>
      <c r="B744" t="inlineStr">
        <is>
          <t>Northeast</t>
        </is>
      </c>
      <c r="C744" t="inlineStr">
        <is>
          <t>Khan</t>
        </is>
      </c>
      <c r="D744" t="inlineStr">
        <is>
          <t>Install</t>
        </is>
      </c>
      <c r="F744" s="31" t="n">
        <v>44342</v>
      </c>
      <c r="G744" s="31" t="n">
        <v>44375</v>
      </c>
      <c r="H744" s="13" t="n">
        <v>1</v>
      </c>
      <c r="I744" s="32" t="inlineStr">
        <is>
          <t>Yes</t>
        </is>
      </c>
      <c r="J744" s="32" t="inlineStr">
        <is>
          <t>Yes</t>
        </is>
      </c>
      <c r="K744" s="15" t="n">
        <v>1.5</v>
      </c>
      <c r="L744" s="15" t="n">
        <v>477.7815</v>
      </c>
      <c r="M744" t="inlineStr">
        <is>
          <t>Warranty</t>
        </is>
      </c>
      <c r="N744" s="17">
        <f>IF(G744="","",G744-F744)</f>
        <v/>
      </c>
      <c r="O744" s="19">
        <f t="array" ref="O744">INDEX(TechRate,MATCH(H744,TechNum,0))</f>
        <v/>
      </c>
      <c r="P744" s="18">
        <f>O744*K744</f>
        <v/>
      </c>
      <c r="Q744" s="18">
        <f>IF(I744="Yes",0,P744)</f>
        <v/>
      </c>
      <c r="R744" s="18">
        <f>IF(J744="Yes",0,L744)</f>
        <v/>
      </c>
      <c r="S744" s="18">
        <f>SUM(L744,P744)</f>
        <v/>
      </c>
      <c r="T744" s="18">
        <f>SUM(Q744,R744)</f>
        <v/>
      </c>
      <c r="U744" s="19">
        <f>TEXT(F744,"ddd")</f>
        <v/>
      </c>
      <c r="V744" s="19">
        <f>TEXT(G744,"ddd")</f>
        <v/>
      </c>
    </row>
    <row r="745">
      <c r="A745" t="inlineStr">
        <is>
          <t>A00843</t>
        </is>
      </c>
      <c r="B745" t="inlineStr">
        <is>
          <t>Northwest</t>
        </is>
      </c>
      <c r="C745" t="inlineStr">
        <is>
          <t>Khan</t>
        </is>
      </c>
      <c r="D745" t="inlineStr">
        <is>
          <t>Repair</t>
        </is>
      </c>
      <c r="E745" t="inlineStr">
        <is>
          <t>Yes</t>
        </is>
      </c>
      <c r="F745" s="31" t="n">
        <v>44342</v>
      </c>
      <c r="G745" s="31" t="n">
        <v>44377</v>
      </c>
      <c r="H745" s="13" t="n">
        <v>1</v>
      </c>
      <c r="I745" s="32" t="n"/>
      <c r="J745" s="32" t="n"/>
      <c r="K745" s="15" t="n">
        <v>1</v>
      </c>
      <c r="L745" s="15" t="n">
        <v>67.9697</v>
      </c>
      <c r="M745" t="inlineStr">
        <is>
          <t>P.O.</t>
        </is>
      </c>
      <c r="N745" s="17">
        <f>IF(G745="","",G745-F745)</f>
        <v/>
      </c>
      <c r="O745" s="19">
        <f t="array" ref="O745">INDEX(TechRate,MATCH(H745,TechNum,0))</f>
        <v/>
      </c>
      <c r="P745" s="18">
        <f>O745*K745</f>
        <v/>
      </c>
      <c r="Q745" s="18">
        <f>IF(I745="Yes",0,P745)</f>
        <v/>
      </c>
      <c r="R745" s="18">
        <f>IF(J745="Yes",0,L745)</f>
        <v/>
      </c>
      <c r="S745" s="18">
        <f>SUM(L745,P745)</f>
        <v/>
      </c>
      <c r="T745" s="18">
        <f>SUM(Q745,R745)</f>
        <v/>
      </c>
      <c r="U745" s="19">
        <f>TEXT(F745,"ddd")</f>
        <v/>
      </c>
      <c r="V745" s="19">
        <f>TEXT(G745,"ddd")</f>
        <v/>
      </c>
    </row>
    <row r="746">
      <c r="A746" t="inlineStr">
        <is>
          <t>A00844</t>
        </is>
      </c>
      <c r="B746" t="inlineStr">
        <is>
          <t>South</t>
        </is>
      </c>
      <c r="C746" t="inlineStr">
        <is>
          <t>Burton</t>
        </is>
      </c>
      <c r="D746" t="inlineStr">
        <is>
          <t>Assess</t>
        </is>
      </c>
      <c r="F746" s="31" t="n">
        <v>44342</v>
      </c>
      <c r="G746" s="31" t="n">
        <v>44382</v>
      </c>
      <c r="H746" s="13" t="n">
        <v>2</v>
      </c>
      <c r="I746" s="32" t="n"/>
      <c r="J746" s="32" t="inlineStr">
        <is>
          <t>Yes</t>
        </is>
      </c>
      <c r="K746" s="15" t="n">
        <v>1.25</v>
      </c>
      <c r="L746" s="15" t="n">
        <v>300.7231</v>
      </c>
      <c r="M746" t="inlineStr">
        <is>
          <t>C.O.D.</t>
        </is>
      </c>
      <c r="N746" s="17">
        <f>IF(G746="","",G746-F746)</f>
        <v/>
      </c>
      <c r="O746" s="19">
        <f t="array" ref="O746">INDEX(TechRate,MATCH(H746,TechNum,0))</f>
        <v/>
      </c>
      <c r="P746" s="18">
        <f>O746*K746</f>
        <v/>
      </c>
      <c r="Q746" s="18">
        <f>IF(I746="Yes",0,P746)</f>
        <v/>
      </c>
      <c r="R746" s="18">
        <f>IF(J746="Yes",0,L746)</f>
        <v/>
      </c>
      <c r="S746" s="18">
        <f>SUM(L746,P746)</f>
        <v/>
      </c>
      <c r="T746" s="18">
        <f>SUM(Q746,R746)</f>
        <v/>
      </c>
      <c r="U746" s="19">
        <f>TEXT(F746,"ddd")</f>
        <v/>
      </c>
      <c r="V746" s="19">
        <f>TEXT(G746,"ddd")</f>
        <v/>
      </c>
    </row>
    <row r="747">
      <c r="A747" t="inlineStr">
        <is>
          <t>A00845</t>
        </is>
      </c>
      <c r="B747" t="inlineStr">
        <is>
          <t>Central</t>
        </is>
      </c>
      <c r="C747" t="inlineStr">
        <is>
          <t>Burton</t>
        </is>
      </c>
      <c r="D747" t="inlineStr">
        <is>
          <t>Assess</t>
        </is>
      </c>
      <c r="F747" s="31" t="n">
        <v>44342</v>
      </c>
      <c r="G747" s="31" t="n"/>
      <c r="H747" s="13" t="n">
        <v>1</v>
      </c>
      <c r="I747" s="32" t="n"/>
      <c r="J747" s="32" t="n"/>
      <c r="K747" s="15" t="n"/>
      <c r="L747" s="15" t="n">
        <v>377.6</v>
      </c>
      <c r="M747" t="inlineStr">
        <is>
          <t>Account</t>
        </is>
      </c>
      <c r="N747" s="17">
        <f>IF(G747="","",G747-F747)</f>
        <v/>
      </c>
      <c r="O747" s="19">
        <f t="array" ref="O747">INDEX(TechRate,MATCH(H747,TechNum,0))</f>
        <v/>
      </c>
      <c r="P747" s="18">
        <f>O747*K747</f>
        <v/>
      </c>
      <c r="Q747" s="18">
        <f>IF(I747="Yes",0,P747)</f>
        <v/>
      </c>
      <c r="R747" s="18">
        <f>IF(J747="Yes",0,L747)</f>
        <v/>
      </c>
      <c r="S747" s="18">
        <f>SUM(L747,P747)</f>
        <v/>
      </c>
      <c r="T747" s="18">
        <f>SUM(Q747,R747)</f>
        <v/>
      </c>
      <c r="U747" s="19">
        <f>TEXT(F747,"ddd")</f>
        <v/>
      </c>
      <c r="V747" s="19">
        <f>TEXT(G747,"ddd")</f>
        <v/>
      </c>
    </row>
    <row r="748">
      <c r="A748" t="inlineStr">
        <is>
          <t>A00846</t>
        </is>
      </c>
      <c r="B748" t="inlineStr">
        <is>
          <t>Northwest</t>
        </is>
      </c>
      <c r="C748" t="inlineStr">
        <is>
          <t>Cartier</t>
        </is>
      </c>
      <c r="D748" t="inlineStr">
        <is>
          <t>Assess</t>
        </is>
      </c>
      <c r="F748" s="31" t="n">
        <v>44342</v>
      </c>
      <c r="G748" s="31" t="n"/>
      <c r="H748" s="13" t="n">
        <v>1</v>
      </c>
      <c r="I748" s="32" t="n"/>
      <c r="J748" s="32" t="n"/>
      <c r="K748" s="15" t="n"/>
      <c r="L748" s="15" t="n">
        <v>70</v>
      </c>
      <c r="M748" t="inlineStr">
        <is>
          <t>P.O.</t>
        </is>
      </c>
      <c r="N748" s="17">
        <f>IF(G748="","",G748-F748)</f>
        <v/>
      </c>
      <c r="O748" s="19">
        <f t="array" ref="O748">INDEX(TechRate,MATCH(H748,TechNum,0))</f>
        <v/>
      </c>
      <c r="P748" s="18">
        <f>O748*K748</f>
        <v/>
      </c>
      <c r="Q748" s="18">
        <f>IF(I748="Yes",0,P748)</f>
        <v/>
      </c>
      <c r="R748" s="18">
        <f>IF(J748="Yes",0,L748)</f>
        <v/>
      </c>
      <c r="S748" s="18">
        <f>SUM(L748,P748)</f>
        <v/>
      </c>
      <c r="T748" s="18">
        <f>SUM(Q748,R748)</f>
        <v/>
      </c>
      <c r="U748" s="19">
        <f>TEXT(F748,"ddd")</f>
        <v/>
      </c>
      <c r="V748" s="19">
        <f>TEXT(G748,"ddd")</f>
        <v/>
      </c>
    </row>
    <row r="749">
      <c r="A749" t="inlineStr">
        <is>
          <t>A00847</t>
        </is>
      </c>
      <c r="B749" t="inlineStr">
        <is>
          <t>Northwest</t>
        </is>
      </c>
      <c r="C749" t="inlineStr">
        <is>
          <t>Cartier</t>
        </is>
      </c>
      <c r="D749" t="inlineStr">
        <is>
          <t>Replace</t>
        </is>
      </c>
      <c r="F749" s="31" t="n">
        <v>44342</v>
      </c>
      <c r="G749" s="31" t="n"/>
      <c r="H749" s="13" t="n">
        <v>1</v>
      </c>
      <c r="I749" s="32" t="n"/>
      <c r="J749" s="32" t="n"/>
      <c r="K749" s="15" t="n"/>
      <c r="L749" s="15" t="n">
        <v>177.0504</v>
      </c>
      <c r="M749" t="inlineStr">
        <is>
          <t>P.O.</t>
        </is>
      </c>
      <c r="N749" s="17">
        <f>IF(G749="","",G749-F749)</f>
        <v/>
      </c>
      <c r="O749" s="19">
        <f t="array" ref="O749">INDEX(TechRate,MATCH(H749,TechNum,0))</f>
        <v/>
      </c>
      <c r="P749" s="18">
        <f>O749*K749</f>
        <v/>
      </c>
      <c r="Q749" s="18">
        <f>IF(I749="Yes",0,P749)</f>
        <v/>
      </c>
      <c r="R749" s="18">
        <f>IF(J749="Yes",0,L749)</f>
        <v/>
      </c>
      <c r="S749" s="18">
        <f>SUM(L749,P749)</f>
        <v/>
      </c>
      <c r="T749" s="18">
        <f>SUM(Q749,R749)</f>
        <v/>
      </c>
      <c r="U749" s="19">
        <f>TEXT(F749,"ddd")</f>
        <v/>
      </c>
      <c r="V749" s="19">
        <f>TEXT(G749,"ddd")</f>
        <v/>
      </c>
    </row>
    <row r="750">
      <c r="A750" t="inlineStr">
        <is>
          <t>A00848</t>
        </is>
      </c>
      <c r="B750" t="inlineStr">
        <is>
          <t>Central</t>
        </is>
      </c>
      <c r="C750" t="inlineStr">
        <is>
          <t>Burton</t>
        </is>
      </c>
      <c r="D750" t="inlineStr">
        <is>
          <t>Replace</t>
        </is>
      </c>
      <c r="F750" s="31" t="n">
        <v>44342</v>
      </c>
      <c r="G750" s="31" t="n"/>
      <c r="H750" s="13" t="n">
        <v>2</v>
      </c>
      <c r="I750" s="32" t="n"/>
      <c r="J750" s="32" t="n"/>
      <c r="K750" s="15" t="n"/>
      <c r="L750" s="15" t="n">
        <v>839.6785</v>
      </c>
      <c r="M750" t="inlineStr">
        <is>
          <t>C.O.D.</t>
        </is>
      </c>
      <c r="N750" s="17">
        <f>IF(G750="","",G750-F750)</f>
        <v/>
      </c>
      <c r="O750" s="19">
        <f t="array" ref="O750">INDEX(TechRate,MATCH(H750,TechNum,0))</f>
        <v/>
      </c>
      <c r="P750" s="18">
        <f>O750*K750</f>
        <v/>
      </c>
      <c r="Q750" s="18">
        <f>IF(I750="Yes",0,P750)</f>
        <v/>
      </c>
      <c r="R750" s="18">
        <f>IF(J750="Yes",0,L750)</f>
        <v/>
      </c>
      <c r="S750" s="18">
        <f>SUM(L750,P750)</f>
        <v/>
      </c>
      <c r="T750" s="18">
        <f>SUM(Q750,R750)</f>
        <v/>
      </c>
      <c r="U750" s="19">
        <f>TEXT(F750,"ddd")</f>
        <v/>
      </c>
      <c r="V750" s="19">
        <f>TEXT(G750,"ddd")</f>
        <v/>
      </c>
    </row>
    <row r="751">
      <c r="A751" t="inlineStr">
        <is>
          <t>A00849</t>
        </is>
      </c>
      <c r="B751" t="inlineStr">
        <is>
          <t>North</t>
        </is>
      </c>
      <c r="C751" t="inlineStr">
        <is>
          <t>Ling</t>
        </is>
      </c>
      <c r="D751" t="inlineStr">
        <is>
          <t>Assess</t>
        </is>
      </c>
      <c r="F751" s="31" t="n">
        <v>44343</v>
      </c>
      <c r="G751" s="31" t="n">
        <v>44350</v>
      </c>
      <c r="H751" s="13" t="n">
        <v>1</v>
      </c>
      <c r="I751" s="32" t="n"/>
      <c r="J751" s="32" t="n"/>
      <c r="K751" s="15" t="n">
        <v>0.25</v>
      </c>
      <c r="L751" s="15" t="n">
        <v>120</v>
      </c>
      <c r="M751" t="inlineStr">
        <is>
          <t>Account</t>
        </is>
      </c>
      <c r="N751" s="17">
        <f>IF(G751="","",G751-F751)</f>
        <v/>
      </c>
      <c r="O751" s="19">
        <f t="array" ref="O751">INDEX(TechRate,MATCH(H751,TechNum,0))</f>
        <v/>
      </c>
      <c r="P751" s="18">
        <f>O751*K751</f>
        <v/>
      </c>
      <c r="Q751" s="18">
        <f>IF(I751="Yes",0,P751)</f>
        <v/>
      </c>
      <c r="R751" s="18">
        <f>IF(J751="Yes",0,L751)</f>
        <v/>
      </c>
      <c r="S751" s="18">
        <f>SUM(L751,P751)</f>
        <v/>
      </c>
      <c r="T751" s="18">
        <f>SUM(Q751,R751)</f>
        <v/>
      </c>
      <c r="U751" s="19">
        <f>TEXT(F751,"ddd")</f>
        <v/>
      </c>
      <c r="V751" s="19">
        <f>TEXT(G751,"ddd")</f>
        <v/>
      </c>
    </row>
    <row r="752">
      <c r="A752" t="inlineStr">
        <is>
          <t>A00850</t>
        </is>
      </c>
      <c r="B752" t="inlineStr">
        <is>
          <t>Northeast</t>
        </is>
      </c>
      <c r="C752" t="inlineStr">
        <is>
          <t>Khan</t>
        </is>
      </c>
      <c r="D752" t="inlineStr">
        <is>
          <t>Assess</t>
        </is>
      </c>
      <c r="F752" s="31" t="n">
        <v>44343</v>
      </c>
      <c r="G752" s="31" t="n">
        <v>44357</v>
      </c>
      <c r="H752" s="13" t="n">
        <v>1</v>
      </c>
      <c r="I752" s="32" t="n"/>
      <c r="J752" s="32" t="n"/>
      <c r="K752" s="15" t="n">
        <v>0.25</v>
      </c>
      <c r="L752" s="15" t="n">
        <v>156.4932</v>
      </c>
      <c r="M752" t="inlineStr">
        <is>
          <t>C.O.D.</t>
        </is>
      </c>
      <c r="N752" s="17">
        <f>IF(G752="","",G752-F752)</f>
        <v/>
      </c>
      <c r="O752" s="19">
        <f t="array" ref="O752">INDEX(TechRate,MATCH(H752,TechNum,0))</f>
        <v/>
      </c>
      <c r="P752" s="18">
        <f>O752*K752</f>
        <v/>
      </c>
      <c r="Q752" s="18">
        <f>IF(I752="Yes",0,P752)</f>
        <v/>
      </c>
      <c r="R752" s="18">
        <f>IF(J752="Yes",0,L752)</f>
        <v/>
      </c>
      <c r="S752" s="18">
        <f>SUM(L752,P752)</f>
        <v/>
      </c>
      <c r="T752" s="18">
        <f>SUM(Q752,R752)</f>
        <v/>
      </c>
      <c r="U752" s="19">
        <f>TEXT(F752,"ddd")</f>
        <v/>
      </c>
      <c r="V752" s="19">
        <f>TEXT(G752,"ddd")</f>
        <v/>
      </c>
    </row>
    <row r="753">
      <c r="A753" t="inlineStr">
        <is>
          <t>A00851</t>
        </is>
      </c>
      <c r="B753" t="inlineStr">
        <is>
          <t>North</t>
        </is>
      </c>
      <c r="C753" t="inlineStr">
        <is>
          <t>Ling</t>
        </is>
      </c>
      <c r="D753" t="inlineStr">
        <is>
          <t>Deliver</t>
        </is>
      </c>
      <c r="F753" s="31" t="n">
        <v>44343</v>
      </c>
      <c r="G753" s="31" t="n">
        <v>44362</v>
      </c>
      <c r="H753" s="13" t="n">
        <v>2</v>
      </c>
      <c r="I753" s="32" t="n"/>
      <c r="J753" s="32" t="n"/>
      <c r="K753" s="15" t="n">
        <v>0.25</v>
      </c>
      <c r="L753" s="15" t="n">
        <v>155</v>
      </c>
      <c r="M753" t="inlineStr">
        <is>
          <t>Account</t>
        </is>
      </c>
      <c r="N753" s="17">
        <f>IF(G753="","",G753-F753)</f>
        <v/>
      </c>
      <c r="O753" s="19">
        <f t="array" ref="O753">INDEX(TechRate,MATCH(H753,TechNum,0))</f>
        <v/>
      </c>
      <c r="P753" s="18">
        <f>O753*K753</f>
        <v/>
      </c>
      <c r="Q753" s="18">
        <f>IF(I753="Yes",0,P753)</f>
        <v/>
      </c>
      <c r="R753" s="18">
        <f>IF(J753="Yes",0,L753)</f>
        <v/>
      </c>
      <c r="S753" s="18">
        <f>SUM(L753,P753)</f>
        <v/>
      </c>
      <c r="T753" s="18">
        <f>SUM(Q753,R753)</f>
        <v/>
      </c>
      <c r="U753" s="19">
        <f>TEXT(F753,"ddd")</f>
        <v/>
      </c>
      <c r="V753" s="19">
        <f>TEXT(G753,"ddd")</f>
        <v/>
      </c>
    </row>
    <row r="754">
      <c r="A754" t="inlineStr">
        <is>
          <t>A00852</t>
        </is>
      </c>
      <c r="B754" t="inlineStr">
        <is>
          <t>Central</t>
        </is>
      </c>
      <c r="C754" t="inlineStr">
        <is>
          <t>Khan</t>
        </is>
      </c>
      <c r="D754" t="inlineStr">
        <is>
          <t>Replace</t>
        </is>
      </c>
      <c r="F754" s="31" t="n">
        <v>44343</v>
      </c>
      <c r="G754" s="31" t="n">
        <v>44364</v>
      </c>
      <c r="H754" s="13" t="n">
        <v>1</v>
      </c>
      <c r="I754" s="32" t="n"/>
      <c r="J754" s="32" t="n"/>
      <c r="K754" s="15" t="n">
        <v>0.5</v>
      </c>
      <c r="L754" s="15" t="n">
        <v>20.83</v>
      </c>
      <c r="M754" t="inlineStr">
        <is>
          <t>Account</t>
        </is>
      </c>
      <c r="N754" s="17">
        <f>IF(G754="","",G754-F754)</f>
        <v/>
      </c>
      <c r="O754" s="19">
        <f t="array" ref="O754">INDEX(TechRate,MATCH(H754,TechNum,0))</f>
        <v/>
      </c>
      <c r="P754" s="18">
        <f>O754*K754</f>
        <v/>
      </c>
      <c r="Q754" s="18">
        <f>IF(I754="Yes",0,P754)</f>
        <v/>
      </c>
      <c r="R754" s="18">
        <f>IF(J754="Yes",0,L754)</f>
        <v/>
      </c>
      <c r="S754" s="18">
        <f>SUM(L754,P754)</f>
        <v/>
      </c>
      <c r="T754" s="18">
        <f>SUM(Q754,R754)</f>
        <v/>
      </c>
      <c r="U754" s="19">
        <f>TEXT(F754,"ddd")</f>
        <v/>
      </c>
      <c r="V754" s="19">
        <f>TEXT(G754,"ddd")</f>
        <v/>
      </c>
    </row>
    <row r="755">
      <c r="A755" t="inlineStr">
        <is>
          <t>A00853</t>
        </is>
      </c>
      <c r="B755" t="inlineStr">
        <is>
          <t>Central</t>
        </is>
      </c>
      <c r="C755" t="inlineStr">
        <is>
          <t>Cartier</t>
        </is>
      </c>
      <c r="D755" t="inlineStr">
        <is>
          <t>Assess</t>
        </is>
      </c>
      <c r="E755" t="inlineStr">
        <is>
          <t>Yes</t>
        </is>
      </c>
      <c r="F755" s="31" t="n">
        <v>44343</v>
      </c>
      <c r="G755" s="31" t="n">
        <v>44369</v>
      </c>
      <c r="H755" s="13" t="n">
        <v>1</v>
      </c>
      <c r="I755" s="32" t="inlineStr">
        <is>
          <t>Yes</t>
        </is>
      </c>
      <c r="J755" s="32" t="inlineStr">
        <is>
          <t>Yes</t>
        </is>
      </c>
      <c r="K755" s="15" t="n">
        <v>0.5</v>
      </c>
      <c r="L755" s="15" t="n">
        <v>50</v>
      </c>
      <c r="M755" t="inlineStr">
        <is>
          <t>Warranty</t>
        </is>
      </c>
      <c r="N755" s="17">
        <f>IF(G755="","",G755-F755)</f>
        <v/>
      </c>
      <c r="O755" s="19">
        <f t="array" ref="O755">INDEX(TechRate,MATCH(H755,TechNum,0))</f>
        <v/>
      </c>
      <c r="P755" s="18">
        <f>O755*K755</f>
        <v/>
      </c>
      <c r="Q755" s="18">
        <f>IF(I755="Yes",0,P755)</f>
        <v/>
      </c>
      <c r="R755" s="18">
        <f>IF(J755="Yes",0,L755)</f>
        <v/>
      </c>
      <c r="S755" s="18">
        <f>SUM(L755,P755)</f>
        <v/>
      </c>
      <c r="T755" s="18">
        <f>SUM(Q755,R755)</f>
        <v/>
      </c>
      <c r="U755" s="19">
        <f>TEXT(F755,"ddd")</f>
        <v/>
      </c>
      <c r="V755" s="19">
        <f>TEXT(G755,"ddd")</f>
        <v/>
      </c>
    </row>
    <row r="756">
      <c r="A756" t="inlineStr">
        <is>
          <t>A00854</t>
        </is>
      </c>
      <c r="B756" t="inlineStr">
        <is>
          <t>South</t>
        </is>
      </c>
      <c r="C756" t="inlineStr">
        <is>
          <t>Burton</t>
        </is>
      </c>
      <c r="D756" t="inlineStr">
        <is>
          <t>Deliver</t>
        </is>
      </c>
      <c r="F756" s="31" t="n">
        <v>44343</v>
      </c>
      <c r="G756" s="31" t="n">
        <v>44390</v>
      </c>
      <c r="H756" s="13" t="n">
        <v>1</v>
      </c>
      <c r="I756" s="32" t="n"/>
      <c r="J756" s="32" t="n"/>
      <c r="K756" s="15" t="n">
        <v>0.25</v>
      </c>
      <c r="L756" s="15" t="n">
        <v>120</v>
      </c>
      <c r="M756" t="inlineStr">
        <is>
          <t>C.O.D.</t>
        </is>
      </c>
      <c r="N756" s="17">
        <f>IF(G756="","",G756-F756)</f>
        <v/>
      </c>
      <c r="O756" s="19">
        <f t="array" ref="O756">INDEX(TechRate,MATCH(H756,TechNum,0))</f>
        <v/>
      </c>
      <c r="P756" s="18">
        <f>O756*K756</f>
        <v/>
      </c>
      <c r="Q756" s="18">
        <f>IF(I756="Yes",0,P756)</f>
        <v/>
      </c>
      <c r="R756" s="18">
        <f>IF(J756="Yes",0,L756)</f>
        <v/>
      </c>
      <c r="S756" s="18">
        <f>SUM(L756,P756)</f>
        <v/>
      </c>
      <c r="T756" s="18">
        <f>SUM(Q756,R756)</f>
        <v/>
      </c>
      <c r="U756" s="19">
        <f>TEXT(F756,"ddd")</f>
        <v/>
      </c>
      <c r="V756" s="19">
        <f>TEXT(G756,"ddd")</f>
        <v/>
      </c>
    </row>
    <row r="757">
      <c r="A757" t="inlineStr">
        <is>
          <t>A00855</t>
        </is>
      </c>
      <c r="B757" t="inlineStr">
        <is>
          <t>Central</t>
        </is>
      </c>
      <c r="C757" t="inlineStr">
        <is>
          <t>Burton</t>
        </is>
      </c>
      <c r="D757" t="inlineStr">
        <is>
          <t>Repair</t>
        </is>
      </c>
      <c r="F757" s="31" t="n">
        <v>44344</v>
      </c>
      <c r="G757" s="31" t="n"/>
      <c r="H757" s="13" t="n">
        <v>1</v>
      </c>
      <c r="I757" s="32" t="n"/>
      <c r="J757" s="32" t="inlineStr">
        <is>
          <t>Yes</t>
        </is>
      </c>
      <c r="K757" s="15" t="n"/>
      <c r="L757" s="15" t="n">
        <v>17.064</v>
      </c>
      <c r="M757" t="inlineStr">
        <is>
          <t>C.O.D.</t>
        </is>
      </c>
      <c r="N757" s="17">
        <f>IF(G757="","",G757-F757)</f>
        <v/>
      </c>
      <c r="O757" s="19">
        <f t="array" ref="O757">INDEX(TechRate,MATCH(H757,TechNum,0))</f>
        <v/>
      </c>
      <c r="P757" s="18">
        <f>O757*K757</f>
        <v/>
      </c>
      <c r="Q757" s="18">
        <f>IF(I757="Yes",0,P757)</f>
        <v/>
      </c>
      <c r="R757" s="18">
        <f>IF(J757="Yes",0,L757)</f>
        <v/>
      </c>
      <c r="S757" s="18">
        <f>SUM(L757,P757)</f>
        <v/>
      </c>
      <c r="T757" s="18">
        <f>SUM(Q757,R757)</f>
        <v/>
      </c>
      <c r="U757" s="19">
        <f>TEXT(F757,"ddd")</f>
        <v/>
      </c>
      <c r="V757" s="19">
        <f>TEXT(G757,"ddd")</f>
        <v/>
      </c>
    </row>
    <row r="758">
      <c r="A758" t="inlineStr">
        <is>
          <t>A00856</t>
        </is>
      </c>
      <c r="B758" t="inlineStr">
        <is>
          <t>Southeast</t>
        </is>
      </c>
      <c r="C758" t="inlineStr">
        <is>
          <t>Burton</t>
        </is>
      </c>
      <c r="D758" t="inlineStr">
        <is>
          <t>Assess</t>
        </is>
      </c>
      <c r="F758" s="31" t="n">
        <v>44347</v>
      </c>
      <c r="G758" s="31" t="n">
        <v>44356</v>
      </c>
      <c r="H758" s="13" t="n">
        <v>1</v>
      </c>
      <c r="I758" s="32" t="n"/>
      <c r="J758" s="32" t="n"/>
      <c r="K758" s="15" t="n">
        <v>0.25</v>
      </c>
      <c r="L758" s="15" t="n">
        <v>182.0834</v>
      </c>
      <c r="M758" t="inlineStr">
        <is>
          <t>C.O.D.</t>
        </is>
      </c>
      <c r="N758" s="17">
        <f>IF(G758="","",G758-F758)</f>
        <v/>
      </c>
      <c r="O758" s="19">
        <f t="array" ref="O758">INDEX(TechRate,MATCH(H758,TechNum,0))</f>
        <v/>
      </c>
      <c r="P758" s="18">
        <f>O758*K758</f>
        <v/>
      </c>
      <c r="Q758" s="18">
        <f>IF(I758="Yes",0,P758)</f>
        <v/>
      </c>
      <c r="R758" s="18">
        <f>IF(J758="Yes",0,L758)</f>
        <v/>
      </c>
      <c r="S758" s="18">
        <f>SUM(L758,P758)</f>
        <v/>
      </c>
      <c r="T758" s="18">
        <f>SUM(Q758,R758)</f>
        <v/>
      </c>
      <c r="U758" s="19">
        <f>TEXT(F758,"ddd")</f>
        <v/>
      </c>
      <c r="V758" s="19">
        <f>TEXT(G758,"ddd")</f>
        <v/>
      </c>
    </row>
    <row r="759">
      <c r="A759" t="inlineStr">
        <is>
          <t>A00857</t>
        </is>
      </c>
      <c r="B759" t="inlineStr">
        <is>
          <t>North</t>
        </is>
      </c>
      <c r="C759" t="inlineStr">
        <is>
          <t>Ling</t>
        </is>
      </c>
      <c r="D759" t="inlineStr">
        <is>
          <t>Assess</t>
        </is>
      </c>
      <c r="F759" s="31" t="n">
        <v>44347</v>
      </c>
      <c r="G759" s="31" t="n">
        <v>44368</v>
      </c>
      <c r="H759" s="13" t="n">
        <v>2</v>
      </c>
      <c r="I759" s="32" t="n"/>
      <c r="J759" s="32" t="n"/>
      <c r="K759" s="15" t="n">
        <v>0.25</v>
      </c>
      <c r="L759" s="15" t="n">
        <v>19.5481</v>
      </c>
      <c r="M759" t="inlineStr">
        <is>
          <t>Account</t>
        </is>
      </c>
      <c r="N759" s="17">
        <f>IF(G759="","",G759-F759)</f>
        <v/>
      </c>
      <c r="O759" s="19">
        <f t="array" ref="O759">INDEX(TechRate,MATCH(H759,TechNum,0))</f>
        <v/>
      </c>
      <c r="P759" s="18">
        <f>O759*K759</f>
        <v/>
      </c>
      <c r="Q759" s="18">
        <f>IF(I759="Yes",0,P759)</f>
        <v/>
      </c>
      <c r="R759" s="18">
        <f>IF(J759="Yes",0,L759)</f>
        <v/>
      </c>
      <c r="S759" s="18">
        <f>SUM(L759,P759)</f>
        <v/>
      </c>
      <c r="T759" s="18">
        <f>SUM(Q759,R759)</f>
        <v/>
      </c>
      <c r="U759" s="19">
        <f>TEXT(F759,"ddd")</f>
        <v/>
      </c>
      <c r="V759" s="19">
        <f>TEXT(G759,"ddd")</f>
        <v/>
      </c>
    </row>
    <row r="760">
      <c r="A760" t="inlineStr">
        <is>
          <t>A00858</t>
        </is>
      </c>
      <c r="B760" t="inlineStr">
        <is>
          <t>North</t>
        </is>
      </c>
      <c r="C760" t="inlineStr">
        <is>
          <t>Ling</t>
        </is>
      </c>
      <c r="D760" t="inlineStr">
        <is>
          <t>Assess</t>
        </is>
      </c>
      <c r="F760" s="31" t="n">
        <v>44347</v>
      </c>
      <c r="G760" s="31" t="n">
        <v>44368</v>
      </c>
      <c r="H760" s="13" t="n">
        <v>2</v>
      </c>
      <c r="I760" s="32" t="n"/>
      <c r="J760" s="32" t="n"/>
      <c r="K760" s="15" t="n">
        <v>0.5</v>
      </c>
      <c r="L760" s="15" t="n">
        <v>144</v>
      </c>
      <c r="M760" t="inlineStr">
        <is>
          <t>C.O.D.</t>
        </is>
      </c>
      <c r="N760" s="17">
        <f>IF(G760="","",G760-F760)</f>
        <v/>
      </c>
      <c r="O760" s="19">
        <f t="array" ref="O760">INDEX(TechRate,MATCH(H760,TechNum,0))</f>
        <v/>
      </c>
      <c r="P760" s="18">
        <f>O760*K760</f>
        <v/>
      </c>
      <c r="Q760" s="18">
        <f>IF(I760="Yes",0,P760)</f>
        <v/>
      </c>
      <c r="R760" s="18">
        <f>IF(J760="Yes",0,L760)</f>
        <v/>
      </c>
      <c r="S760" s="18">
        <f>SUM(L760,P760)</f>
        <v/>
      </c>
      <c r="T760" s="18">
        <f>SUM(Q760,R760)</f>
        <v/>
      </c>
      <c r="U760" s="19">
        <f>TEXT(F760,"ddd")</f>
        <v/>
      </c>
      <c r="V760" s="19">
        <f>TEXT(G760,"ddd")</f>
        <v/>
      </c>
    </row>
    <row r="761">
      <c r="A761" t="inlineStr">
        <is>
          <t>A00859</t>
        </is>
      </c>
      <c r="B761" t="inlineStr">
        <is>
          <t>West</t>
        </is>
      </c>
      <c r="C761" t="inlineStr">
        <is>
          <t>Lopez</t>
        </is>
      </c>
      <c r="D761" t="inlineStr">
        <is>
          <t>Assess</t>
        </is>
      </c>
      <c r="F761" s="31" t="n">
        <v>44347</v>
      </c>
      <c r="G761" s="31" t="n">
        <v>44371</v>
      </c>
      <c r="H761" s="13" t="n">
        <v>1</v>
      </c>
      <c r="I761" s="32" t="n"/>
      <c r="J761" s="32" t="n"/>
      <c r="K761" s="15" t="n">
        <v>0.75</v>
      </c>
      <c r="L761" s="15" t="n">
        <v>86.4786</v>
      </c>
      <c r="M761" t="inlineStr">
        <is>
          <t>P.O.</t>
        </is>
      </c>
      <c r="N761" s="17">
        <f>IF(G761="","",G761-F761)</f>
        <v/>
      </c>
      <c r="O761" s="19">
        <f t="array" ref="O761">INDEX(TechRate,MATCH(H761,TechNum,0))</f>
        <v/>
      </c>
      <c r="P761" s="18">
        <f>O761*K761</f>
        <v/>
      </c>
      <c r="Q761" s="18">
        <f>IF(I761="Yes",0,P761)</f>
        <v/>
      </c>
      <c r="R761" s="18">
        <f>IF(J761="Yes",0,L761)</f>
        <v/>
      </c>
      <c r="S761" s="18">
        <f>SUM(L761,P761)</f>
        <v/>
      </c>
      <c r="T761" s="18">
        <f>SUM(Q761,R761)</f>
        <v/>
      </c>
      <c r="U761" s="19">
        <f>TEXT(F761,"ddd")</f>
        <v/>
      </c>
      <c r="V761" s="19">
        <f>TEXT(G761,"ddd")</f>
        <v/>
      </c>
    </row>
    <row r="762">
      <c r="A762" t="inlineStr">
        <is>
          <t>A00860</t>
        </is>
      </c>
      <c r="B762" t="inlineStr">
        <is>
          <t>Southeast</t>
        </is>
      </c>
      <c r="C762" t="inlineStr">
        <is>
          <t>Cartier</t>
        </is>
      </c>
      <c r="D762" t="inlineStr">
        <is>
          <t>Assess</t>
        </is>
      </c>
      <c r="F762" s="31" t="n">
        <v>44347</v>
      </c>
      <c r="G762" s="31" t="n">
        <v>44371</v>
      </c>
      <c r="H762" s="13" t="n">
        <v>1</v>
      </c>
      <c r="I762" s="32" t="n"/>
      <c r="J762" s="32" t="inlineStr">
        <is>
          <t>Yes</t>
        </is>
      </c>
      <c r="K762" s="15" t="n">
        <v>0.25</v>
      </c>
      <c r="L762" s="15" t="n">
        <v>69.15470000000001</v>
      </c>
      <c r="M762" t="inlineStr">
        <is>
          <t>C.O.D.</t>
        </is>
      </c>
      <c r="N762" s="17">
        <f>IF(G762="","",G762-F762)</f>
        <v/>
      </c>
      <c r="O762" s="19">
        <f t="array" ref="O762">INDEX(TechRate,MATCH(H762,TechNum,0))</f>
        <v/>
      </c>
      <c r="P762" s="18">
        <f>O762*K762</f>
        <v/>
      </c>
      <c r="Q762" s="18">
        <f>IF(I762="Yes",0,P762)</f>
        <v/>
      </c>
      <c r="R762" s="18">
        <f>IF(J762="Yes",0,L762)</f>
        <v/>
      </c>
      <c r="S762" s="18">
        <f>SUM(L762,P762)</f>
        <v/>
      </c>
      <c r="T762" s="18">
        <f>SUM(Q762,R762)</f>
        <v/>
      </c>
      <c r="U762" s="19">
        <f>TEXT(F762,"ddd")</f>
        <v/>
      </c>
      <c r="V762" s="19">
        <f>TEXT(G762,"ddd")</f>
        <v/>
      </c>
    </row>
    <row r="763">
      <c r="A763" t="inlineStr">
        <is>
          <t>A00861</t>
        </is>
      </c>
      <c r="B763" t="inlineStr">
        <is>
          <t>North</t>
        </is>
      </c>
      <c r="C763" t="inlineStr">
        <is>
          <t>Ling</t>
        </is>
      </c>
      <c r="D763" t="inlineStr">
        <is>
          <t>Repair</t>
        </is>
      </c>
      <c r="F763" s="31" t="n">
        <v>44347</v>
      </c>
      <c r="G763" s="31" t="n">
        <v>44389</v>
      </c>
      <c r="H763" s="13" t="n">
        <v>2</v>
      </c>
      <c r="I763" s="32" t="n"/>
      <c r="J763" s="32" t="n"/>
      <c r="K763" s="15" t="n">
        <v>1.25</v>
      </c>
      <c r="L763" s="15" t="n">
        <v>156</v>
      </c>
      <c r="M763" t="inlineStr">
        <is>
          <t>C.O.D.</t>
        </is>
      </c>
      <c r="N763" s="17">
        <f>IF(G763="","",G763-F763)</f>
        <v/>
      </c>
      <c r="O763" s="19">
        <f t="array" ref="O763">INDEX(TechRate,MATCH(H763,TechNum,0))</f>
        <v/>
      </c>
      <c r="P763" s="18">
        <f>O763*K763</f>
        <v/>
      </c>
      <c r="Q763" s="18">
        <f>IF(I763="Yes",0,P763)</f>
        <v/>
      </c>
      <c r="R763" s="18">
        <f>IF(J763="Yes",0,L763)</f>
        <v/>
      </c>
      <c r="S763" s="18">
        <f>SUM(L763,P763)</f>
        <v/>
      </c>
      <c r="T763" s="18">
        <f>SUM(Q763,R763)</f>
        <v/>
      </c>
      <c r="U763" s="19">
        <f>TEXT(F763,"ddd")</f>
        <v/>
      </c>
      <c r="V763" s="19">
        <f>TEXT(G763,"ddd")</f>
        <v/>
      </c>
    </row>
    <row r="764">
      <c r="A764" t="inlineStr">
        <is>
          <t>A00862</t>
        </is>
      </c>
      <c r="B764" t="inlineStr">
        <is>
          <t>West</t>
        </is>
      </c>
      <c r="C764" t="inlineStr">
        <is>
          <t>Khan</t>
        </is>
      </c>
      <c r="D764" t="inlineStr">
        <is>
          <t>Replace</t>
        </is>
      </c>
      <c r="F764" s="31" t="n">
        <v>44347</v>
      </c>
      <c r="G764" s="31" t="n"/>
      <c r="H764" s="13" t="n">
        <v>2</v>
      </c>
      <c r="I764" s="32" t="n"/>
      <c r="J764" s="32" t="n"/>
      <c r="K764" s="15" t="n"/>
      <c r="L764" s="15" t="n">
        <v>72.3501</v>
      </c>
      <c r="M764" t="inlineStr">
        <is>
          <t>Account</t>
        </is>
      </c>
      <c r="N764" s="17">
        <f>IF(G764="","",G764-F764)</f>
        <v/>
      </c>
      <c r="O764" s="19">
        <f t="array" ref="O764">INDEX(TechRate,MATCH(H764,TechNum,0))</f>
        <v/>
      </c>
      <c r="P764" s="18">
        <f>O764*K764</f>
        <v/>
      </c>
      <c r="Q764" s="18">
        <f>IF(I764="Yes",0,P764)</f>
        <v/>
      </c>
      <c r="R764" s="18">
        <f>IF(J764="Yes",0,L764)</f>
        <v/>
      </c>
      <c r="S764" s="18">
        <f>SUM(L764,P764)</f>
        <v/>
      </c>
      <c r="T764" s="18">
        <f>SUM(Q764,R764)</f>
        <v/>
      </c>
      <c r="U764" s="19">
        <f>TEXT(F764,"ddd")</f>
        <v/>
      </c>
      <c r="V764" s="19">
        <f>TEXT(G764,"ddd")</f>
        <v/>
      </c>
    </row>
    <row r="765">
      <c r="A765" t="inlineStr">
        <is>
          <t>A00863</t>
        </is>
      </c>
      <c r="B765" t="inlineStr">
        <is>
          <t>North</t>
        </is>
      </c>
      <c r="C765" t="inlineStr">
        <is>
          <t>Ling</t>
        </is>
      </c>
      <c r="D765" t="inlineStr">
        <is>
          <t>Deliver</t>
        </is>
      </c>
      <c r="F765" s="31" t="n">
        <v>44348</v>
      </c>
      <c r="G765" s="31" t="n">
        <v>44362</v>
      </c>
      <c r="H765" s="13" t="n">
        <v>1</v>
      </c>
      <c r="I765" s="32" t="inlineStr">
        <is>
          <t>Yes</t>
        </is>
      </c>
      <c r="J765" s="32" t="inlineStr">
        <is>
          <t>Yes</t>
        </is>
      </c>
      <c r="K765" s="15" t="n">
        <v>0.25</v>
      </c>
      <c r="L765" s="15" t="n">
        <v>240</v>
      </c>
      <c r="M765" t="inlineStr">
        <is>
          <t>Warranty</t>
        </is>
      </c>
      <c r="N765" s="17">
        <f>IF(G765="","",G765-F765)</f>
        <v/>
      </c>
      <c r="O765" s="19">
        <f t="array" ref="O765">INDEX(TechRate,MATCH(H765,TechNum,0))</f>
        <v/>
      </c>
      <c r="P765" s="18">
        <f>O765*K765</f>
        <v/>
      </c>
      <c r="Q765" s="18">
        <f>IF(I765="Yes",0,P765)</f>
        <v/>
      </c>
      <c r="R765" s="18">
        <f>IF(J765="Yes",0,L765)</f>
        <v/>
      </c>
      <c r="S765" s="18">
        <f>SUM(L765,P765)</f>
        <v/>
      </c>
      <c r="T765" s="18">
        <f>SUM(Q765,R765)</f>
        <v/>
      </c>
      <c r="U765" s="19">
        <f>TEXT(F765,"ddd")</f>
        <v/>
      </c>
      <c r="V765" s="19">
        <f>TEXT(G765,"ddd")</f>
        <v/>
      </c>
    </row>
    <row r="766">
      <c r="A766" t="inlineStr">
        <is>
          <t>A00864</t>
        </is>
      </c>
      <c r="B766" t="inlineStr">
        <is>
          <t>Northwest</t>
        </is>
      </c>
      <c r="C766" t="inlineStr">
        <is>
          <t>Khan</t>
        </is>
      </c>
      <c r="D766" t="inlineStr">
        <is>
          <t>Repair</t>
        </is>
      </c>
      <c r="F766" s="31" t="n">
        <v>44348</v>
      </c>
      <c r="G766" s="31" t="n">
        <v>44368</v>
      </c>
      <c r="H766" s="13" t="n">
        <v>1</v>
      </c>
      <c r="I766" s="32" t="inlineStr">
        <is>
          <t>Yes</t>
        </is>
      </c>
      <c r="J766" s="32" t="inlineStr">
        <is>
          <t>Yes</t>
        </is>
      </c>
      <c r="K766" s="15" t="n">
        <v>4.25</v>
      </c>
      <c r="L766" s="15" t="n">
        <v>558.1094000000001</v>
      </c>
      <c r="M766" t="inlineStr">
        <is>
          <t>Warranty</t>
        </is>
      </c>
      <c r="N766" s="17">
        <f>IF(G766="","",G766-F766)</f>
        <v/>
      </c>
      <c r="O766" s="19">
        <f t="array" ref="O766">INDEX(TechRate,MATCH(H766,TechNum,0))</f>
        <v/>
      </c>
      <c r="P766" s="18">
        <f>O766*K766</f>
        <v/>
      </c>
      <c r="Q766" s="18">
        <f>IF(I766="Yes",0,P766)</f>
        <v/>
      </c>
      <c r="R766" s="18">
        <f>IF(J766="Yes",0,L766)</f>
        <v/>
      </c>
      <c r="S766" s="18">
        <f>SUM(L766,P766)</f>
        <v/>
      </c>
      <c r="T766" s="18">
        <f>SUM(Q766,R766)</f>
        <v/>
      </c>
      <c r="U766" s="19">
        <f>TEXT(F766,"ddd")</f>
        <v/>
      </c>
      <c r="V766" s="19">
        <f>TEXT(G766,"ddd")</f>
        <v/>
      </c>
    </row>
    <row r="767">
      <c r="A767" t="inlineStr">
        <is>
          <t>A00865</t>
        </is>
      </c>
      <c r="B767" t="inlineStr">
        <is>
          <t>Northwest</t>
        </is>
      </c>
      <c r="C767" t="inlineStr">
        <is>
          <t>Cartier</t>
        </is>
      </c>
      <c r="D767" t="inlineStr">
        <is>
          <t>Assess</t>
        </is>
      </c>
      <c r="F767" s="31" t="n">
        <v>44348</v>
      </c>
      <c r="G767" s="31" t="n">
        <v>44376</v>
      </c>
      <c r="H767" s="13" t="n">
        <v>1</v>
      </c>
      <c r="I767" s="32" t="inlineStr">
        <is>
          <t>Yes</t>
        </is>
      </c>
      <c r="J767" s="32" t="inlineStr">
        <is>
          <t>Yes</t>
        </is>
      </c>
      <c r="K767" s="15" t="n">
        <v>1</v>
      </c>
      <c r="L767" s="15" t="n">
        <v>43.434</v>
      </c>
      <c r="M767" t="inlineStr">
        <is>
          <t>Warranty</t>
        </is>
      </c>
      <c r="N767" s="17">
        <f>IF(G767="","",G767-F767)</f>
        <v/>
      </c>
      <c r="O767" s="19">
        <f t="array" ref="O767">INDEX(TechRate,MATCH(H767,TechNum,0))</f>
        <v/>
      </c>
      <c r="P767" s="18">
        <f>O767*K767</f>
        <v/>
      </c>
      <c r="Q767" s="18">
        <f>IF(I767="Yes",0,P767)</f>
        <v/>
      </c>
      <c r="R767" s="18">
        <f>IF(J767="Yes",0,L767)</f>
        <v/>
      </c>
      <c r="S767" s="18">
        <f>SUM(L767,P767)</f>
        <v/>
      </c>
      <c r="T767" s="18">
        <f>SUM(Q767,R767)</f>
        <v/>
      </c>
      <c r="U767" s="19">
        <f>TEXT(F767,"ddd")</f>
        <v/>
      </c>
      <c r="V767" s="19">
        <f>TEXT(G767,"ddd")</f>
        <v/>
      </c>
    </row>
    <row r="768">
      <c r="A768" t="inlineStr">
        <is>
          <t>A00866</t>
        </is>
      </c>
      <c r="B768" t="inlineStr">
        <is>
          <t>South</t>
        </is>
      </c>
      <c r="C768" t="inlineStr">
        <is>
          <t>Burton</t>
        </is>
      </c>
      <c r="D768" t="inlineStr">
        <is>
          <t>Deliver</t>
        </is>
      </c>
      <c r="F768" s="31" t="n">
        <v>44348</v>
      </c>
      <c r="G768" s="31" t="n">
        <v>44382</v>
      </c>
      <c r="H768" s="13" t="n">
        <v>1</v>
      </c>
      <c r="I768" s="32" t="inlineStr">
        <is>
          <t>Yes</t>
        </is>
      </c>
      <c r="J768" s="32" t="inlineStr">
        <is>
          <t>Yes</t>
        </is>
      </c>
      <c r="K768" s="15" t="n">
        <v>0.25</v>
      </c>
      <c r="L768" s="15" t="n">
        <v>141.903</v>
      </c>
      <c r="M768" t="inlineStr">
        <is>
          <t>Warranty</t>
        </is>
      </c>
      <c r="N768" s="17">
        <f>IF(G768="","",G768-F768)</f>
        <v/>
      </c>
      <c r="O768" s="19">
        <f t="array" ref="O768">INDEX(TechRate,MATCH(H768,TechNum,0))</f>
        <v/>
      </c>
      <c r="P768" s="18">
        <f>O768*K768</f>
        <v/>
      </c>
      <c r="Q768" s="18">
        <f>IF(I768="Yes",0,P768)</f>
        <v/>
      </c>
      <c r="R768" s="18">
        <f>IF(J768="Yes",0,L768)</f>
        <v/>
      </c>
      <c r="S768" s="18">
        <f>SUM(L768,P768)</f>
        <v/>
      </c>
      <c r="T768" s="18">
        <f>SUM(Q768,R768)</f>
        <v/>
      </c>
      <c r="U768" s="19">
        <f>TEXT(F768,"ddd")</f>
        <v/>
      </c>
      <c r="V768" s="19">
        <f>TEXT(G768,"ddd")</f>
        <v/>
      </c>
    </row>
    <row r="769">
      <c r="A769" t="inlineStr">
        <is>
          <t>A00867</t>
        </is>
      </c>
      <c r="B769" t="inlineStr">
        <is>
          <t>Southeast</t>
        </is>
      </c>
      <c r="C769" t="inlineStr">
        <is>
          <t>Khan</t>
        </is>
      </c>
      <c r="D769" t="inlineStr">
        <is>
          <t>Assess</t>
        </is>
      </c>
      <c r="F769" s="31" t="n">
        <v>44348</v>
      </c>
      <c r="G769" s="31" t="n">
        <v>44401</v>
      </c>
      <c r="H769" s="13" t="n">
        <v>2</v>
      </c>
      <c r="I769" s="32" t="n"/>
      <c r="J769" s="32" t="n"/>
      <c r="K769" s="15" t="n">
        <v>1</v>
      </c>
      <c r="L769" s="15" t="n">
        <v>136.7092</v>
      </c>
      <c r="M769" t="inlineStr">
        <is>
          <t>C.O.D.</t>
        </is>
      </c>
      <c r="N769" s="17">
        <f>IF(G769="","",G769-F769)</f>
        <v/>
      </c>
      <c r="O769" s="19">
        <f t="array" ref="O769">INDEX(TechRate,MATCH(H769,TechNum,0))</f>
        <v/>
      </c>
      <c r="P769" s="18">
        <f>O769*K769</f>
        <v/>
      </c>
      <c r="Q769" s="18">
        <f>IF(I769="Yes",0,P769)</f>
        <v/>
      </c>
      <c r="R769" s="18">
        <f>IF(J769="Yes",0,L769)</f>
        <v/>
      </c>
      <c r="S769" s="18">
        <f>SUM(L769,P769)</f>
        <v/>
      </c>
      <c r="T769" s="18">
        <f>SUM(Q769,R769)</f>
        <v/>
      </c>
      <c r="U769" s="19">
        <f>TEXT(F769,"ddd")</f>
        <v/>
      </c>
      <c r="V769" s="19">
        <f>TEXT(G769,"ddd")</f>
        <v/>
      </c>
    </row>
    <row r="770">
      <c r="A770" t="inlineStr">
        <is>
          <t>A00868</t>
        </is>
      </c>
      <c r="B770" t="inlineStr">
        <is>
          <t>Northwest</t>
        </is>
      </c>
      <c r="C770" t="inlineStr">
        <is>
          <t>Cartier</t>
        </is>
      </c>
      <c r="D770" t="inlineStr">
        <is>
          <t>Assess</t>
        </is>
      </c>
      <c r="F770" s="31" t="n">
        <v>44348</v>
      </c>
      <c r="G770" s="31" t="n"/>
      <c r="H770" s="13" t="n">
        <v>2</v>
      </c>
      <c r="I770" s="32" t="n"/>
      <c r="J770" s="32" t="n"/>
      <c r="K770" s="15" t="n"/>
      <c r="L770" s="15" t="n">
        <v>85.35120000000001</v>
      </c>
      <c r="M770" t="inlineStr">
        <is>
          <t>P.O.</t>
        </is>
      </c>
      <c r="N770" s="17">
        <f>IF(G770="","",G770-F770)</f>
        <v/>
      </c>
      <c r="O770" s="19">
        <f t="array" ref="O770">INDEX(TechRate,MATCH(H770,TechNum,0))</f>
        <v/>
      </c>
      <c r="P770" s="18">
        <f>O770*K770</f>
        <v/>
      </c>
      <c r="Q770" s="18">
        <f>IF(I770="Yes",0,P770)</f>
        <v/>
      </c>
      <c r="R770" s="18">
        <f>IF(J770="Yes",0,L770)</f>
        <v/>
      </c>
      <c r="S770" s="18">
        <f>SUM(L770,P770)</f>
        <v/>
      </c>
      <c r="T770" s="18">
        <f>SUM(Q770,R770)</f>
        <v/>
      </c>
      <c r="U770" s="19">
        <f>TEXT(F770,"ddd")</f>
        <v/>
      </c>
      <c r="V770" s="19">
        <f>TEXT(G770,"ddd")</f>
        <v/>
      </c>
    </row>
    <row r="771">
      <c r="A771" t="inlineStr">
        <is>
          <t>A00869</t>
        </is>
      </c>
      <c r="B771" t="inlineStr">
        <is>
          <t>East</t>
        </is>
      </c>
      <c r="C771" t="inlineStr">
        <is>
          <t>Ling</t>
        </is>
      </c>
      <c r="D771" t="inlineStr">
        <is>
          <t>Assess</t>
        </is>
      </c>
      <c r="F771" s="31" t="n">
        <v>44349</v>
      </c>
      <c r="G771" s="31" t="n">
        <v>44354</v>
      </c>
      <c r="H771" s="13" t="n">
        <v>1</v>
      </c>
      <c r="I771" s="32" t="n"/>
      <c r="J771" s="32" t="n"/>
      <c r="K771" s="15" t="n">
        <v>0.5</v>
      </c>
      <c r="L771" s="15" t="n">
        <v>85.31999999999999</v>
      </c>
      <c r="M771" t="inlineStr">
        <is>
          <t>C.O.D.</t>
        </is>
      </c>
      <c r="N771" s="17">
        <f>IF(G771="","",G771-F771)</f>
        <v/>
      </c>
      <c r="O771" s="19">
        <f t="array" ref="O771">INDEX(TechRate,MATCH(H771,TechNum,0))</f>
        <v/>
      </c>
      <c r="P771" s="18">
        <f>O771*K771</f>
        <v/>
      </c>
      <c r="Q771" s="18">
        <f>IF(I771="Yes",0,P771)</f>
        <v/>
      </c>
      <c r="R771" s="18">
        <f>IF(J771="Yes",0,L771)</f>
        <v/>
      </c>
      <c r="S771" s="18">
        <f>SUM(L771,P771)</f>
        <v/>
      </c>
      <c r="T771" s="18">
        <f>SUM(Q771,R771)</f>
        <v/>
      </c>
      <c r="U771" s="19">
        <f>TEXT(F771,"ddd")</f>
        <v/>
      </c>
      <c r="V771" s="19">
        <f>TEXT(G771,"ddd")</f>
        <v/>
      </c>
    </row>
    <row r="772">
      <c r="A772" t="inlineStr">
        <is>
          <t>A00870</t>
        </is>
      </c>
      <c r="B772" t="inlineStr">
        <is>
          <t>South</t>
        </is>
      </c>
      <c r="C772" t="inlineStr">
        <is>
          <t>Lopez</t>
        </is>
      </c>
      <c r="D772" t="inlineStr">
        <is>
          <t>Replace</t>
        </is>
      </c>
      <c r="F772" s="31" t="n">
        <v>44349</v>
      </c>
      <c r="G772" s="31" t="n">
        <v>44364</v>
      </c>
      <c r="H772" s="13" t="n">
        <v>1</v>
      </c>
      <c r="I772" s="32" t="n"/>
      <c r="J772" s="32" t="n"/>
      <c r="K772" s="15" t="n">
        <v>0.75</v>
      </c>
      <c r="L772" s="15" t="n">
        <v>42.419</v>
      </c>
      <c r="M772" t="inlineStr">
        <is>
          <t>Account</t>
        </is>
      </c>
      <c r="N772" s="17">
        <f>IF(G772="","",G772-F772)</f>
        <v/>
      </c>
      <c r="O772" s="19">
        <f t="array" ref="O772">INDEX(TechRate,MATCH(H772,TechNum,0))</f>
        <v/>
      </c>
      <c r="P772" s="18">
        <f>O772*K772</f>
        <v/>
      </c>
      <c r="Q772" s="18">
        <f>IF(I772="Yes",0,P772)</f>
        <v/>
      </c>
      <c r="R772" s="18">
        <f>IF(J772="Yes",0,L772)</f>
        <v/>
      </c>
      <c r="S772" s="18">
        <f>SUM(L772,P772)</f>
        <v/>
      </c>
      <c r="T772" s="18">
        <f>SUM(Q772,R772)</f>
        <v/>
      </c>
      <c r="U772" s="19">
        <f>TEXT(F772,"ddd")</f>
        <v/>
      </c>
      <c r="V772" s="19">
        <f>TEXT(G772,"ddd")</f>
        <v/>
      </c>
    </row>
    <row r="773">
      <c r="A773" t="inlineStr">
        <is>
          <t>A00871</t>
        </is>
      </c>
      <c r="B773" t="inlineStr">
        <is>
          <t>Southeast</t>
        </is>
      </c>
      <c r="C773" t="inlineStr">
        <is>
          <t>Burton</t>
        </is>
      </c>
      <c r="D773" t="inlineStr">
        <is>
          <t>Replace</t>
        </is>
      </c>
      <c r="F773" s="31" t="n">
        <v>44349</v>
      </c>
      <c r="G773" s="31" t="n">
        <v>44364</v>
      </c>
      <c r="H773" s="13" t="n">
        <v>2</v>
      </c>
      <c r="I773" s="32" t="n"/>
      <c r="J773" s="32" t="n"/>
      <c r="K773" s="15" t="n">
        <v>0.75</v>
      </c>
      <c r="L773" s="15" t="n">
        <v>184.0464</v>
      </c>
      <c r="M773" t="inlineStr">
        <is>
          <t>C.O.D.</t>
        </is>
      </c>
      <c r="N773" s="17">
        <f>IF(G773="","",G773-F773)</f>
        <v/>
      </c>
      <c r="O773" s="19">
        <f t="array" ref="O773">INDEX(TechRate,MATCH(H773,TechNum,0))</f>
        <v/>
      </c>
      <c r="P773" s="18">
        <f>O773*K773</f>
        <v/>
      </c>
      <c r="Q773" s="18">
        <f>IF(I773="Yes",0,P773)</f>
        <v/>
      </c>
      <c r="R773" s="18">
        <f>IF(J773="Yes",0,L773)</f>
        <v/>
      </c>
      <c r="S773" s="18">
        <f>SUM(L773,P773)</f>
        <v/>
      </c>
      <c r="T773" s="18">
        <f>SUM(Q773,R773)</f>
        <v/>
      </c>
      <c r="U773" s="19">
        <f>TEXT(F773,"ddd")</f>
        <v/>
      </c>
      <c r="V773" s="19">
        <f>TEXT(G773,"ddd")</f>
        <v/>
      </c>
    </row>
    <row r="774">
      <c r="A774" t="inlineStr">
        <is>
          <t>A00872</t>
        </is>
      </c>
      <c r="B774" t="inlineStr">
        <is>
          <t>Central</t>
        </is>
      </c>
      <c r="C774" t="inlineStr">
        <is>
          <t>Khan</t>
        </is>
      </c>
      <c r="D774" t="inlineStr">
        <is>
          <t>Repair</t>
        </is>
      </c>
      <c r="F774" s="31" t="n">
        <v>44349</v>
      </c>
      <c r="G774" s="31" t="n">
        <v>44364</v>
      </c>
      <c r="H774" s="13" t="n">
        <v>1</v>
      </c>
      <c r="I774" s="32" t="n"/>
      <c r="J774" s="32" t="n"/>
      <c r="K774" s="15" t="n">
        <v>1</v>
      </c>
      <c r="L774" s="15" t="n">
        <v>272.2499</v>
      </c>
      <c r="M774" t="inlineStr">
        <is>
          <t>C.O.D.</t>
        </is>
      </c>
      <c r="N774" s="17">
        <f>IF(G774="","",G774-F774)</f>
        <v/>
      </c>
      <c r="O774" s="19">
        <f t="array" ref="O774">INDEX(TechRate,MATCH(H774,TechNum,0))</f>
        <v/>
      </c>
      <c r="P774" s="18">
        <f>O774*K774</f>
        <v/>
      </c>
      <c r="Q774" s="18">
        <f>IF(I774="Yes",0,P774)</f>
        <v/>
      </c>
      <c r="R774" s="18">
        <f>IF(J774="Yes",0,L774)</f>
        <v/>
      </c>
      <c r="S774" s="18">
        <f>SUM(L774,P774)</f>
        <v/>
      </c>
      <c r="T774" s="18">
        <f>SUM(Q774,R774)</f>
        <v/>
      </c>
      <c r="U774" s="19">
        <f>TEXT(F774,"ddd")</f>
        <v/>
      </c>
      <c r="V774" s="19">
        <f>TEXT(G774,"ddd")</f>
        <v/>
      </c>
    </row>
    <row r="775">
      <c r="A775" t="inlineStr">
        <is>
          <t>A00873</t>
        </is>
      </c>
      <c r="B775" t="inlineStr">
        <is>
          <t>West</t>
        </is>
      </c>
      <c r="C775" t="inlineStr">
        <is>
          <t>Khan</t>
        </is>
      </c>
      <c r="D775" t="inlineStr">
        <is>
          <t>Deliver</t>
        </is>
      </c>
      <c r="F775" s="31" t="n">
        <v>44349</v>
      </c>
      <c r="G775" s="31" t="n">
        <v>44368</v>
      </c>
      <c r="H775" s="13" t="n">
        <v>1</v>
      </c>
      <c r="I775" s="32" t="n"/>
      <c r="J775" s="32" t="n"/>
      <c r="K775" s="15" t="n">
        <v>0.25</v>
      </c>
      <c r="L775" s="15" t="n">
        <v>204.284</v>
      </c>
      <c r="M775" t="inlineStr">
        <is>
          <t>Account</t>
        </is>
      </c>
      <c r="N775" s="17">
        <f>IF(G775="","",G775-F775)</f>
        <v/>
      </c>
      <c r="O775" s="19">
        <f t="array" ref="O775">INDEX(TechRate,MATCH(H775,TechNum,0))</f>
        <v/>
      </c>
      <c r="P775" s="18">
        <f>O775*K775</f>
        <v/>
      </c>
      <c r="Q775" s="18">
        <f>IF(I775="Yes",0,P775)</f>
        <v/>
      </c>
      <c r="R775" s="18">
        <f>IF(J775="Yes",0,L775)</f>
        <v/>
      </c>
      <c r="S775" s="18">
        <f>SUM(L775,P775)</f>
        <v/>
      </c>
      <c r="T775" s="18">
        <f>SUM(Q775,R775)</f>
        <v/>
      </c>
      <c r="U775" s="19">
        <f>TEXT(F775,"ddd")</f>
        <v/>
      </c>
      <c r="V775" s="19">
        <f>TEXT(G775,"ddd")</f>
        <v/>
      </c>
    </row>
    <row r="776">
      <c r="A776" t="inlineStr">
        <is>
          <t>A00874</t>
        </is>
      </c>
      <c r="B776" t="inlineStr">
        <is>
          <t>South</t>
        </is>
      </c>
      <c r="C776" t="inlineStr">
        <is>
          <t>Khan</t>
        </is>
      </c>
      <c r="D776" t="inlineStr">
        <is>
          <t>Deliver</t>
        </is>
      </c>
      <c r="F776" s="31" t="n">
        <v>44349</v>
      </c>
      <c r="G776" s="31" t="n">
        <v>44370</v>
      </c>
      <c r="H776" s="13" t="n">
        <v>1</v>
      </c>
      <c r="I776" s="32" t="n"/>
      <c r="J776" s="32" t="n"/>
      <c r="K776" s="15" t="n">
        <v>0.25</v>
      </c>
      <c r="L776" s="15" t="n">
        <v>84.0779</v>
      </c>
      <c r="M776" t="inlineStr">
        <is>
          <t>C.O.D.</t>
        </is>
      </c>
      <c r="N776" s="17">
        <f>IF(G776="","",G776-F776)</f>
        <v/>
      </c>
      <c r="O776" s="19">
        <f t="array" ref="O776">INDEX(TechRate,MATCH(H776,TechNum,0))</f>
        <v/>
      </c>
      <c r="P776" s="18">
        <f>O776*K776</f>
        <v/>
      </c>
      <c r="Q776" s="18">
        <f>IF(I776="Yes",0,P776)</f>
        <v/>
      </c>
      <c r="R776" s="18">
        <f>IF(J776="Yes",0,L776)</f>
        <v/>
      </c>
      <c r="S776" s="18">
        <f>SUM(L776,P776)</f>
        <v/>
      </c>
      <c r="T776" s="18">
        <f>SUM(Q776,R776)</f>
        <v/>
      </c>
      <c r="U776" s="19">
        <f>TEXT(F776,"ddd")</f>
        <v/>
      </c>
      <c r="V776" s="19">
        <f>TEXT(G776,"ddd")</f>
        <v/>
      </c>
    </row>
    <row r="777">
      <c r="A777" t="inlineStr">
        <is>
          <t>A00875</t>
        </is>
      </c>
      <c r="B777" t="inlineStr">
        <is>
          <t>North</t>
        </is>
      </c>
      <c r="C777" t="inlineStr">
        <is>
          <t>Ling</t>
        </is>
      </c>
      <c r="D777" t="inlineStr">
        <is>
          <t>Assess</t>
        </is>
      </c>
      <c r="F777" s="31" t="n">
        <v>44349</v>
      </c>
      <c r="G777" s="31" t="n">
        <v>44380</v>
      </c>
      <c r="H777" s="13" t="n">
        <v>2</v>
      </c>
      <c r="I777" s="32" t="n"/>
      <c r="J777" s="32" t="n"/>
      <c r="K777" s="15" t="n">
        <v>0.25</v>
      </c>
      <c r="L777" s="15" t="n">
        <v>57.39</v>
      </c>
      <c r="M777" t="inlineStr">
        <is>
          <t>Account</t>
        </is>
      </c>
      <c r="N777" s="17">
        <f>IF(G777="","",G777-F777)</f>
        <v/>
      </c>
      <c r="O777" s="19">
        <f t="array" ref="O777">INDEX(TechRate,MATCH(H777,TechNum,0))</f>
        <v/>
      </c>
      <c r="P777" s="18">
        <f>O777*K777</f>
        <v/>
      </c>
      <c r="Q777" s="18">
        <f>IF(I777="Yes",0,P777)</f>
        <v/>
      </c>
      <c r="R777" s="18">
        <f>IF(J777="Yes",0,L777)</f>
        <v/>
      </c>
      <c r="S777" s="18">
        <f>SUM(L777,P777)</f>
        <v/>
      </c>
      <c r="T777" s="18">
        <f>SUM(Q777,R777)</f>
        <v/>
      </c>
      <c r="U777" s="19">
        <f>TEXT(F777,"ddd")</f>
        <v/>
      </c>
      <c r="V777" s="19">
        <f>TEXT(G777,"ddd")</f>
        <v/>
      </c>
    </row>
    <row r="778">
      <c r="A778" t="inlineStr">
        <is>
          <t>A00876</t>
        </is>
      </c>
      <c r="B778" t="inlineStr">
        <is>
          <t>Central</t>
        </is>
      </c>
      <c r="C778" t="inlineStr">
        <is>
          <t>Khan</t>
        </is>
      </c>
      <c r="D778" t="inlineStr">
        <is>
          <t>Repair</t>
        </is>
      </c>
      <c r="F778" s="31" t="n">
        <v>44349</v>
      </c>
      <c r="G778" s="31" t="n">
        <v>44380</v>
      </c>
      <c r="H778" s="13" t="n">
        <v>1</v>
      </c>
      <c r="I778" s="32" t="n"/>
      <c r="J778" s="32" t="n"/>
      <c r="K778" s="15" t="n">
        <v>2</v>
      </c>
      <c r="L778" s="15" t="n">
        <v>192.4447</v>
      </c>
      <c r="M778" t="inlineStr">
        <is>
          <t>C.O.D.</t>
        </is>
      </c>
      <c r="N778" s="17">
        <f>IF(G778="","",G778-F778)</f>
        <v/>
      </c>
      <c r="O778" s="19">
        <f t="array" ref="O778">INDEX(TechRate,MATCH(H778,TechNum,0))</f>
        <v/>
      </c>
      <c r="P778" s="18">
        <f>O778*K778</f>
        <v/>
      </c>
      <c r="Q778" s="18">
        <f>IF(I778="Yes",0,P778)</f>
        <v/>
      </c>
      <c r="R778" s="18">
        <f>IF(J778="Yes",0,L778)</f>
        <v/>
      </c>
      <c r="S778" s="18">
        <f>SUM(L778,P778)</f>
        <v/>
      </c>
      <c r="T778" s="18">
        <f>SUM(Q778,R778)</f>
        <v/>
      </c>
      <c r="U778" s="19">
        <f>TEXT(F778,"ddd")</f>
        <v/>
      </c>
      <c r="V778" s="19">
        <f>TEXT(G778,"ddd")</f>
        <v/>
      </c>
    </row>
    <row r="779">
      <c r="A779" t="inlineStr">
        <is>
          <t>A00877</t>
        </is>
      </c>
      <c r="B779" t="inlineStr">
        <is>
          <t>Southeast</t>
        </is>
      </c>
      <c r="C779" t="inlineStr">
        <is>
          <t>Khan</t>
        </is>
      </c>
      <c r="D779" t="inlineStr">
        <is>
          <t>Assess</t>
        </is>
      </c>
      <c r="F779" s="31" t="n">
        <v>44349</v>
      </c>
      <c r="G779" s="31" t="n">
        <v>44377</v>
      </c>
      <c r="H779" s="13" t="n">
        <v>1</v>
      </c>
      <c r="I779" s="32" t="n"/>
      <c r="J779" s="32" t="n"/>
      <c r="K779" s="15" t="n">
        <v>0.5</v>
      </c>
      <c r="L779" s="15" t="n">
        <v>271.9169</v>
      </c>
      <c r="M779" t="inlineStr">
        <is>
          <t>C.O.D.</t>
        </is>
      </c>
      <c r="N779" s="17">
        <f>IF(G779="","",G779-F779)</f>
        <v/>
      </c>
      <c r="O779" s="19">
        <f t="array" ref="O779">INDEX(TechRate,MATCH(H779,TechNum,0))</f>
        <v/>
      </c>
      <c r="P779" s="18">
        <f>O779*K779</f>
        <v/>
      </c>
      <c r="Q779" s="18">
        <f>IF(I779="Yes",0,P779)</f>
        <v/>
      </c>
      <c r="R779" s="18">
        <f>IF(J779="Yes",0,L779)</f>
        <v/>
      </c>
      <c r="S779" s="18">
        <f>SUM(L779,P779)</f>
        <v/>
      </c>
      <c r="T779" s="18">
        <f>SUM(Q779,R779)</f>
        <v/>
      </c>
      <c r="U779" s="19">
        <f>TEXT(F779,"ddd")</f>
        <v/>
      </c>
      <c r="V779" s="19">
        <f>TEXT(G779,"ddd")</f>
        <v/>
      </c>
    </row>
    <row r="780">
      <c r="A780" t="inlineStr">
        <is>
          <t>A00878</t>
        </is>
      </c>
      <c r="B780" t="inlineStr">
        <is>
          <t>Central</t>
        </is>
      </c>
      <c r="C780" t="inlineStr">
        <is>
          <t>Khan</t>
        </is>
      </c>
      <c r="D780" t="inlineStr">
        <is>
          <t>Assess</t>
        </is>
      </c>
      <c r="F780" s="31" t="n">
        <v>44349</v>
      </c>
      <c r="G780" s="31" t="n">
        <v>44377</v>
      </c>
      <c r="H780" s="13" t="n">
        <v>1</v>
      </c>
      <c r="I780" s="32" t="n"/>
      <c r="J780" s="32" t="n"/>
      <c r="K780" s="15" t="n">
        <v>0.5</v>
      </c>
      <c r="L780" s="15" t="n">
        <v>588.55</v>
      </c>
      <c r="M780" t="inlineStr">
        <is>
          <t>Account</t>
        </is>
      </c>
      <c r="N780" s="17">
        <f>IF(G780="","",G780-F780)</f>
        <v/>
      </c>
      <c r="O780" s="19">
        <f t="array" ref="O780">INDEX(TechRate,MATCH(H780,TechNum,0))</f>
        <v/>
      </c>
      <c r="P780" s="18">
        <f>O780*K780</f>
        <v/>
      </c>
      <c r="Q780" s="18">
        <f>IF(I780="Yes",0,P780)</f>
        <v/>
      </c>
      <c r="R780" s="18">
        <f>IF(J780="Yes",0,L780)</f>
        <v/>
      </c>
      <c r="S780" s="18">
        <f>SUM(L780,P780)</f>
        <v/>
      </c>
      <c r="T780" s="18">
        <f>SUM(Q780,R780)</f>
        <v/>
      </c>
      <c r="U780" s="19">
        <f>TEXT(F780,"ddd")</f>
        <v/>
      </c>
      <c r="V780" s="19">
        <f>TEXT(G780,"ddd")</f>
        <v/>
      </c>
    </row>
    <row r="781">
      <c r="A781" t="inlineStr">
        <is>
          <t>A00879</t>
        </is>
      </c>
      <c r="B781" t="inlineStr">
        <is>
          <t>North</t>
        </is>
      </c>
      <c r="C781" t="inlineStr">
        <is>
          <t>Ling</t>
        </is>
      </c>
      <c r="D781" t="inlineStr">
        <is>
          <t>Deliver</t>
        </is>
      </c>
      <c r="F781" s="31" t="n">
        <v>44349</v>
      </c>
      <c r="G781" s="31" t="n">
        <v>44375</v>
      </c>
      <c r="H781" s="13" t="n">
        <v>1</v>
      </c>
      <c r="I781" s="32" t="n"/>
      <c r="J781" s="32" t="n"/>
      <c r="K781" s="15" t="n">
        <v>0.25</v>
      </c>
      <c r="L781" s="15" t="n">
        <v>52.3501</v>
      </c>
      <c r="M781" t="inlineStr">
        <is>
          <t>Account</t>
        </is>
      </c>
      <c r="N781" s="17">
        <f>IF(G781="","",G781-F781)</f>
        <v/>
      </c>
      <c r="O781" s="19">
        <f t="array" ref="O781">INDEX(TechRate,MATCH(H781,TechNum,0))</f>
        <v/>
      </c>
      <c r="P781" s="18">
        <f>O781*K781</f>
        <v/>
      </c>
      <c r="Q781" s="18">
        <f>IF(I781="Yes",0,P781)</f>
        <v/>
      </c>
      <c r="R781" s="18">
        <f>IF(J781="Yes",0,L781)</f>
        <v/>
      </c>
      <c r="S781" s="18">
        <f>SUM(L781,P781)</f>
        <v/>
      </c>
      <c r="T781" s="18">
        <f>SUM(Q781,R781)</f>
        <v/>
      </c>
      <c r="U781" s="19">
        <f>TEXT(F781,"ddd")</f>
        <v/>
      </c>
      <c r="V781" s="19">
        <f>TEXT(G781,"ddd")</f>
        <v/>
      </c>
    </row>
    <row r="782">
      <c r="A782" t="inlineStr">
        <is>
          <t>A00880</t>
        </is>
      </c>
      <c r="B782" t="inlineStr">
        <is>
          <t>South</t>
        </is>
      </c>
      <c r="C782" t="inlineStr">
        <is>
          <t>Lopez</t>
        </is>
      </c>
      <c r="D782" t="inlineStr">
        <is>
          <t>Assess</t>
        </is>
      </c>
      <c r="F782" s="31" t="n">
        <v>44349</v>
      </c>
      <c r="G782" s="31" t="n">
        <v>44384</v>
      </c>
      <c r="H782" s="13" t="n">
        <v>1</v>
      </c>
      <c r="I782" s="32" t="n"/>
      <c r="J782" s="32" t="n"/>
      <c r="K782" s="15" t="n">
        <v>0.5</v>
      </c>
      <c r="L782" s="15" t="n">
        <v>240.5908</v>
      </c>
      <c r="M782" t="inlineStr">
        <is>
          <t>P.O.</t>
        </is>
      </c>
      <c r="N782" s="17">
        <f>IF(G782="","",G782-F782)</f>
        <v/>
      </c>
      <c r="O782" s="19">
        <f t="array" ref="O782">INDEX(TechRate,MATCH(H782,TechNum,0))</f>
        <v/>
      </c>
      <c r="P782" s="18">
        <f>O782*K782</f>
        <v/>
      </c>
      <c r="Q782" s="18">
        <f>IF(I782="Yes",0,P782)</f>
        <v/>
      </c>
      <c r="R782" s="18">
        <f>IF(J782="Yes",0,L782)</f>
        <v/>
      </c>
      <c r="S782" s="18">
        <f>SUM(L782,P782)</f>
        <v/>
      </c>
      <c r="T782" s="18">
        <f>SUM(Q782,R782)</f>
        <v/>
      </c>
      <c r="U782" s="19">
        <f>TEXT(F782,"ddd")</f>
        <v/>
      </c>
      <c r="V782" s="19">
        <f>TEXT(G782,"ddd")</f>
        <v/>
      </c>
    </row>
    <row r="783">
      <c r="A783" t="inlineStr">
        <is>
          <t>A00881</t>
        </is>
      </c>
      <c r="B783" t="inlineStr">
        <is>
          <t>West</t>
        </is>
      </c>
      <c r="C783" t="inlineStr">
        <is>
          <t>Khan</t>
        </is>
      </c>
      <c r="D783" t="inlineStr">
        <is>
          <t>Deliver</t>
        </is>
      </c>
      <c r="F783" s="31" t="n">
        <v>44349</v>
      </c>
      <c r="G783" s="31" t="n">
        <v>44391</v>
      </c>
      <c r="H783" s="13" t="n">
        <v>1</v>
      </c>
      <c r="I783" s="32" t="n"/>
      <c r="J783" s="32" t="n"/>
      <c r="K783" s="15" t="n">
        <v>0.25</v>
      </c>
      <c r="L783" s="15" t="n">
        <v>76.86490000000001</v>
      </c>
      <c r="M783" t="inlineStr">
        <is>
          <t>C.O.D.</t>
        </is>
      </c>
      <c r="N783" s="17">
        <f>IF(G783="","",G783-F783)</f>
        <v/>
      </c>
      <c r="O783" s="19">
        <f t="array" ref="O783">INDEX(TechRate,MATCH(H783,TechNum,0))</f>
        <v/>
      </c>
      <c r="P783" s="18">
        <f>O783*K783</f>
        <v/>
      </c>
      <c r="Q783" s="18">
        <f>IF(I783="Yes",0,P783)</f>
        <v/>
      </c>
      <c r="R783" s="18">
        <f>IF(J783="Yes",0,L783)</f>
        <v/>
      </c>
      <c r="S783" s="18">
        <f>SUM(L783,P783)</f>
        <v/>
      </c>
      <c r="T783" s="18">
        <f>SUM(Q783,R783)</f>
        <v/>
      </c>
      <c r="U783" s="19">
        <f>TEXT(F783,"ddd")</f>
        <v/>
      </c>
      <c r="V783" s="19">
        <f>TEXT(G783,"ddd")</f>
        <v/>
      </c>
    </row>
    <row r="784">
      <c r="A784" t="inlineStr">
        <is>
          <t>A00882</t>
        </is>
      </c>
      <c r="B784" t="inlineStr">
        <is>
          <t>Central</t>
        </is>
      </c>
      <c r="C784" t="inlineStr">
        <is>
          <t>Khan</t>
        </is>
      </c>
      <c r="D784" t="inlineStr">
        <is>
          <t>Replace</t>
        </is>
      </c>
      <c r="F784" s="31" t="n">
        <v>44349</v>
      </c>
      <c r="G784" s="31" t="n">
        <v>44401</v>
      </c>
      <c r="H784" s="13" t="n">
        <v>2</v>
      </c>
      <c r="I784" s="32" t="n"/>
      <c r="J784" s="32" t="n"/>
      <c r="K784" s="15" t="n">
        <v>0.5</v>
      </c>
      <c r="L784" s="15" t="n">
        <v>519.0125</v>
      </c>
      <c r="M784" t="inlineStr">
        <is>
          <t>C.O.D.</t>
        </is>
      </c>
      <c r="N784" s="17">
        <f>IF(G784="","",G784-F784)</f>
        <v/>
      </c>
      <c r="O784" s="19">
        <f t="array" ref="O784">INDEX(TechRate,MATCH(H784,TechNum,0))</f>
        <v/>
      </c>
      <c r="P784" s="18">
        <f>O784*K784</f>
        <v/>
      </c>
      <c r="Q784" s="18">
        <f>IF(I784="Yes",0,P784)</f>
        <v/>
      </c>
      <c r="R784" s="18">
        <f>IF(J784="Yes",0,L784)</f>
        <v/>
      </c>
      <c r="S784" s="18">
        <f>SUM(L784,P784)</f>
        <v/>
      </c>
      <c r="T784" s="18">
        <f>SUM(Q784,R784)</f>
        <v/>
      </c>
      <c r="U784" s="19">
        <f>TEXT(F784,"ddd")</f>
        <v/>
      </c>
      <c r="V784" s="19">
        <f>TEXT(G784,"ddd")</f>
        <v/>
      </c>
    </row>
    <row r="785">
      <c r="A785" t="inlineStr">
        <is>
          <t>A00883</t>
        </is>
      </c>
      <c r="B785" t="inlineStr">
        <is>
          <t>South</t>
        </is>
      </c>
      <c r="C785" t="inlineStr">
        <is>
          <t>Lopez</t>
        </is>
      </c>
      <c r="D785" t="inlineStr">
        <is>
          <t>Assess</t>
        </is>
      </c>
      <c r="F785" s="31" t="n">
        <v>44350</v>
      </c>
      <c r="G785" s="31" t="n">
        <v>44357</v>
      </c>
      <c r="H785" s="13" t="n">
        <v>1</v>
      </c>
      <c r="I785" s="32" t="n"/>
      <c r="J785" s="32" t="n"/>
      <c r="K785" s="15" t="n">
        <v>0.25</v>
      </c>
      <c r="L785" s="15" t="n">
        <v>7.02</v>
      </c>
      <c r="M785" t="inlineStr">
        <is>
          <t>P.O.</t>
        </is>
      </c>
      <c r="N785" s="17">
        <f>IF(G785="","",G785-F785)</f>
        <v/>
      </c>
      <c r="O785" s="19">
        <f t="array" ref="O785">INDEX(TechRate,MATCH(H785,TechNum,0))</f>
        <v/>
      </c>
      <c r="P785" s="18">
        <f>O785*K785</f>
        <v/>
      </c>
      <c r="Q785" s="18">
        <f>IF(I785="Yes",0,P785)</f>
        <v/>
      </c>
      <c r="R785" s="18">
        <f>IF(J785="Yes",0,L785)</f>
        <v/>
      </c>
      <c r="S785" s="18">
        <f>SUM(L785,P785)</f>
        <v/>
      </c>
      <c r="T785" s="18">
        <f>SUM(Q785,R785)</f>
        <v/>
      </c>
      <c r="U785" s="19">
        <f>TEXT(F785,"ddd")</f>
        <v/>
      </c>
      <c r="V785" s="19">
        <f>TEXT(G785,"ddd")</f>
        <v/>
      </c>
    </row>
    <row r="786">
      <c r="A786" t="inlineStr">
        <is>
          <t>A00884</t>
        </is>
      </c>
      <c r="B786" t="inlineStr">
        <is>
          <t>North</t>
        </is>
      </c>
      <c r="C786" t="inlineStr">
        <is>
          <t>Ling</t>
        </is>
      </c>
      <c r="D786" t="inlineStr">
        <is>
          <t>Deliver</t>
        </is>
      </c>
      <c r="F786" s="31" t="n">
        <v>44350</v>
      </c>
      <c r="G786" s="31" t="n">
        <v>44364</v>
      </c>
      <c r="H786" s="13" t="n">
        <v>1</v>
      </c>
      <c r="I786" s="32" t="n"/>
      <c r="J786" s="32" t="n"/>
      <c r="K786" s="15" t="n">
        <v>0.25</v>
      </c>
      <c r="L786" s="15" t="n">
        <v>42.66</v>
      </c>
      <c r="M786" t="inlineStr">
        <is>
          <t>Account</t>
        </is>
      </c>
      <c r="N786" s="17">
        <f>IF(G786="","",G786-F786)</f>
        <v/>
      </c>
      <c r="O786" s="19">
        <f t="array" ref="O786">INDEX(TechRate,MATCH(H786,TechNum,0))</f>
        <v/>
      </c>
      <c r="P786" s="18">
        <f>O786*K786</f>
        <v/>
      </c>
      <c r="Q786" s="18">
        <f>IF(I786="Yes",0,P786)</f>
        <v/>
      </c>
      <c r="R786" s="18">
        <f>IF(J786="Yes",0,L786)</f>
        <v/>
      </c>
      <c r="S786" s="18">
        <f>SUM(L786,P786)</f>
        <v/>
      </c>
      <c r="T786" s="18">
        <f>SUM(Q786,R786)</f>
        <v/>
      </c>
      <c r="U786" s="19">
        <f>TEXT(F786,"ddd")</f>
        <v/>
      </c>
      <c r="V786" s="19">
        <f>TEXT(G786,"ddd")</f>
        <v/>
      </c>
    </row>
    <row r="787">
      <c r="A787" t="inlineStr">
        <is>
          <t>A00885</t>
        </is>
      </c>
      <c r="B787" t="inlineStr">
        <is>
          <t>Southeast</t>
        </is>
      </c>
      <c r="C787" t="inlineStr">
        <is>
          <t>Cartier</t>
        </is>
      </c>
      <c r="D787" t="inlineStr">
        <is>
          <t>Assess</t>
        </is>
      </c>
      <c r="F787" s="31" t="n">
        <v>44350</v>
      </c>
      <c r="G787" s="31" t="n">
        <v>44371</v>
      </c>
      <c r="H787" s="13" t="n">
        <v>1</v>
      </c>
      <c r="I787" s="32" t="n"/>
      <c r="J787" s="32" t="n"/>
      <c r="K787" s="15" t="n">
        <v>0.25</v>
      </c>
      <c r="L787" s="15" t="n">
        <v>179.5359</v>
      </c>
      <c r="M787" t="inlineStr">
        <is>
          <t>C.O.D.</t>
        </is>
      </c>
      <c r="N787" s="17">
        <f>IF(G787="","",G787-F787)</f>
        <v/>
      </c>
      <c r="O787" s="19">
        <f t="array" ref="O787">INDEX(TechRate,MATCH(H787,TechNum,0))</f>
        <v/>
      </c>
      <c r="P787" s="18">
        <f>O787*K787</f>
        <v/>
      </c>
      <c r="Q787" s="18">
        <f>IF(I787="Yes",0,P787)</f>
        <v/>
      </c>
      <c r="R787" s="18">
        <f>IF(J787="Yes",0,L787)</f>
        <v/>
      </c>
      <c r="S787" s="18">
        <f>SUM(L787,P787)</f>
        <v/>
      </c>
      <c r="T787" s="18">
        <f>SUM(Q787,R787)</f>
        <v/>
      </c>
      <c r="U787" s="19">
        <f>TEXT(F787,"ddd")</f>
        <v/>
      </c>
      <c r="V787" s="19">
        <f>TEXT(G787,"ddd")</f>
        <v/>
      </c>
    </row>
    <row r="788">
      <c r="A788" t="inlineStr">
        <is>
          <t>A00886</t>
        </is>
      </c>
      <c r="B788" t="inlineStr">
        <is>
          <t>Southeast</t>
        </is>
      </c>
      <c r="C788" t="inlineStr">
        <is>
          <t>Cartier</t>
        </is>
      </c>
      <c r="D788" t="inlineStr">
        <is>
          <t>Assess</t>
        </is>
      </c>
      <c r="F788" s="31" t="n">
        <v>44350</v>
      </c>
      <c r="G788" s="31" t="n">
        <v>44375</v>
      </c>
      <c r="H788" s="13" t="n">
        <v>1</v>
      </c>
      <c r="I788" s="32" t="n"/>
      <c r="J788" s="32" t="n"/>
      <c r="K788" s="15" t="n">
        <v>0.25</v>
      </c>
      <c r="L788" s="15" t="n">
        <v>7.8</v>
      </c>
      <c r="M788" t="inlineStr">
        <is>
          <t>C.O.D.</t>
        </is>
      </c>
      <c r="N788" s="17">
        <f>IF(G788="","",G788-F788)</f>
        <v/>
      </c>
      <c r="O788" s="19">
        <f t="array" ref="O788">INDEX(TechRate,MATCH(H788,TechNum,0))</f>
        <v/>
      </c>
      <c r="P788" s="18">
        <f>O788*K788</f>
        <v/>
      </c>
      <c r="Q788" s="18">
        <f>IF(I788="Yes",0,P788)</f>
        <v/>
      </c>
      <c r="R788" s="18">
        <f>IF(J788="Yes",0,L788)</f>
        <v/>
      </c>
      <c r="S788" s="18">
        <f>SUM(L788,P788)</f>
        <v/>
      </c>
      <c r="T788" s="18">
        <f>SUM(Q788,R788)</f>
        <v/>
      </c>
      <c r="U788" s="19">
        <f>TEXT(F788,"ddd")</f>
        <v/>
      </c>
      <c r="V788" s="19">
        <f>TEXT(G788,"ddd")</f>
        <v/>
      </c>
    </row>
    <row r="789">
      <c r="A789" t="inlineStr">
        <is>
          <t>A00887</t>
        </is>
      </c>
      <c r="B789" t="inlineStr">
        <is>
          <t>North</t>
        </is>
      </c>
      <c r="C789" t="inlineStr">
        <is>
          <t>Ling</t>
        </is>
      </c>
      <c r="D789" t="inlineStr">
        <is>
          <t>Deliver</t>
        </is>
      </c>
      <c r="F789" s="31" t="n">
        <v>44350</v>
      </c>
      <c r="G789" s="31" t="n">
        <v>44384</v>
      </c>
      <c r="H789" s="13" t="n">
        <v>1</v>
      </c>
      <c r="I789" s="32" t="n"/>
      <c r="J789" s="32" t="n"/>
      <c r="K789" s="15" t="n">
        <v>0.25</v>
      </c>
      <c r="L789" s="15" t="n">
        <v>107.52</v>
      </c>
      <c r="M789" t="inlineStr">
        <is>
          <t>C.O.D.</t>
        </is>
      </c>
      <c r="N789" s="17">
        <f>IF(G789="","",G789-F789)</f>
        <v/>
      </c>
      <c r="O789" s="19">
        <f t="array" ref="O789">INDEX(TechRate,MATCH(H789,TechNum,0))</f>
        <v/>
      </c>
      <c r="P789" s="18">
        <f>O789*K789</f>
        <v/>
      </c>
      <c r="Q789" s="18">
        <f>IF(I789="Yes",0,P789)</f>
        <v/>
      </c>
      <c r="R789" s="18">
        <f>IF(J789="Yes",0,L789)</f>
        <v/>
      </c>
      <c r="S789" s="18">
        <f>SUM(L789,P789)</f>
        <v/>
      </c>
      <c r="T789" s="18">
        <f>SUM(Q789,R789)</f>
        <v/>
      </c>
      <c r="U789" s="19">
        <f>TEXT(F789,"ddd")</f>
        <v/>
      </c>
      <c r="V789" s="19">
        <f>TEXT(G789,"ddd")</f>
        <v/>
      </c>
    </row>
    <row r="790">
      <c r="A790" t="inlineStr">
        <is>
          <t>A00888</t>
        </is>
      </c>
      <c r="B790" t="inlineStr">
        <is>
          <t>Northwest</t>
        </is>
      </c>
      <c r="C790" t="inlineStr">
        <is>
          <t>Khan</t>
        </is>
      </c>
      <c r="D790" t="inlineStr">
        <is>
          <t>Replace</t>
        </is>
      </c>
      <c r="F790" s="31" t="n">
        <v>44350</v>
      </c>
      <c r="G790" s="31" t="n">
        <v>44398</v>
      </c>
      <c r="H790" s="13" t="n">
        <v>2</v>
      </c>
      <c r="I790" s="32" t="n"/>
      <c r="J790" s="32" t="n"/>
      <c r="K790" s="15" t="n">
        <v>0.5</v>
      </c>
      <c r="L790" s="15" t="n">
        <v>150</v>
      </c>
      <c r="M790" t="inlineStr">
        <is>
          <t>Account</t>
        </is>
      </c>
      <c r="N790" s="17">
        <f>IF(G790="","",G790-F790)</f>
        <v/>
      </c>
      <c r="O790" s="19">
        <f t="array" ref="O790">INDEX(TechRate,MATCH(H790,TechNum,0))</f>
        <v/>
      </c>
      <c r="P790" s="18">
        <f>O790*K790</f>
        <v/>
      </c>
      <c r="Q790" s="18">
        <f>IF(I790="Yes",0,P790)</f>
        <v/>
      </c>
      <c r="R790" s="18">
        <f>IF(J790="Yes",0,L790)</f>
        <v/>
      </c>
      <c r="S790" s="18">
        <f>SUM(L790,P790)</f>
        <v/>
      </c>
      <c r="T790" s="18">
        <f>SUM(Q790,R790)</f>
        <v/>
      </c>
      <c r="U790" s="19">
        <f>TEXT(F790,"ddd")</f>
        <v/>
      </c>
      <c r="V790" s="19">
        <f>TEXT(G790,"ddd")</f>
        <v/>
      </c>
    </row>
    <row r="791">
      <c r="A791" t="inlineStr">
        <is>
          <t>A00889</t>
        </is>
      </c>
      <c r="B791" t="inlineStr">
        <is>
          <t>North</t>
        </is>
      </c>
      <c r="C791" t="inlineStr">
        <is>
          <t>Ling</t>
        </is>
      </c>
      <c r="D791" t="inlineStr">
        <is>
          <t>Replace</t>
        </is>
      </c>
      <c r="F791" s="31" t="n">
        <v>44350</v>
      </c>
      <c r="G791" s="31" t="n"/>
      <c r="H791" s="13" t="n">
        <v>2</v>
      </c>
      <c r="I791" s="32" t="n"/>
      <c r="J791" s="32" t="n"/>
      <c r="K791" s="15" t="n"/>
      <c r="L791" s="15" t="n">
        <v>42.66</v>
      </c>
      <c r="M791" t="inlineStr">
        <is>
          <t>Account</t>
        </is>
      </c>
      <c r="N791" s="17">
        <f>IF(G791="","",G791-F791)</f>
        <v/>
      </c>
      <c r="O791" s="19">
        <f t="array" ref="O791">INDEX(TechRate,MATCH(H791,TechNum,0))</f>
        <v/>
      </c>
      <c r="P791" s="18">
        <f>O791*K791</f>
        <v/>
      </c>
      <c r="Q791" s="18">
        <f>IF(I791="Yes",0,P791)</f>
        <v/>
      </c>
      <c r="R791" s="18">
        <f>IF(J791="Yes",0,L791)</f>
        <v/>
      </c>
      <c r="S791" s="18">
        <f>SUM(L791,P791)</f>
        <v/>
      </c>
      <c r="T791" s="18">
        <f>SUM(Q791,R791)</f>
        <v/>
      </c>
      <c r="U791" s="19">
        <f>TEXT(F791,"ddd")</f>
        <v/>
      </c>
      <c r="V791" s="19">
        <f>TEXT(G791,"ddd")</f>
        <v/>
      </c>
    </row>
    <row r="792">
      <c r="A792" t="inlineStr">
        <is>
          <t>A00890</t>
        </is>
      </c>
      <c r="B792" t="inlineStr">
        <is>
          <t>Central</t>
        </is>
      </c>
      <c r="C792" t="inlineStr">
        <is>
          <t>Cartier</t>
        </is>
      </c>
      <c r="D792" t="inlineStr">
        <is>
          <t>Assess</t>
        </is>
      </c>
      <c r="F792" s="31" t="n">
        <v>44350</v>
      </c>
      <c r="G792" s="31" t="n"/>
      <c r="H792" s="13" t="n">
        <v>2</v>
      </c>
      <c r="I792" s="32" t="n"/>
      <c r="J792" s="32" t="n"/>
      <c r="K792" s="15" t="n"/>
      <c r="L792" s="15" t="n">
        <v>20.01</v>
      </c>
      <c r="M792" t="inlineStr">
        <is>
          <t>C.O.D.</t>
        </is>
      </c>
      <c r="N792" s="17">
        <f>IF(G792="","",G792-F792)</f>
        <v/>
      </c>
      <c r="O792" s="19">
        <f t="array" ref="O792">INDEX(TechRate,MATCH(H792,TechNum,0))</f>
        <v/>
      </c>
      <c r="P792" s="18">
        <f>O792*K792</f>
        <v/>
      </c>
      <c r="Q792" s="18">
        <f>IF(I792="Yes",0,P792)</f>
        <v/>
      </c>
      <c r="R792" s="18">
        <f>IF(J792="Yes",0,L792)</f>
        <v/>
      </c>
      <c r="S792" s="18">
        <f>SUM(L792,P792)</f>
        <v/>
      </c>
      <c r="T792" s="18">
        <f>SUM(Q792,R792)</f>
        <v/>
      </c>
      <c r="U792" s="19">
        <f>TEXT(F792,"ddd")</f>
        <v/>
      </c>
      <c r="V792" s="19">
        <f>TEXT(G792,"ddd")</f>
        <v/>
      </c>
    </row>
    <row r="793">
      <c r="A793" t="inlineStr">
        <is>
          <t>A00891</t>
        </is>
      </c>
      <c r="B793" t="inlineStr">
        <is>
          <t>West</t>
        </is>
      </c>
      <c r="C793" t="inlineStr">
        <is>
          <t>Khan</t>
        </is>
      </c>
      <c r="D793" t="inlineStr">
        <is>
          <t>Deliver</t>
        </is>
      </c>
      <c r="F793" s="31" t="n">
        <v>44351</v>
      </c>
      <c r="G793" s="31" t="n">
        <v>44396</v>
      </c>
      <c r="H793" s="13" t="n">
        <v>1</v>
      </c>
      <c r="I793" s="32" t="n"/>
      <c r="J793" s="32" t="n"/>
      <c r="K793" s="15" t="n">
        <v>0.25</v>
      </c>
      <c r="L793" s="15" t="n">
        <v>180</v>
      </c>
      <c r="M793" t="inlineStr">
        <is>
          <t>C.O.D.</t>
        </is>
      </c>
      <c r="N793" s="17">
        <f>IF(G793="","",G793-F793)</f>
        <v/>
      </c>
      <c r="O793" s="19">
        <f t="array" ref="O793">INDEX(TechRate,MATCH(H793,TechNum,0))</f>
        <v/>
      </c>
      <c r="P793" s="18">
        <f>O793*K793</f>
        <v/>
      </c>
      <c r="Q793" s="18">
        <f>IF(I793="Yes",0,P793)</f>
        <v/>
      </c>
      <c r="R793" s="18">
        <f>IF(J793="Yes",0,L793)</f>
        <v/>
      </c>
      <c r="S793" s="18">
        <f>SUM(L793,P793)</f>
        <v/>
      </c>
      <c r="T793" s="18">
        <f>SUM(Q793,R793)</f>
        <v/>
      </c>
      <c r="U793" s="19">
        <f>TEXT(F793,"ddd")</f>
        <v/>
      </c>
      <c r="V793" s="19">
        <f>TEXT(G793,"ddd")</f>
        <v/>
      </c>
    </row>
    <row r="794">
      <c r="A794" t="inlineStr">
        <is>
          <t>A00892</t>
        </is>
      </c>
      <c r="B794" t="inlineStr">
        <is>
          <t>Southeast</t>
        </is>
      </c>
      <c r="C794" t="inlineStr">
        <is>
          <t>Burton</t>
        </is>
      </c>
      <c r="D794" t="inlineStr">
        <is>
          <t>Deliver</t>
        </is>
      </c>
      <c r="F794" s="31" t="n">
        <v>44352</v>
      </c>
      <c r="G794" s="31" t="n">
        <v>44370</v>
      </c>
      <c r="H794" s="13" t="n">
        <v>1</v>
      </c>
      <c r="I794" s="32" t="n"/>
      <c r="J794" s="32" t="n"/>
      <c r="K794" s="15" t="n">
        <v>0.25</v>
      </c>
      <c r="L794" s="15" t="n">
        <v>30</v>
      </c>
      <c r="M794" t="inlineStr">
        <is>
          <t>C.O.D.</t>
        </is>
      </c>
      <c r="N794" s="17">
        <f>IF(G794="","",G794-F794)</f>
        <v/>
      </c>
      <c r="O794" s="19">
        <f t="array" ref="O794">INDEX(TechRate,MATCH(H794,TechNum,0))</f>
        <v/>
      </c>
      <c r="P794" s="18">
        <f>O794*K794</f>
        <v/>
      </c>
      <c r="Q794" s="18">
        <f>IF(I794="Yes",0,P794)</f>
        <v/>
      </c>
      <c r="R794" s="18">
        <f>IF(J794="Yes",0,L794)</f>
        <v/>
      </c>
      <c r="S794" s="18">
        <f>SUM(L794,P794)</f>
        <v/>
      </c>
      <c r="T794" s="18">
        <f>SUM(Q794,R794)</f>
        <v/>
      </c>
      <c r="U794" s="19">
        <f>TEXT(F794,"ddd")</f>
        <v/>
      </c>
      <c r="V794" s="19">
        <f>TEXT(G794,"ddd")</f>
        <v/>
      </c>
    </row>
    <row r="795">
      <c r="A795" t="inlineStr">
        <is>
          <t>A00893</t>
        </is>
      </c>
      <c r="B795" t="inlineStr">
        <is>
          <t>North</t>
        </is>
      </c>
      <c r="C795" t="inlineStr">
        <is>
          <t>Ling</t>
        </is>
      </c>
      <c r="D795" t="inlineStr">
        <is>
          <t>Deliver</t>
        </is>
      </c>
      <c r="F795" s="31" t="n">
        <v>44354</v>
      </c>
      <c r="G795" s="31" t="n">
        <v>44357</v>
      </c>
      <c r="H795" s="13" t="n">
        <v>1</v>
      </c>
      <c r="I795" s="32" t="n"/>
      <c r="J795" s="32" t="n"/>
      <c r="K795" s="15" t="n">
        <v>0.25</v>
      </c>
      <c r="L795" s="15" t="n">
        <v>0.456</v>
      </c>
      <c r="M795" t="inlineStr">
        <is>
          <t>C.O.D.</t>
        </is>
      </c>
      <c r="N795" s="17">
        <f>IF(G795="","",G795-F795)</f>
        <v/>
      </c>
      <c r="O795" s="19">
        <f t="array" ref="O795">INDEX(TechRate,MATCH(H795,TechNum,0))</f>
        <v/>
      </c>
      <c r="P795" s="18">
        <f>O795*K795</f>
        <v/>
      </c>
      <c r="Q795" s="18">
        <f>IF(I795="Yes",0,P795)</f>
        <v/>
      </c>
      <c r="R795" s="18">
        <f>IF(J795="Yes",0,L795)</f>
        <v/>
      </c>
      <c r="S795" s="18">
        <f>SUM(L795,P795)</f>
        <v/>
      </c>
      <c r="T795" s="18">
        <f>SUM(Q795,R795)</f>
        <v/>
      </c>
      <c r="U795" s="19">
        <f>TEXT(F795,"ddd")</f>
        <v/>
      </c>
      <c r="V795" s="19">
        <f>TEXT(G795,"ddd")</f>
        <v/>
      </c>
    </row>
    <row r="796">
      <c r="A796" t="inlineStr">
        <is>
          <t>A00894</t>
        </is>
      </c>
      <c r="B796" t="inlineStr">
        <is>
          <t>Central</t>
        </is>
      </c>
      <c r="C796" t="inlineStr">
        <is>
          <t>Cartier</t>
        </is>
      </c>
      <c r="D796" t="inlineStr">
        <is>
          <t>Assess</t>
        </is>
      </c>
      <c r="F796" s="31" t="n">
        <v>44354</v>
      </c>
      <c r="G796" s="31" t="n">
        <v>44361</v>
      </c>
      <c r="H796" s="13" t="n">
        <v>2</v>
      </c>
      <c r="I796" s="32" t="n"/>
      <c r="J796" s="32" t="inlineStr">
        <is>
          <t>Yes</t>
        </is>
      </c>
      <c r="K796" s="15" t="n">
        <v>1.5</v>
      </c>
      <c r="L796" s="15" t="n">
        <v>105.9778</v>
      </c>
      <c r="M796" t="inlineStr">
        <is>
          <t>C.O.D.</t>
        </is>
      </c>
      <c r="N796" s="17">
        <f>IF(G796="","",G796-F796)</f>
        <v/>
      </c>
      <c r="O796" s="19">
        <f t="array" ref="O796">INDEX(TechRate,MATCH(H796,TechNum,0))</f>
        <v/>
      </c>
      <c r="P796" s="18">
        <f>O796*K796</f>
        <v/>
      </c>
      <c r="Q796" s="18">
        <f>IF(I796="Yes",0,P796)</f>
        <v/>
      </c>
      <c r="R796" s="18">
        <f>IF(J796="Yes",0,L796)</f>
        <v/>
      </c>
      <c r="S796" s="18">
        <f>SUM(L796,P796)</f>
        <v/>
      </c>
      <c r="T796" s="18">
        <f>SUM(Q796,R796)</f>
        <v/>
      </c>
      <c r="U796" s="19">
        <f>TEXT(F796,"ddd")</f>
        <v/>
      </c>
      <c r="V796" s="19">
        <f>TEXT(G796,"ddd")</f>
        <v/>
      </c>
    </row>
    <row r="797">
      <c r="A797" t="inlineStr">
        <is>
          <t>A00895</t>
        </is>
      </c>
      <c r="B797" t="inlineStr">
        <is>
          <t>North</t>
        </is>
      </c>
      <c r="C797" t="inlineStr">
        <is>
          <t>Ling</t>
        </is>
      </c>
      <c r="D797" t="inlineStr">
        <is>
          <t>Assess</t>
        </is>
      </c>
      <c r="F797" s="31" t="n">
        <v>44354</v>
      </c>
      <c r="G797" s="31" t="n">
        <v>44362</v>
      </c>
      <c r="H797" s="13" t="n">
        <v>2</v>
      </c>
      <c r="I797" s="32" t="n"/>
      <c r="J797" s="32" t="n"/>
      <c r="K797" s="15" t="n">
        <v>0.25</v>
      </c>
      <c r="L797" s="15" t="n">
        <v>19.197</v>
      </c>
      <c r="M797" t="inlineStr">
        <is>
          <t>Account</t>
        </is>
      </c>
      <c r="N797" s="17">
        <f>IF(G797="","",G797-F797)</f>
        <v/>
      </c>
      <c r="O797" s="19">
        <f t="array" ref="O797">INDEX(TechRate,MATCH(H797,TechNum,0))</f>
        <v/>
      </c>
      <c r="P797" s="18">
        <f>O797*K797</f>
        <v/>
      </c>
      <c r="Q797" s="18">
        <f>IF(I797="Yes",0,P797)</f>
        <v/>
      </c>
      <c r="R797" s="18">
        <f>IF(J797="Yes",0,L797)</f>
        <v/>
      </c>
      <c r="S797" s="18">
        <f>SUM(L797,P797)</f>
        <v/>
      </c>
      <c r="T797" s="18">
        <f>SUM(Q797,R797)</f>
        <v/>
      </c>
      <c r="U797" s="19">
        <f>TEXT(F797,"ddd")</f>
        <v/>
      </c>
      <c r="V797" s="19">
        <f>TEXT(G797,"ddd")</f>
        <v/>
      </c>
    </row>
    <row r="798">
      <c r="A798" t="inlineStr">
        <is>
          <t>A00896</t>
        </is>
      </c>
      <c r="B798" t="inlineStr">
        <is>
          <t>West</t>
        </is>
      </c>
      <c r="C798" t="inlineStr">
        <is>
          <t>Khan</t>
        </is>
      </c>
      <c r="D798" t="inlineStr">
        <is>
          <t>Deliver</t>
        </is>
      </c>
      <c r="F798" s="31" t="n">
        <v>44354</v>
      </c>
      <c r="G798" s="31" t="n">
        <v>44368</v>
      </c>
      <c r="H798" s="13" t="n">
        <v>1</v>
      </c>
      <c r="I798" s="32" t="n"/>
      <c r="J798" s="32" t="n"/>
      <c r="K798" s="15" t="n">
        <v>0.25</v>
      </c>
      <c r="L798" s="15" t="n">
        <v>180</v>
      </c>
      <c r="M798" t="inlineStr">
        <is>
          <t>C.O.D.</t>
        </is>
      </c>
      <c r="N798" s="17">
        <f>IF(G798="","",G798-F798)</f>
        <v/>
      </c>
      <c r="O798" s="19">
        <f t="array" ref="O798">INDEX(TechRate,MATCH(H798,TechNum,0))</f>
        <v/>
      </c>
      <c r="P798" s="18">
        <f>O798*K798</f>
        <v/>
      </c>
      <c r="Q798" s="18">
        <f>IF(I798="Yes",0,P798)</f>
        <v/>
      </c>
      <c r="R798" s="18">
        <f>IF(J798="Yes",0,L798)</f>
        <v/>
      </c>
      <c r="S798" s="18">
        <f>SUM(L798,P798)</f>
        <v/>
      </c>
      <c r="T798" s="18">
        <f>SUM(Q798,R798)</f>
        <v/>
      </c>
      <c r="U798" s="19">
        <f>TEXT(F798,"ddd")</f>
        <v/>
      </c>
      <c r="V798" s="19">
        <f>TEXT(G798,"ddd")</f>
        <v/>
      </c>
    </row>
    <row r="799">
      <c r="A799" t="inlineStr">
        <is>
          <t>A00897</t>
        </is>
      </c>
      <c r="B799" t="inlineStr">
        <is>
          <t>Southeast</t>
        </is>
      </c>
      <c r="C799" t="inlineStr">
        <is>
          <t>Burton</t>
        </is>
      </c>
      <c r="D799" t="inlineStr">
        <is>
          <t>Replace</t>
        </is>
      </c>
      <c r="F799" s="31" t="n">
        <v>44354</v>
      </c>
      <c r="G799" s="31" t="n">
        <v>44391</v>
      </c>
      <c r="H799" s="13" t="n">
        <v>1</v>
      </c>
      <c r="I799" s="32" t="n"/>
      <c r="J799" s="32" t="inlineStr">
        <is>
          <t>Yes</t>
        </is>
      </c>
      <c r="K799" s="15" t="n">
        <v>0.5</v>
      </c>
      <c r="L799" s="15" t="n">
        <v>240.6737</v>
      </c>
      <c r="M799" t="inlineStr">
        <is>
          <t>C.O.D.</t>
        </is>
      </c>
      <c r="N799" s="17">
        <f>IF(G799="","",G799-F799)</f>
        <v/>
      </c>
      <c r="O799" s="19">
        <f t="array" ref="O799">INDEX(TechRate,MATCH(H799,TechNum,0))</f>
        <v/>
      </c>
      <c r="P799" s="18">
        <f>O799*K799</f>
        <v/>
      </c>
      <c r="Q799" s="18">
        <f>IF(I799="Yes",0,P799)</f>
        <v/>
      </c>
      <c r="R799" s="18">
        <f>IF(J799="Yes",0,L799)</f>
        <v/>
      </c>
      <c r="S799" s="18">
        <f>SUM(L799,P799)</f>
        <v/>
      </c>
      <c r="T799" s="18">
        <f>SUM(Q799,R799)</f>
        <v/>
      </c>
      <c r="U799" s="19">
        <f>TEXT(F799,"ddd")</f>
        <v/>
      </c>
      <c r="V799" s="19">
        <f>TEXT(G799,"ddd")</f>
        <v/>
      </c>
    </row>
    <row r="800">
      <c r="A800" t="inlineStr">
        <is>
          <t>A00898</t>
        </is>
      </c>
      <c r="B800" t="inlineStr">
        <is>
          <t>Central</t>
        </is>
      </c>
      <c r="C800" t="inlineStr">
        <is>
          <t>Burton</t>
        </is>
      </c>
      <c r="D800" t="inlineStr">
        <is>
          <t>Replace</t>
        </is>
      </c>
      <c r="F800" s="31" t="n">
        <v>44354</v>
      </c>
      <c r="G800" s="31" t="n">
        <v>44398</v>
      </c>
      <c r="H800" s="13" t="n">
        <v>1</v>
      </c>
      <c r="I800" s="32" t="n"/>
      <c r="J800" s="32" t="n"/>
      <c r="K800" s="15" t="n">
        <v>2</v>
      </c>
      <c r="L800" s="15" t="n">
        <v>425.8995</v>
      </c>
      <c r="M800" t="inlineStr">
        <is>
          <t>C.O.D.</t>
        </is>
      </c>
      <c r="N800" s="17">
        <f>IF(G800="","",G800-F800)</f>
        <v/>
      </c>
      <c r="O800" s="19">
        <f t="array" ref="O800">INDEX(TechRate,MATCH(H800,TechNum,0))</f>
        <v/>
      </c>
      <c r="P800" s="18">
        <f>O800*K800</f>
        <v/>
      </c>
      <c r="Q800" s="18">
        <f>IF(I800="Yes",0,P800)</f>
        <v/>
      </c>
      <c r="R800" s="18">
        <f>IF(J800="Yes",0,L800)</f>
        <v/>
      </c>
      <c r="S800" s="18">
        <f>SUM(L800,P800)</f>
        <v/>
      </c>
      <c r="T800" s="18">
        <f>SUM(Q800,R800)</f>
        <v/>
      </c>
      <c r="U800" s="19">
        <f>TEXT(F800,"ddd")</f>
        <v/>
      </c>
      <c r="V800" s="19">
        <f>TEXT(G800,"ddd")</f>
        <v/>
      </c>
    </row>
    <row r="801">
      <c r="A801" t="inlineStr">
        <is>
          <t>A00899</t>
        </is>
      </c>
      <c r="B801" t="inlineStr">
        <is>
          <t>Northwest</t>
        </is>
      </c>
      <c r="C801" t="inlineStr">
        <is>
          <t>Cartier</t>
        </is>
      </c>
      <c r="D801" t="inlineStr">
        <is>
          <t>Install</t>
        </is>
      </c>
      <c r="F801" s="31" t="n">
        <v>44354</v>
      </c>
      <c r="G801" s="31" t="n"/>
      <c r="H801" s="13" t="n">
        <v>2</v>
      </c>
      <c r="I801" s="32" t="n"/>
      <c r="J801" s="32" t="n"/>
      <c r="K801" s="15" t="n"/>
      <c r="L801" s="15" t="n">
        <v>346.2438</v>
      </c>
      <c r="M801" t="inlineStr">
        <is>
          <t>C.O.D.</t>
        </is>
      </c>
      <c r="N801" s="17">
        <f>IF(G801="","",G801-F801)</f>
        <v/>
      </c>
      <c r="O801" s="19">
        <f t="array" ref="O801">INDEX(TechRate,MATCH(H801,TechNum,0))</f>
        <v/>
      </c>
      <c r="P801" s="18">
        <f>O801*K801</f>
        <v/>
      </c>
      <c r="Q801" s="18">
        <f>IF(I801="Yes",0,P801)</f>
        <v/>
      </c>
      <c r="R801" s="18">
        <f>IF(J801="Yes",0,L801)</f>
        <v/>
      </c>
      <c r="S801" s="18">
        <f>SUM(L801,P801)</f>
        <v/>
      </c>
      <c r="T801" s="18">
        <f>SUM(Q801,R801)</f>
        <v/>
      </c>
      <c r="U801" s="19">
        <f>TEXT(F801,"ddd")</f>
        <v/>
      </c>
      <c r="V801" s="19">
        <f>TEXT(G801,"ddd")</f>
        <v/>
      </c>
    </row>
    <row r="802">
      <c r="A802" t="inlineStr">
        <is>
          <t>A00900</t>
        </is>
      </c>
      <c r="B802" t="inlineStr">
        <is>
          <t>North</t>
        </is>
      </c>
      <c r="C802" t="inlineStr">
        <is>
          <t>Ling</t>
        </is>
      </c>
      <c r="D802" t="inlineStr">
        <is>
          <t>Deliver</t>
        </is>
      </c>
      <c r="F802" s="31" t="n">
        <v>44355</v>
      </c>
      <c r="G802" s="31" t="n">
        <v>44361</v>
      </c>
      <c r="H802" s="13" t="n">
        <v>2</v>
      </c>
      <c r="I802" s="32" t="n"/>
      <c r="J802" s="32" t="n"/>
      <c r="K802" s="15" t="n">
        <v>0.25</v>
      </c>
      <c r="L802" s="15" t="n">
        <v>146.7553</v>
      </c>
      <c r="M802" t="inlineStr">
        <is>
          <t>C.O.D.</t>
        </is>
      </c>
      <c r="N802" s="17">
        <f>IF(G802="","",G802-F802)</f>
        <v/>
      </c>
      <c r="O802" s="19">
        <f t="array" ref="O802">INDEX(TechRate,MATCH(H802,TechNum,0))</f>
        <v/>
      </c>
      <c r="P802" s="18">
        <f>O802*K802</f>
        <v/>
      </c>
      <c r="Q802" s="18">
        <f>IF(I802="Yes",0,P802)</f>
        <v/>
      </c>
      <c r="R802" s="18">
        <f>IF(J802="Yes",0,L802)</f>
        <v/>
      </c>
      <c r="S802" s="18">
        <f>SUM(L802,P802)</f>
        <v/>
      </c>
      <c r="T802" s="18">
        <f>SUM(Q802,R802)</f>
        <v/>
      </c>
      <c r="U802" s="19">
        <f>TEXT(F802,"ddd")</f>
        <v/>
      </c>
      <c r="V802" s="19">
        <f>TEXT(G802,"ddd")</f>
        <v/>
      </c>
    </row>
    <row r="803">
      <c r="A803" t="inlineStr">
        <is>
          <t>A00901</t>
        </is>
      </c>
      <c r="B803" t="inlineStr">
        <is>
          <t>Central</t>
        </is>
      </c>
      <c r="C803" t="inlineStr">
        <is>
          <t>Cartier</t>
        </is>
      </c>
      <c r="D803" t="inlineStr">
        <is>
          <t>Replace</t>
        </is>
      </c>
      <c r="F803" s="31" t="n">
        <v>44355</v>
      </c>
      <c r="G803" s="31" t="n">
        <v>44363</v>
      </c>
      <c r="H803" s="13" t="n">
        <v>1</v>
      </c>
      <c r="I803" s="32" t="n"/>
      <c r="J803" s="32" t="n"/>
      <c r="K803" s="15" t="n">
        <v>0.5</v>
      </c>
      <c r="L803" s="15" t="n">
        <v>120</v>
      </c>
      <c r="M803" t="inlineStr">
        <is>
          <t>C.O.D.</t>
        </is>
      </c>
      <c r="N803" s="17">
        <f>IF(G803="","",G803-F803)</f>
        <v/>
      </c>
      <c r="O803" s="19">
        <f t="array" ref="O803">INDEX(TechRate,MATCH(H803,TechNum,0))</f>
        <v/>
      </c>
      <c r="P803" s="18">
        <f>O803*K803</f>
        <v/>
      </c>
      <c r="Q803" s="18">
        <f>IF(I803="Yes",0,P803)</f>
        <v/>
      </c>
      <c r="R803" s="18">
        <f>IF(J803="Yes",0,L803)</f>
        <v/>
      </c>
      <c r="S803" s="18">
        <f>SUM(L803,P803)</f>
        <v/>
      </c>
      <c r="T803" s="18">
        <f>SUM(Q803,R803)</f>
        <v/>
      </c>
      <c r="U803" s="19">
        <f>TEXT(F803,"ddd")</f>
        <v/>
      </c>
      <c r="V803" s="19">
        <f>TEXT(G803,"ddd")</f>
        <v/>
      </c>
    </row>
    <row r="804">
      <c r="A804" t="inlineStr">
        <is>
          <t>A00902</t>
        </is>
      </c>
      <c r="B804" t="inlineStr">
        <is>
          <t>Northwest</t>
        </is>
      </c>
      <c r="C804" t="inlineStr">
        <is>
          <t>Cartier</t>
        </is>
      </c>
      <c r="D804" t="inlineStr">
        <is>
          <t>Assess</t>
        </is>
      </c>
      <c r="F804" s="31" t="n">
        <v>44355</v>
      </c>
      <c r="G804" s="31" t="n">
        <v>44364</v>
      </c>
      <c r="H804" s="13" t="n">
        <v>1</v>
      </c>
      <c r="I804" s="32" t="n"/>
      <c r="J804" s="32" t="n"/>
      <c r="K804" s="15" t="n">
        <v>0.5</v>
      </c>
      <c r="L804" s="15" t="n">
        <v>45.8775</v>
      </c>
      <c r="M804" t="inlineStr">
        <is>
          <t>P.O.</t>
        </is>
      </c>
      <c r="N804" s="17">
        <f>IF(G804="","",G804-F804)</f>
        <v/>
      </c>
      <c r="O804" s="19">
        <f t="array" ref="O804">INDEX(TechRate,MATCH(H804,TechNum,0))</f>
        <v/>
      </c>
      <c r="P804" s="18">
        <f>O804*K804</f>
        <v/>
      </c>
      <c r="Q804" s="18">
        <f>IF(I804="Yes",0,P804)</f>
        <v/>
      </c>
      <c r="R804" s="18">
        <f>IF(J804="Yes",0,L804)</f>
        <v/>
      </c>
      <c r="S804" s="18">
        <f>SUM(L804,P804)</f>
        <v/>
      </c>
      <c r="T804" s="18">
        <f>SUM(Q804,R804)</f>
        <v/>
      </c>
      <c r="U804" s="19">
        <f>TEXT(F804,"ddd")</f>
        <v/>
      </c>
      <c r="V804" s="19">
        <f>TEXT(G804,"ddd")</f>
        <v/>
      </c>
    </row>
    <row r="805">
      <c r="A805" t="inlineStr">
        <is>
          <t>A00903</t>
        </is>
      </c>
      <c r="B805" t="inlineStr">
        <is>
          <t>South</t>
        </is>
      </c>
      <c r="C805" t="inlineStr">
        <is>
          <t>Lopez</t>
        </is>
      </c>
      <c r="D805" t="inlineStr">
        <is>
          <t>Install</t>
        </is>
      </c>
      <c r="F805" s="31" t="n">
        <v>44355</v>
      </c>
      <c r="G805" s="31" t="n">
        <v>44369</v>
      </c>
      <c r="H805" s="13" t="n">
        <v>1</v>
      </c>
      <c r="I805" s="32" t="n"/>
      <c r="J805" s="32" t="n"/>
      <c r="K805" s="15" t="n">
        <v>1.25</v>
      </c>
      <c r="L805" s="15" t="n">
        <v>30.42</v>
      </c>
      <c r="M805" t="inlineStr">
        <is>
          <t>Account</t>
        </is>
      </c>
      <c r="N805" s="17">
        <f>IF(G805="","",G805-F805)</f>
        <v/>
      </c>
      <c r="O805" s="19">
        <f t="array" ref="O805">INDEX(TechRate,MATCH(H805,TechNum,0))</f>
        <v/>
      </c>
      <c r="P805" s="18">
        <f>O805*K805</f>
        <v/>
      </c>
      <c r="Q805" s="18">
        <f>IF(I805="Yes",0,P805)</f>
        <v/>
      </c>
      <c r="R805" s="18">
        <f>IF(J805="Yes",0,L805)</f>
        <v/>
      </c>
      <c r="S805" s="18">
        <f>SUM(L805,P805)</f>
        <v/>
      </c>
      <c r="T805" s="18">
        <f>SUM(Q805,R805)</f>
        <v/>
      </c>
      <c r="U805" s="19">
        <f>TEXT(F805,"ddd")</f>
        <v/>
      </c>
      <c r="V805" s="19">
        <f>TEXT(G805,"ddd")</f>
        <v/>
      </c>
    </row>
    <row r="806">
      <c r="A806" t="inlineStr">
        <is>
          <t>A00904</t>
        </is>
      </c>
      <c r="B806" t="inlineStr">
        <is>
          <t>South</t>
        </is>
      </c>
      <c r="C806" t="inlineStr">
        <is>
          <t>Lopez</t>
        </is>
      </c>
      <c r="D806" t="inlineStr">
        <is>
          <t>Deliver</t>
        </is>
      </c>
      <c r="F806" s="31" t="n">
        <v>44355</v>
      </c>
      <c r="G806" s="31" t="n">
        <v>44369</v>
      </c>
      <c r="H806" s="13" t="n">
        <v>1</v>
      </c>
      <c r="I806" s="32" t="n"/>
      <c r="J806" s="32" t="n"/>
      <c r="K806" s="15" t="n">
        <v>0.25</v>
      </c>
      <c r="L806" s="15" t="n">
        <v>30</v>
      </c>
      <c r="M806" t="inlineStr">
        <is>
          <t>Account</t>
        </is>
      </c>
      <c r="N806" s="17">
        <f>IF(G806="","",G806-F806)</f>
        <v/>
      </c>
      <c r="O806" s="19">
        <f t="array" ref="O806">INDEX(TechRate,MATCH(H806,TechNum,0))</f>
        <v/>
      </c>
      <c r="P806" s="18">
        <f>O806*K806</f>
        <v/>
      </c>
      <c r="Q806" s="18">
        <f>IF(I806="Yes",0,P806)</f>
        <v/>
      </c>
      <c r="R806" s="18">
        <f>IF(J806="Yes",0,L806)</f>
        <v/>
      </c>
      <c r="S806" s="18">
        <f>SUM(L806,P806)</f>
        <v/>
      </c>
      <c r="T806" s="18">
        <f>SUM(Q806,R806)</f>
        <v/>
      </c>
      <c r="U806" s="19">
        <f>TEXT(F806,"ddd")</f>
        <v/>
      </c>
      <c r="V806" s="19">
        <f>TEXT(G806,"ddd")</f>
        <v/>
      </c>
    </row>
    <row r="807">
      <c r="A807" t="inlineStr">
        <is>
          <t>A00905</t>
        </is>
      </c>
      <c r="B807" t="inlineStr">
        <is>
          <t>North</t>
        </is>
      </c>
      <c r="C807" t="inlineStr">
        <is>
          <t>Ling</t>
        </is>
      </c>
      <c r="D807" t="inlineStr">
        <is>
          <t>Deliver</t>
        </is>
      </c>
      <c r="F807" s="31" t="n">
        <v>44355</v>
      </c>
      <c r="G807" s="31" t="n">
        <v>44369</v>
      </c>
      <c r="H807" s="13" t="n">
        <v>1</v>
      </c>
      <c r="I807" s="32" t="n"/>
      <c r="J807" s="32" t="n"/>
      <c r="K807" s="15" t="n">
        <v>0.25</v>
      </c>
      <c r="L807" s="15" t="n">
        <v>90.63039999999999</v>
      </c>
      <c r="M807" t="inlineStr">
        <is>
          <t>C.O.D.</t>
        </is>
      </c>
      <c r="N807" s="17">
        <f>IF(G807="","",G807-F807)</f>
        <v/>
      </c>
      <c r="O807" s="19">
        <f t="array" ref="O807">INDEX(TechRate,MATCH(H807,TechNum,0))</f>
        <v/>
      </c>
      <c r="P807" s="18">
        <f>O807*K807</f>
        <v/>
      </c>
      <c r="Q807" s="18">
        <f>IF(I807="Yes",0,P807)</f>
        <v/>
      </c>
      <c r="R807" s="18">
        <f>IF(J807="Yes",0,L807)</f>
        <v/>
      </c>
      <c r="S807" s="18">
        <f>SUM(L807,P807)</f>
        <v/>
      </c>
      <c r="T807" s="18">
        <f>SUM(Q807,R807)</f>
        <v/>
      </c>
      <c r="U807" s="19">
        <f>TEXT(F807,"ddd")</f>
        <v/>
      </c>
      <c r="V807" s="19">
        <f>TEXT(G807,"ddd")</f>
        <v/>
      </c>
    </row>
    <row r="808">
      <c r="A808" t="inlineStr">
        <is>
          <t>A00906</t>
        </is>
      </c>
      <c r="B808" t="inlineStr">
        <is>
          <t>North</t>
        </is>
      </c>
      <c r="C808" t="inlineStr">
        <is>
          <t>Ling</t>
        </is>
      </c>
      <c r="D808" t="inlineStr">
        <is>
          <t>Assess</t>
        </is>
      </c>
      <c r="F808" s="31" t="n">
        <v>44355</v>
      </c>
      <c r="G808" s="31" t="n">
        <v>44384</v>
      </c>
      <c r="H808" s="13" t="n">
        <v>2</v>
      </c>
      <c r="I808" s="32" t="n"/>
      <c r="J808" s="32" t="n"/>
      <c r="K808" s="15" t="n">
        <v>0.25</v>
      </c>
      <c r="L808" s="15" t="n">
        <v>120</v>
      </c>
      <c r="M808" t="inlineStr">
        <is>
          <t>C.O.D.</t>
        </is>
      </c>
      <c r="N808" s="17">
        <f>IF(G808="","",G808-F808)</f>
        <v/>
      </c>
      <c r="O808" s="19">
        <f t="array" ref="O808">INDEX(TechRate,MATCH(H808,TechNum,0))</f>
        <v/>
      </c>
      <c r="P808" s="18">
        <f>O808*K808</f>
        <v/>
      </c>
      <c r="Q808" s="18">
        <f>IF(I808="Yes",0,P808)</f>
        <v/>
      </c>
      <c r="R808" s="18">
        <f>IF(J808="Yes",0,L808)</f>
        <v/>
      </c>
      <c r="S808" s="18">
        <f>SUM(L808,P808)</f>
        <v/>
      </c>
      <c r="T808" s="18">
        <f>SUM(Q808,R808)</f>
        <v/>
      </c>
      <c r="U808" s="19">
        <f>TEXT(F808,"ddd")</f>
        <v/>
      </c>
      <c r="V808" s="19">
        <f>TEXT(G808,"ddd")</f>
        <v/>
      </c>
    </row>
    <row r="809">
      <c r="A809" t="inlineStr">
        <is>
          <t>A00907</t>
        </is>
      </c>
      <c r="B809" t="inlineStr">
        <is>
          <t>Southeast</t>
        </is>
      </c>
      <c r="C809" t="inlineStr">
        <is>
          <t>Khan</t>
        </is>
      </c>
      <c r="D809" t="inlineStr">
        <is>
          <t>Assess</t>
        </is>
      </c>
      <c r="E809" t="inlineStr">
        <is>
          <t>Yes</t>
        </is>
      </c>
      <c r="F809" s="31" t="n">
        <v>44355</v>
      </c>
      <c r="G809" s="31" t="n">
        <v>44389</v>
      </c>
      <c r="H809" s="13" t="n">
        <v>1</v>
      </c>
      <c r="I809" s="32" t="n"/>
      <c r="J809" s="32" t="n"/>
      <c r="K809" s="15" t="n">
        <v>0.75</v>
      </c>
      <c r="L809" s="15" t="n">
        <v>8.92</v>
      </c>
      <c r="M809" t="inlineStr">
        <is>
          <t>Account</t>
        </is>
      </c>
      <c r="N809" s="17">
        <f>IF(G809="","",G809-F809)</f>
        <v/>
      </c>
      <c r="O809" s="19">
        <f t="array" ref="O809">INDEX(TechRate,MATCH(H809,TechNum,0))</f>
        <v/>
      </c>
      <c r="P809" s="18">
        <f>O809*K809</f>
        <v/>
      </c>
      <c r="Q809" s="18">
        <f>IF(I809="Yes",0,P809)</f>
        <v/>
      </c>
      <c r="R809" s="18">
        <f>IF(J809="Yes",0,L809)</f>
        <v/>
      </c>
      <c r="S809" s="18">
        <f>SUM(L809,P809)</f>
        <v/>
      </c>
      <c r="T809" s="18">
        <f>SUM(Q809,R809)</f>
        <v/>
      </c>
      <c r="U809" s="19">
        <f>TEXT(F809,"ddd")</f>
        <v/>
      </c>
      <c r="V809" s="19">
        <f>TEXT(G809,"ddd")</f>
        <v/>
      </c>
    </row>
    <row r="810">
      <c r="A810" t="inlineStr">
        <is>
          <t>A00908</t>
        </is>
      </c>
      <c r="B810" t="inlineStr">
        <is>
          <t>South</t>
        </is>
      </c>
      <c r="C810" t="inlineStr">
        <is>
          <t>Burton</t>
        </is>
      </c>
      <c r="D810" t="inlineStr">
        <is>
          <t>Repair</t>
        </is>
      </c>
      <c r="F810" s="31" t="n">
        <v>44355</v>
      </c>
      <c r="G810" s="31" t="n">
        <v>44389</v>
      </c>
      <c r="H810" s="13" t="n">
        <v>2</v>
      </c>
      <c r="I810" s="32" t="n"/>
      <c r="J810" s="32" t="n"/>
      <c r="K810" s="15" t="n">
        <v>1.25</v>
      </c>
      <c r="L810" s="15" t="n">
        <v>244.7225</v>
      </c>
      <c r="M810" t="inlineStr">
        <is>
          <t>Account</t>
        </is>
      </c>
      <c r="N810" s="17">
        <f>IF(G810="","",G810-F810)</f>
        <v/>
      </c>
      <c r="O810" s="19">
        <f t="array" ref="O810">INDEX(TechRate,MATCH(H810,TechNum,0))</f>
        <v/>
      </c>
      <c r="P810" s="18">
        <f>O810*K810</f>
        <v/>
      </c>
      <c r="Q810" s="18">
        <f>IF(I810="Yes",0,P810)</f>
        <v/>
      </c>
      <c r="R810" s="18">
        <f>IF(J810="Yes",0,L810)</f>
        <v/>
      </c>
      <c r="S810" s="18">
        <f>SUM(L810,P810)</f>
        <v/>
      </c>
      <c r="T810" s="18">
        <f>SUM(Q810,R810)</f>
        <v/>
      </c>
      <c r="U810" s="19">
        <f>TEXT(F810,"ddd")</f>
        <v/>
      </c>
      <c r="V810" s="19">
        <f>TEXT(G810,"ddd")</f>
        <v/>
      </c>
    </row>
    <row r="811">
      <c r="A811" t="inlineStr">
        <is>
          <t>A00909</t>
        </is>
      </c>
      <c r="B811" t="inlineStr">
        <is>
          <t>Northwest</t>
        </is>
      </c>
      <c r="C811" t="inlineStr">
        <is>
          <t>Cartier</t>
        </is>
      </c>
      <c r="D811" t="inlineStr">
        <is>
          <t>Assess</t>
        </is>
      </c>
      <c r="F811" s="31" t="n">
        <v>44355</v>
      </c>
      <c r="G811" s="31" t="n"/>
      <c r="H811" s="13" t="n">
        <v>2</v>
      </c>
      <c r="I811" s="32" t="n"/>
      <c r="J811" s="32" t="n"/>
      <c r="K811" s="15" t="n"/>
      <c r="L811" s="15" t="n">
        <v>150</v>
      </c>
      <c r="M811" t="inlineStr">
        <is>
          <t>Account</t>
        </is>
      </c>
      <c r="N811" s="17">
        <f>IF(G811="","",G811-F811)</f>
        <v/>
      </c>
      <c r="O811" s="19">
        <f t="array" ref="O811">INDEX(TechRate,MATCH(H811,TechNum,0))</f>
        <v/>
      </c>
      <c r="P811" s="18">
        <f>O811*K811</f>
        <v/>
      </c>
      <c r="Q811" s="18">
        <f>IF(I811="Yes",0,P811)</f>
        <v/>
      </c>
      <c r="R811" s="18">
        <f>IF(J811="Yes",0,L811)</f>
        <v/>
      </c>
      <c r="S811" s="18">
        <f>SUM(L811,P811)</f>
        <v/>
      </c>
      <c r="T811" s="18">
        <f>SUM(Q811,R811)</f>
        <v/>
      </c>
      <c r="U811" s="19">
        <f>TEXT(F811,"ddd")</f>
        <v/>
      </c>
      <c r="V811" s="19">
        <f>TEXT(G811,"ddd")</f>
        <v/>
      </c>
    </row>
    <row r="812">
      <c r="A812" t="inlineStr">
        <is>
          <t>A00910</t>
        </is>
      </c>
      <c r="B812" t="inlineStr">
        <is>
          <t>Southeast</t>
        </is>
      </c>
      <c r="C812" t="inlineStr">
        <is>
          <t>Cartier</t>
        </is>
      </c>
      <c r="D812" t="inlineStr">
        <is>
          <t>Assess</t>
        </is>
      </c>
      <c r="F812" s="31" t="n">
        <v>44356</v>
      </c>
      <c r="G812" s="31" t="n">
        <v>44365</v>
      </c>
      <c r="H812" s="13" t="n">
        <v>2</v>
      </c>
      <c r="I812" s="32" t="n"/>
      <c r="J812" s="32" t="n"/>
      <c r="K812" s="15" t="n">
        <v>0.25</v>
      </c>
      <c r="L812" s="15" t="n">
        <v>52.1722</v>
      </c>
      <c r="M812" t="inlineStr">
        <is>
          <t>Account</t>
        </is>
      </c>
      <c r="N812" s="17">
        <f>IF(G812="","",G812-F812)</f>
        <v/>
      </c>
      <c r="O812" s="19">
        <f t="array" ref="O812">INDEX(TechRate,MATCH(H812,TechNum,0))</f>
        <v/>
      </c>
      <c r="P812" s="18">
        <f>O812*K812</f>
        <v/>
      </c>
      <c r="Q812" s="18">
        <f>IF(I812="Yes",0,P812)</f>
        <v/>
      </c>
      <c r="R812" s="18">
        <f>IF(J812="Yes",0,L812)</f>
        <v/>
      </c>
      <c r="S812" s="18">
        <f>SUM(L812,P812)</f>
        <v/>
      </c>
      <c r="T812" s="18">
        <f>SUM(Q812,R812)</f>
        <v/>
      </c>
      <c r="U812" s="19">
        <f>TEXT(F812,"ddd")</f>
        <v/>
      </c>
      <c r="V812" s="19">
        <f>TEXT(G812,"ddd")</f>
        <v/>
      </c>
    </row>
    <row r="813">
      <c r="A813" t="inlineStr">
        <is>
          <t>A00911</t>
        </is>
      </c>
      <c r="B813" t="inlineStr">
        <is>
          <t>North</t>
        </is>
      </c>
      <c r="C813" t="inlineStr">
        <is>
          <t>Ling</t>
        </is>
      </c>
      <c r="D813" t="inlineStr">
        <is>
          <t>Deliver</t>
        </is>
      </c>
      <c r="F813" s="31" t="n">
        <v>44356</v>
      </c>
      <c r="G813" s="31" t="n">
        <v>44378</v>
      </c>
      <c r="H813" s="13" t="n">
        <v>1</v>
      </c>
      <c r="I813" s="32" t="n"/>
      <c r="J813" s="32" t="n"/>
      <c r="K813" s="15" t="n">
        <v>0.25</v>
      </c>
      <c r="L813" s="15" t="n">
        <v>41.7123</v>
      </c>
      <c r="M813" t="inlineStr">
        <is>
          <t>Account</t>
        </is>
      </c>
      <c r="N813" s="17">
        <f>IF(G813="","",G813-F813)</f>
        <v/>
      </c>
      <c r="O813" s="19">
        <f t="array" ref="O813">INDEX(TechRate,MATCH(H813,TechNum,0))</f>
        <v/>
      </c>
      <c r="P813" s="18">
        <f>O813*K813</f>
        <v/>
      </c>
      <c r="Q813" s="18">
        <f>IF(I813="Yes",0,P813)</f>
        <v/>
      </c>
      <c r="R813" s="18">
        <f>IF(J813="Yes",0,L813)</f>
        <v/>
      </c>
      <c r="S813" s="18">
        <f>SUM(L813,P813)</f>
        <v/>
      </c>
      <c r="T813" s="18">
        <f>SUM(Q813,R813)</f>
        <v/>
      </c>
      <c r="U813" s="19">
        <f>TEXT(F813,"ddd")</f>
        <v/>
      </c>
      <c r="V813" s="19">
        <f>TEXT(G813,"ddd")</f>
        <v/>
      </c>
    </row>
    <row r="814">
      <c r="A814" t="inlineStr">
        <is>
          <t>A00912</t>
        </is>
      </c>
      <c r="B814" t="inlineStr">
        <is>
          <t>North</t>
        </is>
      </c>
      <c r="C814" t="inlineStr">
        <is>
          <t>Burton</t>
        </is>
      </c>
      <c r="D814" t="inlineStr">
        <is>
          <t>Repair</t>
        </is>
      </c>
      <c r="F814" s="31" t="n">
        <v>44357</v>
      </c>
      <c r="G814" s="31" t="n">
        <v>44359</v>
      </c>
      <c r="H814" s="13" t="n">
        <v>1</v>
      </c>
      <c r="I814" s="32" t="n"/>
      <c r="J814" s="32" t="n"/>
      <c r="K814" s="15" t="n">
        <v>1</v>
      </c>
      <c r="L814" s="15" t="n">
        <v>1800.24</v>
      </c>
      <c r="M814" t="inlineStr">
        <is>
          <t>C.O.D.</t>
        </is>
      </c>
      <c r="N814" s="17">
        <f>IF(G814="","",G814-F814)</f>
        <v/>
      </c>
      <c r="O814" s="19">
        <f t="array" ref="O814">INDEX(TechRate,MATCH(H814,TechNum,0))</f>
        <v/>
      </c>
      <c r="P814" s="18">
        <f>O814*K814</f>
        <v/>
      </c>
      <c r="Q814" s="18">
        <f>IF(I814="Yes",0,P814)</f>
        <v/>
      </c>
      <c r="R814" s="18">
        <f>IF(J814="Yes",0,L814)</f>
        <v/>
      </c>
      <c r="S814" s="18">
        <f>SUM(L814,P814)</f>
        <v/>
      </c>
      <c r="T814" s="18">
        <f>SUM(Q814,R814)</f>
        <v/>
      </c>
      <c r="U814" s="19">
        <f>TEXT(F814,"ddd")</f>
        <v/>
      </c>
      <c r="V814" s="19">
        <f>TEXT(G814,"ddd")</f>
        <v/>
      </c>
    </row>
    <row r="815">
      <c r="A815" t="inlineStr">
        <is>
          <t>A00913</t>
        </is>
      </c>
      <c r="B815" t="inlineStr">
        <is>
          <t>Central</t>
        </is>
      </c>
      <c r="C815" t="inlineStr">
        <is>
          <t>Khan</t>
        </is>
      </c>
      <c r="D815" t="inlineStr">
        <is>
          <t>Assess</t>
        </is>
      </c>
      <c r="F815" s="31" t="n">
        <v>44357</v>
      </c>
      <c r="G815" s="31" t="n">
        <v>44368</v>
      </c>
      <c r="H815" s="13" t="n">
        <v>1</v>
      </c>
      <c r="I815" s="32" t="n"/>
      <c r="J815" s="32" t="n"/>
      <c r="K815" s="15" t="n">
        <v>0.5</v>
      </c>
      <c r="L815" s="15" t="n">
        <v>144</v>
      </c>
      <c r="M815" t="inlineStr">
        <is>
          <t>C.O.D.</t>
        </is>
      </c>
      <c r="N815" s="17">
        <f>IF(G815="","",G815-F815)</f>
        <v/>
      </c>
      <c r="O815" s="19">
        <f t="array" ref="O815">INDEX(TechRate,MATCH(H815,TechNum,0))</f>
        <v/>
      </c>
      <c r="P815" s="18">
        <f>O815*K815</f>
        <v/>
      </c>
      <c r="Q815" s="18">
        <f>IF(I815="Yes",0,P815)</f>
        <v/>
      </c>
      <c r="R815" s="18">
        <f>IF(J815="Yes",0,L815)</f>
        <v/>
      </c>
      <c r="S815" s="18">
        <f>SUM(L815,P815)</f>
        <v/>
      </c>
      <c r="T815" s="18">
        <f>SUM(Q815,R815)</f>
        <v/>
      </c>
      <c r="U815" s="19">
        <f>TEXT(F815,"ddd")</f>
        <v/>
      </c>
      <c r="V815" s="19">
        <f>TEXT(G815,"ddd")</f>
        <v/>
      </c>
    </row>
    <row r="816">
      <c r="A816" t="inlineStr">
        <is>
          <t>A00914</t>
        </is>
      </c>
      <c r="B816" t="inlineStr">
        <is>
          <t>West</t>
        </is>
      </c>
      <c r="C816" t="inlineStr">
        <is>
          <t>Khan</t>
        </is>
      </c>
      <c r="D816" t="inlineStr">
        <is>
          <t>Assess</t>
        </is>
      </c>
      <c r="E816" t="inlineStr">
        <is>
          <t>Yes</t>
        </is>
      </c>
      <c r="F816" s="31" t="n">
        <v>44357</v>
      </c>
      <c r="G816" s="31" t="n">
        <v>44368</v>
      </c>
      <c r="H816" s="13" t="n">
        <v>1</v>
      </c>
      <c r="I816" s="32" t="n"/>
      <c r="J816" s="32" t="n"/>
      <c r="K816" s="15" t="n">
        <v>0.5</v>
      </c>
      <c r="L816" s="15" t="n">
        <v>39.9539</v>
      </c>
      <c r="M816" t="inlineStr">
        <is>
          <t>Account</t>
        </is>
      </c>
      <c r="N816" s="17">
        <f>IF(G816="","",G816-F816)</f>
        <v/>
      </c>
      <c r="O816" s="19">
        <f t="array" ref="O816">INDEX(TechRate,MATCH(H816,TechNum,0))</f>
        <v/>
      </c>
      <c r="P816" s="18">
        <f>O816*K816</f>
        <v/>
      </c>
      <c r="Q816" s="18">
        <f>IF(I816="Yes",0,P816)</f>
        <v/>
      </c>
      <c r="R816" s="18">
        <f>IF(J816="Yes",0,L816)</f>
        <v/>
      </c>
      <c r="S816" s="18">
        <f>SUM(L816,P816)</f>
        <v/>
      </c>
      <c r="T816" s="18">
        <f>SUM(Q816,R816)</f>
        <v/>
      </c>
      <c r="U816" s="19">
        <f>TEXT(F816,"ddd")</f>
        <v/>
      </c>
      <c r="V816" s="19">
        <f>TEXT(G816,"ddd")</f>
        <v/>
      </c>
    </row>
    <row r="817">
      <c r="A817" t="inlineStr">
        <is>
          <t>A00915</t>
        </is>
      </c>
      <c r="B817" t="inlineStr">
        <is>
          <t>North</t>
        </is>
      </c>
      <c r="C817" t="inlineStr">
        <is>
          <t>Ling</t>
        </is>
      </c>
      <c r="D817" t="inlineStr">
        <is>
          <t>Replace</t>
        </is>
      </c>
      <c r="F817" s="31" t="n">
        <v>44357</v>
      </c>
      <c r="G817" s="31" t="n">
        <v>44373</v>
      </c>
      <c r="H817" s="13" t="n">
        <v>2</v>
      </c>
      <c r="I817" s="32" t="n"/>
      <c r="J817" s="32" t="n"/>
      <c r="K817" s="15" t="n">
        <v>0.5</v>
      </c>
      <c r="L817" s="15" t="n">
        <v>180</v>
      </c>
      <c r="M817" t="inlineStr">
        <is>
          <t>Account</t>
        </is>
      </c>
      <c r="N817" s="17">
        <f>IF(G817="","",G817-F817)</f>
        <v/>
      </c>
      <c r="O817" s="19">
        <f t="array" ref="O817">INDEX(TechRate,MATCH(H817,TechNum,0))</f>
        <v/>
      </c>
      <c r="P817" s="18">
        <f>O817*K817</f>
        <v/>
      </c>
      <c r="Q817" s="18">
        <f>IF(I817="Yes",0,P817)</f>
        <v/>
      </c>
      <c r="R817" s="18">
        <f>IF(J817="Yes",0,L817)</f>
        <v/>
      </c>
      <c r="S817" s="18">
        <f>SUM(L817,P817)</f>
        <v/>
      </c>
      <c r="T817" s="18">
        <f>SUM(Q817,R817)</f>
        <v/>
      </c>
      <c r="U817" s="19">
        <f>TEXT(F817,"ddd")</f>
        <v/>
      </c>
      <c r="V817" s="19">
        <f>TEXT(G817,"ddd")</f>
        <v/>
      </c>
    </row>
    <row r="818">
      <c r="A818" t="inlineStr">
        <is>
          <t>A00916</t>
        </is>
      </c>
      <c r="B818" t="inlineStr">
        <is>
          <t>South</t>
        </is>
      </c>
      <c r="C818" t="inlineStr">
        <is>
          <t>Khan</t>
        </is>
      </c>
      <c r="D818" t="inlineStr">
        <is>
          <t>Assess</t>
        </is>
      </c>
      <c r="F818" s="31" t="n">
        <v>44357</v>
      </c>
      <c r="G818" s="31" t="n">
        <v>44370</v>
      </c>
      <c r="H818" s="13" t="n">
        <v>1</v>
      </c>
      <c r="I818" s="32" t="n"/>
      <c r="J818" s="32" t="n"/>
      <c r="K818" s="15" t="n">
        <v>0.25</v>
      </c>
      <c r="L818" s="15" t="n">
        <v>150.3616</v>
      </c>
      <c r="M818" t="inlineStr">
        <is>
          <t>C.O.D.</t>
        </is>
      </c>
      <c r="N818" s="17">
        <f>IF(G818="","",G818-F818)</f>
        <v/>
      </c>
      <c r="O818" s="19">
        <f t="array" ref="O818">INDEX(TechRate,MATCH(H818,TechNum,0))</f>
        <v/>
      </c>
      <c r="P818" s="18">
        <f>O818*K818</f>
        <v/>
      </c>
      <c r="Q818" s="18">
        <f>IF(I818="Yes",0,P818)</f>
        <v/>
      </c>
      <c r="R818" s="18">
        <f>IF(J818="Yes",0,L818)</f>
        <v/>
      </c>
      <c r="S818" s="18">
        <f>SUM(L818,P818)</f>
        <v/>
      </c>
      <c r="T818" s="18">
        <f>SUM(Q818,R818)</f>
        <v/>
      </c>
      <c r="U818" s="19">
        <f>TEXT(F818,"ddd")</f>
        <v/>
      </c>
      <c r="V818" s="19">
        <f>TEXT(G818,"ddd")</f>
        <v/>
      </c>
    </row>
    <row r="819">
      <c r="A819" t="inlineStr">
        <is>
          <t>A00917</t>
        </is>
      </c>
      <c r="B819" t="inlineStr">
        <is>
          <t>South</t>
        </is>
      </c>
      <c r="C819" t="inlineStr">
        <is>
          <t>Lopez</t>
        </is>
      </c>
      <c r="D819" t="inlineStr">
        <is>
          <t>Deliver</t>
        </is>
      </c>
      <c r="E819" t="inlineStr">
        <is>
          <t>Yes</t>
        </is>
      </c>
      <c r="F819" s="31" t="n">
        <v>44357</v>
      </c>
      <c r="G819" s="31" t="n">
        <v>44386</v>
      </c>
      <c r="H819" s="13" t="n">
        <v>1</v>
      </c>
      <c r="I819" s="32" t="inlineStr">
        <is>
          <t>Yes</t>
        </is>
      </c>
      <c r="J819" s="32" t="inlineStr">
        <is>
          <t>Yes</t>
        </is>
      </c>
      <c r="K819" s="15" t="n">
        <v>0.25</v>
      </c>
      <c r="L819" s="15" t="n">
        <v>110.11</v>
      </c>
      <c r="M819" t="inlineStr">
        <is>
          <t>Warranty</t>
        </is>
      </c>
      <c r="N819" s="17">
        <f>IF(G819="","",G819-F819)</f>
        <v/>
      </c>
      <c r="O819" s="19">
        <f t="array" ref="O819">INDEX(TechRate,MATCH(H819,TechNum,0))</f>
        <v/>
      </c>
      <c r="P819" s="18">
        <f>O819*K819</f>
        <v/>
      </c>
      <c r="Q819" s="18">
        <f>IF(I819="Yes",0,P819)</f>
        <v/>
      </c>
      <c r="R819" s="18">
        <f>IF(J819="Yes",0,L819)</f>
        <v/>
      </c>
      <c r="S819" s="18">
        <f>SUM(L819,P819)</f>
        <v/>
      </c>
      <c r="T819" s="18">
        <f>SUM(Q819,R819)</f>
        <v/>
      </c>
      <c r="U819" s="19">
        <f>TEXT(F819,"ddd")</f>
        <v/>
      </c>
      <c r="V819" s="19">
        <f>TEXT(G819,"ddd")</f>
        <v/>
      </c>
    </row>
    <row r="820">
      <c r="A820" t="inlineStr">
        <is>
          <t>A00918</t>
        </is>
      </c>
      <c r="B820" t="inlineStr">
        <is>
          <t>North</t>
        </is>
      </c>
      <c r="C820" t="inlineStr">
        <is>
          <t>Ling</t>
        </is>
      </c>
      <c r="D820" t="inlineStr">
        <is>
          <t>Deliver</t>
        </is>
      </c>
      <c r="F820" s="31" t="n">
        <v>44357</v>
      </c>
      <c r="G820" s="31" t="n">
        <v>44392</v>
      </c>
      <c r="H820" s="13" t="n">
        <v>1</v>
      </c>
      <c r="I820" s="32" t="n"/>
      <c r="J820" s="32" t="n"/>
      <c r="K820" s="15" t="n">
        <v>0.25</v>
      </c>
      <c r="L820" s="15" t="n">
        <v>120</v>
      </c>
      <c r="M820" t="inlineStr">
        <is>
          <t>Account</t>
        </is>
      </c>
      <c r="N820" s="17">
        <f>IF(G820="","",G820-F820)</f>
        <v/>
      </c>
      <c r="O820" s="19">
        <f t="array" ref="O820">INDEX(TechRate,MATCH(H820,TechNum,0))</f>
        <v/>
      </c>
      <c r="P820" s="18">
        <f>O820*K820</f>
        <v/>
      </c>
      <c r="Q820" s="18">
        <f>IF(I820="Yes",0,P820)</f>
        <v/>
      </c>
      <c r="R820" s="18">
        <f>IF(J820="Yes",0,L820)</f>
        <v/>
      </c>
      <c r="S820" s="18">
        <f>SUM(L820,P820)</f>
        <v/>
      </c>
      <c r="T820" s="18">
        <f>SUM(Q820,R820)</f>
        <v/>
      </c>
      <c r="U820" s="19">
        <f>TEXT(F820,"ddd")</f>
        <v/>
      </c>
      <c r="V820" s="19">
        <f>TEXT(G820,"ddd")</f>
        <v/>
      </c>
    </row>
    <row r="821">
      <c r="A821" t="inlineStr">
        <is>
          <t>A00919</t>
        </is>
      </c>
      <c r="B821" t="inlineStr">
        <is>
          <t>North</t>
        </is>
      </c>
      <c r="C821" t="inlineStr">
        <is>
          <t>Ling</t>
        </is>
      </c>
      <c r="D821" t="inlineStr">
        <is>
          <t>Replace</t>
        </is>
      </c>
      <c r="F821" s="31" t="n">
        <v>44357</v>
      </c>
      <c r="G821" s="31" t="n">
        <v>44389</v>
      </c>
      <c r="H821" s="13" t="n">
        <v>2</v>
      </c>
      <c r="I821" s="32" t="n"/>
      <c r="J821" s="32" t="n"/>
      <c r="K821" s="15" t="n">
        <v>0.5</v>
      </c>
      <c r="L821" s="15" t="n">
        <v>272.4969</v>
      </c>
      <c r="M821" t="inlineStr">
        <is>
          <t>Account</t>
        </is>
      </c>
      <c r="N821" s="17">
        <f>IF(G821="","",G821-F821)</f>
        <v/>
      </c>
      <c r="O821" s="19">
        <f t="array" ref="O821">INDEX(TechRate,MATCH(H821,TechNum,0))</f>
        <v/>
      </c>
      <c r="P821" s="18">
        <f>O821*K821</f>
        <v/>
      </c>
      <c r="Q821" s="18">
        <f>IF(I821="Yes",0,P821)</f>
        <v/>
      </c>
      <c r="R821" s="18">
        <f>IF(J821="Yes",0,L821)</f>
        <v/>
      </c>
      <c r="S821" s="18">
        <f>SUM(L821,P821)</f>
        <v/>
      </c>
      <c r="T821" s="18">
        <f>SUM(Q821,R821)</f>
        <v/>
      </c>
      <c r="U821" s="19">
        <f>TEXT(F821,"ddd")</f>
        <v/>
      </c>
      <c r="V821" s="19">
        <f>TEXT(G821,"ddd")</f>
        <v/>
      </c>
    </row>
    <row r="822">
      <c r="A822" t="inlineStr">
        <is>
          <t>A00920</t>
        </is>
      </c>
      <c r="B822" t="inlineStr">
        <is>
          <t>West</t>
        </is>
      </c>
      <c r="C822" t="inlineStr">
        <is>
          <t>Khan</t>
        </is>
      </c>
      <c r="D822" t="inlineStr">
        <is>
          <t>Assess</t>
        </is>
      </c>
      <c r="F822" s="31" t="n">
        <v>44357</v>
      </c>
      <c r="G822" s="31" t="n">
        <v>44391</v>
      </c>
      <c r="H822" s="13" t="n">
        <v>1</v>
      </c>
      <c r="I822" s="32" t="n"/>
      <c r="J822" s="32" t="n"/>
      <c r="K822" s="15" t="n">
        <v>0.25</v>
      </c>
      <c r="L822" s="15" t="n">
        <v>34.5</v>
      </c>
      <c r="M822" t="inlineStr">
        <is>
          <t>P.O.</t>
        </is>
      </c>
      <c r="N822" s="17">
        <f>IF(G822="","",G822-F822)</f>
        <v/>
      </c>
      <c r="O822" s="19">
        <f t="array" ref="O822">INDEX(TechRate,MATCH(H822,TechNum,0))</f>
        <v/>
      </c>
      <c r="P822" s="18">
        <f>O822*K822</f>
        <v/>
      </c>
      <c r="Q822" s="18">
        <f>IF(I822="Yes",0,P822)</f>
        <v/>
      </c>
      <c r="R822" s="18">
        <f>IF(J822="Yes",0,L822)</f>
        <v/>
      </c>
      <c r="S822" s="18">
        <f>SUM(L822,P822)</f>
        <v/>
      </c>
      <c r="T822" s="18">
        <f>SUM(Q822,R822)</f>
        <v/>
      </c>
      <c r="U822" s="19">
        <f>TEXT(F822,"ddd")</f>
        <v/>
      </c>
      <c r="V822" s="19">
        <f>TEXT(G822,"ddd")</f>
        <v/>
      </c>
    </row>
    <row r="823">
      <c r="A823" t="inlineStr">
        <is>
          <t>A00921</t>
        </is>
      </c>
      <c r="B823" t="inlineStr">
        <is>
          <t>Central</t>
        </is>
      </c>
      <c r="C823" t="inlineStr">
        <is>
          <t>Khan</t>
        </is>
      </c>
      <c r="D823" t="inlineStr">
        <is>
          <t>Repair</t>
        </is>
      </c>
      <c r="F823" s="31" t="n">
        <v>44357</v>
      </c>
      <c r="G823" s="31" t="n">
        <v>44392</v>
      </c>
      <c r="H823" s="13" t="n">
        <v>2</v>
      </c>
      <c r="I823" s="32" t="n"/>
      <c r="J823" s="32" t="n"/>
      <c r="K823" s="15" t="n">
        <v>3</v>
      </c>
      <c r="L823" s="15" t="n">
        <v>44.064</v>
      </c>
      <c r="M823" t="inlineStr">
        <is>
          <t>C.O.D.</t>
        </is>
      </c>
      <c r="N823" s="17">
        <f>IF(G823="","",G823-F823)</f>
        <v/>
      </c>
      <c r="O823" s="19">
        <f t="array" ref="O823">INDEX(TechRate,MATCH(H823,TechNum,0))</f>
        <v/>
      </c>
      <c r="P823" s="18">
        <f>O823*K823</f>
        <v/>
      </c>
      <c r="Q823" s="18">
        <f>IF(I823="Yes",0,P823)</f>
        <v/>
      </c>
      <c r="R823" s="18">
        <f>IF(J823="Yes",0,L823)</f>
        <v/>
      </c>
      <c r="S823" s="18">
        <f>SUM(L823,P823)</f>
        <v/>
      </c>
      <c r="T823" s="18">
        <f>SUM(Q823,R823)</f>
        <v/>
      </c>
      <c r="U823" s="19">
        <f>TEXT(F823,"ddd")</f>
        <v/>
      </c>
      <c r="V823" s="19">
        <f>TEXT(G823,"ddd")</f>
        <v/>
      </c>
    </row>
    <row r="824">
      <c r="A824" t="inlineStr">
        <is>
          <t>A00922</t>
        </is>
      </c>
      <c r="B824" t="inlineStr">
        <is>
          <t>Northwest</t>
        </is>
      </c>
      <c r="C824" t="inlineStr">
        <is>
          <t>Cartier</t>
        </is>
      </c>
      <c r="D824" t="inlineStr">
        <is>
          <t>Repair</t>
        </is>
      </c>
      <c r="F824" s="31" t="n">
        <v>44357</v>
      </c>
      <c r="G824" s="31" t="n"/>
      <c r="H824" s="13" t="n">
        <v>2</v>
      </c>
      <c r="I824" s="32" t="n"/>
      <c r="J824" s="32" t="n"/>
      <c r="K824" s="15" t="n"/>
      <c r="L824" s="15" t="n">
        <v>67.8436</v>
      </c>
      <c r="M824" t="inlineStr">
        <is>
          <t>P.O.</t>
        </is>
      </c>
      <c r="N824" s="17">
        <f>IF(G824="","",G824-F824)</f>
        <v/>
      </c>
      <c r="O824" s="19">
        <f t="array" ref="O824">INDEX(TechRate,MATCH(H824,TechNum,0))</f>
        <v/>
      </c>
      <c r="P824" s="18">
        <f>O824*K824</f>
        <v/>
      </c>
      <c r="Q824" s="18">
        <f>IF(I824="Yes",0,P824)</f>
        <v/>
      </c>
      <c r="R824" s="18">
        <f>IF(J824="Yes",0,L824)</f>
        <v/>
      </c>
      <c r="S824" s="18">
        <f>SUM(L824,P824)</f>
        <v/>
      </c>
      <c r="T824" s="18">
        <f>SUM(Q824,R824)</f>
        <v/>
      </c>
      <c r="U824" s="19">
        <f>TEXT(F824,"ddd")</f>
        <v/>
      </c>
      <c r="V824" s="19">
        <f>TEXT(G824,"ddd")</f>
        <v/>
      </c>
    </row>
    <row r="825">
      <c r="A825" t="inlineStr">
        <is>
          <t>A00923</t>
        </is>
      </c>
      <c r="B825" t="inlineStr">
        <is>
          <t>Central</t>
        </is>
      </c>
      <c r="C825" t="inlineStr">
        <is>
          <t>Khan</t>
        </is>
      </c>
      <c r="D825" t="inlineStr">
        <is>
          <t>Assess</t>
        </is>
      </c>
      <c r="F825" s="31" t="n">
        <v>44357</v>
      </c>
      <c r="G825" s="31" t="n"/>
      <c r="H825" s="13" t="n">
        <v>2</v>
      </c>
      <c r="I825" s="32" t="n"/>
      <c r="J825" s="32" t="n"/>
      <c r="K825" s="15" t="n"/>
      <c r="L825" s="15" t="n">
        <v>165.8691</v>
      </c>
      <c r="M825" t="inlineStr">
        <is>
          <t>C.O.D.</t>
        </is>
      </c>
      <c r="N825" s="17">
        <f>IF(G825="","",G825-F825)</f>
        <v/>
      </c>
      <c r="O825" s="19">
        <f t="array" ref="O825">INDEX(TechRate,MATCH(H825,TechNum,0))</f>
        <v/>
      </c>
      <c r="P825" s="18">
        <f>O825*K825</f>
        <v/>
      </c>
      <c r="Q825" s="18">
        <f>IF(I825="Yes",0,P825)</f>
        <v/>
      </c>
      <c r="R825" s="18">
        <f>IF(J825="Yes",0,L825)</f>
        <v/>
      </c>
      <c r="S825" s="18">
        <f>SUM(L825,P825)</f>
        <v/>
      </c>
      <c r="T825" s="18">
        <f>SUM(Q825,R825)</f>
        <v/>
      </c>
      <c r="U825" s="19">
        <f>TEXT(F825,"ddd")</f>
        <v/>
      </c>
      <c r="V825" s="19">
        <f>TEXT(G825,"ddd")</f>
        <v/>
      </c>
    </row>
    <row r="826">
      <c r="A826" t="inlineStr">
        <is>
          <t>A00924</t>
        </is>
      </c>
      <c r="B826" t="inlineStr">
        <is>
          <t>East</t>
        </is>
      </c>
      <c r="C826" t="inlineStr">
        <is>
          <t>Ling</t>
        </is>
      </c>
      <c r="D826" t="inlineStr">
        <is>
          <t>Replace</t>
        </is>
      </c>
      <c r="F826" s="31" t="n">
        <v>44357</v>
      </c>
      <c r="G826" s="31" t="n"/>
      <c r="H826" s="13" t="n">
        <v>2</v>
      </c>
      <c r="I826" s="32" t="n"/>
      <c r="J826" s="32" t="n"/>
      <c r="K826" s="15" t="n"/>
      <c r="L826" s="15" t="n">
        <v>42.66</v>
      </c>
      <c r="M826" t="inlineStr">
        <is>
          <t>Credit</t>
        </is>
      </c>
      <c r="N826" s="17">
        <f>IF(G826="","",G826-F826)</f>
        <v/>
      </c>
      <c r="O826" s="19">
        <f t="array" ref="O826">INDEX(TechRate,MATCH(H826,TechNum,0))</f>
        <v/>
      </c>
      <c r="P826" s="18">
        <f>O826*K826</f>
        <v/>
      </c>
      <c r="Q826" s="18">
        <f>IF(I826="Yes",0,P826)</f>
        <v/>
      </c>
      <c r="R826" s="18">
        <f>IF(J826="Yes",0,L826)</f>
        <v/>
      </c>
      <c r="S826" s="18">
        <f>SUM(L826,P826)</f>
        <v/>
      </c>
      <c r="T826" s="18">
        <f>SUM(Q826,R826)</f>
        <v/>
      </c>
      <c r="U826" s="19">
        <f>TEXT(F826,"ddd")</f>
        <v/>
      </c>
      <c r="V826" s="19">
        <f>TEXT(G826,"ddd")</f>
        <v/>
      </c>
    </row>
    <row r="827">
      <c r="A827" t="inlineStr">
        <is>
          <t>A00925</t>
        </is>
      </c>
      <c r="B827" t="inlineStr">
        <is>
          <t>Southeast</t>
        </is>
      </c>
      <c r="C827" t="inlineStr">
        <is>
          <t>Burton</t>
        </is>
      </c>
      <c r="D827" t="inlineStr">
        <is>
          <t>Replace</t>
        </is>
      </c>
      <c r="F827" s="31" t="n">
        <v>44357</v>
      </c>
      <c r="G827" s="31" t="n"/>
      <c r="H827" s="13" t="n">
        <v>1</v>
      </c>
      <c r="I827" s="32" t="n"/>
      <c r="J827" s="32" t="n"/>
      <c r="K827" s="15" t="n"/>
      <c r="L827" s="15" t="n">
        <v>101.9011</v>
      </c>
      <c r="M827" t="inlineStr">
        <is>
          <t>Account</t>
        </is>
      </c>
      <c r="N827" s="17">
        <f>IF(G827="","",G827-F827)</f>
        <v/>
      </c>
      <c r="O827" s="19">
        <f t="array" ref="O827">INDEX(TechRate,MATCH(H827,TechNum,0))</f>
        <v/>
      </c>
      <c r="P827" s="18">
        <f>O827*K827</f>
        <v/>
      </c>
      <c r="Q827" s="18">
        <f>IF(I827="Yes",0,P827)</f>
        <v/>
      </c>
      <c r="R827" s="18">
        <f>IF(J827="Yes",0,L827)</f>
        <v/>
      </c>
      <c r="S827" s="18">
        <f>SUM(L827,P827)</f>
        <v/>
      </c>
      <c r="T827" s="18">
        <f>SUM(Q827,R827)</f>
        <v/>
      </c>
      <c r="U827" s="19">
        <f>TEXT(F827,"ddd")</f>
        <v/>
      </c>
      <c r="V827" s="19">
        <f>TEXT(G827,"ddd")</f>
        <v/>
      </c>
    </row>
    <row r="828">
      <c r="A828" t="inlineStr">
        <is>
          <t>A00926</t>
        </is>
      </c>
      <c r="B828" t="inlineStr">
        <is>
          <t>Southwest</t>
        </is>
      </c>
      <c r="C828" t="inlineStr">
        <is>
          <t>Burton</t>
        </is>
      </c>
      <c r="D828" t="inlineStr">
        <is>
          <t>Repair</t>
        </is>
      </c>
      <c r="F828" s="31" t="n">
        <v>44357</v>
      </c>
      <c r="G828" s="31" t="n"/>
      <c r="H828" s="13" t="n">
        <v>2</v>
      </c>
      <c r="I828" s="32" t="n"/>
      <c r="J828" s="32" t="n"/>
      <c r="K828" s="15" t="n"/>
      <c r="L828" s="15" t="n">
        <v>222.5367</v>
      </c>
      <c r="M828" t="inlineStr">
        <is>
          <t>C.O.D.</t>
        </is>
      </c>
      <c r="N828" s="17">
        <f>IF(G828="","",G828-F828)</f>
        <v/>
      </c>
      <c r="O828" s="19">
        <f t="array" ref="O828">INDEX(TechRate,MATCH(H828,TechNum,0))</f>
        <v/>
      </c>
      <c r="P828" s="18">
        <f>O828*K828</f>
        <v/>
      </c>
      <c r="Q828" s="18">
        <f>IF(I828="Yes",0,P828)</f>
        <v/>
      </c>
      <c r="R828" s="18">
        <f>IF(J828="Yes",0,L828)</f>
        <v/>
      </c>
      <c r="S828" s="18">
        <f>SUM(L828,P828)</f>
        <v/>
      </c>
      <c r="T828" s="18">
        <f>SUM(Q828,R828)</f>
        <v/>
      </c>
      <c r="U828" s="19">
        <f>TEXT(F828,"ddd")</f>
        <v/>
      </c>
      <c r="V828" s="19">
        <f>TEXT(G828,"ddd")</f>
        <v/>
      </c>
    </row>
    <row r="829">
      <c r="A829" t="inlineStr">
        <is>
          <t>A00927</t>
        </is>
      </c>
      <c r="B829" t="inlineStr">
        <is>
          <t>Southeast</t>
        </is>
      </c>
      <c r="C829" t="inlineStr">
        <is>
          <t>Burton</t>
        </is>
      </c>
      <c r="D829" t="inlineStr">
        <is>
          <t>Replace</t>
        </is>
      </c>
      <c r="F829" s="31" t="n">
        <v>44358</v>
      </c>
      <c r="G829" s="31" t="n">
        <v>44393</v>
      </c>
      <c r="H829" s="13" t="n">
        <v>1</v>
      </c>
      <c r="I829" s="32" t="inlineStr">
        <is>
          <t>Yes</t>
        </is>
      </c>
      <c r="J829" s="32" t="inlineStr">
        <is>
          <t>Yes</t>
        </is>
      </c>
      <c r="K829" s="15" t="n">
        <v>0.5</v>
      </c>
      <c r="L829" s="15" t="n">
        <v>344.7694</v>
      </c>
      <c r="M829" t="inlineStr">
        <is>
          <t>Warranty</t>
        </is>
      </c>
      <c r="N829" s="17">
        <f>IF(G829="","",G829-F829)</f>
        <v/>
      </c>
      <c r="O829" s="19">
        <f t="array" ref="O829">INDEX(TechRate,MATCH(H829,TechNum,0))</f>
        <v/>
      </c>
      <c r="P829" s="18">
        <f>O829*K829</f>
        <v/>
      </c>
      <c r="Q829" s="18">
        <f>IF(I829="Yes",0,P829)</f>
        <v/>
      </c>
      <c r="R829" s="18">
        <f>IF(J829="Yes",0,L829)</f>
        <v/>
      </c>
      <c r="S829" s="18">
        <f>SUM(L829,P829)</f>
        <v/>
      </c>
      <c r="T829" s="18">
        <f>SUM(Q829,R829)</f>
        <v/>
      </c>
      <c r="U829" s="19">
        <f>TEXT(F829,"ddd")</f>
        <v/>
      </c>
      <c r="V829" s="19">
        <f>TEXT(G829,"ddd")</f>
        <v/>
      </c>
    </row>
    <row r="830">
      <c r="A830" t="inlineStr">
        <is>
          <t>A00928</t>
        </is>
      </c>
      <c r="B830" t="inlineStr">
        <is>
          <t>North</t>
        </is>
      </c>
      <c r="C830" t="inlineStr">
        <is>
          <t>Ling</t>
        </is>
      </c>
      <c r="D830" t="inlineStr">
        <is>
          <t>Deliver</t>
        </is>
      </c>
      <c r="F830" s="31" t="n">
        <v>44359</v>
      </c>
      <c r="G830" s="31" t="n">
        <v>44376</v>
      </c>
      <c r="H830" s="13" t="n">
        <v>1</v>
      </c>
      <c r="I830" s="32" t="n"/>
      <c r="J830" s="32" t="n"/>
      <c r="K830" s="15" t="n">
        <v>0.25</v>
      </c>
      <c r="L830" s="15" t="n">
        <v>22</v>
      </c>
      <c r="M830" t="inlineStr">
        <is>
          <t>Account</t>
        </is>
      </c>
      <c r="N830" s="17">
        <f>IF(G830="","",G830-F830)</f>
        <v/>
      </c>
      <c r="O830" s="19">
        <f t="array" ref="O830">INDEX(TechRate,MATCH(H830,TechNum,0))</f>
        <v/>
      </c>
      <c r="P830" s="18">
        <f>O830*K830</f>
        <v/>
      </c>
      <c r="Q830" s="18">
        <f>IF(I830="Yes",0,P830)</f>
        <v/>
      </c>
      <c r="R830" s="18">
        <f>IF(J830="Yes",0,L830)</f>
        <v/>
      </c>
      <c r="S830" s="18">
        <f>SUM(L830,P830)</f>
        <v/>
      </c>
      <c r="T830" s="18">
        <f>SUM(Q830,R830)</f>
        <v/>
      </c>
      <c r="U830" s="19">
        <f>TEXT(F830,"ddd")</f>
        <v/>
      </c>
      <c r="V830" s="19">
        <f>TEXT(G830,"ddd")</f>
        <v/>
      </c>
    </row>
    <row r="831">
      <c r="A831" t="inlineStr">
        <is>
          <t>A00929</t>
        </is>
      </c>
      <c r="B831" t="inlineStr">
        <is>
          <t>Central</t>
        </is>
      </c>
      <c r="C831" t="inlineStr">
        <is>
          <t>Cartier</t>
        </is>
      </c>
      <c r="D831" t="inlineStr">
        <is>
          <t>Replace</t>
        </is>
      </c>
      <c r="F831" s="31" t="n">
        <v>44361</v>
      </c>
      <c r="G831" s="31" t="n">
        <v>44370</v>
      </c>
      <c r="H831" s="13" t="n">
        <v>1</v>
      </c>
      <c r="I831" s="32" t="n"/>
      <c r="J831" s="32" t="n"/>
      <c r="K831" s="15" t="n">
        <v>0.5</v>
      </c>
      <c r="L831" s="15" t="n">
        <v>120</v>
      </c>
      <c r="M831" t="inlineStr">
        <is>
          <t>Account</t>
        </is>
      </c>
      <c r="N831" s="17">
        <f>IF(G831="","",G831-F831)</f>
        <v/>
      </c>
      <c r="O831" s="19">
        <f t="array" ref="O831">INDEX(TechRate,MATCH(H831,TechNum,0))</f>
        <v/>
      </c>
      <c r="P831" s="18">
        <f>O831*K831</f>
        <v/>
      </c>
      <c r="Q831" s="18">
        <f>IF(I831="Yes",0,P831)</f>
        <v/>
      </c>
      <c r="R831" s="18">
        <f>IF(J831="Yes",0,L831)</f>
        <v/>
      </c>
      <c r="S831" s="18">
        <f>SUM(L831,P831)</f>
        <v/>
      </c>
      <c r="T831" s="18">
        <f>SUM(Q831,R831)</f>
        <v/>
      </c>
      <c r="U831" s="19">
        <f>TEXT(F831,"ddd")</f>
        <v/>
      </c>
      <c r="V831" s="19">
        <f>TEXT(G831,"ddd")</f>
        <v/>
      </c>
    </row>
    <row r="832">
      <c r="A832" t="inlineStr">
        <is>
          <t>A00930</t>
        </is>
      </c>
      <c r="B832" t="inlineStr">
        <is>
          <t>Central</t>
        </is>
      </c>
      <c r="C832" t="inlineStr">
        <is>
          <t>Khan</t>
        </is>
      </c>
      <c r="D832" t="inlineStr">
        <is>
          <t>Replace</t>
        </is>
      </c>
      <c r="E832" t="inlineStr">
        <is>
          <t>Yes</t>
        </is>
      </c>
      <c r="F832" s="31" t="n">
        <v>44361</v>
      </c>
      <c r="G832" s="31" t="n">
        <v>44371</v>
      </c>
      <c r="H832" s="13" t="n">
        <v>1</v>
      </c>
      <c r="I832" s="32" t="inlineStr">
        <is>
          <t>Yes</t>
        </is>
      </c>
      <c r="J832" s="32" t="inlineStr">
        <is>
          <t>Yes</t>
        </is>
      </c>
      <c r="K832" s="15" t="n">
        <v>0.5</v>
      </c>
      <c r="L832" s="15" t="n">
        <v>204.284</v>
      </c>
      <c r="M832" t="inlineStr">
        <is>
          <t>Warranty</t>
        </is>
      </c>
      <c r="N832" s="17">
        <f>IF(G832="","",G832-F832)</f>
        <v/>
      </c>
      <c r="O832" s="19">
        <f t="array" ref="O832">INDEX(TechRate,MATCH(H832,TechNum,0))</f>
        <v/>
      </c>
      <c r="P832" s="18">
        <f>O832*K832</f>
        <v/>
      </c>
      <c r="Q832" s="18">
        <f>IF(I832="Yes",0,P832)</f>
        <v/>
      </c>
      <c r="R832" s="18">
        <f>IF(J832="Yes",0,L832)</f>
        <v/>
      </c>
      <c r="S832" s="18">
        <f>SUM(L832,P832)</f>
        <v/>
      </c>
      <c r="T832" s="18">
        <f>SUM(Q832,R832)</f>
        <v/>
      </c>
      <c r="U832" s="19">
        <f>TEXT(F832,"ddd")</f>
        <v/>
      </c>
      <c r="V832" s="19">
        <f>TEXT(G832,"ddd")</f>
        <v/>
      </c>
    </row>
    <row r="833">
      <c r="A833" t="inlineStr">
        <is>
          <t>A00931</t>
        </is>
      </c>
      <c r="B833" t="inlineStr">
        <is>
          <t>West</t>
        </is>
      </c>
      <c r="C833" t="inlineStr">
        <is>
          <t>Burton</t>
        </is>
      </c>
      <c r="D833" t="inlineStr">
        <is>
          <t>Replace</t>
        </is>
      </c>
      <c r="F833" s="31" t="n">
        <v>44361</v>
      </c>
      <c r="G833" s="31" t="n">
        <v>44384</v>
      </c>
      <c r="H833" s="13" t="n">
        <v>2</v>
      </c>
      <c r="I833" s="32" t="n"/>
      <c r="J833" s="32" t="inlineStr">
        <is>
          <t>Yes</t>
        </is>
      </c>
      <c r="K833" s="15" t="n">
        <v>5</v>
      </c>
      <c r="L833" s="15" t="n">
        <v>2048.5612</v>
      </c>
      <c r="M833" t="inlineStr">
        <is>
          <t>C.O.D.</t>
        </is>
      </c>
      <c r="N833" s="17">
        <f>IF(G833="","",G833-F833)</f>
        <v/>
      </c>
      <c r="O833" s="19">
        <f t="array" ref="O833">INDEX(TechRate,MATCH(H833,TechNum,0))</f>
        <v/>
      </c>
      <c r="P833" s="18">
        <f>O833*K833</f>
        <v/>
      </c>
      <c r="Q833" s="18">
        <f>IF(I833="Yes",0,P833)</f>
        <v/>
      </c>
      <c r="R833" s="18">
        <f>IF(J833="Yes",0,L833)</f>
        <v/>
      </c>
      <c r="S833" s="18">
        <f>SUM(L833,P833)</f>
        <v/>
      </c>
      <c r="T833" s="18">
        <f>SUM(Q833,R833)</f>
        <v/>
      </c>
      <c r="U833" s="19">
        <f>TEXT(F833,"ddd")</f>
        <v/>
      </c>
      <c r="V833" s="19">
        <f>TEXT(G833,"ddd")</f>
        <v/>
      </c>
    </row>
    <row r="834">
      <c r="A834" t="inlineStr">
        <is>
          <t>A00932</t>
        </is>
      </c>
      <c r="B834" t="inlineStr">
        <is>
          <t>Southeast</t>
        </is>
      </c>
      <c r="C834" t="inlineStr">
        <is>
          <t>Khan</t>
        </is>
      </c>
      <c r="D834" t="inlineStr">
        <is>
          <t>Deliver</t>
        </is>
      </c>
      <c r="F834" s="31" t="n">
        <v>44361</v>
      </c>
      <c r="G834" s="31" t="n">
        <v>44399</v>
      </c>
      <c r="H834" s="13" t="n">
        <v>1</v>
      </c>
      <c r="I834" s="32" t="n"/>
      <c r="J834" s="32" t="n"/>
      <c r="K834" s="15" t="n">
        <v>0.25</v>
      </c>
      <c r="L834" s="15" t="n">
        <v>8.5496</v>
      </c>
      <c r="M834" t="inlineStr">
        <is>
          <t>C.O.D.</t>
        </is>
      </c>
      <c r="N834" s="17">
        <f>IF(G834="","",G834-F834)</f>
        <v/>
      </c>
      <c r="O834" s="19">
        <f t="array" ref="O834">INDEX(TechRate,MATCH(H834,TechNum,0))</f>
        <v/>
      </c>
      <c r="P834" s="18">
        <f>O834*K834</f>
        <v/>
      </c>
      <c r="Q834" s="18">
        <f>IF(I834="Yes",0,P834)</f>
        <v/>
      </c>
      <c r="R834" s="18">
        <f>IF(J834="Yes",0,L834)</f>
        <v/>
      </c>
      <c r="S834" s="18">
        <f>SUM(L834,P834)</f>
        <v/>
      </c>
      <c r="T834" s="18">
        <f>SUM(Q834,R834)</f>
        <v/>
      </c>
      <c r="U834" s="19">
        <f>TEXT(F834,"ddd")</f>
        <v/>
      </c>
      <c r="V834" s="19">
        <f>TEXT(G834,"ddd")</f>
        <v/>
      </c>
    </row>
    <row r="835">
      <c r="A835" t="inlineStr">
        <is>
          <t>A00933</t>
        </is>
      </c>
      <c r="B835" t="inlineStr">
        <is>
          <t>Central</t>
        </is>
      </c>
      <c r="C835" t="inlineStr">
        <is>
          <t>Cartier</t>
        </is>
      </c>
      <c r="D835" t="inlineStr">
        <is>
          <t>Assess</t>
        </is>
      </c>
      <c r="F835" s="31" t="n">
        <v>44361</v>
      </c>
      <c r="G835" s="31" t="n">
        <v>44399</v>
      </c>
      <c r="H835" s="13" t="n">
        <v>1</v>
      </c>
      <c r="I835" s="32" t="n"/>
      <c r="J835" s="32" t="n"/>
      <c r="K835" s="15" t="n">
        <v>0.5</v>
      </c>
      <c r="L835" s="15" t="n">
        <v>120.5409</v>
      </c>
      <c r="M835" t="inlineStr">
        <is>
          <t>C.O.D.</t>
        </is>
      </c>
      <c r="N835" s="17">
        <f>IF(G835="","",G835-F835)</f>
        <v/>
      </c>
      <c r="O835" s="19">
        <f t="array" ref="O835">INDEX(TechRate,MATCH(H835,TechNum,0))</f>
        <v/>
      </c>
      <c r="P835" s="18">
        <f>O835*K835</f>
        <v/>
      </c>
      <c r="Q835" s="18">
        <f>IF(I835="Yes",0,P835)</f>
        <v/>
      </c>
      <c r="R835" s="18">
        <f>IF(J835="Yes",0,L835)</f>
        <v/>
      </c>
      <c r="S835" s="18">
        <f>SUM(L835,P835)</f>
        <v/>
      </c>
      <c r="T835" s="18">
        <f>SUM(Q835,R835)</f>
        <v/>
      </c>
      <c r="U835" s="19">
        <f>TEXT(F835,"ddd")</f>
        <v/>
      </c>
      <c r="V835" s="19">
        <f>TEXT(G835,"ddd")</f>
        <v/>
      </c>
    </row>
    <row r="836">
      <c r="A836" t="inlineStr">
        <is>
          <t>A00934</t>
        </is>
      </c>
      <c r="B836" t="inlineStr">
        <is>
          <t>Northwest</t>
        </is>
      </c>
      <c r="C836" t="inlineStr">
        <is>
          <t>Cartier</t>
        </is>
      </c>
      <c r="D836" t="inlineStr">
        <is>
          <t>Replace</t>
        </is>
      </c>
      <c r="F836" s="31" t="n">
        <v>44361</v>
      </c>
      <c r="G836" s="31" t="n"/>
      <c r="H836" s="13" t="n">
        <v>2</v>
      </c>
      <c r="I836" s="32" t="n"/>
      <c r="J836" s="32" t="n"/>
      <c r="K836" s="15" t="n"/>
      <c r="L836" s="15" t="n">
        <v>52.3501</v>
      </c>
      <c r="M836" t="inlineStr">
        <is>
          <t>P.O.</t>
        </is>
      </c>
      <c r="N836" s="17">
        <f>IF(G836="","",G836-F836)</f>
        <v/>
      </c>
      <c r="O836" s="19">
        <f t="array" ref="O836">INDEX(TechRate,MATCH(H836,TechNum,0))</f>
        <v/>
      </c>
      <c r="P836" s="18">
        <f>O836*K836</f>
        <v/>
      </c>
      <c r="Q836" s="18">
        <f>IF(I836="Yes",0,P836)</f>
        <v/>
      </c>
      <c r="R836" s="18">
        <f>IF(J836="Yes",0,L836)</f>
        <v/>
      </c>
      <c r="S836" s="18">
        <f>SUM(L836,P836)</f>
        <v/>
      </c>
      <c r="T836" s="18">
        <f>SUM(Q836,R836)</f>
        <v/>
      </c>
      <c r="U836" s="19">
        <f>TEXT(F836,"ddd")</f>
        <v/>
      </c>
      <c r="V836" s="19">
        <f>TEXT(G836,"ddd")</f>
        <v/>
      </c>
    </row>
    <row r="837">
      <c r="A837" t="inlineStr">
        <is>
          <t>A00935</t>
        </is>
      </c>
      <c r="B837" t="inlineStr">
        <is>
          <t>Central</t>
        </is>
      </c>
      <c r="C837" t="inlineStr">
        <is>
          <t>Khan</t>
        </is>
      </c>
      <c r="D837" t="inlineStr">
        <is>
          <t>Install</t>
        </is>
      </c>
      <c r="F837" s="31" t="n">
        <v>44361</v>
      </c>
      <c r="G837" s="31" t="n"/>
      <c r="H837" s="13" t="n">
        <v>2</v>
      </c>
      <c r="I837" s="32" t="n"/>
      <c r="J837" s="32" t="n"/>
      <c r="K837" s="15" t="n"/>
      <c r="L837" s="15" t="n">
        <v>406.7068</v>
      </c>
      <c r="M837" t="inlineStr">
        <is>
          <t>C.O.D.</t>
        </is>
      </c>
      <c r="N837" s="17">
        <f>IF(G837="","",G837-F837)</f>
        <v/>
      </c>
      <c r="O837" s="19">
        <f t="array" ref="O837">INDEX(TechRate,MATCH(H837,TechNum,0))</f>
        <v/>
      </c>
      <c r="P837" s="18">
        <f>O837*K837</f>
        <v/>
      </c>
      <c r="Q837" s="18">
        <f>IF(I837="Yes",0,P837)</f>
        <v/>
      </c>
      <c r="R837" s="18">
        <f>IF(J837="Yes",0,L837)</f>
        <v/>
      </c>
      <c r="S837" s="18">
        <f>SUM(L837,P837)</f>
        <v/>
      </c>
      <c r="T837" s="18">
        <f>SUM(Q837,R837)</f>
        <v/>
      </c>
      <c r="U837" s="19">
        <f>TEXT(F837,"ddd")</f>
        <v/>
      </c>
      <c r="V837" s="19">
        <f>TEXT(G837,"ddd")</f>
        <v/>
      </c>
    </row>
    <row r="838">
      <c r="A838" t="inlineStr">
        <is>
          <t>A00936</t>
        </is>
      </c>
      <c r="B838" t="inlineStr">
        <is>
          <t>South</t>
        </is>
      </c>
      <c r="C838" t="inlineStr">
        <is>
          <t>Lopez</t>
        </is>
      </c>
      <c r="D838" t="inlineStr">
        <is>
          <t>Deliver</t>
        </is>
      </c>
      <c r="F838" s="31" t="n">
        <v>44362</v>
      </c>
      <c r="G838" s="31" t="n">
        <v>44386</v>
      </c>
      <c r="H838" s="13" t="n">
        <v>1</v>
      </c>
      <c r="I838" s="32" t="n"/>
      <c r="J838" s="32" t="n"/>
      <c r="K838" s="15" t="n">
        <v>0.25</v>
      </c>
      <c r="L838" s="15" t="n">
        <v>70.5334</v>
      </c>
      <c r="M838" t="inlineStr">
        <is>
          <t>Account</t>
        </is>
      </c>
      <c r="N838" s="17">
        <f>IF(G838="","",G838-F838)</f>
        <v/>
      </c>
      <c r="O838" s="19">
        <f t="array" ref="O838">INDEX(TechRate,MATCH(H838,TechNum,0))</f>
        <v/>
      </c>
      <c r="P838" s="18">
        <f>O838*K838</f>
        <v/>
      </c>
      <c r="Q838" s="18">
        <f>IF(I838="Yes",0,P838)</f>
        <v/>
      </c>
      <c r="R838" s="18">
        <f>IF(J838="Yes",0,L838)</f>
        <v/>
      </c>
      <c r="S838" s="18">
        <f>SUM(L838,P838)</f>
        <v/>
      </c>
      <c r="T838" s="18">
        <f>SUM(Q838,R838)</f>
        <v/>
      </c>
      <c r="U838" s="19">
        <f>TEXT(F838,"ddd")</f>
        <v/>
      </c>
      <c r="V838" s="19">
        <f>TEXT(G838,"ddd")</f>
        <v/>
      </c>
    </row>
    <row r="839">
      <c r="A839" t="inlineStr">
        <is>
          <t>A00937</t>
        </is>
      </c>
      <c r="B839" t="inlineStr">
        <is>
          <t>Northeast</t>
        </is>
      </c>
      <c r="C839" t="inlineStr">
        <is>
          <t>Ling</t>
        </is>
      </c>
      <c r="D839" t="inlineStr">
        <is>
          <t>Assess</t>
        </is>
      </c>
      <c r="F839" s="31" t="n">
        <v>44362</v>
      </c>
      <c r="G839" s="31" t="n">
        <v>44389</v>
      </c>
      <c r="H839" s="13" t="n">
        <v>2</v>
      </c>
      <c r="I839" s="32" t="n"/>
      <c r="J839" s="32" t="n"/>
      <c r="K839" s="15" t="n">
        <v>0.25</v>
      </c>
      <c r="L839" s="15" t="n">
        <v>14.4</v>
      </c>
      <c r="M839" t="inlineStr">
        <is>
          <t>Account</t>
        </is>
      </c>
      <c r="N839" s="17">
        <f>IF(G839="","",G839-F839)</f>
        <v/>
      </c>
      <c r="O839" s="19">
        <f t="array" ref="O839">INDEX(TechRate,MATCH(H839,TechNum,0))</f>
        <v/>
      </c>
      <c r="P839" s="18">
        <f>O839*K839</f>
        <v/>
      </c>
      <c r="Q839" s="18">
        <f>IF(I839="Yes",0,P839)</f>
        <v/>
      </c>
      <c r="R839" s="18">
        <f>IF(J839="Yes",0,L839)</f>
        <v/>
      </c>
      <c r="S839" s="18">
        <f>SUM(L839,P839)</f>
        <v/>
      </c>
      <c r="T839" s="18">
        <f>SUM(Q839,R839)</f>
        <v/>
      </c>
      <c r="U839" s="19">
        <f>TEXT(F839,"ddd")</f>
        <v/>
      </c>
      <c r="V839" s="19">
        <f>TEXT(G839,"ddd")</f>
        <v/>
      </c>
    </row>
    <row r="840">
      <c r="A840" t="inlineStr">
        <is>
          <t>A00938</t>
        </is>
      </c>
      <c r="B840" t="inlineStr">
        <is>
          <t>Southeast</t>
        </is>
      </c>
      <c r="C840" t="inlineStr">
        <is>
          <t>Burton</t>
        </is>
      </c>
      <c r="D840" t="inlineStr">
        <is>
          <t>Assess</t>
        </is>
      </c>
      <c r="F840" s="31" t="n">
        <v>44362</v>
      </c>
      <c r="G840" s="31" t="n">
        <v>44391</v>
      </c>
      <c r="H840" s="13" t="n">
        <v>1</v>
      </c>
      <c r="I840" s="32" t="n"/>
      <c r="J840" s="32" t="n"/>
      <c r="K840" s="15" t="n">
        <v>0.25</v>
      </c>
      <c r="L840" s="15" t="n">
        <v>144</v>
      </c>
      <c r="M840" t="inlineStr">
        <is>
          <t>P.O.</t>
        </is>
      </c>
      <c r="N840" s="17">
        <f>IF(G840="","",G840-F840)</f>
        <v/>
      </c>
      <c r="O840" s="19">
        <f t="array" ref="O840">INDEX(TechRate,MATCH(H840,TechNum,0))</f>
        <v/>
      </c>
      <c r="P840" s="18">
        <f>O840*K840</f>
        <v/>
      </c>
      <c r="Q840" s="18">
        <f>IF(I840="Yes",0,P840)</f>
        <v/>
      </c>
      <c r="R840" s="18">
        <f>IF(J840="Yes",0,L840)</f>
        <v/>
      </c>
      <c r="S840" s="18">
        <f>SUM(L840,P840)</f>
        <v/>
      </c>
      <c r="T840" s="18">
        <f>SUM(Q840,R840)</f>
        <v/>
      </c>
      <c r="U840" s="19">
        <f>TEXT(F840,"ddd")</f>
        <v/>
      </c>
      <c r="V840" s="19">
        <f>TEXT(G840,"ddd")</f>
        <v/>
      </c>
    </row>
    <row r="841">
      <c r="A841" t="inlineStr">
        <is>
          <t>A00939</t>
        </is>
      </c>
      <c r="B841" t="inlineStr">
        <is>
          <t>North</t>
        </is>
      </c>
      <c r="C841" t="inlineStr">
        <is>
          <t>Ling</t>
        </is>
      </c>
      <c r="D841" t="inlineStr">
        <is>
          <t>Assess</t>
        </is>
      </c>
      <c r="F841" s="31" t="n">
        <v>44362</v>
      </c>
      <c r="G841" s="31" t="n">
        <v>44396</v>
      </c>
      <c r="H841" s="13" t="n">
        <v>1</v>
      </c>
      <c r="I841" s="32" t="n"/>
      <c r="J841" s="32" t="n"/>
      <c r="K841" s="15" t="n">
        <v>0.5</v>
      </c>
      <c r="L841" s="15" t="n">
        <v>5.4</v>
      </c>
      <c r="M841" t="inlineStr">
        <is>
          <t>C.O.D.</t>
        </is>
      </c>
      <c r="N841" s="17">
        <f>IF(G841="","",G841-F841)</f>
        <v/>
      </c>
      <c r="O841" s="19">
        <f t="array" ref="O841">INDEX(TechRate,MATCH(H841,TechNum,0))</f>
        <v/>
      </c>
      <c r="P841" s="18">
        <f>O841*K841</f>
        <v/>
      </c>
      <c r="Q841" s="18">
        <f>IF(I841="Yes",0,P841)</f>
        <v/>
      </c>
      <c r="R841" s="18">
        <f>IF(J841="Yes",0,L841)</f>
        <v/>
      </c>
      <c r="S841" s="18">
        <f>SUM(L841,P841)</f>
        <v/>
      </c>
      <c r="T841" s="18">
        <f>SUM(Q841,R841)</f>
        <v/>
      </c>
      <c r="U841" s="19">
        <f>TEXT(F841,"ddd")</f>
        <v/>
      </c>
      <c r="V841" s="19">
        <f>TEXT(G841,"ddd")</f>
        <v/>
      </c>
    </row>
    <row r="842">
      <c r="A842" t="inlineStr">
        <is>
          <t>A00940</t>
        </is>
      </c>
      <c r="B842" t="inlineStr">
        <is>
          <t>West</t>
        </is>
      </c>
      <c r="C842" t="inlineStr">
        <is>
          <t>Lopez</t>
        </is>
      </c>
      <c r="D842" t="inlineStr">
        <is>
          <t>Assess</t>
        </is>
      </c>
      <c r="F842" s="31" t="n">
        <v>44363</v>
      </c>
      <c r="G842" s="31" t="n">
        <v>44371</v>
      </c>
      <c r="H842" s="13" t="n">
        <v>1</v>
      </c>
      <c r="I842" s="32" t="n"/>
      <c r="J842" s="32" t="n"/>
      <c r="K842" s="15" t="n">
        <v>0.25</v>
      </c>
      <c r="L842" s="15" t="n">
        <v>23.1465</v>
      </c>
      <c r="M842" t="inlineStr">
        <is>
          <t>P.O.</t>
        </is>
      </c>
      <c r="N842" s="17">
        <f>IF(G842="","",G842-F842)</f>
        <v/>
      </c>
      <c r="O842" s="19">
        <f t="array" ref="O842">INDEX(TechRate,MATCH(H842,TechNum,0))</f>
        <v/>
      </c>
      <c r="P842" s="18">
        <f>O842*K842</f>
        <v/>
      </c>
      <c r="Q842" s="18">
        <f>IF(I842="Yes",0,P842)</f>
        <v/>
      </c>
      <c r="R842" s="18">
        <f>IF(J842="Yes",0,L842)</f>
        <v/>
      </c>
      <c r="S842" s="18">
        <f>SUM(L842,P842)</f>
        <v/>
      </c>
      <c r="T842" s="18">
        <f>SUM(Q842,R842)</f>
        <v/>
      </c>
      <c r="U842" s="19">
        <f>TEXT(F842,"ddd")</f>
        <v/>
      </c>
      <c r="V842" s="19">
        <f>TEXT(G842,"ddd")</f>
        <v/>
      </c>
    </row>
    <row r="843">
      <c r="A843" t="inlineStr">
        <is>
          <t>A00941</t>
        </is>
      </c>
      <c r="B843" t="inlineStr">
        <is>
          <t>Central</t>
        </is>
      </c>
      <c r="C843" t="inlineStr">
        <is>
          <t>Khan</t>
        </is>
      </c>
      <c r="D843" t="inlineStr">
        <is>
          <t>Replace</t>
        </is>
      </c>
      <c r="F843" s="31" t="n">
        <v>44363</v>
      </c>
      <c r="G843" s="31" t="n">
        <v>44371</v>
      </c>
      <c r="H843" s="13" t="n">
        <v>1</v>
      </c>
      <c r="I843" s="32" t="n"/>
      <c r="J843" s="32" t="inlineStr">
        <is>
          <t>Yes</t>
        </is>
      </c>
      <c r="K843" s="15" t="n">
        <v>0.5</v>
      </c>
      <c r="L843" s="15" t="n">
        <v>25.0718</v>
      </c>
      <c r="M843" t="inlineStr">
        <is>
          <t>C.O.D.</t>
        </is>
      </c>
      <c r="N843" s="17">
        <f>IF(G843="","",G843-F843)</f>
        <v/>
      </c>
      <c r="O843" s="19">
        <f t="array" ref="O843">INDEX(TechRate,MATCH(H843,TechNum,0))</f>
        <v/>
      </c>
      <c r="P843" s="18">
        <f>O843*K843</f>
        <v/>
      </c>
      <c r="Q843" s="18">
        <f>IF(I843="Yes",0,P843)</f>
        <v/>
      </c>
      <c r="R843" s="18">
        <f>IF(J843="Yes",0,L843)</f>
        <v/>
      </c>
      <c r="S843" s="18">
        <f>SUM(L843,P843)</f>
        <v/>
      </c>
      <c r="T843" s="18">
        <f>SUM(Q843,R843)</f>
        <v/>
      </c>
      <c r="U843" s="19">
        <f>TEXT(F843,"ddd")</f>
        <v/>
      </c>
      <c r="V843" s="19">
        <f>TEXT(G843,"ddd")</f>
        <v/>
      </c>
    </row>
    <row r="844">
      <c r="A844" t="inlineStr">
        <is>
          <t>A00942</t>
        </is>
      </c>
      <c r="B844" t="inlineStr">
        <is>
          <t>Southeast</t>
        </is>
      </c>
      <c r="C844" t="inlineStr">
        <is>
          <t>Burton</t>
        </is>
      </c>
      <c r="D844" t="inlineStr">
        <is>
          <t>Assess</t>
        </is>
      </c>
      <c r="F844" s="31" t="n">
        <v>44363</v>
      </c>
      <c r="G844" s="31" t="n">
        <v>44392</v>
      </c>
      <c r="H844" s="13" t="n">
        <v>1</v>
      </c>
      <c r="I844" s="32" t="n"/>
      <c r="J844" s="32" t="n"/>
      <c r="K844" s="15" t="n">
        <v>0.5</v>
      </c>
      <c r="L844" s="15" t="n">
        <v>175.2177</v>
      </c>
      <c r="M844" t="inlineStr">
        <is>
          <t>C.O.D.</t>
        </is>
      </c>
      <c r="N844" s="17">
        <f>IF(G844="","",G844-F844)</f>
        <v/>
      </c>
      <c r="O844" s="19">
        <f t="array" ref="O844">INDEX(TechRate,MATCH(H844,TechNum,0))</f>
        <v/>
      </c>
      <c r="P844" s="18">
        <f>O844*K844</f>
        <v/>
      </c>
      <c r="Q844" s="18">
        <f>IF(I844="Yes",0,P844)</f>
        <v/>
      </c>
      <c r="R844" s="18">
        <f>IF(J844="Yes",0,L844)</f>
        <v/>
      </c>
      <c r="S844" s="18">
        <f>SUM(L844,P844)</f>
        <v/>
      </c>
      <c r="T844" s="18">
        <f>SUM(Q844,R844)</f>
        <v/>
      </c>
      <c r="U844" s="19">
        <f>TEXT(F844,"ddd")</f>
        <v/>
      </c>
      <c r="V844" s="19">
        <f>TEXT(G844,"ddd")</f>
        <v/>
      </c>
    </row>
    <row r="845">
      <c r="A845" t="inlineStr">
        <is>
          <t>A00943</t>
        </is>
      </c>
      <c r="B845" t="inlineStr">
        <is>
          <t>Northwest</t>
        </is>
      </c>
      <c r="C845" t="inlineStr">
        <is>
          <t>Khan</t>
        </is>
      </c>
      <c r="D845" t="inlineStr">
        <is>
          <t>Repair</t>
        </is>
      </c>
      <c r="F845" s="31" t="n">
        <v>44363</v>
      </c>
      <c r="G845" s="31" t="n">
        <v>44398</v>
      </c>
      <c r="H845" s="13" t="n">
        <v>2</v>
      </c>
      <c r="I845" s="32" t="n"/>
      <c r="J845" s="32" t="n"/>
      <c r="K845" s="15" t="n">
        <v>3.5</v>
      </c>
      <c r="L845" s="15" t="n">
        <v>23</v>
      </c>
      <c r="M845" t="inlineStr">
        <is>
          <t>Account</t>
        </is>
      </c>
      <c r="N845" s="17">
        <f>IF(G845="","",G845-F845)</f>
        <v/>
      </c>
      <c r="O845" s="19">
        <f t="array" ref="O845">INDEX(TechRate,MATCH(H845,TechNum,0))</f>
        <v/>
      </c>
      <c r="P845" s="18">
        <f>O845*K845</f>
        <v/>
      </c>
      <c r="Q845" s="18">
        <f>IF(I845="Yes",0,P845)</f>
        <v/>
      </c>
      <c r="R845" s="18">
        <f>IF(J845="Yes",0,L845)</f>
        <v/>
      </c>
      <c r="S845" s="18">
        <f>SUM(L845,P845)</f>
        <v/>
      </c>
      <c r="T845" s="18">
        <f>SUM(Q845,R845)</f>
        <v/>
      </c>
      <c r="U845" s="19">
        <f>TEXT(F845,"ddd")</f>
        <v/>
      </c>
      <c r="V845" s="19">
        <f>TEXT(G845,"ddd")</f>
        <v/>
      </c>
    </row>
    <row r="846">
      <c r="A846" t="inlineStr">
        <is>
          <t>A00944</t>
        </is>
      </c>
      <c r="B846" t="inlineStr">
        <is>
          <t>West</t>
        </is>
      </c>
      <c r="C846" t="inlineStr">
        <is>
          <t>Khan</t>
        </is>
      </c>
      <c r="D846" t="inlineStr">
        <is>
          <t>Assess</t>
        </is>
      </c>
      <c r="F846" s="31" t="n">
        <v>44363</v>
      </c>
      <c r="G846" s="31" t="n"/>
      <c r="H846" s="13" t="n">
        <v>2</v>
      </c>
      <c r="I846" s="32" t="n"/>
      <c r="J846" s="32" t="n"/>
      <c r="K846" s="15" t="n"/>
      <c r="L846" s="15" t="n">
        <v>30</v>
      </c>
      <c r="M846" t="inlineStr">
        <is>
          <t>C.O.D.</t>
        </is>
      </c>
      <c r="N846" s="17">
        <f>IF(G846="","",G846-F846)</f>
        <v/>
      </c>
      <c r="O846" s="19">
        <f t="array" ref="O846">INDEX(TechRate,MATCH(H846,TechNum,0))</f>
        <v/>
      </c>
      <c r="P846" s="18">
        <f>O846*K846</f>
        <v/>
      </c>
      <c r="Q846" s="18">
        <f>IF(I846="Yes",0,P846)</f>
        <v/>
      </c>
      <c r="R846" s="18">
        <f>IF(J846="Yes",0,L846)</f>
        <v/>
      </c>
      <c r="S846" s="18">
        <f>SUM(L846,P846)</f>
        <v/>
      </c>
      <c r="T846" s="18">
        <f>SUM(Q846,R846)</f>
        <v/>
      </c>
      <c r="U846" s="19">
        <f>TEXT(F846,"ddd")</f>
        <v/>
      </c>
      <c r="V846" s="19">
        <f>TEXT(G846,"ddd")</f>
        <v/>
      </c>
    </row>
    <row r="847">
      <c r="A847" t="inlineStr">
        <is>
          <t>A00945</t>
        </is>
      </c>
      <c r="B847" t="inlineStr">
        <is>
          <t>Central</t>
        </is>
      </c>
      <c r="C847" t="inlineStr">
        <is>
          <t>Cartier</t>
        </is>
      </c>
      <c r="D847" t="inlineStr">
        <is>
          <t>Deliver</t>
        </is>
      </c>
      <c r="F847" s="31" t="n">
        <v>44363</v>
      </c>
      <c r="G847" s="31" t="n"/>
      <c r="H847" s="13" t="n">
        <v>1</v>
      </c>
      <c r="I847" s="32" t="n"/>
      <c r="J847" s="32" t="n"/>
      <c r="K847" s="15" t="n"/>
      <c r="L847" s="15" t="n">
        <v>161.0842</v>
      </c>
      <c r="M847" t="inlineStr">
        <is>
          <t>Account</t>
        </is>
      </c>
      <c r="N847" s="17">
        <f>IF(G847="","",G847-F847)</f>
        <v/>
      </c>
      <c r="O847" s="19">
        <f t="array" ref="O847">INDEX(TechRate,MATCH(H847,TechNum,0))</f>
        <v/>
      </c>
      <c r="P847" s="18">
        <f>O847*K847</f>
        <v/>
      </c>
      <c r="Q847" s="18">
        <f>IF(I847="Yes",0,P847)</f>
        <v/>
      </c>
      <c r="R847" s="18">
        <f>IF(J847="Yes",0,L847)</f>
        <v/>
      </c>
      <c r="S847" s="18">
        <f>SUM(L847,P847)</f>
        <v/>
      </c>
      <c r="T847" s="18">
        <f>SUM(Q847,R847)</f>
        <v/>
      </c>
      <c r="U847" s="19">
        <f>TEXT(F847,"ddd")</f>
        <v/>
      </c>
      <c r="V847" s="19">
        <f>TEXT(G847,"ddd")</f>
        <v/>
      </c>
    </row>
    <row r="848">
      <c r="A848" t="inlineStr">
        <is>
          <t>A00946</t>
        </is>
      </c>
      <c r="B848" t="inlineStr">
        <is>
          <t>Central</t>
        </is>
      </c>
      <c r="C848" t="inlineStr">
        <is>
          <t>Khan</t>
        </is>
      </c>
      <c r="D848" t="inlineStr">
        <is>
          <t>Deliver</t>
        </is>
      </c>
      <c r="F848" s="31" t="n">
        <v>44363</v>
      </c>
      <c r="G848" s="31" t="n"/>
      <c r="H848" s="13" t="n">
        <v>1</v>
      </c>
      <c r="I848" s="32" t="n"/>
      <c r="J848" s="32" t="n"/>
      <c r="K848" s="15" t="n"/>
      <c r="L848" s="15" t="n">
        <v>59.8074</v>
      </c>
      <c r="M848" t="inlineStr">
        <is>
          <t>C.O.D.</t>
        </is>
      </c>
      <c r="N848" s="17">
        <f>IF(G848="","",G848-F848)</f>
        <v/>
      </c>
      <c r="O848" s="19">
        <f t="array" ref="O848">INDEX(TechRate,MATCH(H848,TechNum,0))</f>
        <v/>
      </c>
      <c r="P848" s="18">
        <f>O848*K848</f>
        <v/>
      </c>
      <c r="Q848" s="18">
        <f>IF(I848="Yes",0,P848)</f>
        <v/>
      </c>
      <c r="R848" s="18">
        <f>IF(J848="Yes",0,L848)</f>
        <v/>
      </c>
      <c r="S848" s="18">
        <f>SUM(L848,P848)</f>
        <v/>
      </c>
      <c r="T848" s="18">
        <f>SUM(Q848,R848)</f>
        <v/>
      </c>
      <c r="U848" s="19">
        <f>TEXT(F848,"ddd")</f>
        <v/>
      </c>
      <c r="V848" s="19">
        <f>TEXT(G848,"ddd")</f>
        <v/>
      </c>
    </row>
    <row r="849">
      <c r="A849" t="inlineStr">
        <is>
          <t>A00947</t>
        </is>
      </c>
      <c r="B849" t="inlineStr">
        <is>
          <t>West</t>
        </is>
      </c>
      <c r="C849" t="inlineStr">
        <is>
          <t>Khan</t>
        </is>
      </c>
      <c r="D849" t="inlineStr">
        <is>
          <t>Assess</t>
        </is>
      </c>
      <c r="F849" s="31" t="n">
        <v>44363</v>
      </c>
      <c r="G849" s="31" t="n"/>
      <c r="H849" s="13" t="n">
        <v>1</v>
      </c>
      <c r="I849" s="32" t="n"/>
      <c r="J849" s="32" t="n"/>
      <c r="K849" s="15" t="n"/>
      <c r="L849" s="15" t="n">
        <v>19.197</v>
      </c>
      <c r="M849" t="inlineStr">
        <is>
          <t>C.O.D.</t>
        </is>
      </c>
      <c r="N849" s="17">
        <f>IF(G849="","",G849-F849)</f>
        <v/>
      </c>
      <c r="O849" s="19">
        <f t="array" ref="O849">INDEX(TechRate,MATCH(H849,TechNum,0))</f>
        <v/>
      </c>
      <c r="P849" s="18">
        <f>O849*K849</f>
        <v/>
      </c>
      <c r="Q849" s="18">
        <f>IF(I849="Yes",0,P849)</f>
        <v/>
      </c>
      <c r="R849" s="18">
        <f>IF(J849="Yes",0,L849)</f>
        <v/>
      </c>
      <c r="S849" s="18">
        <f>SUM(L849,P849)</f>
        <v/>
      </c>
      <c r="T849" s="18">
        <f>SUM(Q849,R849)</f>
        <v/>
      </c>
      <c r="U849" s="19">
        <f>TEXT(F849,"ddd")</f>
        <v/>
      </c>
      <c r="V849" s="19">
        <f>TEXT(G849,"ddd")</f>
        <v/>
      </c>
    </row>
    <row r="850">
      <c r="A850" t="inlineStr">
        <is>
          <t>A00948</t>
        </is>
      </c>
      <c r="B850" t="inlineStr">
        <is>
          <t>North</t>
        </is>
      </c>
      <c r="C850" t="inlineStr">
        <is>
          <t>Ling</t>
        </is>
      </c>
      <c r="D850" t="inlineStr">
        <is>
          <t>Deliver</t>
        </is>
      </c>
      <c r="E850" t="inlineStr">
        <is>
          <t>Yes</t>
        </is>
      </c>
      <c r="F850" s="31" t="n">
        <v>44363</v>
      </c>
      <c r="G850" s="31" t="n"/>
      <c r="H850" s="13" t="n">
        <v>1</v>
      </c>
      <c r="I850" s="32" t="n"/>
      <c r="J850" s="32" t="n"/>
      <c r="K850" s="15" t="n"/>
      <c r="L850" s="15" t="n">
        <v>50.79</v>
      </c>
      <c r="M850" t="inlineStr">
        <is>
          <t>Account</t>
        </is>
      </c>
      <c r="N850" s="17">
        <f>IF(G850="","",G850-F850)</f>
        <v/>
      </c>
      <c r="O850" s="19">
        <f t="array" ref="O850">INDEX(TechRate,MATCH(H850,TechNum,0))</f>
        <v/>
      </c>
      <c r="P850" s="18">
        <f>O850*K850</f>
        <v/>
      </c>
      <c r="Q850" s="18">
        <f>IF(I850="Yes",0,P850)</f>
        <v/>
      </c>
      <c r="R850" s="18">
        <f>IF(J850="Yes",0,L850)</f>
        <v/>
      </c>
      <c r="S850" s="18">
        <f>SUM(L850,P850)</f>
        <v/>
      </c>
      <c r="T850" s="18">
        <f>SUM(Q850,R850)</f>
        <v/>
      </c>
      <c r="U850" s="19">
        <f>TEXT(F850,"ddd")</f>
        <v/>
      </c>
      <c r="V850" s="19">
        <f>TEXT(G850,"ddd")</f>
        <v/>
      </c>
    </row>
    <row r="851">
      <c r="A851" t="inlineStr">
        <is>
          <t>A00949</t>
        </is>
      </c>
      <c r="B851" t="inlineStr">
        <is>
          <t>North</t>
        </is>
      </c>
      <c r="C851" t="inlineStr">
        <is>
          <t>Ling</t>
        </is>
      </c>
      <c r="D851" t="inlineStr">
        <is>
          <t>Assess</t>
        </is>
      </c>
      <c r="F851" s="31" t="n">
        <v>44364</v>
      </c>
      <c r="G851" s="31" t="n">
        <v>44377</v>
      </c>
      <c r="H851" s="13" t="n">
        <v>2</v>
      </c>
      <c r="I851" s="32" t="n"/>
      <c r="J851" s="32" t="n"/>
      <c r="K851" s="15" t="n">
        <v>1.25</v>
      </c>
      <c r="L851" s="15" t="n">
        <v>122.8076</v>
      </c>
      <c r="M851" t="inlineStr">
        <is>
          <t>C.O.D.</t>
        </is>
      </c>
      <c r="N851" s="17">
        <f>IF(G851="","",G851-F851)</f>
        <v/>
      </c>
      <c r="O851" s="19">
        <f t="array" ref="O851">INDEX(TechRate,MATCH(H851,TechNum,0))</f>
        <v/>
      </c>
      <c r="P851" s="18">
        <f>O851*K851</f>
        <v/>
      </c>
      <c r="Q851" s="18">
        <f>IF(I851="Yes",0,P851)</f>
        <v/>
      </c>
      <c r="R851" s="18">
        <f>IF(J851="Yes",0,L851)</f>
        <v/>
      </c>
      <c r="S851" s="18">
        <f>SUM(L851,P851)</f>
        <v/>
      </c>
      <c r="T851" s="18">
        <f>SUM(Q851,R851)</f>
        <v/>
      </c>
      <c r="U851" s="19">
        <f>TEXT(F851,"ddd")</f>
        <v/>
      </c>
      <c r="V851" s="19">
        <f>TEXT(G851,"ddd")</f>
        <v/>
      </c>
    </row>
    <row r="852">
      <c r="A852" t="inlineStr">
        <is>
          <t>A00950</t>
        </is>
      </c>
      <c r="B852" t="inlineStr">
        <is>
          <t>West</t>
        </is>
      </c>
      <c r="C852" t="inlineStr">
        <is>
          <t>Cartier</t>
        </is>
      </c>
      <c r="D852" t="inlineStr">
        <is>
          <t>Assess</t>
        </is>
      </c>
      <c r="F852" s="31" t="n">
        <v>44364</v>
      </c>
      <c r="G852" s="31" t="n">
        <v>44383</v>
      </c>
      <c r="H852" s="13" t="n">
        <v>1</v>
      </c>
      <c r="I852" s="32" t="n"/>
      <c r="J852" s="32" t="n"/>
      <c r="K852" s="15" t="n">
        <v>0.25</v>
      </c>
      <c r="L852" s="15" t="n">
        <v>54.8215</v>
      </c>
      <c r="M852" t="inlineStr">
        <is>
          <t>Account</t>
        </is>
      </c>
      <c r="N852" s="17">
        <f>IF(G852="","",G852-F852)</f>
        <v/>
      </c>
      <c r="O852" s="19">
        <f t="array" ref="O852">INDEX(TechRate,MATCH(H852,TechNum,0))</f>
        <v/>
      </c>
      <c r="P852" s="18">
        <f>O852*K852</f>
        <v/>
      </c>
      <c r="Q852" s="18">
        <f>IF(I852="Yes",0,P852)</f>
        <v/>
      </c>
      <c r="R852" s="18">
        <f>IF(J852="Yes",0,L852)</f>
        <v/>
      </c>
      <c r="S852" s="18">
        <f>SUM(L852,P852)</f>
        <v/>
      </c>
      <c r="T852" s="18">
        <f>SUM(Q852,R852)</f>
        <v/>
      </c>
      <c r="U852" s="19">
        <f>TEXT(F852,"ddd")</f>
        <v/>
      </c>
      <c r="V852" s="19">
        <f>TEXT(G852,"ddd")</f>
        <v/>
      </c>
    </row>
    <row r="853">
      <c r="A853" t="inlineStr">
        <is>
          <t>A00951</t>
        </is>
      </c>
      <c r="B853" t="inlineStr">
        <is>
          <t>Central</t>
        </is>
      </c>
      <c r="C853" t="inlineStr">
        <is>
          <t>Cartier</t>
        </is>
      </c>
      <c r="D853" t="inlineStr">
        <is>
          <t>Replace</t>
        </is>
      </c>
      <c r="F853" s="31" t="n">
        <v>44364</v>
      </c>
      <c r="G853" s="31" t="n">
        <v>44399</v>
      </c>
      <c r="H853" s="13" t="n">
        <v>2</v>
      </c>
      <c r="I853" s="32" t="n"/>
      <c r="J853" s="32" t="n"/>
      <c r="K853" s="15" t="n">
        <v>2.5</v>
      </c>
      <c r="L853" s="15" t="n">
        <v>86.4234</v>
      </c>
      <c r="M853" t="inlineStr">
        <is>
          <t>C.O.D.</t>
        </is>
      </c>
      <c r="N853" s="17">
        <f>IF(G853="","",G853-F853)</f>
        <v/>
      </c>
      <c r="O853" s="19">
        <f t="array" ref="O853">INDEX(TechRate,MATCH(H853,TechNum,0))</f>
        <v/>
      </c>
      <c r="P853" s="18">
        <f>O853*K853</f>
        <v/>
      </c>
      <c r="Q853" s="18">
        <f>IF(I853="Yes",0,P853)</f>
        <v/>
      </c>
      <c r="R853" s="18">
        <f>IF(J853="Yes",0,L853)</f>
        <v/>
      </c>
      <c r="S853" s="18">
        <f>SUM(L853,P853)</f>
        <v/>
      </c>
      <c r="T853" s="18">
        <f>SUM(Q853,R853)</f>
        <v/>
      </c>
      <c r="U853" s="19">
        <f>TEXT(F853,"ddd")</f>
        <v/>
      </c>
      <c r="V853" s="19">
        <f>TEXT(G853,"ddd")</f>
        <v/>
      </c>
    </row>
    <row r="854">
      <c r="A854" t="inlineStr">
        <is>
          <t>A00952</t>
        </is>
      </c>
      <c r="B854" t="inlineStr">
        <is>
          <t>Northeast</t>
        </is>
      </c>
      <c r="C854" t="inlineStr">
        <is>
          <t>Ling</t>
        </is>
      </c>
      <c r="D854" t="inlineStr">
        <is>
          <t>Assess</t>
        </is>
      </c>
      <c r="F854" s="31" t="n">
        <v>44364</v>
      </c>
      <c r="G854" s="31" t="n"/>
      <c r="H854" s="13" t="n">
        <v>2</v>
      </c>
      <c r="I854" s="32" t="n"/>
      <c r="J854" s="32" t="n"/>
      <c r="K854" s="15" t="n"/>
      <c r="L854" s="15" t="n">
        <v>100.6038</v>
      </c>
      <c r="M854" t="inlineStr">
        <is>
          <t>C.O.D.</t>
        </is>
      </c>
      <c r="N854" s="17">
        <f>IF(G854="","",G854-F854)</f>
        <v/>
      </c>
      <c r="O854" s="19">
        <f t="array" ref="O854">INDEX(TechRate,MATCH(H854,TechNum,0))</f>
        <v/>
      </c>
      <c r="P854" s="18">
        <f>O854*K854</f>
        <v/>
      </c>
      <c r="Q854" s="18">
        <f>IF(I854="Yes",0,P854)</f>
        <v/>
      </c>
      <c r="R854" s="18">
        <f>IF(J854="Yes",0,L854)</f>
        <v/>
      </c>
      <c r="S854" s="18">
        <f>SUM(L854,P854)</f>
        <v/>
      </c>
      <c r="T854" s="18">
        <f>SUM(Q854,R854)</f>
        <v/>
      </c>
      <c r="U854" s="19">
        <f>TEXT(F854,"ddd")</f>
        <v/>
      </c>
      <c r="V854" s="19">
        <f>TEXT(G854,"ddd")</f>
        <v/>
      </c>
    </row>
    <row r="855">
      <c r="A855" t="inlineStr">
        <is>
          <t>A00953</t>
        </is>
      </c>
      <c r="B855" t="inlineStr">
        <is>
          <t>North</t>
        </is>
      </c>
      <c r="C855" t="inlineStr">
        <is>
          <t>Ling</t>
        </is>
      </c>
      <c r="D855" t="inlineStr">
        <is>
          <t>Deliver</t>
        </is>
      </c>
      <c r="F855" s="31" t="n">
        <v>44364</v>
      </c>
      <c r="G855" s="31" t="n"/>
      <c r="H855" s="13" t="n">
        <v>1</v>
      </c>
      <c r="I855" s="32" t="n"/>
      <c r="J855" s="32" t="n"/>
      <c r="K855" s="15" t="n"/>
      <c r="L855" s="15" t="n">
        <v>17.17</v>
      </c>
      <c r="M855" t="inlineStr">
        <is>
          <t>Account</t>
        </is>
      </c>
      <c r="N855" s="17">
        <f>IF(G855="","",G855-F855)</f>
        <v/>
      </c>
      <c r="O855" s="19">
        <f t="array" ref="O855">INDEX(TechRate,MATCH(H855,TechNum,0))</f>
        <v/>
      </c>
      <c r="P855" s="18">
        <f>O855*K855</f>
        <v/>
      </c>
      <c r="Q855" s="18">
        <f>IF(I855="Yes",0,P855)</f>
        <v/>
      </c>
      <c r="R855" s="18">
        <f>IF(J855="Yes",0,L855)</f>
        <v/>
      </c>
      <c r="S855" s="18">
        <f>SUM(L855,P855)</f>
        <v/>
      </c>
      <c r="T855" s="18">
        <f>SUM(Q855,R855)</f>
        <v/>
      </c>
      <c r="U855" s="19">
        <f>TEXT(F855,"ddd")</f>
        <v/>
      </c>
      <c r="V855" s="19">
        <f>TEXT(G855,"ddd")</f>
        <v/>
      </c>
    </row>
    <row r="856">
      <c r="A856" t="inlineStr">
        <is>
          <t>A00954</t>
        </is>
      </c>
      <c r="B856" t="inlineStr">
        <is>
          <t>West</t>
        </is>
      </c>
      <c r="C856" t="inlineStr">
        <is>
          <t>Burton</t>
        </is>
      </c>
      <c r="D856" t="inlineStr">
        <is>
          <t>Assess</t>
        </is>
      </c>
      <c r="F856" s="31" t="n">
        <v>44364</v>
      </c>
      <c r="G856" s="31" t="n"/>
      <c r="H856" s="13" t="n">
        <v>1</v>
      </c>
      <c r="I856" s="32" t="n"/>
      <c r="J856" s="32" t="n"/>
      <c r="K856" s="15" t="n"/>
      <c r="L856" s="15" t="n">
        <v>10.3075</v>
      </c>
      <c r="M856" t="inlineStr">
        <is>
          <t>P.O.</t>
        </is>
      </c>
      <c r="N856" s="17">
        <f>IF(G856="","",G856-F856)</f>
        <v/>
      </c>
      <c r="O856" s="19">
        <f t="array" ref="O856">INDEX(TechRate,MATCH(H856,TechNum,0))</f>
        <v/>
      </c>
      <c r="P856" s="18">
        <f>O856*K856</f>
        <v/>
      </c>
      <c r="Q856" s="18">
        <f>IF(I856="Yes",0,P856)</f>
        <v/>
      </c>
      <c r="R856" s="18">
        <f>IF(J856="Yes",0,L856)</f>
        <v/>
      </c>
      <c r="S856" s="18">
        <f>SUM(L856,P856)</f>
        <v/>
      </c>
      <c r="T856" s="18">
        <f>SUM(Q856,R856)</f>
        <v/>
      </c>
      <c r="U856" s="19">
        <f>TEXT(F856,"ddd")</f>
        <v/>
      </c>
      <c r="V856" s="19">
        <f>TEXT(G856,"ddd")</f>
        <v/>
      </c>
    </row>
    <row r="857">
      <c r="A857" t="inlineStr">
        <is>
          <t>A00955</t>
        </is>
      </c>
      <c r="B857" t="inlineStr">
        <is>
          <t>North</t>
        </is>
      </c>
      <c r="C857" t="inlineStr">
        <is>
          <t>Ling</t>
        </is>
      </c>
      <c r="D857" t="inlineStr">
        <is>
          <t>Assess</t>
        </is>
      </c>
      <c r="F857" s="31" t="n">
        <v>44364</v>
      </c>
      <c r="G857" s="31" t="n"/>
      <c r="H857" s="13" t="n">
        <v>2</v>
      </c>
      <c r="I857" s="32" t="n"/>
      <c r="J857" s="32" t="n"/>
      <c r="K857" s="15" t="n"/>
      <c r="L857" s="15" t="n">
        <v>18.63</v>
      </c>
      <c r="M857" t="inlineStr">
        <is>
          <t>Account</t>
        </is>
      </c>
      <c r="N857" s="17">
        <f>IF(G857="","",G857-F857)</f>
        <v/>
      </c>
      <c r="O857" s="19">
        <f t="array" ref="O857">INDEX(TechRate,MATCH(H857,TechNum,0))</f>
        <v/>
      </c>
      <c r="P857" s="18">
        <f>O857*K857</f>
        <v/>
      </c>
      <c r="Q857" s="18">
        <f>IF(I857="Yes",0,P857)</f>
        <v/>
      </c>
      <c r="R857" s="18">
        <f>IF(J857="Yes",0,L857)</f>
        <v/>
      </c>
      <c r="S857" s="18">
        <f>SUM(L857,P857)</f>
        <v/>
      </c>
      <c r="T857" s="18">
        <f>SUM(Q857,R857)</f>
        <v/>
      </c>
      <c r="U857" s="19">
        <f>TEXT(F857,"ddd")</f>
        <v/>
      </c>
      <c r="V857" s="19">
        <f>TEXT(G857,"ddd")</f>
        <v/>
      </c>
    </row>
    <row r="858">
      <c r="A858" t="inlineStr">
        <is>
          <t>A00956</t>
        </is>
      </c>
      <c r="B858" t="inlineStr">
        <is>
          <t>North</t>
        </is>
      </c>
      <c r="C858" t="inlineStr">
        <is>
          <t>Ling</t>
        </is>
      </c>
      <c r="D858" t="inlineStr">
        <is>
          <t>Assess</t>
        </is>
      </c>
      <c r="F858" s="31" t="n">
        <v>44364</v>
      </c>
      <c r="G858" s="31" t="n"/>
      <c r="H858" s="13" t="n">
        <v>2</v>
      </c>
      <c r="I858" s="32" t="n"/>
      <c r="J858" s="32" t="n"/>
      <c r="K858" s="15" t="n"/>
      <c r="L858" s="15" t="n">
        <v>32</v>
      </c>
      <c r="M858" t="inlineStr">
        <is>
          <t>Account</t>
        </is>
      </c>
      <c r="N858" s="17">
        <f>IF(G858="","",G858-F858)</f>
        <v/>
      </c>
      <c r="O858" s="19">
        <f t="array" ref="O858">INDEX(TechRate,MATCH(H858,TechNum,0))</f>
        <v/>
      </c>
      <c r="P858" s="18">
        <f>O858*K858</f>
        <v/>
      </c>
      <c r="Q858" s="18">
        <f>IF(I858="Yes",0,P858)</f>
        <v/>
      </c>
      <c r="R858" s="18">
        <f>IF(J858="Yes",0,L858)</f>
        <v/>
      </c>
      <c r="S858" s="18">
        <f>SUM(L858,P858)</f>
        <v/>
      </c>
      <c r="T858" s="18">
        <f>SUM(Q858,R858)</f>
        <v/>
      </c>
      <c r="U858" s="19">
        <f>TEXT(F858,"ddd")</f>
        <v/>
      </c>
      <c r="V858" s="19">
        <f>TEXT(G858,"ddd")</f>
        <v/>
      </c>
    </row>
    <row r="859">
      <c r="A859" t="inlineStr">
        <is>
          <t>A00957</t>
        </is>
      </c>
      <c r="B859" t="inlineStr">
        <is>
          <t>North</t>
        </is>
      </c>
      <c r="C859" t="inlineStr">
        <is>
          <t>Ling</t>
        </is>
      </c>
      <c r="D859" t="inlineStr">
        <is>
          <t>Deliver</t>
        </is>
      </c>
      <c r="F859" s="31" t="n">
        <v>44364</v>
      </c>
      <c r="G859" s="31" t="n"/>
      <c r="H859" s="13" t="n">
        <v>1</v>
      </c>
      <c r="I859" s="32" t="n"/>
      <c r="J859" s="32" t="n"/>
      <c r="K859" s="15" t="n"/>
      <c r="L859" s="15" t="n">
        <v>14.13</v>
      </c>
      <c r="M859" t="inlineStr">
        <is>
          <t>P.O.</t>
        </is>
      </c>
      <c r="N859" s="17">
        <f>IF(G859="","",G859-F859)</f>
        <v/>
      </c>
      <c r="O859" s="19">
        <f t="array" ref="O859">INDEX(TechRate,MATCH(H859,TechNum,0))</f>
        <v/>
      </c>
      <c r="P859" s="18">
        <f>O859*K859</f>
        <v/>
      </c>
      <c r="Q859" s="18">
        <f>IF(I859="Yes",0,P859)</f>
        <v/>
      </c>
      <c r="R859" s="18">
        <f>IF(J859="Yes",0,L859)</f>
        <v/>
      </c>
      <c r="S859" s="18">
        <f>SUM(L859,P859)</f>
        <v/>
      </c>
      <c r="T859" s="18">
        <f>SUM(Q859,R859)</f>
        <v/>
      </c>
      <c r="U859" s="19">
        <f>TEXT(F859,"ddd")</f>
        <v/>
      </c>
      <c r="V859" s="19">
        <f>TEXT(G859,"ddd")</f>
        <v/>
      </c>
    </row>
    <row r="860">
      <c r="A860" t="inlineStr">
        <is>
          <t>A00958</t>
        </is>
      </c>
      <c r="B860" t="inlineStr">
        <is>
          <t>North</t>
        </is>
      </c>
      <c r="C860" t="inlineStr">
        <is>
          <t>Ling</t>
        </is>
      </c>
      <c r="D860" t="inlineStr">
        <is>
          <t>Repair</t>
        </is>
      </c>
      <c r="F860" s="31" t="n">
        <v>44364</v>
      </c>
      <c r="G860" s="31" t="n"/>
      <c r="H860" s="13" t="n">
        <v>1</v>
      </c>
      <c r="I860" s="32" t="n"/>
      <c r="J860" s="32" t="n"/>
      <c r="K860" s="15" t="n"/>
      <c r="L860" s="15" t="n">
        <v>322</v>
      </c>
      <c r="M860" t="inlineStr">
        <is>
          <t>Account</t>
        </is>
      </c>
      <c r="N860" s="17">
        <f>IF(G860="","",G860-F860)</f>
        <v/>
      </c>
      <c r="O860" s="19">
        <f t="array" ref="O860">INDEX(TechRate,MATCH(H860,TechNum,0))</f>
        <v/>
      </c>
      <c r="P860" s="18">
        <f>O860*K860</f>
        <v/>
      </c>
      <c r="Q860" s="18">
        <f>IF(I860="Yes",0,P860)</f>
        <v/>
      </c>
      <c r="R860" s="18">
        <f>IF(J860="Yes",0,L860)</f>
        <v/>
      </c>
      <c r="S860" s="18">
        <f>SUM(L860,P860)</f>
        <v/>
      </c>
      <c r="T860" s="18">
        <f>SUM(Q860,R860)</f>
        <v/>
      </c>
      <c r="U860" s="19">
        <f>TEXT(F860,"ddd")</f>
        <v/>
      </c>
      <c r="V860" s="19">
        <f>TEXT(G860,"ddd")</f>
        <v/>
      </c>
    </row>
    <row r="861">
      <c r="A861" t="inlineStr">
        <is>
          <t>A00959</t>
        </is>
      </c>
      <c r="B861" t="inlineStr">
        <is>
          <t>Northeast</t>
        </is>
      </c>
      <c r="C861" t="inlineStr">
        <is>
          <t>Ling</t>
        </is>
      </c>
      <c r="D861" t="inlineStr">
        <is>
          <t>Assess</t>
        </is>
      </c>
      <c r="F861" s="31" t="n">
        <v>44364</v>
      </c>
      <c r="G861" s="31" t="n"/>
      <c r="H861" s="13" t="n">
        <v>2</v>
      </c>
      <c r="I861" s="32" t="n"/>
      <c r="J861" s="32" t="n"/>
      <c r="K861" s="15" t="n"/>
      <c r="L861" s="15" t="n">
        <v>50.6033</v>
      </c>
      <c r="M861" t="inlineStr">
        <is>
          <t>C.O.D.</t>
        </is>
      </c>
      <c r="N861" s="17">
        <f>IF(G861="","",G861-F861)</f>
        <v/>
      </c>
      <c r="O861" s="19">
        <f t="array" ref="O861">INDEX(TechRate,MATCH(H861,TechNum,0))</f>
        <v/>
      </c>
      <c r="P861" s="18">
        <f>O861*K861</f>
        <v/>
      </c>
      <c r="Q861" s="18">
        <f>IF(I861="Yes",0,P861)</f>
        <v/>
      </c>
      <c r="R861" s="18">
        <f>IF(J861="Yes",0,L861)</f>
        <v/>
      </c>
      <c r="S861" s="18">
        <f>SUM(L861,P861)</f>
        <v/>
      </c>
      <c r="T861" s="18">
        <f>SUM(Q861,R861)</f>
        <v/>
      </c>
      <c r="U861" s="19">
        <f>TEXT(F861,"ddd")</f>
        <v/>
      </c>
      <c r="V861" s="19">
        <f>TEXT(G861,"ddd")</f>
        <v/>
      </c>
    </row>
    <row r="862">
      <c r="A862" t="inlineStr">
        <is>
          <t>A00960</t>
        </is>
      </c>
      <c r="B862" t="inlineStr">
        <is>
          <t>Southwest</t>
        </is>
      </c>
      <c r="C862" t="inlineStr">
        <is>
          <t>Burton</t>
        </is>
      </c>
      <c r="D862" t="inlineStr">
        <is>
          <t>Assess</t>
        </is>
      </c>
      <c r="F862" s="31" t="n">
        <v>44365</v>
      </c>
      <c r="G862" s="31" t="n">
        <v>44389</v>
      </c>
      <c r="H862" s="13" t="n">
        <v>2</v>
      </c>
      <c r="I862" s="32" t="n"/>
      <c r="J862" s="32" t="n"/>
      <c r="K862" s="15" t="n">
        <v>2</v>
      </c>
      <c r="L862" s="15" t="n">
        <v>134.5006</v>
      </c>
      <c r="M862" t="inlineStr">
        <is>
          <t>C.O.D.</t>
        </is>
      </c>
      <c r="N862" s="17">
        <f>IF(G862="","",G862-F862)</f>
        <v/>
      </c>
      <c r="O862" s="19">
        <f t="array" ref="O862">INDEX(TechRate,MATCH(H862,TechNum,0))</f>
        <v/>
      </c>
      <c r="P862" s="18">
        <f>O862*K862</f>
        <v/>
      </c>
      <c r="Q862" s="18">
        <f>IF(I862="Yes",0,P862)</f>
        <v/>
      </c>
      <c r="R862" s="18">
        <f>IF(J862="Yes",0,L862)</f>
        <v/>
      </c>
      <c r="S862" s="18">
        <f>SUM(L862,P862)</f>
        <v/>
      </c>
      <c r="T862" s="18">
        <f>SUM(Q862,R862)</f>
        <v/>
      </c>
      <c r="U862" s="19">
        <f>TEXT(F862,"ddd")</f>
        <v/>
      </c>
      <c r="V862" s="19">
        <f>TEXT(G862,"ddd")</f>
        <v/>
      </c>
    </row>
    <row r="863">
      <c r="A863" t="inlineStr">
        <is>
          <t>A00961</t>
        </is>
      </c>
      <c r="B863" t="inlineStr">
        <is>
          <t>Southeast</t>
        </is>
      </c>
      <c r="C863" t="inlineStr">
        <is>
          <t>Cartier</t>
        </is>
      </c>
      <c r="D863" t="inlineStr">
        <is>
          <t>Replace</t>
        </is>
      </c>
      <c r="F863" s="31" t="n">
        <v>44366</v>
      </c>
      <c r="G863" s="31" t="n">
        <v>44380</v>
      </c>
      <c r="H863" s="13" t="n">
        <v>1</v>
      </c>
      <c r="I863" s="32" t="n"/>
      <c r="J863" s="32" t="n"/>
      <c r="K863" s="15" t="n">
        <v>0.5</v>
      </c>
      <c r="L863" s="15" t="n">
        <v>78.33329999999999</v>
      </c>
      <c r="M863" t="inlineStr">
        <is>
          <t>C.O.D.</t>
        </is>
      </c>
      <c r="N863" s="17">
        <f>IF(G863="","",G863-F863)</f>
        <v/>
      </c>
      <c r="O863" s="19">
        <f t="array" ref="O863">INDEX(TechRate,MATCH(H863,TechNum,0))</f>
        <v/>
      </c>
      <c r="P863" s="18">
        <f>O863*K863</f>
        <v/>
      </c>
      <c r="Q863" s="18">
        <f>IF(I863="Yes",0,P863)</f>
        <v/>
      </c>
      <c r="R863" s="18">
        <f>IF(J863="Yes",0,L863)</f>
        <v/>
      </c>
      <c r="S863" s="18">
        <f>SUM(L863,P863)</f>
        <v/>
      </c>
      <c r="T863" s="18">
        <f>SUM(Q863,R863)</f>
        <v/>
      </c>
      <c r="U863" s="19">
        <f>TEXT(F863,"ddd")</f>
        <v/>
      </c>
      <c r="V863" s="19">
        <f>TEXT(G863,"ddd")</f>
        <v/>
      </c>
    </row>
    <row r="864">
      <c r="A864" t="inlineStr">
        <is>
          <t>A00962</t>
        </is>
      </c>
      <c r="B864" t="inlineStr">
        <is>
          <t>Northwest</t>
        </is>
      </c>
      <c r="C864" t="inlineStr">
        <is>
          <t>Khan</t>
        </is>
      </c>
      <c r="D864" t="inlineStr">
        <is>
          <t>Install</t>
        </is>
      </c>
      <c r="F864" s="31" t="n">
        <v>44368</v>
      </c>
      <c r="G864" s="31" t="n">
        <v>44377</v>
      </c>
      <c r="H864" s="13" t="n">
        <v>1</v>
      </c>
      <c r="I864" s="32" t="n"/>
      <c r="J864" s="32" t="n"/>
      <c r="K864" s="15" t="n">
        <v>1.5</v>
      </c>
      <c r="L864" s="15" t="n">
        <v>202.8</v>
      </c>
      <c r="M864" t="inlineStr">
        <is>
          <t>Account</t>
        </is>
      </c>
      <c r="N864" s="17">
        <f>IF(G864="","",G864-F864)</f>
        <v/>
      </c>
      <c r="O864" s="19">
        <f t="array" ref="O864">INDEX(TechRate,MATCH(H864,TechNum,0))</f>
        <v/>
      </c>
      <c r="P864" s="18">
        <f>O864*K864</f>
        <v/>
      </c>
      <c r="Q864" s="18">
        <f>IF(I864="Yes",0,P864)</f>
        <v/>
      </c>
      <c r="R864" s="18">
        <f>IF(J864="Yes",0,L864)</f>
        <v/>
      </c>
      <c r="S864" s="18">
        <f>SUM(L864,P864)</f>
        <v/>
      </c>
      <c r="T864" s="18">
        <f>SUM(Q864,R864)</f>
        <v/>
      </c>
      <c r="U864" s="19">
        <f>TEXT(F864,"ddd")</f>
        <v/>
      </c>
      <c r="V864" s="19">
        <f>TEXT(G864,"ddd")</f>
        <v/>
      </c>
    </row>
    <row r="865">
      <c r="A865" t="inlineStr">
        <is>
          <t>A00963</t>
        </is>
      </c>
      <c r="B865" t="inlineStr">
        <is>
          <t>Central</t>
        </is>
      </c>
      <c r="C865" t="inlineStr">
        <is>
          <t>Burton</t>
        </is>
      </c>
      <c r="D865" t="inlineStr">
        <is>
          <t>Replace</t>
        </is>
      </c>
      <c r="F865" s="31" t="n">
        <v>44368</v>
      </c>
      <c r="G865" s="31" t="n">
        <v>44386</v>
      </c>
      <c r="H865" s="13" t="n">
        <v>1</v>
      </c>
      <c r="I865" s="32" t="n"/>
      <c r="J865" s="32" t="n"/>
      <c r="K865" s="15" t="n">
        <v>0.5</v>
      </c>
      <c r="L865" s="15" t="n">
        <v>67.9034</v>
      </c>
      <c r="M865" t="inlineStr">
        <is>
          <t>C.O.D.</t>
        </is>
      </c>
      <c r="N865" s="17">
        <f>IF(G865="","",G865-F865)</f>
        <v/>
      </c>
      <c r="O865" s="19">
        <f t="array" ref="O865">INDEX(TechRate,MATCH(H865,TechNum,0))</f>
        <v/>
      </c>
      <c r="P865" s="18">
        <f>O865*K865</f>
        <v/>
      </c>
      <c r="Q865" s="18">
        <f>IF(I865="Yes",0,P865)</f>
        <v/>
      </c>
      <c r="R865" s="18">
        <f>IF(J865="Yes",0,L865)</f>
        <v/>
      </c>
      <c r="S865" s="18">
        <f>SUM(L865,P865)</f>
        <v/>
      </c>
      <c r="T865" s="18">
        <f>SUM(Q865,R865)</f>
        <v/>
      </c>
      <c r="U865" s="19">
        <f>TEXT(F865,"ddd")</f>
        <v/>
      </c>
      <c r="V865" s="19">
        <f>TEXT(G865,"ddd")</f>
        <v/>
      </c>
    </row>
    <row r="866">
      <c r="A866" t="inlineStr">
        <is>
          <t>A00964</t>
        </is>
      </c>
      <c r="B866" t="inlineStr">
        <is>
          <t>Northeast</t>
        </is>
      </c>
      <c r="C866" t="inlineStr">
        <is>
          <t>Ling</t>
        </is>
      </c>
      <c r="D866" t="inlineStr">
        <is>
          <t>Assess</t>
        </is>
      </c>
      <c r="F866" s="31" t="n">
        <v>44368</v>
      </c>
      <c r="G866" s="31" t="n">
        <v>44389</v>
      </c>
      <c r="H866" s="13" t="n">
        <v>2</v>
      </c>
      <c r="I866" s="32" t="n"/>
      <c r="J866" s="32" t="n"/>
      <c r="K866" s="15" t="n">
        <v>1</v>
      </c>
      <c r="L866" s="15" t="n">
        <v>144</v>
      </c>
      <c r="M866" t="inlineStr">
        <is>
          <t>C.O.D.</t>
        </is>
      </c>
      <c r="N866" s="17">
        <f>IF(G866="","",G866-F866)</f>
        <v/>
      </c>
      <c r="O866" s="19">
        <f t="array" ref="O866">INDEX(TechRate,MATCH(H866,TechNum,0))</f>
        <v/>
      </c>
      <c r="P866" s="18">
        <f>O866*K866</f>
        <v/>
      </c>
      <c r="Q866" s="18">
        <f>IF(I866="Yes",0,P866)</f>
        <v/>
      </c>
      <c r="R866" s="18">
        <f>IF(J866="Yes",0,L866)</f>
        <v/>
      </c>
      <c r="S866" s="18">
        <f>SUM(L866,P866)</f>
        <v/>
      </c>
      <c r="T866" s="18">
        <f>SUM(Q866,R866)</f>
        <v/>
      </c>
      <c r="U866" s="19">
        <f>TEXT(F866,"ddd")</f>
        <v/>
      </c>
      <c r="V866" s="19">
        <f>TEXT(G866,"ddd")</f>
        <v/>
      </c>
    </row>
    <row r="867">
      <c r="A867" t="inlineStr">
        <is>
          <t>A00965</t>
        </is>
      </c>
      <c r="B867" t="inlineStr">
        <is>
          <t>South</t>
        </is>
      </c>
      <c r="C867" t="inlineStr">
        <is>
          <t>Burton</t>
        </is>
      </c>
      <c r="D867" t="inlineStr">
        <is>
          <t>Deliver</t>
        </is>
      </c>
      <c r="F867" s="31" t="n">
        <v>44368</v>
      </c>
      <c r="G867" s="31" t="n">
        <v>44390</v>
      </c>
      <c r="H867" s="13" t="n">
        <v>2</v>
      </c>
      <c r="I867" s="32" t="n"/>
      <c r="J867" s="32" t="n"/>
      <c r="K867" s="15" t="n">
        <v>0.25</v>
      </c>
      <c r="L867" s="15" t="n">
        <v>178.3618</v>
      </c>
      <c r="M867" t="inlineStr">
        <is>
          <t>Account</t>
        </is>
      </c>
      <c r="N867" s="17">
        <f>IF(G867="","",G867-F867)</f>
        <v/>
      </c>
      <c r="O867" s="19">
        <f t="array" ref="O867">INDEX(TechRate,MATCH(H867,TechNum,0))</f>
        <v/>
      </c>
      <c r="P867" s="18">
        <f>O867*K867</f>
        <v/>
      </c>
      <c r="Q867" s="18">
        <f>IF(I867="Yes",0,P867)</f>
        <v/>
      </c>
      <c r="R867" s="18">
        <f>IF(J867="Yes",0,L867)</f>
        <v/>
      </c>
      <c r="S867" s="18">
        <f>SUM(L867,P867)</f>
        <v/>
      </c>
      <c r="T867" s="18">
        <f>SUM(Q867,R867)</f>
        <v/>
      </c>
      <c r="U867" s="19">
        <f>TEXT(F867,"ddd")</f>
        <v/>
      </c>
      <c r="V867" s="19">
        <f>TEXT(G867,"ddd")</f>
        <v/>
      </c>
    </row>
    <row r="868">
      <c r="A868" t="inlineStr">
        <is>
          <t>A00966</t>
        </is>
      </c>
      <c r="B868" t="inlineStr">
        <is>
          <t>East</t>
        </is>
      </c>
      <c r="C868" t="inlineStr">
        <is>
          <t>Ling</t>
        </is>
      </c>
      <c r="D868" t="inlineStr">
        <is>
          <t>Deliver</t>
        </is>
      </c>
      <c r="F868" s="31" t="n">
        <v>44368</v>
      </c>
      <c r="G868" s="31" t="n">
        <v>44391</v>
      </c>
      <c r="H868" s="13" t="n">
        <v>1</v>
      </c>
      <c r="I868" s="32" t="n"/>
      <c r="J868" s="32" t="n"/>
      <c r="K868" s="15" t="n">
        <v>0.25</v>
      </c>
      <c r="L868" s="15" t="n">
        <v>7.314</v>
      </c>
      <c r="M868" t="inlineStr">
        <is>
          <t>P.O.</t>
        </is>
      </c>
      <c r="N868" s="17">
        <f>IF(G868="","",G868-F868)</f>
        <v/>
      </c>
      <c r="O868" s="19">
        <f t="array" ref="O868">INDEX(TechRate,MATCH(H868,TechNum,0))</f>
        <v/>
      </c>
      <c r="P868" s="18">
        <f>O868*K868</f>
        <v/>
      </c>
      <c r="Q868" s="18">
        <f>IF(I868="Yes",0,P868)</f>
        <v/>
      </c>
      <c r="R868" s="18">
        <f>IF(J868="Yes",0,L868)</f>
        <v/>
      </c>
      <c r="S868" s="18">
        <f>SUM(L868,P868)</f>
        <v/>
      </c>
      <c r="T868" s="18">
        <f>SUM(Q868,R868)</f>
        <v/>
      </c>
      <c r="U868" s="19">
        <f>TEXT(F868,"ddd")</f>
        <v/>
      </c>
      <c r="V868" s="19">
        <f>TEXT(G868,"ddd")</f>
        <v/>
      </c>
    </row>
    <row r="869">
      <c r="A869" t="inlineStr">
        <is>
          <t>A00967</t>
        </is>
      </c>
      <c r="B869" t="inlineStr">
        <is>
          <t>East</t>
        </is>
      </c>
      <c r="C869" t="inlineStr">
        <is>
          <t>Ling</t>
        </is>
      </c>
      <c r="D869" t="inlineStr">
        <is>
          <t>Assess</t>
        </is>
      </c>
      <c r="F869" s="31" t="n">
        <v>44368</v>
      </c>
      <c r="G869" s="31" t="n"/>
      <c r="H869" s="13" t="n">
        <v>2</v>
      </c>
      <c r="I869" s="32" t="n"/>
      <c r="J869" s="32" t="n"/>
      <c r="K869" s="15" t="n"/>
      <c r="L869" s="15" t="n">
        <v>120</v>
      </c>
      <c r="M869" t="inlineStr">
        <is>
          <t>Account</t>
        </is>
      </c>
      <c r="N869" s="17">
        <f>IF(G869="","",G869-F869)</f>
        <v/>
      </c>
      <c r="O869" s="19">
        <f t="array" ref="O869">INDEX(TechRate,MATCH(H869,TechNum,0))</f>
        <v/>
      </c>
      <c r="P869" s="18">
        <f>O869*K869</f>
        <v/>
      </c>
      <c r="Q869" s="18">
        <f>IF(I869="Yes",0,P869)</f>
        <v/>
      </c>
      <c r="R869" s="18">
        <f>IF(J869="Yes",0,L869)</f>
        <v/>
      </c>
      <c r="S869" s="18">
        <f>SUM(L869,P869)</f>
        <v/>
      </c>
      <c r="T869" s="18">
        <f>SUM(Q869,R869)</f>
        <v/>
      </c>
      <c r="U869" s="19">
        <f>TEXT(F869,"ddd")</f>
        <v/>
      </c>
      <c r="V869" s="19">
        <f>TEXT(G869,"ddd")</f>
        <v/>
      </c>
    </row>
    <row r="870">
      <c r="A870" t="inlineStr">
        <is>
          <t>A00968</t>
        </is>
      </c>
      <c r="B870" t="inlineStr">
        <is>
          <t>Northwest</t>
        </is>
      </c>
      <c r="C870" t="inlineStr">
        <is>
          <t>Cartier</t>
        </is>
      </c>
      <c r="D870" t="inlineStr">
        <is>
          <t>Assess</t>
        </is>
      </c>
      <c r="F870" s="31" t="n">
        <v>44368</v>
      </c>
      <c r="G870" s="31" t="n"/>
      <c r="H870" s="13" t="n">
        <v>1</v>
      </c>
      <c r="I870" s="32" t="n"/>
      <c r="J870" s="32" t="n"/>
      <c r="K870" s="15" t="n"/>
      <c r="L870" s="15" t="n">
        <v>193.8409</v>
      </c>
      <c r="M870" t="inlineStr">
        <is>
          <t>C.O.D.</t>
        </is>
      </c>
      <c r="N870" s="17">
        <f>IF(G870="","",G870-F870)</f>
        <v/>
      </c>
      <c r="O870" s="19">
        <f t="array" ref="O870">INDEX(TechRate,MATCH(H870,TechNum,0))</f>
        <v/>
      </c>
      <c r="P870" s="18">
        <f>O870*K870</f>
        <v/>
      </c>
      <c r="Q870" s="18">
        <f>IF(I870="Yes",0,P870)</f>
        <v/>
      </c>
      <c r="R870" s="18">
        <f>IF(J870="Yes",0,L870)</f>
        <v/>
      </c>
      <c r="S870" s="18">
        <f>SUM(L870,P870)</f>
        <v/>
      </c>
      <c r="T870" s="18">
        <f>SUM(Q870,R870)</f>
        <v/>
      </c>
      <c r="U870" s="19">
        <f>TEXT(F870,"ddd")</f>
        <v/>
      </c>
      <c r="V870" s="19">
        <f>TEXT(G870,"ddd")</f>
        <v/>
      </c>
    </row>
    <row r="871">
      <c r="A871" t="inlineStr">
        <is>
          <t>A00969</t>
        </is>
      </c>
      <c r="B871" t="inlineStr">
        <is>
          <t>Northwest</t>
        </is>
      </c>
      <c r="C871" t="inlineStr">
        <is>
          <t>Cartier</t>
        </is>
      </c>
      <c r="D871" t="inlineStr">
        <is>
          <t>Assess</t>
        </is>
      </c>
      <c r="F871" s="31" t="n">
        <v>44368</v>
      </c>
      <c r="G871" s="31" t="n"/>
      <c r="H871" s="13" t="n">
        <v>1</v>
      </c>
      <c r="I871" s="32" t="n"/>
      <c r="J871" s="32" t="n"/>
      <c r="K871" s="15" t="n"/>
      <c r="L871" s="15" t="n">
        <v>901.5</v>
      </c>
      <c r="M871" t="inlineStr">
        <is>
          <t>P.O.</t>
        </is>
      </c>
      <c r="N871" s="17">
        <f>IF(G871="","",G871-F871)</f>
        <v/>
      </c>
      <c r="O871" s="19">
        <f t="array" ref="O871">INDEX(TechRate,MATCH(H871,TechNum,0))</f>
        <v/>
      </c>
      <c r="P871" s="18">
        <f>O871*K871</f>
        <v/>
      </c>
      <c r="Q871" s="18">
        <f>IF(I871="Yes",0,P871)</f>
        <v/>
      </c>
      <c r="R871" s="18">
        <f>IF(J871="Yes",0,L871)</f>
        <v/>
      </c>
      <c r="S871" s="18">
        <f>SUM(L871,P871)</f>
        <v/>
      </c>
      <c r="T871" s="18">
        <f>SUM(Q871,R871)</f>
        <v/>
      </c>
      <c r="U871" s="19">
        <f>TEXT(F871,"ddd")</f>
        <v/>
      </c>
      <c r="V871" s="19">
        <f>TEXT(G871,"ddd")</f>
        <v/>
      </c>
    </row>
    <row r="872">
      <c r="A872" t="inlineStr">
        <is>
          <t>A00970</t>
        </is>
      </c>
      <c r="B872" t="inlineStr">
        <is>
          <t>Central</t>
        </is>
      </c>
      <c r="C872" t="inlineStr">
        <is>
          <t>Cartier</t>
        </is>
      </c>
      <c r="D872" t="inlineStr">
        <is>
          <t>Deliver</t>
        </is>
      </c>
      <c r="F872" s="31" t="n">
        <v>44368</v>
      </c>
      <c r="G872" s="31" t="n"/>
      <c r="H872" s="13" t="n">
        <v>1</v>
      </c>
      <c r="I872" s="32" t="n"/>
      <c r="J872" s="32" t="n"/>
      <c r="K872" s="15" t="n"/>
      <c r="L872" s="15" t="n">
        <v>64.3421</v>
      </c>
      <c r="M872" t="inlineStr">
        <is>
          <t>Account</t>
        </is>
      </c>
      <c r="N872" s="17">
        <f>IF(G872="","",G872-F872)</f>
        <v/>
      </c>
      <c r="O872" s="19">
        <f t="array" ref="O872">INDEX(TechRate,MATCH(H872,TechNum,0))</f>
        <v/>
      </c>
      <c r="P872" s="18">
        <f>O872*K872</f>
        <v/>
      </c>
      <c r="Q872" s="18">
        <f>IF(I872="Yes",0,P872)</f>
        <v/>
      </c>
      <c r="R872" s="18">
        <f>IF(J872="Yes",0,L872)</f>
        <v/>
      </c>
      <c r="S872" s="18">
        <f>SUM(L872,P872)</f>
        <v/>
      </c>
      <c r="T872" s="18">
        <f>SUM(Q872,R872)</f>
        <v/>
      </c>
      <c r="U872" s="19">
        <f>TEXT(F872,"ddd")</f>
        <v/>
      </c>
      <c r="V872" s="19">
        <f>TEXT(G872,"ddd")</f>
        <v/>
      </c>
    </row>
    <row r="873">
      <c r="A873" t="inlineStr">
        <is>
          <t>A00971</t>
        </is>
      </c>
      <c r="B873" t="inlineStr">
        <is>
          <t>Central</t>
        </is>
      </c>
      <c r="C873" t="inlineStr">
        <is>
          <t>Cartier</t>
        </is>
      </c>
      <c r="D873" t="inlineStr">
        <is>
          <t>Deliver</t>
        </is>
      </c>
      <c r="F873" s="31" t="n">
        <v>44368</v>
      </c>
      <c r="G873" s="31" t="n"/>
      <c r="H873" s="13" t="n">
        <v>1</v>
      </c>
      <c r="I873" s="32" t="n"/>
      <c r="J873" s="32" t="n"/>
      <c r="K873" s="15" t="n"/>
      <c r="L873" s="15" t="n">
        <v>64.3421</v>
      </c>
      <c r="M873" t="inlineStr">
        <is>
          <t>Account</t>
        </is>
      </c>
      <c r="N873" s="17">
        <f>IF(G873="","",G873-F873)</f>
        <v/>
      </c>
      <c r="O873" s="19">
        <f t="array" ref="O873">INDEX(TechRate,MATCH(H873,TechNum,0))</f>
        <v/>
      </c>
      <c r="P873" s="18">
        <f>O873*K873</f>
        <v/>
      </c>
      <c r="Q873" s="18">
        <f>IF(I873="Yes",0,P873)</f>
        <v/>
      </c>
      <c r="R873" s="18">
        <f>IF(J873="Yes",0,L873)</f>
        <v/>
      </c>
      <c r="S873" s="18">
        <f>SUM(L873,P873)</f>
        <v/>
      </c>
      <c r="T873" s="18">
        <f>SUM(Q873,R873)</f>
        <v/>
      </c>
      <c r="U873" s="19">
        <f>TEXT(F873,"ddd")</f>
        <v/>
      </c>
      <c r="V873" s="19">
        <f>TEXT(G873,"ddd")</f>
        <v/>
      </c>
    </row>
    <row r="874">
      <c r="A874" t="inlineStr">
        <is>
          <t>A00972</t>
        </is>
      </c>
      <c r="B874" t="inlineStr">
        <is>
          <t>Central</t>
        </is>
      </c>
      <c r="C874" t="inlineStr">
        <is>
          <t>Burton</t>
        </is>
      </c>
      <c r="D874" t="inlineStr">
        <is>
          <t>Assess</t>
        </is>
      </c>
      <c r="F874" s="31" t="n">
        <v>44368</v>
      </c>
      <c r="G874" s="31" t="n"/>
      <c r="H874" s="13" t="n">
        <v>2</v>
      </c>
      <c r="I874" s="32" t="n"/>
      <c r="J874" s="32" t="n"/>
      <c r="K874" s="15" t="n"/>
      <c r="L874" s="15" t="n">
        <v>282</v>
      </c>
      <c r="M874" t="inlineStr">
        <is>
          <t>C.O.D.</t>
        </is>
      </c>
      <c r="N874" s="17">
        <f>IF(G874="","",G874-F874)</f>
        <v/>
      </c>
      <c r="O874" s="19">
        <f t="array" ref="O874">INDEX(TechRate,MATCH(H874,TechNum,0))</f>
        <v/>
      </c>
      <c r="P874" s="18">
        <f>O874*K874</f>
        <v/>
      </c>
      <c r="Q874" s="18">
        <f>IF(I874="Yes",0,P874)</f>
        <v/>
      </c>
      <c r="R874" s="18">
        <f>IF(J874="Yes",0,L874)</f>
        <v/>
      </c>
      <c r="S874" s="18">
        <f>SUM(L874,P874)</f>
        <v/>
      </c>
      <c r="T874" s="18">
        <f>SUM(Q874,R874)</f>
        <v/>
      </c>
      <c r="U874" s="19">
        <f>TEXT(F874,"ddd")</f>
        <v/>
      </c>
      <c r="V874" s="19">
        <f>TEXT(G874,"ddd")</f>
        <v/>
      </c>
    </row>
    <row r="875">
      <c r="A875" t="inlineStr">
        <is>
          <t>A00973</t>
        </is>
      </c>
      <c r="B875" t="inlineStr">
        <is>
          <t>West</t>
        </is>
      </c>
      <c r="C875" t="inlineStr">
        <is>
          <t>Khan</t>
        </is>
      </c>
      <c r="D875" t="inlineStr">
        <is>
          <t>Deliver</t>
        </is>
      </c>
      <c r="F875" s="31" t="n">
        <v>44369</v>
      </c>
      <c r="G875" s="31" t="n">
        <v>44393</v>
      </c>
      <c r="H875" s="13" t="n">
        <v>1</v>
      </c>
      <c r="I875" s="32" t="n"/>
      <c r="J875" s="32" t="n"/>
      <c r="K875" s="15" t="n">
        <v>0.25</v>
      </c>
      <c r="L875" s="15" t="n">
        <v>21.33</v>
      </c>
      <c r="M875" t="inlineStr">
        <is>
          <t>Account</t>
        </is>
      </c>
      <c r="N875" s="17">
        <f>IF(G875="","",G875-F875)</f>
        <v/>
      </c>
      <c r="O875" s="19">
        <f t="array" ref="O875">INDEX(TechRate,MATCH(H875,TechNum,0))</f>
        <v/>
      </c>
      <c r="P875" s="18">
        <f>O875*K875</f>
        <v/>
      </c>
      <c r="Q875" s="18">
        <f>IF(I875="Yes",0,P875)</f>
        <v/>
      </c>
      <c r="R875" s="18">
        <f>IF(J875="Yes",0,L875)</f>
        <v/>
      </c>
      <c r="S875" s="18">
        <f>SUM(L875,P875)</f>
        <v/>
      </c>
      <c r="T875" s="18">
        <f>SUM(Q875,R875)</f>
        <v/>
      </c>
      <c r="U875" s="19">
        <f>TEXT(F875,"ddd")</f>
        <v/>
      </c>
      <c r="V875" s="19">
        <f>TEXT(G875,"ddd")</f>
        <v/>
      </c>
    </row>
    <row r="876">
      <c r="A876" t="inlineStr">
        <is>
          <t>A00974</t>
        </is>
      </c>
      <c r="B876" t="inlineStr">
        <is>
          <t>North</t>
        </is>
      </c>
      <c r="C876" t="inlineStr">
        <is>
          <t>Ling</t>
        </is>
      </c>
      <c r="D876" t="inlineStr">
        <is>
          <t>Assess</t>
        </is>
      </c>
      <c r="F876" s="31" t="n">
        <v>44369</v>
      </c>
      <c r="G876" s="31" t="n">
        <v>44396</v>
      </c>
      <c r="H876" s="13" t="n">
        <v>2</v>
      </c>
      <c r="I876" s="32" t="n"/>
      <c r="J876" s="32" t="n"/>
      <c r="K876" s="15" t="n">
        <v>0.25</v>
      </c>
      <c r="L876" s="15" t="n">
        <v>55.89</v>
      </c>
      <c r="M876" t="inlineStr">
        <is>
          <t>Account</t>
        </is>
      </c>
      <c r="N876" s="17">
        <f>IF(G876="","",G876-F876)</f>
        <v/>
      </c>
      <c r="O876" s="19">
        <f t="array" ref="O876">INDEX(TechRate,MATCH(H876,TechNum,0))</f>
        <v/>
      </c>
      <c r="P876" s="18">
        <f>O876*K876</f>
        <v/>
      </c>
      <c r="Q876" s="18">
        <f>IF(I876="Yes",0,P876)</f>
        <v/>
      </c>
      <c r="R876" s="18">
        <f>IF(J876="Yes",0,L876)</f>
        <v/>
      </c>
      <c r="S876" s="18">
        <f>SUM(L876,P876)</f>
        <v/>
      </c>
      <c r="T876" s="18">
        <f>SUM(Q876,R876)</f>
        <v/>
      </c>
      <c r="U876" s="19">
        <f>TEXT(F876,"ddd")</f>
        <v/>
      </c>
      <c r="V876" s="19">
        <f>TEXT(G876,"ddd")</f>
        <v/>
      </c>
    </row>
    <row r="877">
      <c r="A877" t="inlineStr">
        <is>
          <t>A00975</t>
        </is>
      </c>
      <c r="B877" t="inlineStr">
        <is>
          <t>Northwest</t>
        </is>
      </c>
      <c r="C877" t="inlineStr">
        <is>
          <t>Khan</t>
        </is>
      </c>
      <c r="D877" t="inlineStr">
        <is>
          <t>Replace</t>
        </is>
      </c>
      <c r="F877" s="31" t="n">
        <v>44369</v>
      </c>
      <c r="G877" s="31" t="n">
        <v>44398</v>
      </c>
      <c r="H877" s="13" t="n">
        <v>2</v>
      </c>
      <c r="I877" s="32" t="n"/>
      <c r="J877" s="32" t="n"/>
      <c r="K877" s="15" t="n">
        <v>0.5</v>
      </c>
      <c r="L877" s="15" t="n">
        <v>227.13</v>
      </c>
      <c r="M877" t="inlineStr">
        <is>
          <t>Account</t>
        </is>
      </c>
      <c r="N877" s="17">
        <f>IF(G877="","",G877-F877)</f>
        <v/>
      </c>
      <c r="O877" s="19">
        <f t="array" ref="O877">INDEX(TechRate,MATCH(H877,TechNum,0))</f>
        <v/>
      </c>
      <c r="P877" s="18">
        <f>O877*K877</f>
        <v/>
      </c>
      <c r="Q877" s="18">
        <f>IF(I877="Yes",0,P877)</f>
        <v/>
      </c>
      <c r="R877" s="18">
        <f>IF(J877="Yes",0,L877)</f>
        <v/>
      </c>
      <c r="S877" s="18">
        <f>SUM(L877,P877)</f>
        <v/>
      </c>
      <c r="T877" s="18">
        <f>SUM(Q877,R877)</f>
        <v/>
      </c>
      <c r="U877" s="19">
        <f>TEXT(F877,"ddd")</f>
        <v/>
      </c>
      <c r="V877" s="19">
        <f>TEXT(G877,"ddd")</f>
        <v/>
      </c>
    </row>
    <row r="878">
      <c r="A878" t="inlineStr">
        <is>
          <t>A00976</t>
        </is>
      </c>
      <c r="B878" t="inlineStr">
        <is>
          <t>Northwest</t>
        </is>
      </c>
      <c r="C878" t="inlineStr">
        <is>
          <t>Cartier</t>
        </is>
      </c>
      <c r="D878" t="inlineStr">
        <is>
          <t>Replace</t>
        </is>
      </c>
      <c r="F878" s="31" t="n">
        <v>44369</v>
      </c>
      <c r="G878" s="31" t="n"/>
      <c r="H878" s="13" t="n">
        <v>2</v>
      </c>
      <c r="I878" s="32" t="inlineStr">
        <is>
          <t>Yes</t>
        </is>
      </c>
      <c r="J878" s="32" t="inlineStr">
        <is>
          <t>Yes</t>
        </is>
      </c>
      <c r="K878" s="15" t="n"/>
      <c r="L878" s="15" t="n">
        <v>593.4447</v>
      </c>
      <c r="M878" t="inlineStr">
        <is>
          <t>Warranty</t>
        </is>
      </c>
      <c r="N878" s="17">
        <f>IF(G878="","",G878-F878)</f>
        <v/>
      </c>
      <c r="O878" s="19">
        <f t="array" ref="O878">INDEX(TechRate,MATCH(H878,TechNum,0))</f>
        <v/>
      </c>
      <c r="P878" s="18">
        <f>O878*K878</f>
        <v/>
      </c>
      <c r="Q878" s="18">
        <f>IF(I878="Yes",0,P878)</f>
        <v/>
      </c>
      <c r="R878" s="18">
        <f>IF(J878="Yes",0,L878)</f>
        <v/>
      </c>
      <c r="S878" s="18">
        <f>SUM(L878,P878)</f>
        <v/>
      </c>
      <c r="T878" s="18">
        <f>SUM(Q878,R878)</f>
        <v/>
      </c>
      <c r="U878" s="19">
        <f>TEXT(F878,"ddd")</f>
        <v/>
      </c>
      <c r="V878" s="19">
        <f>TEXT(G878,"ddd")</f>
        <v/>
      </c>
    </row>
    <row r="879">
      <c r="A879" t="inlineStr">
        <is>
          <t>A00977</t>
        </is>
      </c>
      <c r="B879" t="inlineStr">
        <is>
          <t>Central</t>
        </is>
      </c>
      <c r="C879" t="inlineStr">
        <is>
          <t>Burton</t>
        </is>
      </c>
      <c r="D879" t="inlineStr">
        <is>
          <t>Replace</t>
        </is>
      </c>
      <c r="F879" s="31" t="n">
        <v>44369</v>
      </c>
      <c r="G879" s="31" t="n"/>
      <c r="H879" s="13" t="n">
        <v>1</v>
      </c>
      <c r="I879" s="32" t="n"/>
      <c r="J879" s="32" t="n"/>
      <c r="K879" s="15" t="n"/>
      <c r="L879" s="15" t="n">
        <v>65.4969</v>
      </c>
      <c r="M879" t="inlineStr">
        <is>
          <t>Account</t>
        </is>
      </c>
      <c r="N879" s="17">
        <f>IF(G879="","",G879-F879)</f>
        <v/>
      </c>
      <c r="O879" s="19">
        <f t="array" ref="O879">INDEX(TechRate,MATCH(H879,TechNum,0))</f>
        <v/>
      </c>
      <c r="P879" s="18">
        <f>O879*K879</f>
        <v/>
      </c>
      <c r="Q879" s="18">
        <f>IF(I879="Yes",0,P879)</f>
        <v/>
      </c>
      <c r="R879" s="18">
        <f>IF(J879="Yes",0,L879)</f>
        <v/>
      </c>
      <c r="S879" s="18">
        <f>SUM(L879,P879)</f>
        <v/>
      </c>
      <c r="T879" s="18">
        <f>SUM(Q879,R879)</f>
        <v/>
      </c>
      <c r="U879" s="19">
        <f>TEXT(F879,"ddd")</f>
        <v/>
      </c>
      <c r="V879" s="19">
        <f>TEXT(G879,"ddd")</f>
        <v/>
      </c>
    </row>
    <row r="880">
      <c r="A880" t="inlineStr">
        <is>
          <t>A00978</t>
        </is>
      </c>
      <c r="B880" t="inlineStr">
        <is>
          <t>East</t>
        </is>
      </c>
      <c r="C880" t="inlineStr">
        <is>
          <t>Ling</t>
        </is>
      </c>
      <c r="D880" t="inlineStr">
        <is>
          <t>Replace</t>
        </is>
      </c>
      <c r="F880" s="31" t="n">
        <v>44369</v>
      </c>
      <c r="G880" s="31" t="n"/>
      <c r="H880" s="13" t="n">
        <v>2</v>
      </c>
      <c r="I880" s="32" t="n"/>
      <c r="J880" s="32" t="n"/>
      <c r="K880" s="15" t="n"/>
      <c r="L880" s="15" t="n">
        <v>1137.74</v>
      </c>
      <c r="M880" t="inlineStr">
        <is>
          <t>Account</t>
        </is>
      </c>
      <c r="N880" s="17">
        <f>IF(G880="","",G880-F880)</f>
        <v/>
      </c>
      <c r="O880" s="19">
        <f t="array" ref="O880">INDEX(TechRate,MATCH(H880,TechNum,0))</f>
        <v/>
      </c>
      <c r="P880" s="18">
        <f>O880*K880</f>
        <v/>
      </c>
      <c r="Q880" s="18">
        <f>IF(I880="Yes",0,P880)</f>
        <v/>
      </c>
      <c r="R880" s="18">
        <f>IF(J880="Yes",0,L880)</f>
        <v/>
      </c>
      <c r="S880" s="18">
        <f>SUM(L880,P880)</f>
        <v/>
      </c>
      <c r="T880" s="18">
        <f>SUM(Q880,R880)</f>
        <v/>
      </c>
      <c r="U880" s="19">
        <f>TEXT(F880,"ddd")</f>
        <v/>
      </c>
      <c r="V880" s="19">
        <f>TEXT(G880,"ddd")</f>
        <v/>
      </c>
    </row>
    <row r="881">
      <c r="A881" t="inlineStr">
        <is>
          <t>A00979</t>
        </is>
      </c>
      <c r="B881" t="inlineStr">
        <is>
          <t>Central</t>
        </is>
      </c>
      <c r="C881" t="inlineStr">
        <is>
          <t>Cartier</t>
        </is>
      </c>
      <c r="D881" t="inlineStr">
        <is>
          <t>Repair</t>
        </is>
      </c>
      <c r="F881" s="31" t="n">
        <v>44369</v>
      </c>
      <c r="G881" s="31" t="n"/>
      <c r="H881" s="13" t="n">
        <v>1</v>
      </c>
      <c r="I881" s="32" t="n"/>
      <c r="J881" s="32" t="n"/>
      <c r="K881" s="15" t="n"/>
      <c r="L881" s="15" t="n">
        <v>272.9996</v>
      </c>
      <c r="M881" t="inlineStr">
        <is>
          <t>C.O.D.</t>
        </is>
      </c>
      <c r="N881" s="17">
        <f>IF(G881="","",G881-F881)</f>
        <v/>
      </c>
      <c r="O881" s="19">
        <f t="array" ref="O881">INDEX(TechRate,MATCH(H881,TechNum,0))</f>
        <v/>
      </c>
      <c r="P881" s="18">
        <f>O881*K881</f>
        <v/>
      </c>
      <c r="Q881" s="18">
        <f>IF(I881="Yes",0,P881)</f>
        <v/>
      </c>
      <c r="R881" s="18">
        <f>IF(J881="Yes",0,L881)</f>
        <v/>
      </c>
      <c r="S881" s="18">
        <f>SUM(L881,P881)</f>
        <v/>
      </c>
      <c r="T881" s="18">
        <f>SUM(Q881,R881)</f>
        <v/>
      </c>
      <c r="U881" s="19">
        <f>TEXT(F881,"ddd")</f>
        <v/>
      </c>
      <c r="V881" s="19">
        <f>TEXT(G881,"ddd")</f>
        <v/>
      </c>
    </row>
    <row r="882">
      <c r="A882" t="inlineStr">
        <is>
          <t>A00980</t>
        </is>
      </c>
      <c r="B882" t="inlineStr">
        <is>
          <t>South</t>
        </is>
      </c>
      <c r="C882" t="inlineStr">
        <is>
          <t>Lopez</t>
        </is>
      </c>
      <c r="D882" t="inlineStr">
        <is>
          <t>Deliver</t>
        </is>
      </c>
      <c r="F882" s="31" t="n">
        <v>44370</v>
      </c>
      <c r="G882" s="31" t="n">
        <v>44372</v>
      </c>
      <c r="H882" s="13" t="n">
        <v>1</v>
      </c>
      <c r="I882" s="32" t="n"/>
      <c r="J882" s="32" t="n"/>
      <c r="K882" s="15" t="n">
        <v>0.25</v>
      </c>
      <c r="L882" s="15" t="n">
        <v>270.4456</v>
      </c>
      <c r="M882" t="inlineStr">
        <is>
          <t>Account</t>
        </is>
      </c>
      <c r="N882" s="17">
        <f>IF(G882="","",G882-F882)</f>
        <v/>
      </c>
      <c r="O882" s="19">
        <f t="array" ref="O882">INDEX(TechRate,MATCH(H882,TechNum,0))</f>
        <v/>
      </c>
      <c r="P882" s="18">
        <f>O882*K882</f>
        <v/>
      </c>
      <c r="Q882" s="18">
        <f>IF(I882="Yes",0,P882)</f>
        <v/>
      </c>
      <c r="R882" s="18">
        <f>IF(J882="Yes",0,L882)</f>
        <v/>
      </c>
      <c r="S882" s="18">
        <f>SUM(L882,P882)</f>
        <v/>
      </c>
      <c r="T882" s="18">
        <f>SUM(Q882,R882)</f>
        <v/>
      </c>
      <c r="U882" s="19">
        <f>TEXT(F882,"ddd")</f>
        <v/>
      </c>
      <c r="V882" s="19">
        <f>TEXT(G882,"ddd")</f>
        <v/>
      </c>
    </row>
    <row r="883">
      <c r="A883" t="inlineStr">
        <is>
          <t>A00981</t>
        </is>
      </c>
      <c r="B883" t="inlineStr">
        <is>
          <t>Central</t>
        </is>
      </c>
      <c r="C883" t="inlineStr">
        <is>
          <t>Khan</t>
        </is>
      </c>
      <c r="D883" t="inlineStr">
        <is>
          <t>Assess</t>
        </is>
      </c>
      <c r="F883" s="31" t="n">
        <v>44370</v>
      </c>
      <c r="G883" s="31" t="n">
        <v>44380</v>
      </c>
      <c r="H883" s="13" t="n">
        <v>1</v>
      </c>
      <c r="I883" s="32" t="n"/>
      <c r="J883" s="32" t="n"/>
      <c r="K883" s="15" t="n">
        <v>1</v>
      </c>
      <c r="L883" s="15" t="n">
        <v>180</v>
      </c>
      <c r="M883" t="inlineStr">
        <is>
          <t>P.O.</t>
        </is>
      </c>
      <c r="N883" s="17">
        <f>IF(G883="","",G883-F883)</f>
        <v/>
      </c>
      <c r="O883" s="19">
        <f t="array" ref="O883">INDEX(TechRate,MATCH(H883,TechNum,0))</f>
        <v/>
      </c>
      <c r="P883" s="18">
        <f>O883*K883</f>
        <v/>
      </c>
      <c r="Q883" s="18">
        <f>IF(I883="Yes",0,P883)</f>
        <v/>
      </c>
      <c r="R883" s="18">
        <f>IF(J883="Yes",0,L883)</f>
        <v/>
      </c>
      <c r="S883" s="18">
        <f>SUM(L883,P883)</f>
        <v/>
      </c>
      <c r="T883" s="18">
        <f>SUM(Q883,R883)</f>
        <v/>
      </c>
      <c r="U883" s="19">
        <f>TEXT(F883,"ddd")</f>
        <v/>
      </c>
      <c r="V883" s="19">
        <f>TEXT(G883,"ddd")</f>
        <v/>
      </c>
    </row>
    <row r="884">
      <c r="A884" t="inlineStr">
        <is>
          <t>A00982</t>
        </is>
      </c>
      <c r="B884" t="inlineStr">
        <is>
          <t>South</t>
        </is>
      </c>
      <c r="C884" t="inlineStr">
        <is>
          <t>Lopez</t>
        </is>
      </c>
      <c r="D884" t="inlineStr">
        <is>
          <t>Repair</t>
        </is>
      </c>
      <c r="F884" s="31" t="n">
        <v>44370</v>
      </c>
      <c r="G884" s="31" t="n">
        <v>44390</v>
      </c>
      <c r="H884" s="13" t="n">
        <v>1</v>
      </c>
      <c r="I884" s="32" t="n"/>
      <c r="J884" s="32" t="n"/>
      <c r="K884" s="15" t="n">
        <v>1</v>
      </c>
      <c r="L884" s="15" t="n">
        <v>188.9469</v>
      </c>
      <c r="M884" t="inlineStr">
        <is>
          <t>Account</t>
        </is>
      </c>
      <c r="N884" s="17">
        <f>IF(G884="","",G884-F884)</f>
        <v/>
      </c>
      <c r="O884" s="19">
        <f t="array" ref="O884">INDEX(TechRate,MATCH(H884,TechNum,0))</f>
        <v/>
      </c>
      <c r="P884" s="18">
        <f>O884*K884</f>
        <v/>
      </c>
      <c r="Q884" s="18">
        <f>IF(I884="Yes",0,P884)</f>
        <v/>
      </c>
      <c r="R884" s="18">
        <f>IF(J884="Yes",0,L884)</f>
        <v/>
      </c>
      <c r="S884" s="18">
        <f>SUM(L884,P884)</f>
        <v/>
      </c>
      <c r="T884" s="18">
        <f>SUM(Q884,R884)</f>
        <v/>
      </c>
      <c r="U884" s="19">
        <f>TEXT(F884,"ddd")</f>
        <v/>
      </c>
      <c r="V884" s="19">
        <f>TEXT(G884,"ddd")</f>
        <v/>
      </c>
    </row>
    <row r="885">
      <c r="A885" t="inlineStr">
        <is>
          <t>A00983</t>
        </is>
      </c>
      <c r="B885" t="inlineStr">
        <is>
          <t>Northeast</t>
        </is>
      </c>
      <c r="C885" t="inlineStr">
        <is>
          <t>Ling</t>
        </is>
      </c>
      <c r="D885" t="inlineStr">
        <is>
          <t>Deliver</t>
        </is>
      </c>
      <c r="F885" s="31" t="n">
        <v>44370</v>
      </c>
      <c r="G885" s="31" t="n">
        <v>44398</v>
      </c>
      <c r="H885" s="13" t="n">
        <v>1</v>
      </c>
      <c r="I885" s="32" t="n"/>
      <c r="J885" s="32" t="n"/>
      <c r="K885" s="15" t="n">
        <v>0.25</v>
      </c>
      <c r="L885" s="15" t="n">
        <v>37.5821</v>
      </c>
      <c r="M885" t="inlineStr">
        <is>
          <t>Account</t>
        </is>
      </c>
      <c r="N885" s="17">
        <f>IF(G885="","",G885-F885)</f>
        <v/>
      </c>
      <c r="O885" s="19">
        <f t="array" ref="O885">INDEX(TechRate,MATCH(H885,TechNum,0))</f>
        <v/>
      </c>
      <c r="P885" s="18">
        <f>O885*K885</f>
        <v/>
      </c>
      <c r="Q885" s="18">
        <f>IF(I885="Yes",0,P885)</f>
        <v/>
      </c>
      <c r="R885" s="18">
        <f>IF(J885="Yes",0,L885)</f>
        <v/>
      </c>
      <c r="S885" s="18">
        <f>SUM(L885,P885)</f>
        <v/>
      </c>
      <c r="T885" s="18">
        <f>SUM(Q885,R885)</f>
        <v/>
      </c>
      <c r="U885" s="19">
        <f>TEXT(F885,"ddd")</f>
        <v/>
      </c>
      <c r="V885" s="19">
        <f>TEXT(G885,"ddd")</f>
        <v/>
      </c>
    </row>
    <row r="886">
      <c r="A886" t="inlineStr">
        <is>
          <t>A00984</t>
        </is>
      </c>
      <c r="B886" t="inlineStr">
        <is>
          <t>Northwest</t>
        </is>
      </c>
      <c r="C886" t="inlineStr">
        <is>
          <t>Cartier</t>
        </is>
      </c>
      <c r="D886" t="inlineStr">
        <is>
          <t>Replace</t>
        </is>
      </c>
      <c r="F886" s="31" t="n">
        <v>44370</v>
      </c>
      <c r="G886" s="31" t="n">
        <v>44396</v>
      </c>
      <c r="H886" s="13" t="n">
        <v>1</v>
      </c>
      <c r="I886" s="32" t="n"/>
      <c r="J886" s="32" t="n"/>
      <c r="K886" s="15" t="n">
        <v>0.5</v>
      </c>
      <c r="L886" s="15" t="n">
        <v>20</v>
      </c>
      <c r="M886" t="inlineStr">
        <is>
          <t>Account</t>
        </is>
      </c>
      <c r="N886" s="17">
        <f>IF(G886="","",G886-F886)</f>
        <v/>
      </c>
      <c r="O886" s="19">
        <f t="array" ref="O886">INDEX(TechRate,MATCH(H886,TechNum,0))</f>
        <v/>
      </c>
      <c r="P886" s="18">
        <f>O886*K886</f>
        <v/>
      </c>
      <c r="Q886" s="18">
        <f>IF(I886="Yes",0,P886)</f>
        <v/>
      </c>
      <c r="R886" s="18">
        <f>IF(J886="Yes",0,L886)</f>
        <v/>
      </c>
      <c r="S886" s="18">
        <f>SUM(L886,P886)</f>
        <v/>
      </c>
      <c r="T886" s="18">
        <f>SUM(Q886,R886)</f>
        <v/>
      </c>
      <c r="U886" s="19">
        <f>TEXT(F886,"ddd")</f>
        <v/>
      </c>
      <c r="V886" s="19">
        <f>TEXT(G886,"ddd")</f>
        <v/>
      </c>
    </row>
    <row r="887">
      <c r="A887" t="inlineStr">
        <is>
          <t>A00985</t>
        </is>
      </c>
      <c r="B887" t="inlineStr">
        <is>
          <t>South</t>
        </is>
      </c>
      <c r="C887" t="inlineStr">
        <is>
          <t>Burton</t>
        </is>
      </c>
      <c r="D887" t="inlineStr">
        <is>
          <t>Deliver</t>
        </is>
      </c>
      <c r="F887" s="31" t="n">
        <v>44370</v>
      </c>
      <c r="G887" s="31" t="n">
        <v>44396</v>
      </c>
      <c r="H887" s="13" t="n">
        <v>1</v>
      </c>
      <c r="I887" s="32" t="n"/>
      <c r="J887" s="32" t="n"/>
      <c r="K887" s="15" t="n">
        <v>0.25</v>
      </c>
      <c r="L887" s="15" t="n">
        <v>78.279</v>
      </c>
      <c r="M887" t="inlineStr">
        <is>
          <t>C.O.D.</t>
        </is>
      </c>
      <c r="N887" s="17">
        <f>IF(G887="","",G887-F887)</f>
        <v/>
      </c>
      <c r="O887" s="19">
        <f t="array" ref="O887">INDEX(TechRate,MATCH(H887,TechNum,0))</f>
        <v/>
      </c>
      <c r="P887" s="18">
        <f>O887*K887</f>
        <v/>
      </c>
      <c r="Q887" s="18">
        <f>IF(I887="Yes",0,P887)</f>
        <v/>
      </c>
      <c r="R887" s="18">
        <f>IF(J887="Yes",0,L887)</f>
        <v/>
      </c>
      <c r="S887" s="18">
        <f>SUM(L887,P887)</f>
        <v/>
      </c>
      <c r="T887" s="18">
        <f>SUM(Q887,R887)</f>
        <v/>
      </c>
      <c r="U887" s="19">
        <f>TEXT(F887,"ddd")</f>
        <v/>
      </c>
      <c r="V887" s="19">
        <f>TEXT(G887,"ddd")</f>
        <v/>
      </c>
    </row>
    <row r="888">
      <c r="A888" t="inlineStr">
        <is>
          <t>A00986</t>
        </is>
      </c>
      <c r="B888" t="inlineStr">
        <is>
          <t>South</t>
        </is>
      </c>
      <c r="C888" t="inlineStr">
        <is>
          <t>Ling</t>
        </is>
      </c>
      <c r="D888" t="inlineStr">
        <is>
          <t>Deliver</t>
        </is>
      </c>
      <c r="F888" s="31" t="n">
        <v>44370</v>
      </c>
      <c r="G888" s="31" t="n">
        <v>44399</v>
      </c>
      <c r="H888" s="13" t="n">
        <v>1</v>
      </c>
      <c r="I888" s="32" t="n"/>
      <c r="J888" s="32" t="n"/>
      <c r="K888" s="15" t="n">
        <v>0.25</v>
      </c>
      <c r="L888" s="15" t="n">
        <v>37.2935</v>
      </c>
      <c r="M888" t="inlineStr">
        <is>
          <t>Account</t>
        </is>
      </c>
      <c r="N888" s="17">
        <f>IF(G888="","",G888-F888)</f>
        <v/>
      </c>
      <c r="O888" s="19">
        <f t="array" ref="O888">INDEX(TechRate,MATCH(H888,TechNum,0))</f>
        <v/>
      </c>
      <c r="P888" s="18">
        <f>O888*K888</f>
        <v/>
      </c>
      <c r="Q888" s="18">
        <f>IF(I888="Yes",0,P888)</f>
        <v/>
      </c>
      <c r="R888" s="18">
        <f>IF(J888="Yes",0,L888)</f>
        <v/>
      </c>
      <c r="S888" s="18">
        <f>SUM(L888,P888)</f>
        <v/>
      </c>
      <c r="T888" s="18">
        <f>SUM(Q888,R888)</f>
        <v/>
      </c>
      <c r="U888" s="19">
        <f>TEXT(F888,"ddd")</f>
        <v/>
      </c>
      <c r="V888" s="19">
        <f>TEXT(G888,"ddd")</f>
        <v/>
      </c>
    </row>
    <row r="889">
      <c r="A889" t="inlineStr">
        <is>
          <t>A00987</t>
        </is>
      </c>
      <c r="B889" t="inlineStr">
        <is>
          <t>North</t>
        </is>
      </c>
      <c r="C889" t="inlineStr">
        <is>
          <t>Ling</t>
        </is>
      </c>
      <c r="D889" t="inlineStr">
        <is>
          <t>Deliver</t>
        </is>
      </c>
      <c r="E889" t="inlineStr">
        <is>
          <t>Yes</t>
        </is>
      </c>
      <c r="F889" s="31" t="n">
        <v>44370</v>
      </c>
      <c r="G889" s="31" t="n"/>
      <c r="H889" s="13" t="n">
        <v>1</v>
      </c>
      <c r="I889" s="32" t="n"/>
      <c r="J889" s="32" t="n"/>
      <c r="K889" s="15" t="n"/>
      <c r="L889" s="15" t="n">
        <v>48.5862</v>
      </c>
      <c r="M889" t="inlineStr">
        <is>
          <t>C.O.D.</t>
        </is>
      </c>
      <c r="N889" s="17">
        <f>IF(G889="","",G889-F889)</f>
        <v/>
      </c>
      <c r="O889" s="19">
        <f t="array" ref="O889">INDEX(TechRate,MATCH(H889,TechNum,0))</f>
        <v/>
      </c>
      <c r="P889" s="18">
        <f>O889*K889</f>
        <v/>
      </c>
      <c r="Q889" s="18">
        <f>IF(I889="Yes",0,P889)</f>
        <v/>
      </c>
      <c r="R889" s="18">
        <f>IF(J889="Yes",0,L889)</f>
        <v/>
      </c>
      <c r="S889" s="18">
        <f>SUM(L889,P889)</f>
        <v/>
      </c>
      <c r="T889" s="18">
        <f>SUM(Q889,R889)</f>
        <v/>
      </c>
      <c r="U889" s="19">
        <f>TEXT(F889,"ddd")</f>
        <v/>
      </c>
      <c r="V889" s="19">
        <f>TEXT(G889,"ddd")</f>
        <v/>
      </c>
    </row>
    <row r="890">
      <c r="A890" t="inlineStr">
        <is>
          <t>A00988</t>
        </is>
      </c>
      <c r="B890" t="inlineStr">
        <is>
          <t>Central</t>
        </is>
      </c>
      <c r="C890" t="inlineStr">
        <is>
          <t>Burton</t>
        </is>
      </c>
      <c r="D890" t="inlineStr">
        <is>
          <t>Assess</t>
        </is>
      </c>
      <c r="F890" s="31" t="n">
        <v>44370</v>
      </c>
      <c r="G890" s="31" t="n"/>
      <c r="H890" s="13" t="n">
        <v>2</v>
      </c>
      <c r="I890" s="32" t="n"/>
      <c r="J890" s="32" t="n"/>
      <c r="K890" s="15" t="n"/>
      <c r="L890" s="15" t="n">
        <v>164.4</v>
      </c>
      <c r="M890" t="inlineStr">
        <is>
          <t>C.O.D.</t>
        </is>
      </c>
      <c r="N890" s="17">
        <f>IF(G890="","",G890-F890)</f>
        <v/>
      </c>
      <c r="O890" s="19">
        <f t="array" ref="O890">INDEX(TechRate,MATCH(H890,TechNum,0))</f>
        <v/>
      </c>
      <c r="P890" s="18">
        <f>O890*K890</f>
        <v/>
      </c>
      <c r="Q890" s="18">
        <f>IF(I890="Yes",0,P890)</f>
        <v/>
      </c>
      <c r="R890" s="18">
        <f>IF(J890="Yes",0,L890)</f>
        <v/>
      </c>
      <c r="S890" s="18">
        <f>SUM(L890,P890)</f>
        <v/>
      </c>
      <c r="T890" s="18">
        <f>SUM(Q890,R890)</f>
        <v/>
      </c>
      <c r="U890" s="19">
        <f>TEXT(F890,"ddd")</f>
        <v/>
      </c>
      <c r="V890" s="19">
        <f>TEXT(G890,"ddd")</f>
        <v/>
      </c>
    </row>
    <row r="891">
      <c r="A891" t="inlineStr">
        <is>
          <t>A00989</t>
        </is>
      </c>
      <c r="B891" t="inlineStr">
        <is>
          <t>North</t>
        </is>
      </c>
      <c r="C891" t="inlineStr">
        <is>
          <t>Ling</t>
        </is>
      </c>
      <c r="D891" t="inlineStr">
        <is>
          <t>Deliver</t>
        </is>
      </c>
      <c r="F891" s="31" t="n">
        <v>44371</v>
      </c>
      <c r="G891" s="31" t="n">
        <v>44392</v>
      </c>
      <c r="H891" s="13" t="n">
        <v>2</v>
      </c>
      <c r="I891" s="32" t="n"/>
      <c r="J891" s="32" t="n"/>
      <c r="K891" s="15" t="n">
        <v>0.25</v>
      </c>
      <c r="L891" s="15" t="n">
        <v>268.0558</v>
      </c>
      <c r="M891" t="inlineStr">
        <is>
          <t>Account</t>
        </is>
      </c>
      <c r="N891" s="17">
        <f>IF(G891="","",G891-F891)</f>
        <v/>
      </c>
      <c r="O891" s="19">
        <f t="array" ref="O891">INDEX(TechRate,MATCH(H891,TechNum,0))</f>
        <v/>
      </c>
      <c r="P891" s="18">
        <f>O891*K891</f>
        <v/>
      </c>
      <c r="Q891" s="18">
        <f>IF(I891="Yes",0,P891)</f>
        <v/>
      </c>
      <c r="R891" s="18">
        <f>IF(J891="Yes",0,L891)</f>
        <v/>
      </c>
      <c r="S891" s="18">
        <f>SUM(L891,P891)</f>
        <v/>
      </c>
      <c r="T891" s="18">
        <f>SUM(Q891,R891)</f>
        <v/>
      </c>
      <c r="U891" s="19">
        <f>TEXT(F891,"ddd")</f>
        <v/>
      </c>
      <c r="V891" s="19">
        <f>TEXT(G891,"ddd")</f>
        <v/>
      </c>
    </row>
    <row r="892">
      <c r="A892" t="inlineStr">
        <is>
          <t>A00990</t>
        </is>
      </c>
      <c r="B892" t="inlineStr">
        <is>
          <t>West</t>
        </is>
      </c>
      <c r="C892" t="inlineStr">
        <is>
          <t>Khan</t>
        </is>
      </c>
      <c r="D892" t="inlineStr">
        <is>
          <t>Deliver</t>
        </is>
      </c>
      <c r="F892" s="31" t="n">
        <v>44371</v>
      </c>
      <c r="G892" s="31" t="n">
        <v>44400</v>
      </c>
      <c r="H892" s="13" t="n">
        <v>1</v>
      </c>
      <c r="I892" s="32" t="n"/>
      <c r="J892" s="32" t="n"/>
      <c r="K892" s="15" t="n">
        <v>0.25</v>
      </c>
      <c r="L892" s="15" t="n">
        <v>19.197</v>
      </c>
      <c r="M892" t="inlineStr">
        <is>
          <t>P.O.</t>
        </is>
      </c>
      <c r="N892" s="17">
        <f>IF(G892="","",G892-F892)</f>
        <v/>
      </c>
      <c r="O892" s="19">
        <f t="array" ref="O892">INDEX(TechRate,MATCH(H892,TechNum,0))</f>
        <v/>
      </c>
      <c r="P892" s="18">
        <f>O892*K892</f>
        <v/>
      </c>
      <c r="Q892" s="18">
        <f>IF(I892="Yes",0,P892)</f>
        <v/>
      </c>
      <c r="R892" s="18">
        <f>IF(J892="Yes",0,L892)</f>
        <v/>
      </c>
      <c r="S892" s="18">
        <f>SUM(L892,P892)</f>
        <v/>
      </c>
      <c r="T892" s="18">
        <f>SUM(Q892,R892)</f>
        <v/>
      </c>
      <c r="U892" s="19">
        <f>TEXT(F892,"ddd")</f>
        <v/>
      </c>
      <c r="V892" s="19">
        <f>TEXT(G892,"ddd")</f>
        <v/>
      </c>
    </row>
    <row r="893">
      <c r="A893" t="inlineStr">
        <is>
          <t>A00991</t>
        </is>
      </c>
      <c r="B893" t="inlineStr">
        <is>
          <t>North</t>
        </is>
      </c>
      <c r="C893" t="inlineStr">
        <is>
          <t>Ling</t>
        </is>
      </c>
      <c r="D893" t="inlineStr">
        <is>
          <t>Assess</t>
        </is>
      </c>
      <c r="F893" s="31" t="n">
        <v>44371</v>
      </c>
      <c r="G893" s="31" t="n">
        <v>44396</v>
      </c>
      <c r="H893" s="13" t="n">
        <v>2</v>
      </c>
      <c r="I893" s="32" t="n"/>
      <c r="J893" s="32" t="n"/>
      <c r="K893" s="15" t="n">
        <v>0.25</v>
      </c>
      <c r="L893" s="15" t="n">
        <v>21.33</v>
      </c>
      <c r="M893" t="inlineStr">
        <is>
          <t>Account</t>
        </is>
      </c>
      <c r="N893" s="17">
        <f>IF(G893="","",G893-F893)</f>
        <v/>
      </c>
      <c r="O893" s="19">
        <f t="array" ref="O893">INDEX(TechRate,MATCH(H893,TechNum,0))</f>
        <v/>
      </c>
      <c r="P893" s="18">
        <f>O893*K893</f>
        <v/>
      </c>
      <c r="Q893" s="18">
        <f>IF(I893="Yes",0,P893)</f>
        <v/>
      </c>
      <c r="R893" s="18">
        <f>IF(J893="Yes",0,L893)</f>
        <v/>
      </c>
      <c r="S893" s="18">
        <f>SUM(L893,P893)</f>
        <v/>
      </c>
      <c r="T893" s="18">
        <f>SUM(Q893,R893)</f>
        <v/>
      </c>
      <c r="U893" s="19">
        <f>TEXT(F893,"ddd")</f>
        <v/>
      </c>
      <c r="V893" s="19">
        <f>TEXT(G893,"ddd")</f>
        <v/>
      </c>
    </row>
    <row r="894">
      <c r="A894" t="inlineStr">
        <is>
          <t>A00992</t>
        </is>
      </c>
      <c r="B894" t="inlineStr">
        <is>
          <t>North</t>
        </is>
      </c>
      <c r="C894" t="inlineStr">
        <is>
          <t>Burton</t>
        </is>
      </c>
      <c r="D894" t="inlineStr">
        <is>
          <t>Replace</t>
        </is>
      </c>
      <c r="F894" s="31" t="n">
        <v>44371</v>
      </c>
      <c r="G894" s="31" t="n"/>
      <c r="H894" s="13" t="n">
        <v>1</v>
      </c>
      <c r="I894" s="32" t="n"/>
      <c r="J894" s="32" t="n"/>
      <c r="K894" s="15" t="n"/>
      <c r="L894" s="15" t="n">
        <v>7.5</v>
      </c>
      <c r="M894" t="inlineStr">
        <is>
          <t>C.O.D.</t>
        </is>
      </c>
      <c r="N894" s="17">
        <f>IF(G894="","",G894-F894)</f>
        <v/>
      </c>
      <c r="O894" s="19">
        <f t="array" ref="O894">INDEX(TechRate,MATCH(H894,TechNum,0))</f>
        <v/>
      </c>
      <c r="P894" s="18">
        <f>O894*K894</f>
        <v/>
      </c>
      <c r="Q894" s="18">
        <f>IF(I894="Yes",0,P894)</f>
        <v/>
      </c>
      <c r="R894" s="18">
        <f>IF(J894="Yes",0,L894)</f>
        <v/>
      </c>
      <c r="S894" s="18">
        <f>SUM(L894,P894)</f>
        <v/>
      </c>
      <c r="T894" s="18">
        <f>SUM(Q894,R894)</f>
        <v/>
      </c>
      <c r="U894" s="19">
        <f>TEXT(F894,"ddd")</f>
        <v/>
      </c>
      <c r="V894" s="19">
        <f>TEXT(G894,"ddd")</f>
        <v/>
      </c>
    </row>
    <row r="895">
      <c r="A895" t="inlineStr">
        <is>
          <t>A00993</t>
        </is>
      </c>
      <c r="B895" t="inlineStr">
        <is>
          <t>North</t>
        </is>
      </c>
      <c r="C895" t="inlineStr">
        <is>
          <t>Ling</t>
        </is>
      </c>
      <c r="D895" t="inlineStr">
        <is>
          <t>Deliver</t>
        </is>
      </c>
      <c r="F895" s="31" t="n">
        <v>44371</v>
      </c>
      <c r="G895" s="31" t="n"/>
      <c r="H895" s="13" t="n">
        <v>1</v>
      </c>
      <c r="I895" s="32" t="n"/>
      <c r="J895" s="32" t="n"/>
      <c r="K895" s="15" t="n"/>
      <c r="L895" s="15" t="n">
        <v>115.1866</v>
      </c>
      <c r="M895" t="inlineStr">
        <is>
          <t>Account</t>
        </is>
      </c>
      <c r="N895" s="17">
        <f>IF(G895="","",G895-F895)</f>
        <v/>
      </c>
      <c r="O895" s="19">
        <f t="array" ref="O895">INDEX(TechRate,MATCH(H895,TechNum,0))</f>
        <v/>
      </c>
      <c r="P895" s="18">
        <f>O895*K895</f>
        <v/>
      </c>
      <c r="Q895" s="18">
        <f>IF(I895="Yes",0,P895)</f>
        <v/>
      </c>
      <c r="R895" s="18">
        <f>IF(J895="Yes",0,L895)</f>
        <v/>
      </c>
      <c r="S895" s="18">
        <f>SUM(L895,P895)</f>
        <v/>
      </c>
      <c r="T895" s="18">
        <f>SUM(Q895,R895)</f>
        <v/>
      </c>
      <c r="U895" s="19">
        <f>TEXT(F895,"ddd")</f>
        <v/>
      </c>
      <c r="V895" s="19">
        <f>TEXT(G895,"ddd")</f>
        <v/>
      </c>
    </row>
    <row r="896">
      <c r="A896" t="inlineStr">
        <is>
          <t>A00994</t>
        </is>
      </c>
      <c r="B896" t="inlineStr">
        <is>
          <t>North</t>
        </is>
      </c>
      <c r="C896" t="inlineStr">
        <is>
          <t>Ling</t>
        </is>
      </c>
      <c r="D896" t="inlineStr">
        <is>
          <t>Deliver</t>
        </is>
      </c>
      <c r="F896" s="31" t="n">
        <v>44371</v>
      </c>
      <c r="G896" s="31" t="n"/>
      <c r="H896" s="13" t="n">
        <v>1</v>
      </c>
      <c r="I896" s="32" t="n"/>
      <c r="J896" s="32" t="n"/>
      <c r="K896" s="15" t="n"/>
      <c r="L896" s="15" t="n">
        <v>120</v>
      </c>
      <c r="M896" t="inlineStr">
        <is>
          <t>Account</t>
        </is>
      </c>
      <c r="N896" s="17">
        <f>IF(G896="","",G896-F896)</f>
        <v/>
      </c>
      <c r="O896" s="19">
        <f t="array" ref="O896">INDEX(TechRate,MATCH(H896,TechNum,0))</f>
        <v/>
      </c>
      <c r="P896" s="18">
        <f>O896*K896</f>
        <v/>
      </c>
      <c r="Q896" s="18">
        <f>IF(I896="Yes",0,P896)</f>
        <v/>
      </c>
      <c r="R896" s="18">
        <f>IF(J896="Yes",0,L896)</f>
        <v/>
      </c>
      <c r="S896" s="18">
        <f>SUM(L896,P896)</f>
        <v/>
      </c>
      <c r="T896" s="18">
        <f>SUM(Q896,R896)</f>
        <v/>
      </c>
      <c r="U896" s="19">
        <f>TEXT(F896,"ddd")</f>
        <v/>
      </c>
      <c r="V896" s="19">
        <f>TEXT(G896,"ddd")</f>
        <v/>
      </c>
    </row>
    <row r="897">
      <c r="A897" t="inlineStr">
        <is>
          <t>A00995</t>
        </is>
      </c>
      <c r="B897" t="inlineStr">
        <is>
          <t>East</t>
        </is>
      </c>
      <c r="C897" t="inlineStr">
        <is>
          <t>Ling</t>
        </is>
      </c>
      <c r="D897" t="inlineStr">
        <is>
          <t>Deliver</t>
        </is>
      </c>
      <c r="F897" s="31" t="n">
        <v>44371</v>
      </c>
      <c r="G897" s="31" t="n"/>
      <c r="H897" s="13" t="n">
        <v>1</v>
      </c>
      <c r="I897" s="32" t="n"/>
      <c r="J897" s="32" t="n"/>
      <c r="K897" s="15" t="n"/>
      <c r="L897" s="15" t="n">
        <v>21</v>
      </c>
      <c r="M897" t="inlineStr">
        <is>
          <t>Account</t>
        </is>
      </c>
      <c r="N897" s="17">
        <f>IF(G897="","",G897-F897)</f>
        <v/>
      </c>
      <c r="O897" s="19">
        <f t="array" ref="O897">INDEX(TechRate,MATCH(H897,TechNum,0))</f>
        <v/>
      </c>
      <c r="P897" s="18">
        <f>O897*K897</f>
        <v/>
      </c>
      <c r="Q897" s="18">
        <f>IF(I897="Yes",0,P897)</f>
        <v/>
      </c>
      <c r="R897" s="18">
        <f>IF(J897="Yes",0,L897)</f>
        <v/>
      </c>
      <c r="S897" s="18">
        <f>SUM(L897,P897)</f>
        <v/>
      </c>
      <c r="T897" s="18">
        <f>SUM(Q897,R897)</f>
        <v/>
      </c>
      <c r="U897" s="19">
        <f>TEXT(F897,"ddd")</f>
        <v/>
      </c>
      <c r="V897" s="19">
        <f>TEXT(G897,"ddd")</f>
        <v/>
      </c>
    </row>
    <row r="898">
      <c r="A898" t="inlineStr">
        <is>
          <t>A00996</t>
        </is>
      </c>
      <c r="B898" t="inlineStr">
        <is>
          <t>East</t>
        </is>
      </c>
      <c r="C898" t="inlineStr">
        <is>
          <t>Ling</t>
        </is>
      </c>
      <c r="D898" t="inlineStr">
        <is>
          <t>Assess</t>
        </is>
      </c>
      <c r="F898" s="31" t="n">
        <v>44371</v>
      </c>
      <c r="G898" s="31" t="n"/>
      <c r="H898" s="13" t="n">
        <v>1</v>
      </c>
      <c r="I898" s="32" t="n"/>
      <c r="J898" s="32" t="n"/>
      <c r="K898" s="15" t="n"/>
      <c r="L898" s="15" t="n">
        <v>58.89</v>
      </c>
      <c r="M898" t="inlineStr">
        <is>
          <t>C.O.D.</t>
        </is>
      </c>
      <c r="N898" s="17">
        <f>IF(G898="","",G898-F898)</f>
        <v/>
      </c>
      <c r="O898" s="19">
        <f t="array" ref="O898">INDEX(TechRate,MATCH(H898,TechNum,0))</f>
        <v/>
      </c>
      <c r="P898" s="18">
        <f>O898*K898</f>
        <v/>
      </c>
      <c r="Q898" s="18">
        <f>IF(I898="Yes",0,P898)</f>
        <v/>
      </c>
      <c r="R898" s="18">
        <f>IF(J898="Yes",0,L898)</f>
        <v/>
      </c>
      <c r="S898" s="18">
        <f>SUM(L898,P898)</f>
        <v/>
      </c>
      <c r="T898" s="18">
        <f>SUM(Q898,R898)</f>
        <v/>
      </c>
      <c r="U898" s="19">
        <f>TEXT(F898,"ddd")</f>
        <v/>
      </c>
      <c r="V898" s="19">
        <f>TEXT(G898,"ddd")</f>
        <v/>
      </c>
    </row>
    <row r="899">
      <c r="A899" t="inlineStr">
        <is>
          <t>A00997</t>
        </is>
      </c>
      <c r="B899" t="inlineStr">
        <is>
          <t>Central</t>
        </is>
      </c>
      <c r="C899" t="inlineStr">
        <is>
          <t>Burton</t>
        </is>
      </c>
      <c r="D899" t="inlineStr">
        <is>
          <t>Deliver</t>
        </is>
      </c>
      <c r="F899" s="31" t="n">
        <v>44371</v>
      </c>
      <c r="G899" s="31" t="n"/>
      <c r="H899" s="13" t="n">
        <v>1</v>
      </c>
      <c r="I899" s="32" t="n"/>
      <c r="J899" s="32" t="n"/>
      <c r="K899" s="15" t="n"/>
      <c r="L899" s="15" t="n">
        <v>32.6706</v>
      </c>
      <c r="M899" t="inlineStr">
        <is>
          <t>C.O.D.</t>
        </is>
      </c>
      <c r="N899" s="17">
        <f>IF(G899="","",G899-F899)</f>
        <v/>
      </c>
      <c r="O899" s="19">
        <f t="array" ref="O899">INDEX(TechRate,MATCH(H899,TechNum,0))</f>
        <v/>
      </c>
      <c r="P899" s="18">
        <f>O899*K899</f>
        <v/>
      </c>
      <c r="Q899" s="18">
        <f>IF(I899="Yes",0,P899)</f>
        <v/>
      </c>
      <c r="R899" s="18">
        <f>IF(J899="Yes",0,L899)</f>
        <v/>
      </c>
      <c r="S899" s="18">
        <f>SUM(L899,P899)</f>
        <v/>
      </c>
      <c r="T899" s="18">
        <f>SUM(Q899,R899)</f>
        <v/>
      </c>
      <c r="U899" s="19">
        <f>TEXT(F899,"ddd")</f>
        <v/>
      </c>
      <c r="V899" s="19">
        <f>TEXT(G899,"ddd")</f>
        <v/>
      </c>
    </row>
    <row r="900">
      <c r="A900" t="inlineStr">
        <is>
          <t>A00998</t>
        </is>
      </c>
      <c r="B900" t="inlineStr">
        <is>
          <t>Southeast</t>
        </is>
      </c>
      <c r="C900" t="inlineStr">
        <is>
          <t>Burton</t>
        </is>
      </c>
      <c r="D900" t="inlineStr">
        <is>
          <t>Repair</t>
        </is>
      </c>
      <c r="F900" s="31" t="n">
        <v>44371</v>
      </c>
      <c r="G900" s="31" t="n"/>
      <c r="H900" s="13" t="n">
        <v>2</v>
      </c>
      <c r="I900" s="32" t="n"/>
      <c r="J900" s="32" t="n"/>
      <c r="K900" s="15" t="n"/>
      <c r="L900" s="15" t="n">
        <v>205.2813</v>
      </c>
      <c r="M900" t="inlineStr">
        <is>
          <t>C.O.D.</t>
        </is>
      </c>
      <c r="N900" s="17">
        <f>IF(G900="","",G900-F900)</f>
        <v/>
      </c>
      <c r="O900" s="19">
        <f t="array" ref="O900">INDEX(TechRate,MATCH(H900,TechNum,0))</f>
        <v/>
      </c>
      <c r="P900" s="18">
        <f>O900*K900</f>
        <v/>
      </c>
      <c r="Q900" s="18">
        <f>IF(I900="Yes",0,P900)</f>
        <v/>
      </c>
      <c r="R900" s="18">
        <f>IF(J900="Yes",0,L900)</f>
        <v/>
      </c>
      <c r="S900" s="18">
        <f>SUM(L900,P900)</f>
        <v/>
      </c>
      <c r="T900" s="18">
        <f>SUM(Q900,R900)</f>
        <v/>
      </c>
      <c r="U900" s="19">
        <f>TEXT(F900,"ddd")</f>
        <v/>
      </c>
      <c r="V900" s="19">
        <f>TEXT(G900,"ddd")</f>
        <v/>
      </c>
    </row>
    <row r="901">
      <c r="A901" t="inlineStr">
        <is>
          <t>A00999</t>
        </is>
      </c>
      <c r="B901" t="inlineStr">
        <is>
          <t>Central</t>
        </is>
      </c>
      <c r="C901" t="inlineStr">
        <is>
          <t>Khan</t>
        </is>
      </c>
      <c r="D901" t="inlineStr">
        <is>
          <t>Replace</t>
        </is>
      </c>
      <c r="F901" s="31" t="n">
        <v>44371</v>
      </c>
      <c r="G901" s="31" t="n"/>
      <c r="H901" s="13" t="n">
        <v>2</v>
      </c>
      <c r="I901" s="32" t="n"/>
      <c r="J901" s="32" t="n"/>
      <c r="K901" s="15" t="n"/>
      <c r="L901" s="15" t="n">
        <v>223.6477</v>
      </c>
      <c r="M901" t="inlineStr">
        <is>
          <t>Account</t>
        </is>
      </c>
      <c r="N901" s="17">
        <f>IF(G901="","",G901-F901)</f>
        <v/>
      </c>
      <c r="O901" s="19">
        <f t="array" ref="O901">INDEX(TechRate,MATCH(H901,TechNum,0))</f>
        <v/>
      </c>
      <c r="P901" s="18">
        <f>O901*K901</f>
        <v/>
      </c>
      <c r="Q901" s="18">
        <f>IF(I901="Yes",0,P901)</f>
        <v/>
      </c>
      <c r="R901" s="18">
        <f>IF(J901="Yes",0,L901)</f>
        <v/>
      </c>
      <c r="S901" s="18">
        <f>SUM(L901,P901)</f>
        <v/>
      </c>
      <c r="T901" s="18">
        <f>SUM(Q901,R901)</f>
        <v/>
      </c>
      <c r="U901" s="19">
        <f>TEXT(F901,"ddd")</f>
        <v/>
      </c>
      <c r="V901" s="19">
        <f>TEXT(G901,"ddd")</f>
        <v/>
      </c>
    </row>
    <row r="902">
      <c r="A902" t="inlineStr">
        <is>
          <t>A01000</t>
        </is>
      </c>
      <c r="B902" t="inlineStr">
        <is>
          <t>Northwest</t>
        </is>
      </c>
      <c r="C902" t="inlineStr">
        <is>
          <t>Khan</t>
        </is>
      </c>
      <c r="D902" t="inlineStr">
        <is>
          <t>Repair</t>
        </is>
      </c>
      <c r="F902" s="31" t="n">
        <v>44372</v>
      </c>
      <c r="G902" s="31" t="n">
        <v>44393</v>
      </c>
      <c r="H902" s="13" t="n">
        <v>1</v>
      </c>
      <c r="I902" s="32" t="n"/>
      <c r="J902" s="32" t="n"/>
      <c r="K902" s="15" t="n">
        <v>6.25</v>
      </c>
      <c r="L902" s="15" t="n">
        <v>20</v>
      </c>
      <c r="M902" t="inlineStr">
        <is>
          <t>C.O.D.</t>
        </is>
      </c>
      <c r="N902" s="17">
        <f>IF(G902="","",G902-F902)</f>
        <v/>
      </c>
      <c r="O902" s="19">
        <f t="array" ref="O902">INDEX(TechRate,MATCH(H902,TechNum,0))</f>
        <v/>
      </c>
      <c r="P902" s="18">
        <f>O902*K902</f>
        <v/>
      </c>
      <c r="Q902" s="18">
        <f>IF(I902="Yes",0,P902)</f>
        <v/>
      </c>
      <c r="R902" s="18">
        <f>IF(J902="Yes",0,L902)</f>
        <v/>
      </c>
      <c r="S902" s="18">
        <f>SUM(L902,P902)</f>
        <v/>
      </c>
      <c r="T902" s="18">
        <f>SUM(Q902,R902)</f>
        <v/>
      </c>
      <c r="U902" s="19">
        <f>TEXT(F902,"ddd")</f>
        <v/>
      </c>
      <c r="V902" s="19">
        <f>TEXT(G902,"ddd")</f>
        <v/>
      </c>
    </row>
    <row r="903">
      <c r="A903" t="inlineStr">
        <is>
          <t>A01001</t>
        </is>
      </c>
      <c r="B903" t="inlineStr">
        <is>
          <t>Northwest</t>
        </is>
      </c>
      <c r="C903" t="inlineStr">
        <is>
          <t>Khan</t>
        </is>
      </c>
      <c r="D903" t="inlineStr">
        <is>
          <t>Repair</t>
        </is>
      </c>
      <c r="F903" s="31" t="n">
        <v>44372</v>
      </c>
      <c r="G903" s="31" t="n"/>
      <c r="H903" s="13" t="n">
        <v>1</v>
      </c>
      <c r="I903" s="32" t="n"/>
      <c r="J903" s="32" t="n"/>
      <c r="K903" s="15" t="n"/>
      <c r="L903" s="15" t="n">
        <v>415.2845</v>
      </c>
      <c r="M903" t="inlineStr">
        <is>
          <t>P.O.</t>
        </is>
      </c>
      <c r="N903" s="17">
        <f>IF(G903="","",G903-F903)</f>
        <v/>
      </c>
      <c r="O903" s="19">
        <f t="array" ref="O903">INDEX(TechRate,MATCH(H903,TechNum,0))</f>
        <v/>
      </c>
      <c r="P903" s="18">
        <f>O903*K903</f>
        <v/>
      </c>
      <c r="Q903" s="18">
        <f>IF(I903="Yes",0,P903)</f>
        <v/>
      </c>
      <c r="R903" s="18">
        <f>IF(J903="Yes",0,L903)</f>
        <v/>
      </c>
      <c r="S903" s="18">
        <f>SUM(L903,P903)</f>
        <v/>
      </c>
      <c r="T903" s="18">
        <f>SUM(Q903,R903)</f>
        <v/>
      </c>
      <c r="U903" s="19">
        <f>TEXT(F903,"ddd")</f>
        <v/>
      </c>
      <c r="V903" s="19">
        <f>TEXT(G903,"ddd")</f>
        <v/>
      </c>
    </row>
    <row r="904">
      <c r="A904" t="inlineStr">
        <is>
          <t>A01002</t>
        </is>
      </c>
      <c r="B904" t="inlineStr">
        <is>
          <t>Southeast</t>
        </is>
      </c>
      <c r="C904" t="inlineStr">
        <is>
          <t>Khan</t>
        </is>
      </c>
      <c r="D904" t="inlineStr">
        <is>
          <t>Assess</t>
        </is>
      </c>
      <c r="F904" s="31" t="n">
        <v>44373</v>
      </c>
      <c r="G904" s="31" t="n">
        <v>44401</v>
      </c>
      <c r="H904" s="13" t="n">
        <v>2</v>
      </c>
      <c r="I904" s="32" t="n"/>
      <c r="J904" s="32" t="n"/>
      <c r="K904" s="15" t="n">
        <v>0.25</v>
      </c>
      <c r="L904" s="15" t="n">
        <v>237.208</v>
      </c>
      <c r="M904" t="inlineStr">
        <is>
          <t>C.O.D.</t>
        </is>
      </c>
      <c r="N904" s="17">
        <f>IF(G904="","",G904-F904)</f>
        <v/>
      </c>
      <c r="O904" s="19">
        <f t="array" ref="O904">INDEX(TechRate,MATCH(H904,TechNum,0))</f>
        <v/>
      </c>
      <c r="P904" s="18">
        <f>O904*K904</f>
        <v/>
      </c>
      <c r="Q904" s="18">
        <f>IF(I904="Yes",0,P904)</f>
        <v/>
      </c>
      <c r="R904" s="18">
        <f>IF(J904="Yes",0,L904)</f>
        <v/>
      </c>
      <c r="S904" s="18">
        <f>SUM(L904,P904)</f>
        <v/>
      </c>
      <c r="T904" s="18">
        <f>SUM(Q904,R904)</f>
        <v/>
      </c>
      <c r="U904" s="19">
        <f>TEXT(F904,"ddd")</f>
        <v/>
      </c>
      <c r="V904" s="19">
        <f>TEXT(G904,"ddd")</f>
        <v/>
      </c>
    </row>
    <row r="905">
      <c r="A905" t="inlineStr">
        <is>
          <t>A01003</t>
        </is>
      </c>
      <c r="B905" t="inlineStr">
        <is>
          <t>North</t>
        </is>
      </c>
      <c r="C905" t="inlineStr">
        <is>
          <t>Ling</t>
        </is>
      </c>
      <c r="D905" t="inlineStr">
        <is>
          <t>Replace</t>
        </is>
      </c>
      <c r="F905" s="31" t="n">
        <v>44375</v>
      </c>
      <c r="G905" s="31" t="n">
        <v>44396</v>
      </c>
      <c r="H905" s="13" t="n">
        <v>2</v>
      </c>
      <c r="I905" s="32" t="n"/>
      <c r="J905" s="32" t="n"/>
      <c r="K905" s="15" t="n">
        <v>2.5</v>
      </c>
      <c r="L905" s="15" t="n">
        <v>106.65</v>
      </c>
      <c r="M905" t="inlineStr">
        <is>
          <t>Account</t>
        </is>
      </c>
      <c r="N905" s="17">
        <f>IF(G905="","",G905-F905)</f>
        <v/>
      </c>
      <c r="O905" s="19">
        <f t="array" ref="O905">INDEX(TechRate,MATCH(H905,TechNum,0))</f>
        <v/>
      </c>
      <c r="P905" s="18">
        <f>O905*K905</f>
        <v/>
      </c>
      <c r="Q905" s="18">
        <f>IF(I905="Yes",0,P905)</f>
        <v/>
      </c>
      <c r="R905" s="18">
        <f>IF(J905="Yes",0,L905)</f>
        <v/>
      </c>
      <c r="S905" s="18">
        <f>SUM(L905,P905)</f>
        <v/>
      </c>
      <c r="T905" s="18">
        <f>SUM(Q905,R905)</f>
        <v/>
      </c>
      <c r="U905" s="19">
        <f>TEXT(F905,"ddd")</f>
        <v/>
      </c>
      <c r="V905" s="19">
        <f>TEXT(G905,"ddd")</f>
        <v/>
      </c>
    </row>
    <row r="906">
      <c r="A906" t="inlineStr">
        <is>
          <t>A01004</t>
        </is>
      </c>
      <c r="B906" t="inlineStr">
        <is>
          <t>Central</t>
        </is>
      </c>
      <c r="C906" t="inlineStr">
        <is>
          <t>Cartier</t>
        </is>
      </c>
      <c r="D906" t="inlineStr">
        <is>
          <t>Replace</t>
        </is>
      </c>
      <c r="E906" t="inlineStr">
        <is>
          <t>Yes</t>
        </is>
      </c>
      <c r="F906" s="31" t="n">
        <v>44375</v>
      </c>
      <c r="G906" s="31" t="n"/>
      <c r="H906" s="13" t="n">
        <v>2</v>
      </c>
      <c r="I906" s="32" t="n"/>
      <c r="J906" s="32" t="n"/>
      <c r="K906" s="15" t="n"/>
      <c r="L906" s="15" t="n">
        <v>60</v>
      </c>
      <c r="M906" t="inlineStr">
        <is>
          <t>C.O.D.</t>
        </is>
      </c>
      <c r="N906" s="17">
        <f>IF(G906="","",G906-F906)</f>
        <v/>
      </c>
      <c r="O906" s="19">
        <f t="array" ref="O906">INDEX(TechRate,MATCH(H906,TechNum,0))</f>
        <v/>
      </c>
      <c r="P906" s="18">
        <f>O906*K906</f>
        <v/>
      </c>
      <c r="Q906" s="18">
        <f>IF(I906="Yes",0,P906)</f>
        <v/>
      </c>
      <c r="R906" s="18">
        <f>IF(J906="Yes",0,L906)</f>
        <v/>
      </c>
      <c r="S906" s="18">
        <f>SUM(L906,P906)</f>
        <v/>
      </c>
      <c r="T906" s="18">
        <f>SUM(Q906,R906)</f>
        <v/>
      </c>
      <c r="U906" s="19">
        <f>TEXT(F906,"ddd")</f>
        <v/>
      </c>
      <c r="V906" s="19">
        <f>TEXT(G906,"ddd")</f>
        <v/>
      </c>
    </row>
    <row r="907">
      <c r="A907" t="inlineStr">
        <is>
          <t>A01005</t>
        </is>
      </c>
      <c r="B907" t="inlineStr">
        <is>
          <t>North</t>
        </is>
      </c>
      <c r="C907" t="inlineStr">
        <is>
          <t>Ling</t>
        </is>
      </c>
      <c r="D907" t="inlineStr">
        <is>
          <t>Deliver</t>
        </is>
      </c>
      <c r="F907" s="31" t="n">
        <v>44376</v>
      </c>
      <c r="G907" s="31" t="n">
        <v>44386</v>
      </c>
      <c r="H907" s="13" t="n">
        <v>1</v>
      </c>
      <c r="I907" s="32" t="n"/>
      <c r="J907" s="32" t="n"/>
      <c r="K907" s="15" t="n">
        <v>0.25</v>
      </c>
      <c r="L907" s="15" t="n">
        <v>20.07</v>
      </c>
      <c r="M907" t="inlineStr">
        <is>
          <t>Account</t>
        </is>
      </c>
      <c r="N907" s="17">
        <f>IF(G907="","",G907-F907)</f>
        <v/>
      </c>
      <c r="O907" s="19">
        <f t="array" ref="O907">INDEX(TechRate,MATCH(H907,TechNum,0))</f>
        <v/>
      </c>
      <c r="P907" s="18">
        <f>O907*K907</f>
        <v/>
      </c>
      <c r="Q907" s="18">
        <f>IF(I907="Yes",0,P907)</f>
        <v/>
      </c>
      <c r="R907" s="18">
        <f>IF(J907="Yes",0,L907)</f>
        <v/>
      </c>
      <c r="S907" s="18">
        <f>SUM(L907,P907)</f>
        <v/>
      </c>
      <c r="T907" s="18">
        <f>SUM(Q907,R907)</f>
        <v/>
      </c>
      <c r="U907" s="19">
        <f>TEXT(F907,"ddd")</f>
        <v/>
      </c>
      <c r="V907" s="19">
        <f>TEXT(G907,"ddd")</f>
        <v/>
      </c>
    </row>
    <row r="908">
      <c r="A908" t="inlineStr">
        <is>
          <t>A01006</t>
        </is>
      </c>
      <c r="B908" t="inlineStr">
        <is>
          <t>South</t>
        </is>
      </c>
      <c r="C908" t="inlineStr">
        <is>
          <t>Burton</t>
        </is>
      </c>
      <c r="D908" t="inlineStr">
        <is>
          <t>Replace</t>
        </is>
      </c>
      <c r="F908" s="31" t="n">
        <v>44376</v>
      </c>
      <c r="G908" s="31" t="n">
        <v>44392</v>
      </c>
      <c r="H908" s="13" t="n">
        <v>2</v>
      </c>
      <c r="I908" s="32" t="n"/>
      <c r="J908" s="32" t="n"/>
      <c r="K908" s="15" t="n">
        <v>0.5</v>
      </c>
      <c r="L908" s="15" t="n">
        <v>215.9909</v>
      </c>
      <c r="M908" t="inlineStr">
        <is>
          <t>Account</t>
        </is>
      </c>
      <c r="N908" s="17">
        <f>IF(G908="","",G908-F908)</f>
        <v/>
      </c>
      <c r="O908" s="19">
        <f t="array" ref="O908">INDEX(TechRate,MATCH(H908,TechNum,0))</f>
        <v/>
      </c>
      <c r="P908" s="18">
        <f>O908*K908</f>
        <v/>
      </c>
      <c r="Q908" s="18">
        <f>IF(I908="Yes",0,P908)</f>
        <v/>
      </c>
      <c r="R908" s="18">
        <f>IF(J908="Yes",0,L908)</f>
        <v/>
      </c>
      <c r="S908" s="18">
        <f>SUM(L908,P908)</f>
        <v/>
      </c>
      <c r="T908" s="18">
        <f>SUM(Q908,R908)</f>
        <v/>
      </c>
      <c r="U908" s="19">
        <f>TEXT(F908,"ddd")</f>
        <v/>
      </c>
      <c r="V908" s="19">
        <f>TEXT(G908,"ddd")</f>
        <v/>
      </c>
    </row>
    <row r="909">
      <c r="A909" t="inlineStr">
        <is>
          <t>A01007</t>
        </is>
      </c>
      <c r="B909" t="inlineStr">
        <is>
          <t>West</t>
        </is>
      </c>
      <c r="C909" t="inlineStr">
        <is>
          <t>Khan</t>
        </is>
      </c>
      <c r="D909" t="inlineStr">
        <is>
          <t>Deliver</t>
        </is>
      </c>
      <c r="F909" s="31" t="n">
        <v>44376</v>
      </c>
      <c r="G909" s="31" t="n">
        <v>44391</v>
      </c>
      <c r="H909" s="13" t="n">
        <v>1</v>
      </c>
      <c r="I909" s="32" t="n"/>
      <c r="J909" s="32" t="n"/>
      <c r="K909" s="15" t="n">
        <v>0.25</v>
      </c>
      <c r="L909" s="15" t="n">
        <v>18</v>
      </c>
      <c r="M909" t="inlineStr">
        <is>
          <t>C.O.D.</t>
        </is>
      </c>
      <c r="N909" s="17">
        <f>IF(G909="","",G909-F909)</f>
        <v/>
      </c>
      <c r="O909" s="19">
        <f t="array" ref="O909">INDEX(TechRate,MATCH(H909,TechNum,0))</f>
        <v/>
      </c>
      <c r="P909" s="18">
        <f>O909*K909</f>
        <v/>
      </c>
      <c r="Q909" s="18">
        <f>IF(I909="Yes",0,P909)</f>
        <v/>
      </c>
      <c r="R909" s="18">
        <f>IF(J909="Yes",0,L909)</f>
        <v/>
      </c>
      <c r="S909" s="18">
        <f>SUM(L909,P909)</f>
        <v/>
      </c>
      <c r="T909" s="18">
        <f>SUM(Q909,R909)</f>
        <v/>
      </c>
      <c r="U909" s="19">
        <f>TEXT(F909,"ddd")</f>
        <v/>
      </c>
      <c r="V909" s="19">
        <f>TEXT(G909,"ddd")</f>
        <v/>
      </c>
    </row>
    <row r="910">
      <c r="A910" t="inlineStr">
        <is>
          <t>A01008</t>
        </is>
      </c>
      <c r="B910" t="inlineStr">
        <is>
          <t>North</t>
        </is>
      </c>
      <c r="C910" t="inlineStr">
        <is>
          <t>Ling</t>
        </is>
      </c>
      <c r="D910" t="inlineStr">
        <is>
          <t>Deliver</t>
        </is>
      </c>
      <c r="F910" s="31" t="n">
        <v>44376</v>
      </c>
      <c r="G910" s="31" t="n"/>
      <c r="H910" s="13" t="n">
        <v>1</v>
      </c>
      <c r="I910" s="32" t="n"/>
      <c r="J910" s="32" t="n"/>
      <c r="K910" s="15" t="n"/>
      <c r="L910" s="15" t="n">
        <v>43.0118</v>
      </c>
      <c r="M910" t="inlineStr">
        <is>
          <t>C.O.D.</t>
        </is>
      </c>
      <c r="N910" s="17">
        <f>IF(G910="","",G910-F910)</f>
        <v/>
      </c>
      <c r="O910" s="19">
        <f t="array" ref="O910">INDEX(TechRate,MATCH(H910,TechNum,0))</f>
        <v/>
      </c>
      <c r="P910" s="18">
        <f>O910*K910</f>
        <v/>
      </c>
      <c r="Q910" s="18">
        <f>IF(I910="Yes",0,P910)</f>
        <v/>
      </c>
      <c r="R910" s="18">
        <f>IF(J910="Yes",0,L910)</f>
        <v/>
      </c>
      <c r="S910" s="18">
        <f>SUM(L910,P910)</f>
        <v/>
      </c>
      <c r="T910" s="18">
        <f>SUM(Q910,R910)</f>
        <v/>
      </c>
      <c r="U910" s="19">
        <f>TEXT(F910,"ddd")</f>
        <v/>
      </c>
      <c r="V910" s="19">
        <f>TEXT(G910,"ddd")</f>
        <v/>
      </c>
    </row>
    <row r="911">
      <c r="A911" t="inlineStr">
        <is>
          <t>A01009</t>
        </is>
      </c>
      <c r="B911" t="inlineStr">
        <is>
          <t>North</t>
        </is>
      </c>
      <c r="C911" t="inlineStr">
        <is>
          <t>Ling</t>
        </is>
      </c>
      <c r="D911" t="inlineStr">
        <is>
          <t>Assess</t>
        </is>
      </c>
      <c r="F911" s="31" t="n">
        <v>44376</v>
      </c>
      <c r="G911" s="31" t="n"/>
      <c r="H911" s="13" t="n">
        <v>1</v>
      </c>
      <c r="I911" s="32" t="n"/>
      <c r="J911" s="32" t="n"/>
      <c r="K911" s="15" t="n"/>
      <c r="L911" s="15" t="n">
        <v>58.5</v>
      </c>
      <c r="M911" t="inlineStr">
        <is>
          <t>Account</t>
        </is>
      </c>
      <c r="N911" s="17">
        <f>IF(G911="","",G911-F911)</f>
        <v/>
      </c>
      <c r="O911" s="19">
        <f t="array" ref="O911">INDEX(TechRate,MATCH(H911,TechNum,0))</f>
        <v/>
      </c>
      <c r="P911" s="18">
        <f>O911*K911</f>
        <v/>
      </c>
      <c r="Q911" s="18">
        <f>IF(I911="Yes",0,P911)</f>
        <v/>
      </c>
      <c r="R911" s="18">
        <f>IF(J911="Yes",0,L911)</f>
        <v/>
      </c>
      <c r="S911" s="18">
        <f>SUM(L911,P911)</f>
        <v/>
      </c>
      <c r="T911" s="18">
        <f>SUM(Q911,R911)</f>
        <v/>
      </c>
      <c r="U911" s="19">
        <f>TEXT(F911,"ddd")</f>
        <v/>
      </c>
      <c r="V911" s="19">
        <f>TEXT(G911,"ddd")</f>
        <v/>
      </c>
    </row>
    <row r="912">
      <c r="A912" t="inlineStr">
        <is>
          <t>A01010</t>
        </is>
      </c>
      <c r="B912" t="inlineStr">
        <is>
          <t>Southeast</t>
        </is>
      </c>
      <c r="C912" t="inlineStr">
        <is>
          <t>Khan</t>
        </is>
      </c>
      <c r="D912" t="inlineStr">
        <is>
          <t>Replace</t>
        </is>
      </c>
      <c r="F912" s="31" t="n">
        <v>44376</v>
      </c>
      <c r="G912" s="31" t="n"/>
      <c r="H912" s="13" t="n">
        <v>1</v>
      </c>
      <c r="I912" s="32" t="n"/>
      <c r="J912" s="32" t="n"/>
      <c r="K912" s="15" t="n"/>
      <c r="L912" s="15" t="n">
        <v>146.7174</v>
      </c>
      <c r="M912" t="inlineStr">
        <is>
          <t>C.O.D.</t>
        </is>
      </c>
      <c r="N912" s="17">
        <f>IF(G912="","",G912-F912)</f>
        <v/>
      </c>
      <c r="O912" s="19">
        <f t="array" ref="O912">INDEX(TechRate,MATCH(H912,TechNum,0))</f>
        <v/>
      </c>
      <c r="P912" s="18">
        <f>O912*K912</f>
        <v/>
      </c>
      <c r="Q912" s="18">
        <f>IF(I912="Yes",0,P912)</f>
        <v/>
      </c>
      <c r="R912" s="18">
        <f>IF(J912="Yes",0,L912)</f>
        <v/>
      </c>
      <c r="S912" s="18">
        <f>SUM(L912,P912)</f>
        <v/>
      </c>
      <c r="T912" s="18">
        <f>SUM(Q912,R912)</f>
        <v/>
      </c>
      <c r="U912" s="19">
        <f>TEXT(F912,"ddd")</f>
        <v/>
      </c>
      <c r="V912" s="19">
        <f>TEXT(G912,"ddd")</f>
        <v/>
      </c>
    </row>
    <row r="913">
      <c r="A913" t="inlineStr">
        <is>
          <t>A01011</t>
        </is>
      </c>
      <c r="B913" t="inlineStr">
        <is>
          <t>Central</t>
        </is>
      </c>
      <c r="C913" t="inlineStr">
        <is>
          <t>Cartier</t>
        </is>
      </c>
      <c r="D913" t="inlineStr">
        <is>
          <t>Install</t>
        </is>
      </c>
      <c r="F913" s="31" t="n">
        <v>44376</v>
      </c>
      <c r="G913" s="31" t="n"/>
      <c r="H913" s="13" t="n">
        <v>1</v>
      </c>
      <c r="I913" s="32" t="n"/>
      <c r="J913" s="32" t="n"/>
      <c r="K913" s="15" t="n"/>
      <c r="L913" s="15" t="n">
        <v>60</v>
      </c>
      <c r="M913" t="inlineStr">
        <is>
          <t>Account</t>
        </is>
      </c>
      <c r="N913" s="17">
        <f>IF(G913="","",G913-F913)</f>
        <v/>
      </c>
      <c r="O913" s="19">
        <f t="array" ref="O913">INDEX(TechRate,MATCH(H913,TechNum,0))</f>
        <v/>
      </c>
      <c r="P913" s="18">
        <f>O913*K913</f>
        <v/>
      </c>
      <c r="Q913" s="18">
        <f>IF(I913="Yes",0,P913)</f>
        <v/>
      </c>
      <c r="R913" s="18">
        <f>IF(J913="Yes",0,L913)</f>
        <v/>
      </c>
      <c r="S913" s="18">
        <f>SUM(L913,P913)</f>
        <v/>
      </c>
      <c r="T913" s="18">
        <f>SUM(Q913,R913)</f>
        <v/>
      </c>
      <c r="U913" s="19">
        <f>TEXT(F913,"ddd")</f>
        <v/>
      </c>
      <c r="V913" s="19">
        <f>TEXT(G913,"ddd")</f>
        <v/>
      </c>
    </row>
    <row r="914">
      <c r="A914" t="inlineStr">
        <is>
          <t>A01012</t>
        </is>
      </c>
      <c r="B914" t="inlineStr">
        <is>
          <t>Southeast</t>
        </is>
      </c>
      <c r="C914" t="inlineStr">
        <is>
          <t>Burton</t>
        </is>
      </c>
      <c r="D914" t="inlineStr">
        <is>
          <t>Assess</t>
        </is>
      </c>
      <c r="F914" s="31" t="n">
        <v>44376</v>
      </c>
      <c r="G914" s="31" t="n"/>
      <c r="H914" s="13" t="n">
        <v>2</v>
      </c>
      <c r="I914" s="32" t="n"/>
      <c r="J914" s="32" t="n"/>
      <c r="K914" s="15" t="n"/>
      <c r="L914" s="15" t="n">
        <v>180</v>
      </c>
      <c r="M914" t="inlineStr">
        <is>
          <t>C.O.D.</t>
        </is>
      </c>
      <c r="N914" s="17">
        <f>IF(G914="","",G914-F914)</f>
        <v/>
      </c>
      <c r="O914" s="19">
        <f t="array" ref="O914">INDEX(TechRate,MATCH(H914,TechNum,0))</f>
        <v/>
      </c>
      <c r="P914" s="18">
        <f>O914*K914</f>
        <v/>
      </c>
      <c r="Q914" s="18">
        <f>IF(I914="Yes",0,P914)</f>
        <v/>
      </c>
      <c r="R914" s="18">
        <f>IF(J914="Yes",0,L914)</f>
        <v/>
      </c>
      <c r="S914" s="18">
        <f>SUM(L914,P914)</f>
        <v/>
      </c>
      <c r="T914" s="18">
        <f>SUM(Q914,R914)</f>
        <v/>
      </c>
      <c r="U914" s="19">
        <f>TEXT(F914,"ddd")</f>
        <v/>
      </c>
      <c r="V914" s="19">
        <f>TEXT(G914,"ddd")</f>
        <v/>
      </c>
    </row>
    <row r="915">
      <c r="A915" t="inlineStr">
        <is>
          <t>A01013</t>
        </is>
      </c>
      <c r="B915" t="inlineStr">
        <is>
          <t>East</t>
        </is>
      </c>
      <c r="C915" t="inlineStr">
        <is>
          <t>Ling</t>
        </is>
      </c>
      <c r="D915" t="inlineStr">
        <is>
          <t>Install</t>
        </is>
      </c>
      <c r="F915" s="31" t="n">
        <v>44376</v>
      </c>
      <c r="G915" s="31" t="n"/>
      <c r="H915" s="13" t="n">
        <v>2</v>
      </c>
      <c r="I915" s="32" t="n"/>
      <c r="J915" s="32" t="n"/>
      <c r="K915" s="15" t="n"/>
      <c r="L915" s="15" t="n">
        <v>165</v>
      </c>
      <c r="M915" t="inlineStr">
        <is>
          <t>Account</t>
        </is>
      </c>
      <c r="N915" s="17">
        <f>IF(G915="","",G915-F915)</f>
        <v/>
      </c>
      <c r="O915" s="19">
        <f t="array" ref="O915">INDEX(TechRate,MATCH(H915,TechNum,0))</f>
        <v/>
      </c>
      <c r="P915" s="18">
        <f>O915*K915</f>
        <v/>
      </c>
      <c r="Q915" s="18">
        <f>IF(I915="Yes",0,P915)</f>
        <v/>
      </c>
      <c r="R915" s="18">
        <f>IF(J915="Yes",0,L915)</f>
        <v/>
      </c>
      <c r="S915" s="18">
        <f>SUM(L915,P915)</f>
        <v/>
      </c>
      <c r="T915" s="18">
        <f>SUM(Q915,R915)</f>
        <v/>
      </c>
      <c r="U915" s="19">
        <f>TEXT(F915,"ddd")</f>
        <v/>
      </c>
      <c r="V915" s="19">
        <f>TEXT(G915,"ddd")</f>
        <v/>
      </c>
    </row>
    <row r="916">
      <c r="A916" t="inlineStr">
        <is>
          <t>A01014</t>
        </is>
      </c>
      <c r="B916" t="inlineStr">
        <is>
          <t>South</t>
        </is>
      </c>
      <c r="C916" t="inlineStr">
        <is>
          <t>Burton</t>
        </is>
      </c>
      <c r="D916" t="inlineStr">
        <is>
          <t>Install</t>
        </is>
      </c>
      <c r="F916" s="31" t="n">
        <v>44377</v>
      </c>
      <c r="G916" s="31" t="n">
        <v>44389</v>
      </c>
      <c r="H916" s="13" t="n">
        <v>2</v>
      </c>
      <c r="I916" s="32" t="n"/>
      <c r="J916" s="32" t="n"/>
      <c r="K916" s="15" t="n">
        <v>1</v>
      </c>
      <c r="L916" s="15" t="n">
        <v>183.5419</v>
      </c>
      <c r="M916" t="inlineStr">
        <is>
          <t>Account</t>
        </is>
      </c>
      <c r="N916" s="17">
        <f>IF(G916="","",G916-F916)</f>
        <v/>
      </c>
      <c r="O916" s="19">
        <f t="array" ref="O916">INDEX(TechRate,MATCH(H916,TechNum,0))</f>
        <v/>
      </c>
      <c r="P916" s="18">
        <f>O916*K916</f>
        <v/>
      </c>
      <c r="Q916" s="18">
        <f>IF(I916="Yes",0,P916)</f>
        <v/>
      </c>
      <c r="R916" s="18">
        <f>IF(J916="Yes",0,L916)</f>
        <v/>
      </c>
      <c r="S916" s="18">
        <f>SUM(L916,P916)</f>
        <v/>
      </c>
      <c r="T916" s="18">
        <f>SUM(Q916,R916)</f>
        <v/>
      </c>
      <c r="U916" s="19">
        <f>TEXT(F916,"ddd")</f>
        <v/>
      </c>
      <c r="V916" s="19">
        <f>TEXT(G916,"ddd")</f>
        <v/>
      </c>
    </row>
    <row r="917">
      <c r="A917" t="inlineStr">
        <is>
          <t>A01015</t>
        </is>
      </c>
      <c r="B917" t="inlineStr">
        <is>
          <t>South</t>
        </is>
      </c>
      <c r="C917" t="inlineStr">
        <is>
          <t>Burton</t>
        </is>
      </c>
      <c r="D917" t="inlineStr">
        <is>
          <t>Repair</t>
        </is>
      </c>
      <c r="F917" s="31" t="n">
        <v>44377</v>
      </c>
      <c r="G917" s="31" t="n">
        <v>44390</v>
      </c>
      <c r="H917" s="13" t="n">
        <v>2</v>
      </c>
      <c r="I917" s="32" t="n"/>
      <c r="J917" s="32" t="n"/>
      <c r="K917" s="15" t="n">
        <v>1.75</v>
      </c>
      <c r="L917" s="15" t="n">
        <v>333.9035</v>
      </c>
      <c r="M917" t="inlineStr">
        <is>
          <t>Account</t>
        </is>
      </c>
      <c r="N917" s="17">
        <f>IF(G917="","",G917-F917)</f>
        <v/>
      </c>
      <c r="O917" s="19">
        <f t="array" ref="O917">INDEX(TechRate,MATCH(H917,TechNum,0))</f>
        <v/>
      </c>
      <c r="P917" s="18">
        <f>O917*K917</f>
        <v/>
      </c>
      <c r="Q917" s="18">
        <f>IF(I917="Yes",0,P917)</f>
        <v/>
      </c>
      <c r="R917" s="18">
        <f>IF(J917="Yes",0,L917)</f>
        <v/>
      </c>
      <c r="S917" s="18">
        <f>SUM(L917,P917)</f>
        <v/>
      </c>
      <c r="T917" s="18">
        <f>SUM(Q917,R917)</f>
        <v/>
      </c>
      <c r="U917" s="19">
        <f>TEXT(F917,"ddd")</f>
        <v/>
      </c>
      <c r="V917" s="19">
        <f>TEXT(G917,"ddd")</f>
        <v/>
      </c>
    </row>
    <row r="918">
      <c r="A918" t="inlineStr">
        <is>
          <t>A01016</t>
        </is>
      </c>
      <c r="B918" t="inlineStr">
        <is>
          <t>Northwest</t>
        </is>
      </c>
      <c r="C918" t="inlineStr">
        <is>
          <t>Khan</t>
        </is>
      </c>
      <c r="D918" t="inlineStr">
        <is>
          <t>Assess</t>
        </is>
      </c>
      <c r="E918" t="inlineStr">
        <is>
          <t>Yes</t>
        </is>
      </c>
      <c r="F918" s="31" t="n">
        <v>44377</v>
      </c>
      <c r="G918" s="31" t="n">
        <v>44398</v>
      </c>
      <c r="H918" s="13" t="n">
        <v>2</v>
      </c>
      <c r="I918" s="32" t="n"/>
      <c r="J918" s="32" t="n"/>
      <c r="K918" s="15" t="n">
        <v>0.5</v>
      </c>
      <c r="L918" s="15" t="n">
        <v>23.899</v>
      </c>
      <c r="M918" t="inlineStr">
        <is>
          <t>Account</t>
        </is>
      </c>
      <c r="N918" s="17">
        <f>IF(G918="","",G918-F918)</f>
        <v/>
      </c>
      <c r="O918" s="19">
        <f t="array" ref="O918">INDEX(TechRate,MATCH(H918,TechNum,0))</f>
        <v/>
      </c>
      <c r="P918" s="18">
        <f>O918*K918</f>
        <v/>
      </c>
      <c r="Q918" s="18">
        <f>IF(I918="Yes",0,P918)</f>
        <v/>
      </c>
      <c r="R918" s="18">
        <f>IF(J918="Yes",0,L918)</f>
        <v/>
      </c>
      <c r="S918" s="18">
        <f>SUM(L918,P918)</f>
        <v/>
      </c>
      <c r="T918" s="18">
        <f>SUM(Q918,R918)</f>
        <v/>
      </c>
      <c r="U918" s="19">
        <f>TEXT(F918,"ddd")</f>
        <v/>
      </c>
      <c r="V918" s="19">
        <f>TEXT(G918,"ddd")</f>
        <v/>
      </c>
    </row>
    <row r="919">
      <c r="A919" t="inlineStr">
        <is>
          <t>A01017</t>
        </is>
      </c>
      <c r="B919" t="inlineStr">
        <is>
          <t>Northwest</t>
        </is>
      </c>
      <c r="C919" t="inlineStr">
        <is>
          <t>Khan</t>
        </is>
      </c>
      <c r="D919" t="inlineStr">
        <is>
          <t>Assess</t>
        </is>
      </c>
      <c r="E919" t="inlineStr">
        <is>
          <t>Yes</t>
        </is>
      </c>
      <c r="F919" s="31" t="n">
        <v>44377</v>
      </c>
      <c r="G919" s="31" t="n">
        <v>44398</v>
      </c>
      <c r="H919" s="13" t="n">
        <v>2</v>
      </c>
      <c r="I919" s="32" t="n"/>
      <c r="J919" s="32" t="n"/>
      <c r="K919" s="15" t="n">
        <v>0.5</v>
      </c>
      <c r="L919" s="15" t="n">
        <v>38.4969</v>
      </c>
      <c r="M919" t="inlineStr">
        <is>
          <t>Account</t>
        </is>
      </c>
      <c r="N919" s="17">
        <f>IF(G919="","",G919-F919)</f>
        <v/>
      </c>
      <c r="O919" s="19">
        <f t="array" ref="O919">INDEX(TechRate,MATCH(H919,TechNum,0))</f>
        <v/>
      </c>
      <c r="P919" s="18">
        <f>O919*K919</f>
        <v/>
      </c>
      <c r="Q919" s="18">
        <f>IF(I919="Yes",0,P919)</f>
        <v/>
      </c>
      <c r="R919" s="18">
        <f>IF(J919="Yes",0,L919)</f>
        <v/>
      </c>
      <c r="S919" s="18">
        <f>SUM(L919,P919)</f>
        <v/>
      </c>
      <c r="T919" s="18">
        <f>SUM(Q919,R919)</f>
        <v/>
      </c>
      <c r="U919" s="19">
        <f>TEXT(F919,"ddd")</f>
        <v/>
      </c>
      <c r="V919" s="19">
        <f>TEXT(G919,"ddd")</f>
        <v/>
      </c>
    </row>
    <row r="920">
      <c r="A920" t="inlineStr">
        <is>
          <t>A01018</t>
        </is>
      </c>
      <c r="B920" t="inlineStr">
        <is>
          <t>Central</t>
        </is>
      </c>
      <c r="C920" t="inlineStr">
        <is>
          <t>Khan</t>
        </is>
      </c>
      <c r="D920" t="inlineStr">
        <is>
          <t>Replace</t>
        </is>
      </c>
      <c r="F920" s="31" t="n">
        <v>44377</v>
      </c>
      <c r="G920" s="31" t="n"/>
      <c r="H920" s="13" t="n">
        <v>2</v>
      </c>
      <c r="I920" s="32" t="n"/>
      <c r="J920" s="32" t="n"/>
      <c r="K920" s="15" t="n"/>
      <c r="L920" s="15" t="n">
        <v>103.1811</v>
      </c>
      <c r="M920" t="inlineStr">
        <is>
          <t>C.O.D.</t>
        </is>
      </c>
      <c r="N920" s="17">
        <f>IF(G920="","",G920-F920)</f>
        <v/>
      </c>
      <c r="O920" s="19">
        <f t="array" ref="O920">INDEX(TechRate,MATCH(H920,TechNum,0))</f>
        <v/>
      </c>
      <c r="P920" s="18">
        <f>O920*K920</f>
        <v/>
      </c>
      <c r="Q920" s="18">
        <f>IF(I920="Yes",0,P920)</f>
        <v/>
      </c>
      <c r="R920" s="18">
        <f>IF(J920="Yes",0,L920)</f>
        <v/>
      </c>
      <c r="S920" s="18">
        <f>SUM(L920,P920)</f>
        <v/>
      </c>
      <c r="T920" s="18">
        <f>SUM(Q920,R920)</f>
        <v/>
      </c>
      <c r="U920" s="19">
        <f>TEXT(F920,"ddd")</f>
        <v/>
      </c>
      <c r="V920" s="19">
        <f>TEXT(G920,"ddd")</f>
        <v/>
      </c>
    </row>
    <row r="921">
      <c r="A921" t="inlineStr">
        <is>
          <t>A01019</t>
        </is>
      </c>
      <c r="B921" t="inlineStr">
        <is>
          <t>Northwest</t>
        </is>
      </c>
      <c r="C921" t="inlineStr">
        <is>
          <t>Khan</t>
        </is>
      </c>
      <c r="D921" t="inlineStr">
        <is>
          <t>Assess</t>
        </is>
      </c>
      <c r="F921" s="31" t="n">
        <v>44377</v>
      </c>
      <c r="G921" s="31" t="n"/>
      <c r="H921" s="13" t="n">
        <v>1</v>
      </c>
      <c r="I921" s="32" t="n"/>
      <c r="J921" s="32" t="n"/>
      <c r="K921" s="15" t="n"/>
      <c r="L921" s="15" t="n">
        <v>68.4969</v>
      </c>
      <c r="M921" t="inlineStr">
        <is>
          <t>Account</t>
        </is>
      </c>
      <c r="N921" s="17">
        <f>IF(G921="","",G921-F921)</f>
        <v/>
      </c>
      <c r="O921" s="19">
        <f t="array" ref="O921">INDEX(TechRate,MATCH(H921,TechNum,0))</f>
        <v/>
      </c>
      <c r="P921" s="18">
        <f>O921*K921</f>
        <v/>
      </c>
      <c r="Q921" s="18">
        <f>IF(I921="Yes",0,P921)</f>
        <v/>
      </c>
      <c r="R921" s="18">
        <f>IF(J921="Yes",0,L921)</f>
        <v/>
      </c>
      <c r="S921" s="18">
        <f>SUM(L921,P921)</f>
        <v/>
      </c>
      <c r="T921" s="18">
        <f>SUM(Q921,R921)</f>
        <v/>
      </c>
      <c r="U921" s="19">
        <f>TEXT(F921,"ddd")</f>
        <v/>
      </c>
      <c r="V921" s="19">
        <f>TEXT(G921,"ddd")</f>
        <v/>
      </c>
    </row>
    <row r="922">
      <c r="A922" t="inlineStr">
        <is>
          <t>A01020</t>
        </is>
      </c>
      <c r="B922" t="inlineStr">
        <is>
          <t>Southeast</t>
        </is>
      </c>
      <c r="C922" t="inlineStr">
        <is>
          <t>Burton</t>
        </is>
      </c>
      <c r="D922" t="inlineStr">
        <is>
          <t>Repair</t>
        </is>
      </c>
      <c r="F922" s="31" t="n">
        <v>44377</v>
      </c>
      <c r="G922" s="31" t="n"/>
      <c r="H922" s="13" t="n">
        <v>2</v>
      </c>
      <c r="I922" s="32" t="n"/>
      <c r="J922" s="32" t="n"/>
      <c r="K922" s="15" t="n"/>
      <c r="L922" s="15" t="n">
        <v>309.6439</v>
      </c>
      <c r="M922" t="inlineStr">
        <is>
          <t>C.O.D.</t>
        </is>
      </c>
      <c r="N922" s="17">
        <f>IF(G922="","",G922-F922)</f>
        <v/>
      </c>
      <c r="O922" s="19">
        <f t="array" ref="O922">INDEX(TechRate,MATCH(H922,TechNum,0))</f>
        <v/>
      </c>
      <c r="P922" s="18">
        <f>O922*K922</f>
        <v/>
      </c>
      <c r="Q922" s="18">
        <f>IF(I922="Yes",0,P922)</f>
        <v/>
      </c>
      <c r="R922" s="18">
        <f>IF(J922="Yes",0,L922)</f>
        <v/>
      </c>
      <c r="S922" s="18">
        <f>SUM(L922,P922)</f>
        <v/>
      </c>
      <c r="T922" s="18">
        <f>SUM(Q922,R922)</f>
        <v/>
      </c>
      <c r="U922" s="19">
        <f>TEXT(F922,"ddd")</f>
        <v/>
      </c>
      <c r="V922" s="19">
        <f>TEXT(G922,"ddd")</f>
        <v/>
      </c>
    </row>
    <row r="923">
      <c r="A923" t="inlineStr">
        <is>
          <t>A01021</t>
        </is>
      </c>
      <c r="B923" t="inlineStr">
        <is>
          <t>Northeast</t>
        </is>
      </c>
      <c r="C923" t="inlineStr">
        <is>
          <t>Ling</t>
        </is>
      </c>
      <c r="D923" t="inlineStr">
        <is>
          <t>Install</t>
        </is>
      </c>
      <c r="F923" s="31" t="n">
        <v>44377</v>
      </c>
      <c r="G923" s="31" t="n"/>
      <c r="H923" s="13" t="n">
        <v>2</v>
      </c>
      <c r="I923" s="32" t="n"/>
      <c r="J923" s="32" t="n"/>
      <c r="K923" s="15" t="n"/>
      <c r="L923" s="15" t="n">
        <v>625.5</v>
      </c>
      <c r="M923" t="inlineStr">
        <is>
          <t>Account</t>
        </is>
      </c>
      <c r="N923" s="17">
        <f>IF(G923="","",G923-F923)</f>
        <v/>
      </c>
      <c r="O923" s="19">
        <f t="array" ref="O923">INDEX(TechRate,MATCH(H923,TechNum,0))</f>
        <v/>
      </c>
      <c r="P923" s="18">
        <f>O923*K923</f>
        <v/>
      </c>
      <c r="Q923" s="18">
        <f>IF(I923="Yes",0,P923)</f>
        <v/>
      </c>
      <c r="R923" s="18">
        <f>IF(J923="Yes",0,L923)</f>
        <v/>
      </c>
      <c r="S923" s="18">
        <f>SUM(L923,P923)</f>
        <v/>
      </c>
      <c r="T923" s="18">
        <f>SUM(Q923,R923)</f>
        <v/>
      </c>
      <c r="U923" s="19">
        <f>TEXT(F923,"ddd")</f>
        <v/>
      </c>
      <c r="V923" s="19">
        <f>TEXT(G923,"ddd")</f>
        <v/>
      </c>
    </row>
    <row r="924">
      <c r="A924" t="inlineStr">
        <is>
          <t>A01022</t>
        </is>
      </c>
      <c r="B924" t="inlineStr">
        <is>
          <t>North</t>
        </is>
      </c>
      <c r="C924" t="inlineStr">
        <is>
          <t>Ling</t>
        </is>
      </c>
      <c r="D924" t="inlineStr">
        <is>
          <t>Repair</t>
        </is>
      </c>
      <c r="F924" s="31" t="n">
        <v>44377</v>
      </c>
      <c r="G924" s="31" t="n"/>
      <c r="H924" s="13" t="n">
        <v>2</v>
      </c>
      <c r="I924" s="32" t="n"/>
      <c r="J924" s="32" t="n"/>
      <c r="K924" s="15" t="n"/>
      <c r="L924" s="15" t="n">
        <v>687.9243</v>
      </c>
      <c r="M924" t="inlineStr">
        <is>
          <t>C.O.D.</t>
        </is>
      </c>
      <c r="N924" s="17">
        <f>IF(G924="","",G924-F924)</f>
        <v/>
      </c>
      <c r="O924" s="19">
        <f t="array" ref="O924">INDEX(TechRate,MATCH(H924,TechNum,0))</f>
        <v/>
      </c>
      <c r="P924" s="18">
        <f>O924*K924</f>
        <v/>
      </c>
      <c r="Q924" s="18">
        <f>IF(I924="Yes",0,P924)</f>
        <v/>
      </c>
      <c r="R924" s="18">
        <f>IF(J924="Yes",0,L924)</f>
        <v/>
      </c>
      <c r="S924" s="18">
        <f>SUM(L924,P924)</f>
        <v/>
      </c>
      <c r="T924" s="18">
        <f>SUM(Q924,R924)</f>
        <v/>
      </c>
      <c r="U924" s="19">
        <f>TEXT(F924,"ddd")</f>
        <v/>
      </c>
      <c r="V924" s="19">
        <f>TEXT(G924,"ddd")</f>
        <v/>
      </c>
    </row>
    <row r="925">
      <c r="A925" t="inlineStr">
        <is>
          <t>A01023</t>
        </is>
      </c>
      <c r="B925" t="inlineStr">
        <is>
          <t>West</t>
        </is>
      </c>
      <c r="C925" t="inlineStr">
        <is>
          <t>Khan</t>
        </is>
      </c>
      <c r="D925" t="inlineStr">
        <is>
          <t>Assess</t>
        </is>
      </c>
      <c r="F925" s="31" t="n">
        <v>44377</v>
      </c>
      <c r="G925" s="31" t="n"/>
      <c r="H925" s="13" t="n">
        <v>1</v>
      </c>
      <c r="I925" s="32" t="n"/>
      <c r="J925" s="32" t="n"/>
      <c r="K925" s="15" t="n"/>
      <c r="L925" s="15" t="n">
        <v>110.6918</v>
      </c>
      <c r="M925" t="inlineStr">
        <is>
          <t>P.O.</t>
        </is>
      </c>
      <c r="N925" s="17">
        <f>IF(G925="","",G925-F925)</f>
        <v/>
      </c>
      <c r="O925" s="19">
        <f t="array" ref="O925">INDEX(TechRate,MATCH(H925,TechNum,0))</f>
        <v/>
      </c>
      <c r="P925" s="18">
        <f>O925*K925</f>
        <v/>
      </c>
      <c r="Q925" s="18">
        <f>IF(I925="Yes",0,P925)</f>
        <v/>
      </c>
      <c r="R925" s="18">
        <f>IF(J925="Yes",0,L925)</f>
        <v/>
      </c>
      <c r="S925" s="18">
        <f>SUM(L925,P925)</f>
        <v/>
      </c>
      <c r="T925" s="18">
        <f>SUM(Q925,R925)</f>
        <v/>
      </c>
      <c r="U925" s="19">
        <f>TEXT(F925,"ddd")</f>
        <v/>
      </c>
      <c r="V925" s="19">
        <f>TEXT(G925,"ddd")</f>
        <v/>
      </c>
    </row>
    <row r="926">
      <c r="A926" t="inlineStr">
        <is>
          <t>A01024</t>
        </is>
      </c>
      <c r="B926" t="inlineStr">
        <is>
          <t>Southwest</t>
        </is>
      </c>
      <c r="C926" t="inlineStr">
        <is>
          <t>Burton</t>
        </is>
      </c>
      <c r="D926" t="inlineStr">
        <is>
          <t>Assess</t>
        </is>
      </c>
      <c r="F926" s="31" t="n">
        <v>44377</v>
      </c>
      <c r="G926" s="31" t="n"/>
      <c r="H926" s="13" t="n">
        <v>2</v>
      </c>
      <c r="I926" s="32" t="n"/>
      <c r="J926" s="32" t="n"/>
      <c r="K926" s="15" t="n"/>
      <c r="L926" s="15" t="n">
        <v>151.8099</v>
      </c>
      <c r="M926" t="inlineStr">
        <is>
          <t>C.O.D.</t>
        </is>
      </c>
      <c r="N926" s="17">
        <f>IF(G926="","",G926-F926)</f>
        <v/>
      </c>
      <c r="O926" s="19">
        <f t="array" ref="O926">INDEX(TechRate,MATCH(H926,TechNum,0))</f>
        <v/>
      </c>
      <c r="P926" s="18">
        <f>O926*K926</f>
        <v/>
      </c>
      <c r="Q926" s="18">
        <f>IF(I926="Yes",0,P926)</f>
        <v/>
      </c>
      <c r="R926" s="18">
        <f>IF(J926="Yes",0,L926)</f>
        <v/>
      </c>
      <c r="S926" s="18">
        <f>SUM(L926,P926)</f>
        <v/>
      </c>
      <c r="T926" s="18">
        <f>SUM(Q926,R926)</f>
        <v/>
      </c>
      <c r="U926" s="19">
        <f>TEXT(F926,"ddd")</f>
        <v/>
      </c>
      <c r="V926" s="19">
        <f>TEXT(G926,"ddd")</f>
        <v/>
      </c>
    </row>
    <row r="927">
      <c r="A927" t="inlineStr">
        <is>
          <t>A01025</t>
        </is>
      </c>
      <c r="B927" t="inlineStr">
        <is>
          <t>North</t>
        </is>
      </c>
      <c r="C927" t="inlineStr">
        <is>
          <t>Ling</t>
        </is>
      </c>
      <c r="D927" t="inlineStr">
        <is>
          <t>Assess</t>
        </is>
      </c>
      <c r="F927" s="31" t="n">
        <v>44378</v>
      </c>
      <c r="G927" s="31" t="n"/>
      <c r="H927" s="13" t="n">
        <v>2</v>
      </c>
      <c r="I927" s="32" t="n"/>
      <c r="J927" s="32" t="n"/>
      <c r="K927" s="15" t="n"/>
      <c r="L927" s="15" t="n">
        <v>120</v>
      </c>
      <c r="M927" t="inlineStr">
        <is>
          <t>Account</t>
        </is>
      </c>
      <c r="N927" s="17">
        <f>IF(G927="","",G927-F927)</f>
        <v/>
      </c>
      <c r="O927" s="19">
        <f t="array" ref="O927">INDEX(TechRate,MATCH(H927,TechNum,0))</f>
        <v/>
      </c>
      <c r="P927" s="18">
        <f>O927*K927</f>
        <v/>
      </c>
      <c r="Q927" s="18">
        <f>IF(I927="Yes",0,P927)</f>
        <v/>
      </c>
      <c r="R927" s="18">
        <f>IF(J927="Yes",0,L927)</f>
        <v/>
      </c>
      <c r="S927" s="18">
        <f>SUM(L927,P927)</f>
        <v/>
      </c>
      <c r="T927" s="18">
        <f>SUM(Q927,R927)</f>
        <v/>
      </c>
      <c r="U927" s="19">
        <f>TEXT(F927,"ddd")</f>
        <v/>
      </c>
      <c r="V927" s="19">
        <f>TEXT(G927,"ddd")</f>
        <v/>
      </c>
    </row>
    <row r="928">
      <c r="A928" t="inlineStr">
        <is>
          <t>A01026</t>
        </is>
      </c>
      <c r="B928" t="inlineStr">
        <is>
          <t>West</t>
        </is>
      </c>
      <c r="C928" t="inlineStr">
        <is>
          <t>Khan</t>
        </is>
      </c>
      <c r="D928" t="inlineStr">
        <is>
          <t>Deliver</t>
        </is>
      </c>
      <c r="F928" s="31" t="n">
        <v>44379</v>
      </c>
      <c r="G928" s="31" t="n"/>
      <c r="H928" s="13" t="n">
        <v>1</v>
      </c>
      <c r="I928" s="32" t="n"/>
      <c r="J928" s="32" t="n"/>
      <c r="K928" s="15" t="n"/>
      <c r="L928" s="15" t="n">
        <v>74.7804</v>
      </c>
      <c r="M928" t="inlineStr">
        <is>
          <t>Account</t>
        </is>
      </c>
      <c r="N928" s="17">
        <f>IF(G928="","",G928-F928)</f>
        <v/>
      </c>
      <c r="O928" s="19">
        <f t="array" ref="O928">INDEX(TechRate,MATCH(H928,TechNum,0))</f>
        <v/>
      </c>
      <c r="P928" s="18">
        <f>O928*K928</f>
        <v/>
      </c>
      <c r="Q928" s="18">
        <f>IF(I928="Yes",0,P928)</f>
        <v/>
      </c>
      <c r="R928" s="18">
        <f>IF(J928="Yes",0,L928)</f>
        <v/>
      </c>
      <c r="S928" s="18">
        <f>SUM(L928,P928)</f>
        <v/>
      </c>
      <c r="T928" s="18">
        <f>SUM(Q928,R928)</f>
        <v/>
      </c>
      <c r="U928" s="19">
        <f>TEXT(F928,"ddd")</f>
        <v/>
      </c>
      <c r="V928" s="19">
        <f>TEXT(G928,"ddd")</f>
        <v/>
      </c>
    </row>
    <row r="929">
      <c r="A929" t="inlineStr">
        <is>
          <t>A01027</t>
        </is>
      </c>
      <c r="B929" t="inlineStr">
        <is>
          <t>Central</t>
        </is>
      </c>
      <c r="C929" t="inlineStr">
        <is>
          <t>Cartier</t>
        </is>
      </c>
      <c r="D929" t="inlineStr">
        <is>
          <t>Install</t>
        </is>
      </c>
      <c r="F929" s="31" t="n">
        <v>44379</v>
      </c>
      <c r="G929" s="31" t="n"/>
      <c r="H929" s="13" t="n">
        <v>2</v>
      </c>
      <c r="I929" s="32" t="n"/>
      <c r="J929" s="32" t="n"/>
      <c r="K929" s="15" t="n"/>
      <c r="L929" s="15" t="n">
        <v>445.1606</v>
      </c>
      <c r="M929" t="inlineStr">
        <is>
          <t>C.O.D.</t>
        </is>
      </c>
      <c r="N929" s="17">
        <f>IF(G929="","",G929-F929)</f>
        <v/>
      </c>
      <c r="O929" s="19">
        <f t="array" ref="O929">INDEX(TechRate,MATCH(H929,TechNum,0))</f>
        <v/>
      </c>
      <c r="P929" s="18">
        <f>O929*K929</f>
        <v/>
      </c>
      <c r="Q929" s="18">
        <f>IF(I929="Yes",0,P929)</f>
        <v/>
      </c>
      <c r="R929" s="18">
        <f>IF(J929="Yes",0,L929)</f>
        <v/>
      </c>
      <c r="S929" s="18">
        <f>SUM(L929,P929)</f>
        <v/>
      </c>
      <c r="T929" s="18">
        <f>SUM(Q929,R929)</f>
        <v/>
      </c>
      <c r="U929" s="19">
        <f>TEXT(F929,"ddd")</f>
        <v/>
      </c>
      <c r="V929" s="19">
        <f>TEXT(G929,"ddd")</f>
        <v/>
      </c>
    </row>
    <row r="930">
      <c r="A930" t="inlineStr">
        <is>
          <t>A01028</t>
        </is>
      </c>
      <c r="B930" t="inlineStr">
        <is>
          <t>Central</t>
        </is>
      </c>
      <c r="C930" t="inlineStr">
        <is>
          <t>Khan</t>
        </is>
      </c>
      <c r="D930" t="inlineStr">
        <is>
          <t>Assess</t>
        </is>
      </c>
      <c r="F930" s="31" t="n">
        <v>44382</v>
      </c>
      <c r="G930" s="31" t="n">
        <v>44397</v>
      </c>
      <c r="H930" s="13" t="n">
        <v>2</v>
      </c>
      <c r="I930" s="32" t="n"/>
      <c r="J930" s="32" t="n"/>
      <c r="K930" s="15" t="n">
        <v>0.5</v>
      </c>
      <c r="L930" s="15" t="n">
        <v>85.31999999999999</v>
      </c>
      <c r="M930" t="inlineStr">
        <is>
          <t>Account</t>
        </is>
      </c>
      <c r="N930" s="17">
        <f>IF(G930="","",G930-F930)</f>
        <v/>
      </c>
      <c r="O930" s="19">
        <f t="array" ref="O930">INDEX(TechRate,MATCH(H930,TechNum,0))</f>
        <v/>
      </c>
      <c r="P930" s="18">
        <f>O930*K930</f>
        <v/>
      </c>
      <c r="Q930" s="18">
        <f>IF(I930="Yes",0,P930)</f>
        <v/>
      </c>
      <c r="R930" s="18">
        <f>IF(J930="Yes",0,L930)</f>
        <v/>
      </c>
      <c r="S930" s="18">
        <f>SUM(L930,P930)</f>
        <v/>
      </c>
      <c r="T930" s="18">
        <f>SUM(Q930,R930)</f>
        <v/>
      </c>
      <c r="U930" s="19">
        <f>TEXT(F930,"ddd")</f>
        <v/>
      </c>
      <c r="V930" s="19">
        <f>TEXT(G930,"ddd")</f>
        <v/>
      </c>
    </row>
    <row r="931">
      <c r="A931" t="inlineStr">
        <is>
          <t>A01029</t>
        </is>
      </c>
      <c r="B931" t="inlineStr">
        <is>
          <t>West</t>
        </is>
      </c>
      <c r="C931" t="inlineStr">
        <is>
          <t>Khan</t>
        </is>
      </c>
      <c r="D931" t="inlineStr">
        <is>
          <t>Assess</t>
        </is>
      </c>
      <c r="F931" s="31" t="n">
        <v>44382</v>
      </c>
      <c r="G931" s="31" t="n"/>
      <c r="H931" s="13" t="n">
        <v>2</v>
      </c>
      <c r="I931" s="32" t="n"/>
      <c r="J931" s="32" t="n"/>
      <c r="K931" s="15" t="n"/>
      <c r="L931" s="15" t="n">
        <v>180.33</v>
      </c>
      <c r="M931" t="inlineStr">
        <is>
          <t>Account</t>
        </is>
      </c>
      <c r="N931" s="17">
        <f>IF(G931="","",G931-F931)</f>
        <v/>
      </c>
      <c r="O931" s="19">
        <f t="array" ref="O931">INDEX(TechRate,MATCH(H931,TechNum,0))</f>
        <v/>
      </c>
      <c r="P931" s="18">
        <f>O931*K931</f>
        <v/>
      </c>
      <c r="Q931" s="18">
        <f>IF(I931="Yes",0,P931)</f>
        <v/>
      </c>
      <c r="R931" s="18">
        <f>IF(J931="Yes",0,L931)</f>
        <v/>
      </c>
      <c r="S931" s="18">
        <f>SUM(L931,P931)</f>
        <v/>
      </c>
      <c r="T931" s="18">
        <f>SUM(Q931,R931)</f>
        <v/>
      </c>
      <c r="U931" s="19">
        <f>TEXT(F931,"ddd")</f>
        <v/>
      </c>
      <c r="V931" s="19">
        <f>TEXT(G931,"ddd")</f>
        <v/>
      </c>
    </row>
    <row r="932">
      <c r="A932" t="inlineStr">
        <is>
          <t>A01030</t>
        </is>
      </c>
      <c r="B932" t="inlineStr">
        <is>
          <t>East</t>
        </is>
      </c>
      <c r="C932" t="inlineStr">
        <is>
          <t>Ling</t>
        </is>
      </c>
      <c r="D932" t="inlineStr">
        <is>
          <t>Replace</t>
        </is>
      </c>
      <c r="F932" s="31" t="n">
        <v>44382</v>
      </c>
      <c r="G932" s="31" t="n"/>
      <c r="H932" s="13" t="n">
        <v>2</v>
      </c>
      <c r="I932" s="32" t="n"/>
      <c r="J932" s="32" t="n"/>
      <c r="K932" s="15" t="n"/>
      <c r="L932" s="15" t="n">
        <v>21.33</v>
      </c>
      <c r="M932" t="inlineStr">
        <is>
          <t>Account</t>
        </is>
      </c>
      <c r="N932" s="17">
        <f>IF(G932="","",G932-F932)</f>
        <v/>
      </c>
      <c r="O932" s="19">
        <f t="array" ref="O932">INDEX(TechRate,MATCH(H932,TechNum,0))</f>
        <v/>
      </c>
      <c r="P932" s="18">
        <f>O932*K932</f>
        <v/>
      </c>
      <c r="Q932" s="18">
        <f>IF(I932="Yes",0,P932)</f>
        <v/>
      </c>
      <c r="R932" s="18">
        <f>IF(J932="Yes",0,L932)</f>
        <v/>
      </c>
      <c r="S932" s="18">
        <f>SUM(L932,P932)</f>
        <v/>
      </c>
      <c r="T932" s="18">
        <f>SUM(Q932,R932)</f>
        <v/>
      </c>
      <c r="U932" s="19">
        <f>TEXT(F932,"ddd")</f>
        <v/>
      </c>
      <c r="V932" s="19">
        <f>TEXT(G932,"ddd")</f>
        <v/>
      </c>
    </row>
    <row r="933">
      <c r="A933" t="inlineStr">
        <is>
          <t>A01031</t>
        </is>
      </c>
      <c r="B933" t="inlineStr">
        <is>
          <t>Northwest</t>
        </is>
      </c>
      <c r="C933" t="inlineStr">
        <is>
          <t>Lopez</t>
        </is>
      </c>
      <c r="D933" t="inlineStr">
        <is>
          <t>Install</t>
        </is>
      </c>
      <c r="F933" s="31" t="n">
        <v>44382</v>
      </c>
      <c r="G933" s="31" t="n"/>
      <c r="H933" s="13" t="n">
        <v>2</v>
      </c>
      <c r="I933" s="32" t="n"/>
      <c r="J933" s="32" t="n"/>
      <c r="K933" s="15" t="n"/>
      <c r="L933" s="15" t="n">
        <v>1630.1239</v>
      </c>
      <c r="M933" t="inlineStr">
        <is>
          <t>C.O.D.</t>
        </is>
      </c>
      <c r="N933" s="17">
        <f>IF(G933="","",G933-F933)</f>
        <v/>
      </c>
      <c r="O933" s="19">
        <f t="array" ref="O933">INDEX(TechRate,MATCH(H933,TechNum,0))</f>
        <v/>
      </c>
      <c r="P933" s="18">
        <f>O933*K933</f>
        <v/>
      </c>
      <c r="Q933" s="18">
        <f>IF(I933="Yes",0,P933)</f>
        <v/>
      </c>
      <c r="R933" s="18">
        <f>IF(J933="Yes",0,L933)</f>
        <v/>
      </c>
      <c r="S933" s="18">
        <f>SUM(L933,P933)</f>
        <v/>
      </c>
      <c r="T933" s="18">
        <f>SUM(Q933,R933)</f>
        <v/>
      </c>
      <c r="U933" s="19">
        <f>TEXT(F933,"ddd")</f>
        <v/>
      </c>
      <c r="V933" s="19">
        <f>TEXT(G933,"ddd")</f>
        <v/>
      </c>
    </row>
    <row r="934">
      <c r="A934" t="inlineStr">
        <is>
          <t>A01032</t>
        </is>
      </c>
      <c r="B934" t="inlineStr">
        <is>
          <t>South</t>
        </is>
      </c>
      <c r="C934" t="inlineStr">
        <is>
          <t>Burton</t>
        </is>
      </c>
      <c r="D934" t="inlineStr">
        <is>
          <t>Deliver</t>
        </is>
      </c>
      <c r="F934" s="31" t="n">
        <v>44383</v>
      </c>
      <c r="G934" s="31" t="n">
        <v>44390</v>
      </c>
      <c r="H934" s="13" t="n">
        <v>1</v>
      </c>
      <c r="I934" s="32" t="n"/>
      <c r="J934" s="32" t="n"/>
      <c r="K934" s="15" t="n">
        <v>0.25</v>
      </c>
      <c r="L934" s="15" t="n">
        <v>122.3613</v>
      </c>
      <c r="M934" t="inlineStr">
        <is>
          <t>Account</t>
        </is>
      </c>
      <c r="N934" s="17">
        <f>IF(G934="","",G934-F934)</f>
        <v/>
      </c>
      <c r="O934" s="19">
        <f t="array" ref="O934">INDEX(TechRate,MATCH(H934,TechNum,0))</f>
        <v/>
      </c>
      <c r="P934" s="18">
        <f>O934*K934</f>
        <v/>
      </c>
      <c r="Q934" s="18">
        <f>IF(I934="Yes",0,P934)</f>
        <v/>
      </c>
      <c r="R934" s="18">
        <f>IF(J934="Yes",0,L934)</f>
        <v/>
      </c>
      <c r="S934" s="18">
        <f>SUM(L934,P934)</f>
        <v/>
      </c>
      <c r="T934" s="18">
        <f>SUM(Q934,R934)</f>
        <v/>
      </c>
      <c r="U934" s="19">
        <f>TEXT(F934,"ddd")</f>
        <v/>
      </c>
      <c r="V934" s="19">
        <f>TEXT(G934,"ddd")</f>
        <v/>
      </c>
    </row>
    <row r="935">
      <c r="A935" t="inlineStr">
        <is>
          <t>A01033</t>
        </is>
      </c>
      <c r="B935" t="inlineStr">
        <is>
          <t>Northwest</t>
        </is>
      </c>
      <c r="C935" t="inlineStr">
        <is>
          <t>Cartier</t>
        </is>
      </c>
      <c r="D935" t="inlineStr">
        <is>
          <t>Assess</t>
        </is>
      </c>
      <c r="F935" s="31" t="n">
        <v>44383</v>
      </c>
      <c r="G935" s="31" t="n">
        <v>44399</v>
      </c>
      <c r="H935" s="13" t="n">
        <v>1</v>
      </c>
      <c r="I935" s="32" t="n"/>
      <c r="J935" s="32" t="n"/>
      <c r="K935" s="15" t="n">
        <v>0.5</v>
      </c>
      <c r="L935" s="15" t="n">
        <v>120</v>
      </c>
      <c r="M935" t="inlineStr">
        <is>
          <t>Account</t>
        </is>
      </c>
      <c r="N935" s="17">
        <f>IF(G935="","",G935-F935)</f>
        <v/>
      </c>
      <c r="O935" s="19">
        <f t="array" ref="O935">INDEX(TechRate,MATCH(H935,TechNum,0))</f>
        <v/>
      </c>
      <c r="P935" s="18">
        <f>O935*K935</f>
        <v/>
      </c>
      <c r="Q935" s="18">
        <f>IF(I935="Yes",0,P935)</f>
        <v/>
      </c>
      <c r="R935" s="18">
        <f>IF(J935="Yes",0,L935)</f>
        <v/>
      </c>
      <c r="S935" s="18">
        <f>SUM(L935,P935)</f>
        <v/>
      </c>
      <c r="T935" s="18">
        <f>SUM(Q935,R935)</f>
        <v/>
      </c>
      <c r="U935" s="19">
        <f>TEXT(F935,"ddd")</f>
        <v/>
      </c>
      <c r="V935" s="19">
        <f>TEXT(G935,"ddd")</f>
        <v/>
      </c>
    </row>
    <row r="936">
      <c r="A936" t="inlineStr">
        <is>
          <t>A01034</t>
        </is>
      </c>
      <c r="B936" t="inlineStr">
        <is>
          <t>North</t>
        </is>
      </c>
      <c r="C936" t="inlineStr">
        <is>
          <t>Ling</t>
        </is>
      </c>
      <c r="D936" t="inlineStr">
        <is>
          <t>Assess</t>
        </is>
      </c>
      <c r="F936" s="31" t="n">
        <v>44383</v>
      </c>
      <c r="G936" s="31" t="n"/>
      <c r="H936" s="13" t="n">
        <v>1</v>
      </c>
      <c r="I936" s="32" t="n"/>
      <c r="J936" s="32" t="n"/>
      <c r="K936" s="15" t="n"/>
      <c r="L936" s="15" t="n">
        <v>48.7938</v>
      </c>
      <c r="M936" t="inlineStr">
        <is>
          <t>Account</t>
        </is>
      </c>
      <c r="N936" s="17">
        <f>IF(G936="","",G936-F936)</f>
        <v/>
      </c>
      <c r="O936" s="19">
        <f t="array" ref="O936">INDEX(TechRate,MATCH(H936,TechNum,0))</f>
        <v/>
      </c>
      <c r="P936" s="18">
        <f>O936*K936</f>
        <v/>
      </c>
      <c r="Q936" s="18">
        <f>IF(I936="Yes",0,P936)</f>
        <v/>
      </c>
      <c r="R936" s="18">
        <f>IF(J936="Yes",0,L936)</f>
        <v/>
      </c>
      <c r="S936" s="18">
        <f>SUM(L936,P936)</f>
        <v/>
      </c>
      <c r="T936" s="18">
        <f>SUM(Q936,R936)</f>
        <v/>
      </c>
      <c r="U936" s="19">
        <f>TEXT(F936,"ddd")</f>
        <v/>
      </c>
      <c r="V936" s="19">
        <f>TEXT(G936,"ddd")</f>
        <v/>
      </c>
    </row>
    <row r="937">
      <c r="A937" t="inlineStr">
        <is>
          <t>A01035</t>
        </is>
      </c>
      <c r="B937" t="inlineStr">
        <is>
          <t>North</t>
        </is>
      </c>
      <c r="C937" t="inlineStr">
        <is>
          <t>Ling</t>
        </is>
      </c>
      <c r="D937" t="inlineStr">
        <is>
          <t>Replace</t>
        </is>
      </c>
      <c r="F937" s="31" t="n">
        <v>44383</v>
      </c>
      <c r="G937" s="31" t="n"/>
      <c r="H937" s="13" t="n">
        <v>2</v>
      </c>
      <c r="I937" s="32" t="n"/>
      <c r="J937" s="32" t="n"/>
      <c r="K937" s="15" t="n"/>
      <c r="L937" s="15" t="n">
        <v>94.63039999999999</v>
      </c>
      <c r="M937" t="inlineStr">
        <is>
          <t>C.O.D.</t>
        </is>
      </c>
      <c r="N937" s="17">
        <f>IF(G937="","",G937-F937)</f>
        <v/>
      </c>
      <c r="O937" s="19">
        <f t="array" ref="O937">INDEX(TechRate,MATCH(H937,TechNum,0))</f>
        <v/>
      </c>
      <c r="P937" s="18">
        <f>O937*K937</f>
        <v/>
      </c>
      <c r="Q937" s="18">
        <f>IF(I937="Yes",0,P937)</f>
        <v/>
      </c>
      <c r="R937" s="18">
        <f>IF(J937="Yes",0,L937)</f>
        <v/>
      </c>
      <c r="S937" s="18">
        <f>SUM(L937,P937)</f>
        <v/>
      </c>
      <c r="T937" s="18">
        <f>SUM(Q937,R937)</f>
        <v/>
      </c>
      <c r="U937" s="19">
        <f>TEXT(F937,"ddd")</f>
        <v/>
      </c>
      <c r="V937" s="19">
        <f>TEXT(G937,"ddd")</f>
        <v/>
      </c>
    </row>
    <row r="938">
      <c r="A938" t="inlineStr">
        <is>
          <t>A01036</t>
        </is>
      </c>
      <c r="B938" t="inlineStr">
        <is>
          <t>Southeast</t>
        </is>
      </c>
      <c r="C938" t="inlineStr">
        <is>
          <t>Cartier</t>
        </is>
      </c>
      <c r="D938" t="inlineStr">
        <is>
          <t>Replace</t>
        </is>
      </c>
      <c r="F938" s="31" t="n">
        <v>44383</v>
      </c>
      <c r="G938" s="31" t="n"/>
      <c r="H938" s="13" t="n">
        <v>1</v>
      </c>
      <c r="I938" s="32" t="n"/>
      <c r="J938" s="32" t="n"/>
      <c r="K938" s="15" t="n"/>
      <c r="L938" s="15" t="n">
        <v>142.3811</v>
      </c>
      <c r="M938" t="inlineStr">
        <is>
          <t>C.O.D.</t>
        </is>
      </c>
      <c r="N938" s="17">
        <f>IF(G938="","",G938-F938)</f>
        <v/>
      </c>
      <c r="O938" s="19">
        <f t="array" ref="O938">INDEX(TechRate,MATCH(H938,TechNum,0))</f>
        <v/>
      </c>
      <c r="P938" s="18">
        <f>O938*K938</f>
        <v/>
      </c>
      <c r="Q938" s="18">
        <f>IF(I938="Yes",0,P938)</f>
        <v/>
      </c>
      <c r="R938" s="18">
        <f>IF(J938="Yes",0,L938)</f>
        <v/>
      </c>
      <c r="S938" s="18">
        <f>SUM(L938,P938)</f>
        <v/>
      </c>
      <c r="T938" s="18">
        <f>SUM(Q938,R938)</f>
        <v/>
      </c>
      <c r="U938" s="19">
        <f>TEXT(F938,"ddd")</f>
        <v/>
      </c>
      <c r="V938" s="19">
        <f>TEXT(G938,"ddd")</f>
        <v/>
      </c>
    </row>
    <row r="939">
      <c r="A939" t="inlineStr">
        <is>
          <t>A01037</t>
        </is>
      </c>
      <c r="B939" t="inlineStr">
        <is>
          <t>North</t>
        </is>
      </c>
      <c r="C939" t="inlineStr">
        <is>
          <t>Ling</t>
        </is>
      </c>
      <c r="D939" t="inlineStr">
        <is>
          <t>Replace</t>
        </is>
      </c>
      <c r="F939" s="31" t="n">
        <v>44383</v>
      </c>
      <c r="G939" s="31" t="n"/>
      <c r="H939" s="13" t="n">
        <v>2</v>
      </c>
      <c r="I939" s="32" t="n"/>
      <c r="J939" s="32" t="n"/>
      <c r="K939" s="15" t="n"/>
      <c r="L939" s="15" t="n">
        <v>37.2935</v>
      </c>
      <c r="M939" t="inlineStr">
        <is>
          <t>C.O.D.</t>
        </is>
      </c>
      <c r="N939" s="17">
        <f>IF(G939="","",G939-F939)</f>
        <v/>
      </c>
      <c r="O939" s="19">
        <f t="array" ref="O939">INDEX(TechRate,MATCH(H939,TechNum,0))</f>
        <v/>
      </c>
      <c r="P939" s="18">
        <f>O939*K939</f>
        <v/>
      </c>
      <c r="Q939" s="18">
        <f>IF(I939="Yes",0,P939)</f>
        <v/>
      </c>
      <c r="R939" s="18">
        <f>IF(J939="Yes",0,L939)</f>
        <v/>
      </c>
      <c r="S939" s="18">
        <f>SUM(L939,P939)</f>
        <v/>
      </c>
      <c r="T939" s="18">
        <f>SUM(Q939,R939)</f>
        <v/>
      </c>
      <c r="U939" s="19">
        <f>TEXT(F939,"ddd")</f>
        <v/>
      </c>
      <c r="V939" s="19">
        <f>TEXT(G939,"ddd")</f>
        <v/>
      </c>
    </row>
    <row r="940">
      <c r="A940" t="inlineStr">
        <is>
          <t>A01038</t>
        </is>
      </c>
      <c r="B940" t="inlineStr">
        <is>
          <t>Southeast</t>
        </is>
      </c>
      <c r="C940" t="inlineStr">
        <is>
          <t>Burton</t>
        </is>
      </c>
      <c r="D940" t="inlineStr">
        <is>
          <t>Repair</t>
        </is>
      </c>
      <c r="F940" s="31" t="n">
        <v>44384</v>
      </c>
      <c r="G940" s="31" t="n">
        <v>44398</v>
      </c>
      <c r="H940" s="13" t="n">
        <v>2</v>
      </c>
      <c r="I940" s="32" t="n"/>
      <c r="J940" s="32" t="n"/>
      <c r="K940" s="15" t="n">
        <v>1</v>
      </c>
      <c r="L940" s="15" t="n">
        <v>46.8649</v>
      </c>
      <c r="M940" t="inlineStr">
        <is>
          <t>P.O.</t>
        </is>
      </c>
      <c r="N940" s="17">
        <f>IF(G940="","",G940-F940)</f>
        <v/>
      </c>
      <c r="O940" s="19">
        <f t="array" ref="O940">INDEX(TechRate,MATCH(H940,TechNum,0))</f>
        <v/>
      </c>
      <c r="P940" s="18">
        <f>O940*K940</f>
        <v/>
      </c>
      <c r="Q940" s="18">
        <f>IF(I940="Yes",0,P940)</f>
        <v/>
      </c>
      <c r="R940" s="18">
        <f>IF(J940="Yes",0,L940)</f>
        <v/>
      </c>
      <c r="S940" s="18">
        <f>SUM(L940,P940)</f>
        <v/>
      </c>
      <c r="T940" s="18">
        <f>SUM(Q940,R940)</f>
        <v/>
      </c>
      <c r="U940" s="19">
        <f>TEXT(F940,"ddd")</f>
        <v/>
      </c>
      <c r="V940" s="19">
        <f>TEXT(G940,"ddd")</f>
        <v/>
      </c>
    </row>
    <row r="941">
      <c r="A941" t="inlineStr">
        <is>
          <t>A01039</t>
        </is>
      </c>
      <c r="B941" t="inlineStr">
        <is>
          <t>Northwest</t>
        </is>
      </c>
      <c r="C941" t="inlineStr">
        <is>
          <t>Khan</t>
        </is>
      </c>
      <c r="D941" t="inlineStr">
        <is>
          <t>Assess</t>
        </is>
      </c>
      <c r="E941" t="inlineStr">
        <is>
          <t>Yes</t>
        </is>
      </c>
      <c r="F941" s="31" t="n">
        <v>44384</v>
      </c>
      <c r="G941" s="31" t="n">
        <v>44398</v>
      </c>
      <c r="H941" s="13" t="n">
        <v>2</v>
      </c>
      <c r="I941" s="32" t="n"/>
      <c r="J941" s="32" t="n"/>
      <c r="K941" s="15" t="n">
        <v>0.5</v>
      </c>
      <c r="L941" s="15" t="n">
        <v>74.5324</v>
      </c>
      <c r="M941" t="inlineStr">
        <is>
          <t>Account</t>
        </is>
      </c>
      <c r="N941" s="17">
        <f>IF(G941="","",G941-F941)</f>
        <v/>
      </c>
      <c r="O941" s="19">
        <f t="array" ref="O941">INDEX(TechRate,MATCH(H941,TechNum,0))</f>
        <v/>
      </c>
      <c r="P941" s="18">
        <f>O941*K941</f>
        <v/>
      </c>
      <c r="Q941" s="18">
        <f>IF(I941="Yes",0,P941)</f>
        <v/>
      </c>
      <c r="R941" s="18">
        <f>IF(J941="Yes",0,L941)</f>
        <v/>
      </c>
      <c r="S941" s="18">
        <f>SUM(L941,P941)</f>
        <v/>
      </c>
      <c r="T941" s="18">
        <f>SUM(Q941,R941)</f>
        <v/>
      </c>
      <c r="U941" s="19">
        <f>TEXT(F941,"ddd")</f>
        <v/>
      </c>
      <c r="V941" s="19">
        <f>TEXT(G941,"ddd")</f>
        <v/>
      </c>
    </row>
    <row r="942">
      <c r="A942" t="inlineStr">
        <is>
          <t>A01040</t>
        </is>
      </c>
      <c r="B942" t="inlineStr">
        <is>
          <t>North</t>
        </is>
      </c>
      <c r="C942" t="inlineStr">
        <is>
          <t>Ling</t>
        </is>
      </c>
      <c r="D942" t="inlineStr">
        <is>
          <t>Deliver</t>
        </is>
      </c>
      <c r="F942" s="31" t="n">
        <v>44384</v>
      </c>
      <c r="G942" s="31" t="n"/>
      <c r="H942" s="13" t="n">
        <v>1</v>
      </c>
      <c r="I942" s="32" t="n"/>
      <c r="J942" s="32" t="n"/>
      <c r="K942" s="15" t="n"/>
      <c r="L942" s="15" t="n">
        <v>140.13</v>
      </c>
      <c r="M942" t="inlineStr">
        <is>
          <t>Account</t>
        </is>
      </c>
      <c r="N942" s="17">
        <f>IF(G942="","",G942-F942)</f>
        <v/>
      </c>
      <c r="O942" s="19">
        <f t="array" ref="O942">INDEX(TechRate,MATCH(H942,TechNum,0))</f>
        <v/>
      </c>
      <c r="P942" s="18">
        <f>O942*K942</f>
        <v/>
      </c>
      <c r="Q942" s="18">
        <f>IF(I942="Yes",0,P942)</f>
        <v/>
      </c>
      <c r="R942" s="18">
        <f>IF(J942="Yes",0,L942)</f>
        <v/>
      </c>
      <c r="S942" s="18">
        <f>SUM(L942,P942)</f>
        <v/>
      </c>
      <c r="T942" s="18">
        <f>SUM(Q942,R942)</f>
        <v/>
      </c>
      <c r="U942" s="19">
        <f>TEXT(F942,"ddd")</f>
        <v/>
      </c>
      <c r="V942" s="19">
        <f>TEXT(G942,"ddd")</f>
        <v/>
      </c>
    </row>
    <row r="943">
      <c r="A943" t="inlineStr">
        <is>
          <t>A01041</t>
        </is>
      </c>
      <c r="B943" t="inlineStr">
        <is>
          <t>East</t>
        </is>
      </c>
      <c r="C943" t="inlineStr">
        <is>
          <t>Ling</t>
        </is>
      </c>
      <c r="D943" t="inlineStr">
        <is>
          <t>Replace</t>
        </is>
      </c>
      <c r="F943" s="31" t="n">
        <v>44384</v>
      </c>
      <c r="G943" s="31" t="n"/>
      <c r="H943" s="13" t="n">
        <v>2</v>
      </c>
      <c r="I943" s="32" t="n"/>
      <c r="J943" s="32" t="n"/>
      <c r="K943" s="15" t="n"/>
      <c r="L943" s="15" t="n">
        <v>191.69</v>
      </c>
      <c r="M943" t="inlineStr">
        <is>
          <t>Account</t>
        </is>
      </c>
      <c r="N943" s="17">
        <f>IF(G943="","",G943-F943)</f>
        <v/>
      </c>
      <c r="O943" s="19">
        <f t="array" ref="O943">INDEX(TechRate,MATCH(H943,TechNum,0))</f>
        <v/>
      </c>
      <c r="P943" s="18">
        <f>O943*K943</f>
        <v/>
      </c>
      <c r="Q943" s="18">
        <f>IF(I943="Yes",0,P943)</f>
        <v/>
      </c>
      <c r="R943" s="18">
        <f>IF(J943="Yes",0,L943)</f>
        <v/>
      </c>
      <c r="S943" s="18">
        <f>SUM(L943,P943)</f>
        <v/>
      </c>
      <c r="T943" s="18">
        <f>SUM(Q943,R943)</f>
        <v/>
      </c>
      <c r="U943" s="19">
        <f>TEXT(F943,"ddd")</f>
        <v/>
      </c>
      <c r="V943" s="19">
        <f>TEXT(G943,"ddd")</f>
        <v/>
      </c>
    </row>
    <row r="944">
      <c r="A944" t="inlineStr">
        <is>
          <t>A01042</t>
        </is>
      </c>
      <c r="B944" t="inlineStr">
        <is>
          <t>Central</t>
        </is>
      </c>
      <c r="C944" t="inlineStr">
        <is>
          <t>Burton</t>
        </is>
      </c>
      <c r="D944" t="inlineStr">
        <is>
          <t>Deliver</t>
        </is>
      </c>
      <c r="F944" s="31" t="n">
        <v>44384</v>
      </c>
      <c r="G944" s="31" t="n"/>
      <c r="H944" s="13" t="n">
        <v>1</v>
      </c>
      <c r="I944" s="32" t="n"/>
      <c r="J944" s="32" t="n"/>
      <c r="K944" s="15" t="n"/>
      <c r="L944" s="15" t="n">
        <v>64.3421</v>
      </c>
      <c r="M944" t="inlineStr">
        <is>
          <t>C.O.D.</t>
        </is>
      </c>
      <c r="N944" s="17">
        <f>IF(G944="","",G944-F944)</f>
        <v/>
      </c>
      <c r="O944" s="19">
        <f t="array" ref="O944">INDEX(TechRate,MATCH(H944,TechNum,0))</f>
        <v/>
      </c>
      <c r="P944" s="18">
        <f>O944*K944</f>
        <v/>
      </c>
      <c r="Q944" s="18">
        <f>IF(I944="Yes",0,P944)</f>
        <v/>
      </c>
      <c r="R944" s="18">
        <f>IF(J944="Yes",0,L944)</f>
        <v/>
      </c>
      <c r="S944" s="18">
        <f>SUM(L944,P944)</f>
        <v/>
      </c>
      <c r="T944" s="18">
        <f>SUM(Q944,R944)</f>
        <v/>
      </c>
      <c r="U944" s="19">
        <f>TEXT(F944,"ddd")</f>
        <v/>
      </c>
      <c r="V944" s="19">
        <f>TEXT(G944,"ddd")</f>
        <v/>
      </c>
    </row>
    <row r="945">
      <c r="A945" t="inlineStr">
        <is>
          <t>A01043</t>
        </is>
      </c>
      <c r="B945" t="inlineStr">
        <is>
          <t>South</t>
        </is>
      </c>
      <c r="C945" t="inlineStr">
        <is>
          <t>Burton</t>
        </is>
      </c>
      <c r="D945" t="inlineStr">
        <is>
          <t>Replace</t>
        </is>
      </c>
      <c r="F945" s="31" t="n">
        <v>44384</v>
      </c>
      <c r="G945" s="31" t="n"/>
      <c r="H945" s="13" t="n">
        <v>2</v>
      </c>
      <c r="I945" s="32" t="n"/>
      <c r="J945" s="32" t="n"/>
      <c r="K945" s="15" t="n"/>
      <c r="L945" s="15" t="n">
        <v>335.6165</v>
      </c>
      <c r="M945" t="inlineStr">
        <is>
          <t>P.O.</t>
        </is>
      </c>
      <c r="N945" s="17">
        <f>IF(G945="","",G945-F945)</f>
        <v/>
      </c>
      <c r="O945" s="19">
        <f t="array" ref="O945">INDEX(TechRate,MATCH(H945,TechNum,0))</f>
        <v/>
      </c>
      <c r="P945" s="18">
        <f>O945*K945</f>
        <v/>
      </c>
      <c r="Q945" s="18">
        <f>IF(I945="Yes",0,P945)</f>
        <v/>
      </c>
      <c r="R945" s="18">
        <f>IF(J945="Yes",0,L945)</f>
        <v/>
      </c>
      <c r="S945" s="18">
        <f>SUM(L945,P945)</f>
        <v/>
      </c>
      <c r="T945" s="18">
        <f>SUM(Q945,R945)</f>
        <v/>
      </c>
      <c r="U945" s="19">
        <f>TEXT(F945,"ddd")</f>
        <v/>
      </c>
      <c r="V945" s="19">
        <f>TEXT(G945,"ddd")</f>
        <v/>
      </c>
    </row>
    <row r="946">
      <c r="A946" t="inlineStr">
        <is>
          <t>A01044</t>
        </is>
      </c>
      <c r="B946" t="inlineStr">
        <is>
          <t>Southwest</t>
        </is>
      </c>
      <c r="C946" t="inlineStr">
        <is>
          <t>Burton</t>
        </is>
      </c>
      <c r="D946" t="inlineStr">
        <is>
          <t>Replace</t>
        </is>
      </c>
      <c r="F946" s="31" t="n">
        <v>44384</v>
      </c>
      <c r="G946" s="31" t="n"/>
      <c r="H946" s="13" t="n">
        <v>2</v>
      </c>
      <c r="I946" s="32" t="n"/>
      <c r="J946" s="32" t="n"/>
      <c r="K946" s="15" t="n"/>
      <c r="L946" s="15" t="n">
        <v>414.8626</v>
      </c>
      <c r="M946" t="inlineStr">
        <is>
          <t>C.O.D.</t>
        </is>
      </c>
      <c r="N946" s="17">
        <f>IF(G946="","",G946-F946)</f>
        <v/>
      </c>
      <c r="O946" s="19">
        <f t="array" ref="O946">INDEX(TechRate,MATCH(H946,TechNum,0))</f>
        <v/>
      </c>
      <c r="P946" s="18">
        <f>O946*K946</f>
        <v/>
      </c>
      <c r="Q946" s="18">
        <f>IF(I946="Yes",0,P946)</f>
        <v/>
      </c>
      <c r="R946" s="18">
        <f>IF(J946="Yes",0,L946)</f>
        <v/>
      </c>
      <c r="S946" s="18">
        <f>SUM(L946,P946)</f>
        <v/>
      </c>
      <c r="T946" s="18">
        <f>SUM(Q946,R946)</f>
        <v/>
      </c>
      <c r="U946" s="19">
        <f>TEXT(F946,"ddd")</f>
        <v/>
      </c>
      <c r="V946" s="19">
        <f>TEXT(G946,"ddd")</f>
        <v/>
      </c>
    </row>
    <row r="947">
      <c r="A947" t="inlineStr">
        <is>
          <t>A01045</t>
        </is>
      </c>
      <c r="B947" t="inlineStr">
        <is>
          <t>Central</t>
        </is>
      </c>
      <c r="C947" t="inlineStr">
        <is>
          <t>Khan</t>
        </is>
      </c>
      <c r="D947" t="inlineStr">
        <is>
          <t>Repair</t>
        </is>
      </c>
      <c r="F947" s="31" t="n">
        <v>44385</v>
      </c>
      <c r="G947" s="31" t="n">
        <v>44396</v>
      </c>
      <c r="H947" s="13" t="n">
        <v>2</v>
      </c>
      <c r="I947" s="32" t="n"/>
      <c r="J947" s="32" t="n"/>
      <c r="K947" s="15" t="n">
        <v>1</v>
      </c>
      <c r="L947" s="15" t="n">
        <v>312.19</v>
      </c>
      <c r="M947" t="inlineStr">
        <is>
          <t>C.O.D.</t>
        </is>
      </c>
      <c r="N947" s="17">
        <f>IF(G947="","",G947-F947)</f>
        <v/>
      </c>
      <c r="O947" s="19">
        <f t="array" ref="O947">INDEX(TechRate,MATCH(H947,TechNum,0))</f>
        <v/>
      </c>
      <c r="P947" s="18">
        <f>O947*K947</f>
        <v/>
      </c>
      <c r="Q947" s="18">
        <f>IF(I947="Yes",0,P947)</f>
        <v/>
      </c>
      <c r="R947" s="18">
        <f>IF(J947="Yes",0,L947)</f>
        <v/>
      </c>
      <c r="S947" s="18">
        <f>SUM(L947,P947)</f>
        <v/>
      </c>
      <c r="T947" s="18">
        <f>SUM(Q947,R947)</f>
        <v/>
      </c>
      <c r="U947" s="19">
        <f>TEXT(F947,"ddd")</f>
        <v/>
      </c>
      <c r="V947" s="19">
        <f>TEXT(G947,"ddd")</f>
        <v/>
      </c>
    </row>
    <row r="948">
      <c r="A948" t="inlineStr">
        <is>
          <t>A01046</t>
        </is>
      </c>
      <c r="B948" t="inlineStr">
        <is>
          <t>Central</t>
        </is>
      </c>
      <c r="C948" t="inlineStr">
        <is>
          <t>Cartier</t>
        </is>
      </c>
      <c r="D948" t="inlineStr">
        <is>
          <t>Install</t>
        </is>
      </c>
      <c r="E948" t="inlineStr">
        <is>
          <t>Yes</t>
        </is>
      </c>
      <c r="F948" s="31" t="n">
        <v>44385</v>
      </c>
      <c r="G948" s="31" t="n"/>
      <c r="H948" s="13" t="n">
        <v>2</v>
      </c>
      <c r="I948" s="32" t="n"/>
      <c r="J948" s="32" t="n"/>
      <c r="K948" s="15" t="n"/>
      <c r="L948" s="15" t="n">
        <v>116.1046</v>
      </c>
      <c r="M948" t="inlineStr">
        <is>
          <t>C.O.D.</t>
        </is>
      </c>
      <c r="N948" s="17">
        <f>IF(G948="","",G948-F948)</f>
        <v/>
      </c>
      <c r="O948" s="19">
        <f t="array" ref="O948">INDEX(TechRate,MATCH(H948,TechNum,0))</f>
        <v/>
      </c>
      <c r="P948" s="18">
        <f>O948*K948</f>
        <v/>
      </c>
      <c r="Q948" s="18">
        <f>IF(I948="Yes",0,P948)</f>
        <v/>
      </c>
      <c r="R948" s="18">
        <f>IF(J948="Yes",0,L948)</f>
        <v/>
      </c>
      <c r="S948" s="18">
        <f>SUM(L948,P948)</f>
        <v/>
      </c>
      <c r="T948" s="18">
        <f>SUM(Q948,R948)</f>
        <v/>
      </c>
      <c r="U948" s="19">
        <f>TEXT(F948,"ddd")</f>
        <v/>
      </c>
      <c r="V948" s="19">
        <f>TEXT(G948,"ddd")</f>
        <v/>
      </c>
    </row>
    <row r="949">
      <c r="A949" t="inlineStr">
        <is>
          <t>A01047</t>
        </is>
      </c>
      <c r="B949" t="inlineStr">
        <is>
          <t>East</t>
        </is>
      </c>
      <c r="C949" t="inlineStr">
        <is>
          <t>Ling</t>
        </is>
      </c>
      <c r="D949" t="inlineStr">
        <is>
          <t>Repair</t>
        </is>
      </c>
      <c r="F949" s="31" t="n">
        <v>44385</v>
      </c>
      <c r="G949" s="31" t="n"/>
      <c r="H949" s="13" t="n">
        <v>2</v>
      </c>
      <c r="I949" s="32" t="n"/>
      <c r="J949" s="32" t="n"/>
      <c r="K949" s="15" t="n"/>
      <c r="L949" s="15" t="n">
        <v>187.5528</v>
      </c>
      <c r="M949" t="inlineStr">
        <is>
          <t>C.O.D.</t>
        </is>
      </c>
      <c r="N949" s="17">
        <f>IF(G949="","",G949-F949)</f>
        <v/>
      </c>
      <c r="O949" s="19">
        <f t="array" ref="O949">INDEX(TechRate,MATCH(H949,TechNum,0))</f>
        <v/>
      </c>
      <c r="P949" s="18">
        <f>O949*K949</f>
        <v/>
      </c>
      <c r="Q949" s="18">
        <f>IF(I949="Yes",0,P949)</f>
        <v/>
      </c>
      <c r="R949" s="18">
        <f>IF(J949="Yes",0,L949)</f>
        <v/>
      </c>
      <c r="S949" s="18">
        <f>SUM(L949,P949)</f>
        <v/>
      </c>
      <c r="T949" s="18">
        <f>SUM(Q949,R949)</f>
        <v/>
      </c>
      <c r="U949" s="19">
        <f>TEXT(F949,"ddd")</f>
        <v/>
      </c>
      <c r="V949" s="19">
        <f>TEXT(G949,"ddd")</f>
        <v/>
      </c>
    </row>
    <row r="950">
      <c r="A950" t="inlineStr">
        <is>
          <t>A01048</t>
        </is>
      </c>
      <c r="B950" t="inlineStr">
        <is>
          <t>Central</t>
        </is>
      </c>
      <c r="C950" t="inlineStr">
        <is>
          <t>Burton</t>
        </is>
      </c>
      <c r="D950" t="inlineStr">
        <is>
          <t>Install</t>
        </is>
      </c>
      <c r="F950" s="31" t="n">
        <v>44385</v>
      </c>
      <c r="G950" s="31" t="n"/>
      <c r="H950" s="13" t="n">
        <v>2</v>
      </c>
      <c r="I950" s="32" t="inlineStr">
        <is>
          <t>Yes</t>
        </is>
      </c>
      <c r="J950" s="32" t="inlineStr">
        <is>
          <t>Yes</t>
        </is>
      </c>
      <c r="K950" s="15" t="n"/>
      <c r="L950" s="15" t="n">
        <v>3060.3403</v>
      </c>
      <c r="M950" t="inlineStr">
        <is>
          <t>Warranty</t>
        </is>
      </c>
      <c r="N950" s="17">
        <f>IF(G950="","",G950-F950)</f>
        <v/>
      </c>
      <c r="O950" s="19">
        <f t="array" ref="O950">INDEX(TechRate,MATCH(H950,TechNum,0))</f>
        <v/>
      </c>
      <c r="P950" s="18">
        <f>O950*K950</f>
        <v/>
      </c>
      <c r="Q950" s="18">
        <f>IF(I950="Yes",0,P950)</f>
        <v/>
      </c>
      <c r="R950" s="18">
        <f>IF(J950="Yes",0,L950)</f>
        <v/>
      </c>
      <c r="S950" s="18">
        <f>SUM(L950,P950)</f>
        <v/>
      </c>
      <c r="T950" s="18">
        <f>SUM(Q950,R950)</f>
        <v/>
      </c>
      <c r="U950" s="19">
        <f>TEXT(F950,"ddd")</f>
        <v/>
      </c>
      <c r="V950" s="19">
        <f>TEXT(G950,"ddd")</f>
        <v/>
      </c>
    </row>
    <row r="951">
      <c r="A951" t="inlineStr">
        <is>
          <t>A01049</t>
        </is>
      </c>
      <c r="B951" t="inlineStr">
        <is>
          <t>Central</t>
        </is>
      </c>
      <c r="C951" t="inlineStr">
        <is>
          <t>Burton</t>
        </is>
      </c>
      <c r="D951" t="inlineStr">
        <is>
          <t>Assess</t>
        </is>
      </c>
      <c r="F951" s="31" t="n">
        <v>44386</v>
      </c>
      <c r="G951" s="31" t="n"/>
      <c r="H951" s="13" t="n">
        <v>2</v>
      </c>
      <c r="I951" s="32" t="n"/>
      <c r="J951" s="32" t="n"/>
      <c r="K951" s="15" t="n"/>
      <c r="L951" s="15" t="n">
        <v>250.832</v>
      </c>
      <c r="M951" t="inlineStr">
        <is>
          <t>C.O.D.</t>
        </is>
      </c>
      <c r="N951" s="17">
        <f>IF(G951="","",G951-F951)</f>
        <v/>
      </c>
      <c r="O951" s="19">
        <f t="array" ref="O951">INDEX(TechRate,MATCH(H951,TechNum,0))</f>
        <v/>
      </c>
      <c r="P951" s="18">
        <f>O951*K951</f>
        <v/>
      </c>
      <c r="Q951" s="18">
        <f>IF(I951="Yes",0,P951)</f>
        <v/>
      </c>
      <c r="R951" s="18">
        <f>IF(J951="Yes",0,L951)</f>
        <v/>
      </c>
      <c r="S951" s="18">
        <f>SUM(L951,P951)</f>
        <v/>
      </c>
      <c r="T951" s="18">
        <f>SUM(Q951,R951)</f>
        <v/>
      </c>
      <c r="U951" s="19">
        <f>TEXT(F951,"ddd")</f>
        <v/>
      </c>
      <c r="V951" s="19">
        <f>TEXT(G951,"ddd")</f>
        <v/>
      </c>
    </row>
    <row r="952">
      <c r="A952" t="inlineStr">
        <is>
          <t>A01050</t>
        </is>
      </c>
      <c r="B952" t="inlineStr">
        <is>
          <t>South</t>
        </is>
      </c>
      <c r="C952" t="inlineStr">
        <is>
          <t>Burton</t>
        </is>
      </c>
      <c r="D952" t="inlineStr">
        <is>
          <t>Assess</t>
        </is>
      </c>
      <c r="F952" s="31" t="n">
        <v>44387</v>
      </c>
      <c r="G952" s="31" t="n"/>
      <c r="H952" s="13" t="n">
        <v>1</v>
      </c>
      <c r="I952" s="32" t="n"/>
      <c r="J952" s="32" t="n"/>
      <c r="K952" s="15" t="n"/>
      <c r="L952" s="15" t="n">
        <v>320.7079</v>
      </c>
      <c r="M952" t="inlineStr">
        <is>
          <t>C.O.D.</t>
        </is>
      </c>
      <c r="N952" s="17">
        <f>IF(G952="","",G952-F952)</f>
        <v/>
      </c>
      <c r="O952" s="19">
        <f t="array" ref="O952">INDEX(TechRate,MATCH(H952,TechNum,0))</f>
        <v/>
      </c>
      <c r="P952" s="18">
        <f>O952*K952</f>
        <v/>
      </c>
      <c r="Q952" s="18">
        <f>IF(I952="Yes",0,P952)</f>
        <v/>
      </c>
      <c r="R952" s="18">
        <f>IF(J952="Yes",0,L952)</f>
        <v/>
      </c>
      <c r="S952" s="18">
        <f>SUM(L952,P952)</f>
        <v/>
      </c>
      <c r="T952" s="18">
        <f>SUM(Q952,R952)</f>
        <v/>
      </c>
      <c r="U952" s="19">
        <f>TEXT(F952,"ddd")</f>
        <v/>
      </c>
      <c r="V952" s="19">
        <f>TEXT(G952,"ddd")</f>
        <v/>
      </c>
    </row>
    <row r="953">
      <c r="A953" t="inlineStr">
        <is>
          <t>A01051</t>
        </is>
      </c>
      <c r="B953" t="inlineStr">
        <is>
          <t>Central</t>
        </is>
      </c>
      <c r="C953" t="inlineStr">
        <is>
          <t>Burton</t>
        </is>
      </c>
      <c r="D953" t="inlineStr">
        <is>
          <t>Assess</t>
        </is>
      </c>
      <c r="E953" t="inlineStr">
        <is>
          <t>Yes</t>
        </is>
      </c>
      <c r="F953" s="31" t="n">
        <v>44389</v>
      </c>
      <c r="G953" s="31" t="n">
        <v>44398</v>
      </c>
      <c r="H953" s="13" t="n">
        <v>1</v>
      </c>
      <c r="I953" s="32" t="n"/>
      <c r="J953" s="32" t="n"/>
      <c r="K953" s="15" t="n">
        <v>0.75</v>
      </c>
      <c r="L953" s="15" t="n">
        <v>74.947</v>
      </c>
      <c r="M953" t="inlineStr">
        <is>
          <t>C.O.D.</t>
        </is>
      </c>
      <c r="N953" s="17">
        <f>IF(G953="","",G953-F953)</f>
        <v/>
      </c>
      <c r="O953" s="19">
        <f t="array" ref="O953">INDEX(TechRate,MATCH(H953,TechNum,0))</f>
        <v/>
      </c>
      <c r="P953" s="18">
        <f>O953*K953</f>
        <v/>
      </c>
      <c r="Q953" s="18">
        <f>IF(I953="Yes",0,P953)</f>
        <v/>
      </c>
      <c r="R953" s="18">
        <f>IF(J953="Yes",0,L953)</f>
        <v/>
      </c>
      <c r="S953" s="18">
        <f>SUM(L953,P953)</f>
        <v/>
      </c>
      <c r="T953" s="18">
        <f>SUM(Q953,R953)</f>
        <v/>
      </c>
      <c r="U953" s="19">
        <f>TEXT(F953,"ddd")</f>
        <v/>
      </c>
      <c r="V953" s="19">
        <f>TEXT(G953,"ddd")</f>
        <v/>
      </c>
    </row>
    <row r="954">
      <c r="A954" t="inlineStr">
        <is>
          <t>A01052</t>
        </is>
      </c>
      <c r="B954" t="inlineStr">
        <is>
          <t>Southeast</t>
        </is>
      </c>
      <c r="C954" t="inlineStr">
        <is>
          <t>Burton</t>
        </is>
      </c>
      <c r="D954" t="inlineStr">
        <is>
          <t>Replace</t>
        </is>
      </c>
      <c r="E954" t="inlineStr">
        <is>
          <t>Yes</t>
        </is>
      </c>
      <c r="F954" s="31" t="n">
        <v>44389</v>
      </c>
      <c r="G954" s="31" t="n">
        <v>44399</v>
      </c>
      <c r="H954" s="13" t="n">
        <v>2</v>
      </c>
      <c r="I954" s="32" t="n"/>
      <c r="J954" s="32" t="n"/>
      <c r="K954" s="15" t="n">
        <v>1.75</v>
      </c>
      <c r="L954" s="15" t="n">
        <v>120</v>
      </c>
      <c r="M954" t="inlineStr">
        <is>
          <t>P.O.</t>
        </is>
      </c>
      <c r="N954" s="17">
        <f>IF(G954="","",G954-F954)</f>
        <v/>
      </c>
      <c r="O954" s="19">
        <f t="array" ref="O954">INDEX(TechRate,MATCH(H954,TechNum,0))</f>
        <v/>
      </c>
      <c r="P954" s="18">
        <f>O954*K954</f>
        <v/>
      </c>
      <c r="Q954" s="18">
        <f>IF(I954="Yes",0,P954)</f>
        <v/>
      </c>
      <c r="R954" s="18">
        <f>IF(J954="Yes",0,L954)</f>
        <v/>
      </c>
      <c r="S954" s="18">
        <f>SUM(L954,P954)</f>
        <v/>
      </c>
      <c r="T954" s="18">
        <f>SUM(Q954,R954)</f>
        <v/>
      </c>
      <c r="U954" s="19">
        <f>TEXT(F954,"ddd")</f>
        <v/>
      </c>
      <c r="V954" s="19">
        <f>TEXT(G954,"ddd")</f>
        <v/>
      </c>
    </row>
    <row r="955">
      <c r="A955" t="inlineStr">
        <is>
          <t>A01053</t>
        </is>
      </c>
      <c r="B955" t="inlineStr">
        <is>
          <t>North</t>
        </is>
      </c>
      <c r="C955" t="inlineStr">
        <is>
          <t>Ling</t>
        </is>
      </c>
      <c r="D955" t="inlineStr">
        <is>
          <t>Assess</t>
        </is>
      </c>
      <c r="F955" s="31" t="n">
        <v>44389</v>
      </c>
      <c r="G955" s="31" t="n"/>
      <c r="H955" s="13" t="n">
        <v>2</v>
      </c>
      <c r="I955" s="32" t="n"/>
      <c r="J955" s="32" t="n"/>
      <c r="K955" s="15" t="n"/>
      <c r="L955" s="15" t="n">
        <v>169.02</v>
      </c>
      <c r="M955" t="inlineStr">
        <is>
          <t>Account</t>
        </is>
      </c>
      <c r="N955" s="17">
        <f>IF(G955="","",G955-F955)</f>
        <v/>
      </c>
      <c r="O955" s="19">
        <f t="array" ref="O955">INDEX(TechRate,MATCH(H955,TechNum,0))</f>
        <v/>
      </c>
      <c r="P955" s="18">
        <f>O955*K955</f>
        <v/>
      </c>
      <c r="Q955" s="18">
        <f>IF(I955="Yes",0,P955)</f>
        <v/>
      </c>
      <c r="R955" s="18">
        <f>IF(J955="Yes",0,L955)</f>
        <v/>
      </c>
      <c r="S955" s="18">
        <f>SUM(L955,P955)</f>
        <v/>
      </c>
      <c r="T955" s="18">
        <f>SUM(Q955,R955)</f>
        <v/>
      </c>
      <c r="U955" s="19">
        <f>TEXT(F955,"ddd")</f>
        <v/>
      </c>
      <c r="V955" s="19">
        <f>TEXT(G955,"ddd")</f>
        <v/>
      </c>
    </row>
    <row r="956">
      <c r="A956" t="inlineStr">
        <is>
          <t>A01054</t>
        </is>
      </c>
      <c r="B956" t="inlineStr">
        <is>
          <t>East</t>
        </is>
      </c>
      <c r="C956" t="inlineStr">
        <is>
          <t>Ling</t>
        </is>
      </c>
      <c r="D956" t="inlineStr">
        <is>
          <t>Deliver</t>
        </is>
      </c>
      <c r="F956" s="31" t="n">
        <v>44389</v>
      </c>
      <c r="G956" s="31" t="n"/>
      <c r="H956" s="13" t="n">
        <v>2</v>
      </c>
      <c r="I956" s="32" t="n"/>
      <c r="J956" s="32" t="n"/>
      <c r="K956" s="15" t="n"/>
      <c r="L956" s="15" t="n">
        <v>145</v>
      </c>
      <c r="M956" t="inlineStr">
        <is>
          <t>C.O.D.</t>
        </is>
      </c>
      <c r="N956" s="17">
        <f>IF(G956="","",G956-F956)</f>
        <v/>
      </c>
      <c r="O956" s="19">
        <f t="array" ref="O956">INDEX(TechRate,MATCH(H956,TechNum,0))</f>
        <v/>
      </c>
      <c r="P956" s="18">
        <f>O956*K956</f>
        <v/>
      </c>
      <c r="Q956" s="18">
        <f>IF(I956="Yes",0,P956)</f>
        <v/>
      </c>
      <c r="R956" s="18">
        <f>IF(J956="Yes",0,L956)</f>
        <v/>
      </c>
      <c r="S956" s="18">
        <f>SUM(L956,P956)</f>
        <v/>
      </c>
      <c r="T956" s="18">
        <f>SUM(Q956,R956)</f>
        <v/>
      </c>
      <c r="U956" s="19">
        <f>TEXT(F956,"ddd")</f>
        <v/>
      </c>
      <c r="V956" s="19">
        <f>TEXT(G956,"ddd")</f>
        <v/>
      </c>
    </row>
    <row r="957">
      <c r="A957" t="inlineStr">
        <is>
          <t>A01055</t>
        </is>
      </c>
      <c r="B957" t="inlineStr">
        <is>
          <t>Central</t>
        </is>
      </c>
      <c r="C957" t="inlineStr">
        <is>
          <t>Cartier</t>
        </is>
      </c>
      <c r="D957" t="inlineStr">
        <is>
          <t>Install</t>
        </is>
      </c>
      <c r="F957" s="31" t="n">
        <v>44389</v>
      </c>
      <c r="G957" s="31" t="n"/>
      <c r="H957" s="13" t="n">
        <v>1</v>
      </c>
      <c r="I957" s="32" t="n"/>
      <c r="J957" s="32" t="n"/>
      <c r="K957" s="15" t="n"/>
      <c r="L957" s="15" t="n">
        <v>399.8401</v>
      </c>
      <c r="M957" t="inlineStr">
        <is>
          <t>Account</t>
        </is>
      </c>
      <c r="N957" s="17">
        <f>IF(G957="","",G957-F957)</f>
        <v/>
      </c>
      <c r="O957" s="19">
        <f t="array" ref="O957">INDEX(TechRate,MATCH(H957,TechNum,0))</f>
        <v/>
      </c>
      <c r="P957" s="18">
        <f>O957*K957</f>
        <v/>
      </c>
      <c r="Q957" s="18">
        <f>IF(I957="Yes",0,P957)</f>
        <v/>
      </c>
      <c r="R957" s="18">
        <f>IF(J957="Yes",0,L957)</f>
        <v/>
      </c>
      <c r="S957" s="18">
        <f>SUM(L957,P957)</f>
        <v/>
      </c>
      <c r="T957" s="18">
        <f>SUM(Q957,R957)</f>
        <v/>
      </c>
      <c r="U957" s="19">
        <f>TEXT(F957,"ddd")</f>
        <v/>
      </c>
      <c r="V957" s="19">
        <f>TEXT(G957,"ddd")</f>
        <v/>
      </c>
    </row>
    <row r="958">
      <c r="A958" t="inlineStr">
        <is>
          <t>A01056</t>
        </is>
      </c>
      <c r="B958" t="inlineStr">
        <is>
          <t>Northeast</t>
        </is>
      </c>
      <c r="C958" t="inlineStr">
        <is>
          <t>Burton</t>
        </is>
      </c>
      <c r="D958" t="inlineStr">
        <is>
          <t>Repair</t>
        </is>
      </c>
      <c r="F958" s="31" t="n">
        <v>44389</v>
      </c>
      <c r="G958" s="31" t="n"/>
      <c r="H958" s="13" t="n">
        <v>1</v>
      </c>
      <c r="I958" s="32" t="n"/>
      <c r="J958" s="32" t="n"/>
      <c r="K958" s="15" t="n"/>
      <c r="L958" s="15" t="n">
        <v>464.2111</v>
      </c>
      <c r="M958" t="inlineStr">
        <is>
          <t>C.O.D.</t>
        </is>
      </c>
      <c r="N958" s="17">
        <f>IF(G958="","",G958-F958)</f>
        <v/>
      </c>
      <c r="O958" s="19">
        <f t="array" ref="O958">INDEX(TechRate,MATCH(H958,TechNum,0))</f>
        <v/>
      </c>
      <c r="P958" s="18">
        <f>O958*K958</f>
        <v/>
      </c>
      <c r="Q958" s="18">
        <f>IF(I958="Yes",0,P958)</f>
        <v/>
      </c>
      <c r="R958" s="18">
        <f>IF(J958="Yes",0,L958)</f>
        <v/>
      </c>
      <c r="S958" s="18">
        <f>SUM(L958,P958)</f>
        <v/>
      </c>
      <c r="T958" s="18">
        <f>SUM(Q958,R958)</f>
        <v/>
      </c>
      <c r="U958" s="19">
        <f>TEXT(F958,"ddd")</f>
        <v/>
      </c>
      <c r="V958" s="19">
        <f>TEXT(G958,"ddd")</f>
        <v/>
      </c>
    </row>
    <row r="959">
      <c r="A959" t="inlineStr">
        <is>
          <t>A01057</t>
        </is>
      </c>
      <c r="B959" t="inlineStr">
        <is>
          <t>Southeast</t>
        </is>
      </c>
      <c r="C959" t="inlineStr">
        <is>
          <t>Khan</t>
        </is>
      </c>
      <c r="D959" t="inlineStr">
        <is>
          <t>Assess</t>
        </is>
      </c>
      <c r="E959" t="inlineStr">
        <is>
          <t>Yes</t>
        </is>
      </c>
      <c r="F959" s="31" t="n">
        <v>44390</v>
      </c>
      <c r="G959" s="31" t="n">
        <v>44397</v>
      </c>
      <c r="H959" s="13" t="n">
        <v>1</v>
      </c>
      <c r="I959" s="32" t="n"/>
      <c r="J959" s="32" t="n"/>
      <c r="K959" s="15" t="n">
        <v>0.5</v>
      </c>
      <c r="L959" s="15" t="n">
        <v>83.4629</v>
      </c>
      <c r="M959" t="inlineStr">
        <is>
          <t>C.O.D.</t>
        </is>
      </c>
      <c r="N959" s="17">
        <f>IF(G959="","",G959-F959)</f>
        <v/>
      </c>
      <c r="O959" s="19">
        <f t="array" ref="O959">INDEX(TechRate,MATCH(H959,TechNum,0))</f>
        <v/>
      </c>
      <c r="P959" s="18">
        <f>O959*K959</f>
        <v/>
      </c>
      <c r="Q959" s="18">
        <f>IF(I959="Yes",0,P959)</f>
        <v/>
      </c>
      <c r="R959" s="18">
        <f>IF(J959="Yes",0,L959)</f>
        <v/>
      </c>
      <c r="S959" s="18">
        <f>SUM(L959,P959)</f>
        <v/>
      </c>
      <c r="T959" s="18">
        <f>SUM(Q959,R959)</f>
        <v/>
      </c>
      <c r="U959" s="19">
        <f>TEXT(F959,"ddd")</f>
        <v/>
      </c>
      <c r="V959" s="19">
        <f>TEXT(G959,"ddd")</f>
        <v/>
      </c>
    </row>
    <row r="960">
      <c r="A960" t="inlineStr">
        <is>
          <t>A01058</t>
        </is>
      </c>
      <c r="B960" t="inlineStr">
        <is>
          <t>North</t>
        </is>
      </c>
      <c r="C960" t="inlineStr">
        <is>
          <t>Ling</t>
        </is>
      </c>
      <c r="D960" t="inlineStr">
        <is>
          <t>Assess</t>
        </is>
      </c>
      <c r="F960" s="31" t="n">
        <v>44390</v>
      </c>
      <c r="G960" s="31" t="n"/>
      <c r="H960" s="13" t="n">
        <v>2</v>
      </c>
      <c r="I960" s="32" t="n"/>
      <c r="J960" s="32" t="n"/>
      <c r="K960" s="15" t="n"/>
      <c r="L960" s="15" t="n">
        <v>58.5</v>
      </c>
      <c r="M960" t="inlineStr">
        <is>
          <t>Account</t>
        </is>
      </c>
      <c r="N960" s="17">
        <f>IF(G960="","",G960-F960)</f>
        <v/>
      </c>
      <c r="O960" s="19">
        <f t="array" ref="O960">INDEX(TechRate,MATCH(H960,TechNum,0))</f>
        <v/>
      </c>
      <c r="P960" s="18">
        <f>O960*K960</f>
        <v/>
      </c>
      <c r="Q960" s="18">
        <f>IF(I960="Yes",0,P960)</f>
        <v/>
      </c>
      <c r="R960" s="18">
        <f>IF(J960="Yes",0,L960)</f>
        <v/>
      </c>
      <c r="S960" s="18">
        <f>SUM(L960,P960)</f>
        <v/>
      </c>
      <c r="T960" s="18">
        <f>SUM(Q960,R960)</f>
        <v/>
      </c>
      <c r="U960" s="19">
        <f>TEXT(F960,"ddd")</f>
        <v/>
      </c>
      <c r="V960" s="19">
        <f>TEXT(G960,"ddd")</f>
        <v/>
      </c>
    </row>
    <row r="961">
      <c r="A961" t="inlineStr">
        <is>
          <t>A01059</t>
        </is>
      </c>
      <c r="B961" t="inlineStr">
        <is>
          <t>South</t>
        </is>
      </c>
      <c r="C961" t="inlineStr">
        <is>
          <t>Burton</t>
        </is>
      </c>
      <c r="D961" t="inlineStr">
        <is>
          <t>Assess</t>
        </is>
      </c>
      <c r="F961" s="31" t="n">
        <v>44390</v>
      </c>
      <c r="G961" s="31" t="n"/>
      <c r="H961" s="13" t="n">
        <v>1</v>
      </c>
      <c r="I961" s="32" t="n"/>
      <c r="J961" s="32" t="n"/>
      <c r="K961" s="15" t="n"/>
      <c r="L961" s="15" t="n">
        <v>61.1806</v>
      </c>
      <c r="M961" t="inlineStr">
        <is>
          <t>Account</t>
        </is>
      </c>
      <c r="N961" s="17">
        <f>IF(G961="","",G961-F961)</f>
        <v/>
      </c>
      <c r="O961" s="19">
        <f t="array" ref="O961">INDEX(TechRate,MATCH(H961,TechNum,0))</f>
        <v/>
      </c>
      <c r="P961" s="18">
        <f>O961*K961</f>
        <v/>
      </c>
      <c r="Q961" s="18">
        <f>IF(I961="Yes",0,P961)</f>
        <v/>
      </c>
      <c r="R961" s="18">
        <f>IF(J961="Yes",0,L961)</f>
        <v/>
      </c>
      <c r="S961" s="18">
        <f>SUM(L961,P961)</f>
        <v/>
      </c>
      <c r="T961" s="18">
        <f>SUM(Q961,R961)</f>
        <v/>
      </c>
      <c r="U961" s="19">
        <f>TEXT(F961,"ddd")</f>
        <v/>
      </c>
      <c r="V961" s="19">
        <f>TEXT(G961,"ddd")</f>
        <v/>
      </c>
    </row>
    <row r="962">
      <c r="A962" t="inlineStr">
        <is>
          <t>A01060</t>
        </is>
      </c>
      <c r="B962" t="inlineStr">
        <is>
          <t>South</t>
        </is>
      </c>
      <c r="C962" t="inlineStr">
        <is>
          <t>Burton</t>
        </is>
      </c>
      <c r="D962" t="inlineStr">
        <is>
          <t>Assess</t>
        </is>
      </c>
      <c r="F962" s="31" t="n">
        <v>44390</v>
      </c>
      <c r="G962" s="31" t="n"/>
      <c r="H962" s="13" t="n">
        <v>1</v>
      </c>
      <c r="I962" s="32" t="n"/>
      <c r="J962" s="32" t="n"/>
      <c r="K962" s="15" t="n"/>
      <c r="L962" s="15" t="n">
        <v>220.7279</v>
      </c>
      <c r="M962" t="inlineStr">
        <is>
          <t>C.O.D.</t>
        </is>
      </c>
      <c r="N962" s="17">
        <f>IF(G962="","",G962-F962)</f>
        <v/>
      </c>
      <c r="O962" s="19">
        <f t="array" ref="O962">INDEX(TechRate,MATCH(H962,TechNum,0))</f>
        <v/>
      </c>
      <c r="P962" s="18">
        <f>O962*K962</f>
        <v/>
      </c>
      <c r="Q962" s="18">
        <f>IF(I962="Yes",0,P962)</f>
        <v/>
      </c>
      <c r="R962" s="18">
        <f>IF(J962="Yes",0,L962)</f>
        <v/>
      </c>
      <c r="S962" s="18">
        <f>SUM(L962,P962)</f>
        <v/>
      </c>
      <c r="T962" s="18">
        <f>SUM(Q962,R962)</f>
        <v/>
      </c>
      <c r="U962" s="19">
        <f>TEXT(F962,"ddd")</f>
        <v/>
      </c>
      <c r="V962" s="19">
        <f>TEXT(G962,"ddd")</f>
        <v/>
      </c>
    </row>
    <row r="963">
      <c r="A963" t="inlineStr">
        <is>
          <t>A01061</t>
        </is>
      </c>
      <c r="B963" t="inlineStr">
        <is>
          <t>Northeast</t>
        </is>
      </c>
      <c r="C963" t="inlineStr">
        <is>
          <t>Ling</t>
        </is>
      </c>
      <c r="D963" t="inlineStr">
        <is>
          <t>Replace</t>
        </is>
      </c>
      <c r="E963" t="inlineStr">
        <is>
          <t>Yes</t>
        </is>
      </c>
      <c r="F963" s="31" t="n">
        <v>44390</v>
      </c>
      <c r="G963" s="31" t="n"/>
      <c r="H963" s="13" t="n">
        <v>2</v>
      </c>
      <c r="I963" s="32" t="n"/>
      <c r="J963" s="32" t="n"/>
      <c r="K963" s="15" t="n"/>
      <c r="L963" s="15" t="n">
        <v>66.86490000000001</v>
      </c>
      <c r="M963" t="inlineStr">
        <is>
          <t>C.O.D.</t>
        </is>
      </c>
      <c r="N963" s="17">
        <f>IF(G963="","",G963-F963)</f>
        <v/>
      </c>
      <c r="O963" s="19">
        <f t="array" ref="O963">INDEX(TechRate,MATCH(H963,TechNum,0))</f>
        <v/>
      </c>
      <c r="P963" s="18">
        <f>O963*K963</f>
        <v/>
      </c>
      <c r="Q963" s="18">
        <f>IF(I963="Yes",0,P963)</f>
        <v/>
      </c>
      <c r="R963" s="18">
        <f>IF(J963="Yes",0,L963)</f>
        <v/>
      </c>
      <c r="S963" s="18">
        <f>SUM(L963,P963)</f>
        <v/>
      </c>
      <c r="T963" s="18">
        <f>SUM(Q963,R963)</f>
        <v/>
      </c>
      <c r="U963" s="19">
        <f>TEXT(F963,"ddd")</f>
        <v/>
      </c>
      <c r="V963" s="19">
        <f>TEXT(G963,"ddd")</f>
        <v/>
      </c>
    </row>
    <row r="964">
      <c r="A964" t="inlineStr">
        <is>
          <t>A01062</t>
        </is>
      </c>
      <c r="B964" t="inlineStr">
        <is>
          <t>Northwest</t>
        </is>
      </c>
      <c r="C964" t="inlineStr">
        <is>
          <t>Cartier</t>
        </is>
      </c>
      <c r="D964" t="inlineStr">
        <is>
          <t>Replace</t>
        </is>
      </c>
      <c r="F964" s="31" t="n">
        <v>44391</v>
      </c>
      <c r="G964" s="31" t="n"/>
      <c r="H964" s="13" t="n">
        <v>1</v>
      </c>
      <c r="I964" s="32" t="n"/>
      <c r="J964" s="32" t="n"/>
      <c r="K964" s="15" t="n"/>
      <c r="L964" s="15" t="n">
        <v>120</v>
      </c>
      <c r="M964" t="inlineStr">
        <is>
          <t>P.O.</t>
        </is>
      </c>
      <c r="N964" s="17">
        <f>IF(G964="","",G964-F964)</f>
        <v/>
      </c>
      <c r="O964" s="19">
        <f t="array" ref="O964">INDEX(TechRate,MATCH(H964,TechNum,0))</f>
        <v/>
      </c>
      <c r="P964" s="18">
        <f>O964*K964</f>
        <v/>
      </c>
      <c r="Q964" s="18">
        <f>IF(I964="Yes",0,P964)</f>
        <v/>
      </c>
      <c r="R964" s="18">
        <f>IF(J964="Yes",0,L964)</f>
        <v/>
      </c>
      <c r="S964" s="18">
        <f>SUM(L964,P964)</f>
        <v/>
      </c>
      <c r="T964" s="18">
        <f>SUM(Q964,R964)</f>
        <v/>
      </c>
      <c r="U964" s="19">
        <f>TEXT(F964,"ddd")</f>
        <v/>
      </c>
      <c r="V964" s="19">
        <f>TEXT(G964,"ddd")</f>
        <v/>
      </c>
    </row>
    <row r="965">
      <c r="A965" t="inlineStr">
        <is>
          <t>A01063</t>
        </is>
      </c>
      <c r="B965" t="inlineStr">
        <is>
          <t>Northwest</t>
        </is>
      </c>
      <c r="C965" t="inlineStr">
        <is>
          <t>Cartier</t>
        </is>
      </c>
      <c r="D965" t="inlineStr">
        <is>
          <t>Replace</t>
        </is>
      </c>
      <c r="F965" s="31" t="n">
        <v>44391</v>
      </c>
      <c r="G965" s="31" t="n"/>
      <c r="H965" s="13" t="n">
        <v>1</v>
      </c>
      <c r="I965" s="32" t="n"/>
      <c r="J965" s="32" t="n"/>
      <c r="K965" s="15" t="n"/>
      <c r="L965" s="15" t="n">
        <v>120</v>
      </c>
      <c r="M965" t="inlineStr">
        <is>
          <t>P.O.</t>
        </is>
      </c>
      <c r="N965" s="17">
        <f>IF(G965="","",G965-F965)</f>
        <v/>
      </c>
      <c r="O965" s="19">
        <f t="array" ref="O965">INDEX(TechRate,MATCH(H965,TechNum,0))</f>
        <v/>
      </c>
      <c r="P965" s="18">
        <f>O965*K965</f>
        <v/>
      </c>
      <c r="Q965" s="18">
        <f>IF(I965="Yes",0,P965)</f>
        <v/>
      </c>
      <c r="R965" s="18">
        <f>IF(J965="Yes",0,L965)</f>
        <v/>
      </c>
      <c r="S965" s="18">
        <f>SUM(L965,P965)</f>
        <v/>
      </c>
      <c r="T965" s="18">
        <f>SUM(Q965,R965)</f>
        <v/>
      </c>
      <c r="U965" s="19">
        <f>TEXT(F965,"ddd")</f>
        <v/>
      </c>
      <c r="V965" s="19">
        <f>TEXT(G965,"ddd")</f>
        <v/>
      </c>
    </row>
    <row r="966">
      <c r="A966" t="inlineStr">
        <is>
          <t>A01064</t>
        </is>
      </c>
      <c r="B966" t="inlineStr">
        <is>
          <t>Northwest</t>
        </is>
      </c>
      <c r="C966" t="inlineStr">
        <is>
          <t>Cartier</t>
        </is>
      </c>
      <c r="D966" t="inlineStr">
        <is>
          <t>Replace</t>
        </is>
      </c>
      <c r="F966" s="31" t="n">
        <v>44391</v>
      </c>
      <c r="G966" s="31" t="n"/>
      <c r="H966" s="13" t="n">
        <v>1</v>
      </c>
      <c r="I966" s="32" t="n"/>
      <c r="J966" s="32" t="n"/>
      <c r="K966" s="15" t="n"/>
      <c r="L966" s="15" t="n">
        <v>120</v>
      </c>
      <c r="M966" t="inlineStr">
        <is>
          <t>P.O.</t>
        </is>
      </c>
      <c r="N966" s="17">
        <f>IF(G966="","",G966-F966)</f>
        <v/>
      </c>
      <c r="O966" s="19">
        <f t="array" ref="O966">INDEX(TechRate,MATCH(H966,TechNum,0))</f>
        <v/>
      </c>
      <c r="P966" s="18">
        <f>O966*K966</f>
        <v/>
      </c>
      <c r="Q966" s="18">
        <f>IF(I966="Yes",0,P966)</f>
        <v/>
      </c>
      <c r="R966" s="18">
        <f>IF(J966="Yes",0,L966)</f>
        <v/>
      </c>
      <c r="S966" s="18">
        <f>SUM(L966,P966)</f>
        <v/>
      </c>
      <c r="T966" s="18">
        <f>SUM(Q966,R966)</f>
        <v/>
      </c>
      <c r="U966" s="19">
        <f>TEXT(F966,"ddd")</f>
        <v/>
      </c>
      <c r="V966" s="19">
        <f>TEXT(G966,"ddd")</f>
        <v/>
      </c>
    </row>
    <row r="967">
      <c r="A967" t="inlineStr">
        <is>
          <t>A01065</t>
        </is>
      </c>
      <c r="B967" t="inlineStr">
        <is>
          <t>Southwest</t>
        </is>
      </c>
      <c r="C967" t="inlineStr">
        <is>
          <t>Burton</t>
        </is>
      </c>
      <c r="D967" t="inlineStr">
        <is>
          <t>Assess</t>
        </is>
      </c>
      <c r="F967" s="31" t="n">
        <v>44391</v>
      </c>
      <c r="G967" s="31" t="n"/>
      <c r="H967" s="13" t="n">
        <v>1</v>
      </c>
      <c r="I967" s="32" t="n"/>
      <c r="J967" s="32" t="n"/>
      <c r="K967" s="15" t="n"/>
      <c r="L967" s="15" t="n">
        <v>166.6248</v>
      </c>
      <c r="M967" t="inlineStr">
        <is>
          <t>C.O.D.</t>
        </is>
      </c>
      <c r="N967" s="17">
        <f>IF(G967="","",G967-F967)</f>
        <v/>
      </c>
      <c r="O967" s="19">
        <f t="array" ref="O967">INDEX(TechRate,MATCH(H967,TechNum,0))</f>
        <v/>
      </c>
      <c r="P967" s="18">
        <f>O967*K967</f>
        <v/>
      </c>
      <c r="Q967" s="18">
        <f>IF(I967="Yes",0,P967)</f>
        <v/>
      </c>
      <c r="R967" s="18">
        <f>IF(J967="Yes",0,L967)</f>
        <v/>
      </c>
      <c r="S967" s="18">
        <f>SUM(L967,P967)</f>
        <v/>
      </c>
      <c r="T967" s="18">
        <f>SUM(Q967,R967)</f>
        <v/>
      </c>
      <c r="U967" s="19">
        <f>TEXT(F967,"ddd")</f>
        <v/>
      </c>
      <c r="V967" s="19">
        <f>TEXT(G967,"ddd")</f>
        <v/>
      </c>
    </row>
    <row r="968">
      <c r="A968" t="inlineStr">
        <is>
          <t>A01066</t>
        </is>
      </c>
      <c r="B968" t="inlineStr">
        <is>
          <t>Northeast</t>
        </is>
      </c>
      <c r="C968" t="inlineStr">
        <is>
          <t>Ling</t>
        </is>
      </c>
      <c r="D968" t="inlineStr">
        <is>
          <t>Replace</t>
        </is>
      </c>
      <c r="F968" s="31" t="n">
        <v>44391</v>
      </c>
      <c r="G968" s="31" t="n"/>
      <c r="H968" s="13" t="n">
        <v>2</v>
      </c>
      <c r="I968" s="32" t="n"/>
      <c r="J968" s="32" t="n"/>
      <c r="K968" s="15" t="n"/>
      <c r="L968" s="15" t="n">
        <v>336.2636</v>
      </c>
      <c r="M968" t="inlineStr">
        <is>
          <t>Account</t>
        </is>
      </c>
      <c r="N968" s="17">
        <f>IF(G968="","",G968-F968)</f>
        <v/>
      </c>
      <c r="O968" s="19">
        <f t="array" ref="O968">INDEX(TechRate,MATCH(H968,TechNum,0))</f>
        <v/>
      </c>
      <c r="P968" s="18">
        <f>O968*K968</f>
        <v/>
      </c>
      <c r="Q968" s="18">
        <f>IF(I968="Yes",0,P968)</f>
        <v/>
      </c>
      <c r="R968" s="18">
        <f>IF(J968="Yes",0,L968)</f>
        <v/>
      </c>
      <c r="S968" s="18">
        <f>SUM(L968,P968)</f>
        <v/>
      </c>
      <c r="T968" s="18">
        <f>SUM(Q968,R968)</f>
        <v/>
      </c>
      <c r="U968" s="19">
        <f>TEXT(F968,"ddd")</f>
        <v/>
      </c>
      <c r="V968" s="19">
        <f>TEXT(G968,"ddd")</f>
        <v/>
      </c>
    </row>
    <row r="969">
      <c r="A969" t="inlineStr">
        <is>
          <t>A01067</t>
        </is>
      </c>
      <c r="B969" t="inlineStr">
        <is>
          <t>Northwest</t>
        </is>
      </c>
      <c r="C969" t="inlineStr">
        <is>
          <t>Khan</t>
        </is>
      </c>
      <c r="D969" t="inlineStr">
        <is>
          <t>Repair</t>
        </is>
      </c>
      <c r="F969" s="31" t="n">
        <v>44391</v>
      </c>
      <c r="G969" s="31" t="n"/>
      <c r="H969" s="13" t="n">
        <v>2</v>
      </c>
      <c r="I969" s="32" t="n"/>
      <c r="J969" s="32" t="n"/>
      <c r="K969" s="15" t="n"/>
      <c r="L969" s="15" t="n">
        <v>1000.454</v>
      </c>
      <c r="M969" t="inlineStr">
        <is>
          <t>Account</t>
        </is>
      </c>
      <c r="N969" s="17">
        <f>IF(G969="","",G969-F969)</f>
        <v/>
      </c>
      <c r="O969" s="19">
        <f t="array" ref="O969">INDEX(TechRate,MATCH(H969,TechNum,0))</f>
        <v/>
      </c>
      <c r="P969" s="18">
        <f>O969*K969</f>
        <v/>
      </c>
      <c r="Q969" s="18">
        <f>IF(I969="Yes",0,P969)</f>
        <v/>
      </c>
      <c r="R969" s="18">
        <f>IF(J969="Yes",0,L969)</f>
        <v/>
      </c>
      <c r="S969" s="18">
        <f>SUM(L969,P969)</f>
        <v/>
      </c>
      <c r="T969" s="18">
        <f>SUM(Q969,R969)</f>
        <v/>
      </c>
      <c r="U969" s="19">
        <f>TEXT(F969,"ddd")</f>
        <v/>
      </c>
      <c r="V969" s="19">
        <f>TEXT(G969,"ddd")</f>
        <v/>
      </c>
    </row>
    <row r="970">
      <c r="A970" t="inlineStr">
        <is>
          <t>A01068</t>
        </is>
      </c>
      <c r="B970" t="inlineStr">
        <is>
          <t>Central</t>
        </is>
      </c>
      <c r="C970" t="inlineStr">
        <is>
          <t>Burton</t>
        </is>
      </c>
      <c r="D970" t="inlineStr">
        <is>
          <t>Install</t>
        </is>
      </c>
      <c r="E970" t="inlineStr">
        <is>
          <t>Yes</t>
        </is>
      </c>
      <c r="F970" s="31" t="n">
        <v>44392</v>
      </c>
      <c r="G970" s="31" t="n">
        <v>44392</v>
      </c>
      <c r="H970" s="13" t="n">
        <v>1</v>
      </c>
      <c r="I970" s="32" t="n"/>
      <c r="J970" s="32" t="n"/>
      <c r="K970" s="15" t="n">
        <v>1</v>
      </c>
      <c r="L970" s="15" t="n">
        <v>310.9344</v>
      </c>
      <c r="M970" t="inlineStr">
        <is>
          <t>C.O.D.</t>
        </is>
      </c>
      <c r="N970" s="17">
        <f>IF(G970="","",G970-F970)</f>
        <v/>
      </c>
      <c r="O970" s="19">
        <f t="array" ref="O970">INDEX(TechRate,MATCH(H970,TechNum,0))</f>
        <v/>
      </c>
      <c r="P970" s="18">
        <f>O970*K970</f>
        <v/>
      </c>
      <c r="Q970" s="18">
        <f>IF(I970="Yes",0,P970)</f>
        <v/>
      </c>
      <c r="R970" s="18">
        <f>IF(J970="Yes",0,L970)</f>
        <v/>
      </c>
      <c r="S970" s="18">
        <f>SUM(L970,P970)</f>
        <v/>
      </c>
      <c r="T970" s="18">
        <f>SUM(Q970,R970)</f>
        <v/>
      </c>
      <c r="U970" s="19">
        <f>TEXT(F970,"ddd")</f>
        <v/>
      </c>
      <c r="V970" s="19">
        <f>TEXT(G970,"ddd")</f>
        <v/>
      </c>
    </row>
    <row r="971">
      <c r="A971" t="inlineStr">
        <is>
          <t>A01069</t>
        </is>
      </c>
      <c r="B971" t="inlineStr">
        <is>
          <t>Northeast</t>
        </is>
      </c>
      <c r="C971" t="inlineStr">
        <is>
          <t>Ling</t>
        </is>
      </c>
      <c r="D971" t="inlineStr">
        <is>
          <t>Replace</t>
        </is>
      </c>
      <c r="F971" s="31" t="n">
        <v>44392</v>
      </c>
      <c r="G971" s="31" t="n"/>
      <c r="H971" s="13" t="n">
        <v>2</v>
      </c>
      <c r="I971" s="32" t="n"/>
      <c r="J971" s="32" t="n"/>
      <c r="K971" s="15" t="n"/>
      <c r="L971" s="15" t="n">
        <v>450.2</v>
      </c>
      <c r="M971" t="inlineStr">
        <is>
          <t>Account</t>
        </is>
      </c>
      <c r="N971" s="17">
        <f>IF(G971="","",G971-F971)</f>
        <v/>
      </c>
      <c r="O971" s="19">
        <f t="array" ref="O971">INDEX(TechRate,MATCH(H971,TechNum,0))</f>
        <v/>
      </c>
      <c r="P971" s="18">
        <f>O971*K971</f>
        <v/>
      </c>
      <c r="Q971" s="18">
        <f>IF(I971="Yes",0,P971)</f>
        <v/>
      </c>
      <c r="R971" s="18">
        <f>IF(J971="Yes",0,L971)</f>
        <v/>
      </c>
      <c r="S971" s="18">
        <f>SUM(L971,P971)</f>
        <v/>
      </c>
      <c r="T971" s="18">
        <f>SUM(Q971,R971)</f>
        <v/>
      </c>
      <c r="U971" s="19">
        <f>TEXT(F971,"ddd")</f>
        <v/>
      </c>
      <c r="V971" s="19">
        <f>TEXT(G971,"ddd")</f>
        <v/>
      </c>
    </row>
    <row r="972">
      <c r="A972" t="inlineStr">
        <is>
          <t>A01070</t>
        </is>
      </c>
      <c r="B972" t="inlineStr">
        <is>
          <t>North</t>
        </is>
      </c>
      <c r="C972" t="inlineStr">
        <is>
          <t>Ling</t>
        </is>
      </c>
      <c r="D972" t="inlineStr">
        <is>
          <t>Replace</t>
        </is>
      </c>
      <c r="F972" s="31" t="n">
        <v>44392</v>
      </c>
      <c r="G972" s="31" t="n"/>
      <c r="H972" s="13" t="n">
        <v>2</v>
      </c>
      <c r="I972" s="32" t="n"/>
      <c r="J972" s="32" t="n"/>
      <c r="K972" s="15" t="n"/>
      <c r="L972" s="15" t="n">
        <v>186</v>
      </c>
      <c r="M972" t="inlineStr">
        <is>
          <t>Account</t>
        </is>
      </c>
      <c r="N972" s="17">
        <f>IF(G972="","",G972-F972)</f>
        <v/>
      </c>
      <c r="O972" s="19">
        <f t="array" ref="O972">INDEX(TechRate,MATCH(H972,TechNum,0))</f>
        <v/>
      </c>
      <c r="P972" s="18">
        <f>O972*K972</f>
        <v/>
      </c>
      <c r="Q972" s="18">
        <f>IF(I972="Yes",0,P972)</f>
        <v/>
      </c>
      <c r="R972" s="18">
        <f>IF(J972="Yes",0,L972)</f>
        <v/>
      </c>
      <c r="S972" s="18">
        <f>SUM(L972,P972)</f>
        <v/>
      </c>
      <c r="T972" s="18">
        <f>SUM(Q972,R972)</f>
        <v/>
      </c>
      <c r="U972" s="19">
        <f>TEXT(F972,"ddd")</f>
        <v/>
      </c>
      <c r="V972" s="19">
        <f>TEXT(G972,"ddd")</f>
        <v/>
      </c>
    </row>
    <row r="973">
      <c r="A973" t="inlineStr">
        <is>
          <t>A01071</t>
        </is>
      </c>
      <c r="B973" t="inlineStr">
        <is>
          <t>Central</t>
        </is>
      </c>
      <c r="C973" t="inlineStr">
        <is>
          <t>Khan</t>
        </is>
      </c>
      <c r="D973" t="inlineStr">
        <is>
          <t>Replace</t>
        </is>
      </c>
      <c r="F973" s="31" t="n">
        <v>44393</v>
      </c>
      <c r="G973" s="31" t="n">
        <v>44406</v>
      </c>
      <c r="H973" s="13" t="n">
        <v>1</v>
      </c>
      <c r="I973" s="32" t="n"/>
      <c r="J973" s="32" t="n"/>
      <c r="K973" s="15" t="n">
        <v>1.5</v>
      </c>
      <c r="L973" s="15" t="n">
        <v>1111.5</v>
      </c>
      <c r="M973" t="inlineStr">
        <is>
          <t>P.O.</t>
        </is>
      </c>
      <c r="N973" s="17">
        <f>IF(G973="","",G973-F973)</f>
        <v/>
      </c>
      <c r="O973" s="19">
        <f t="array" ref="O973">INDEX(TechRate,MATCH(H973,TechNum,0))</f>
        <v/>
      </c>
      <c r="P973" s="18">
        <f>O973*K973</f>
        <v/>
      </c>
      <c r="Q973" s="18">
        <f>IF(I973="Yes",0,P973)</f>
        <v/>
      </c>
      <c r="R973" s="18">
        <f>IF(J973="Yes",0,L973)</f>
        <v/>
      </c>
      <c r="S973" s="18">
        <f>SUM(L973,P973)</f>
        <v/>
      </c>
      <c r="T973" s="18">
        <f>SUM(Q973,R973)</f>
        <v/>
      </c>
      <c r="U973" s="19">
        <f>TEXT(F973,"ddd")</f>
        <v/>
      </c>
      <c r="V973" s="19">
        <f>TEXT(G973,"ddd")</f>
        <v/>
      </c>
    </row>
    <row r="974">
      <c r="A974" t="inlineStr">
        <is>
          <t>A01072</t>
        </is>
      </c>
      <c r="B974" t="inlineStr">
        <is>
          <t>East</t>
        </is>
      </c>
      <c r="C974" t="inlineStr">
        <is>
          <t>Ling</t>
        </is>
      </c>
      <c r="D974" t="inlineStr">
        <is>
          <t>Repair</t>
        </is>
      </c>
      <c r="F974" s="31" t="n">
        <v>44393</v>
      </c>
      <c r="G974" s="31" t="n"/>
      <c r="H974" s="13" t="n">
        <v>2</v>
      </c>
      <c r="I974" s="32" t="n"/>
      <c r="J974" s="32" t="n"/>
      <c r="K974" s="15" t="n"/>
      <c r="L974" s="15" t="n">
        <v>170</v>
      </c>
      <c r="M974" t="inlineStr">
        <is>
          <t>Account</t>
        </is>
      </c>
      <c r="N974" s="17">
        <f>IF(G974="","",G974-F974)</f>
        <v/>
      </c>
      <c r="O974" s="19">
        <f t="array" ref="O974">INDEX(TechRate,MATCH(H974,TechNum,0))</f>
        <v/>
      </c>
      <c r="P974" s="18">
        <f>O974*K974</f>
        <v/>
      </c>
      <c r="Q974" s="18">
        <f>IF(I974="Yes",0,P974)</f>
        <v/>
      </c>
      <c r="R974" s="18">
        <f>IF(J974="Yes",0,L974)</f>
        <v/>
      </c>
      <c r="S974" s="18">
        <f>SUM(L974,P974)</f>
        <v/>
      </c>
      <c r="T974" s="18">
        <f>SUM(Q974,R974)</f>
        <v/>
      </c>
      <c r="U974" s="19">
        <f>TEXT(F974,"ddd")</f>
        <v/>
      </c>
      <c r="V974" s="19">
        <f>TEXT(G974,"ddd")</f>
        <v/>
      </c>
    </row>
    <row r="975">
      <c r="A975" t="inlineStr">
        <is>
          <t>A01073</t>
        </is>
      </c>
      <c r="B975" t="inlineStr">
        <is>
          <t>North</t>
        </is>
      </c>
      <c r="C975" t="inlineStr">
        <is>
          <t>Ling</t>
        </is>
      </c>
      <c r="D975" t="inlineStr">
        <is>
          <t>Replace</t>
        </is>
      </c>
      <c r="F975" s="31" t="n">
        <v>44393</v>
      </c>
      <c r="G975" s="31" t="n"/>
      <c r="H975" s="13" t="n">
        <v>2</v>
      </c>
      <c r="I975" s="32" t="n"/>
      <c r="J975" s="32" t="n"/>
      <c r="K975" s="15" t="n"/>
      <c r="L975" s="15" t="n">
        <v>180</v>
      </c>
      <c r="M975" t="inlineStr">
        <is>
          <t>Account</t>
        </is>
      </c>
      <c r="N975" s="17">
        <f>IF(G975="","",G975-F975)</f>
        <v/>
      </c>
      <c r="O975" s="19">
        <f t="array" ref="O975">INDEX(TechRate,MATCH(H975,TechNum,0))</f>
        <v/>
      </c>
      <c r="P975" s="18">
        <f>O975*K975</f>
        <v/>
      </c>
      <c r="Q975" s="18">
        <f>IF(I975="Yes",0,P975)</f>
        <v/>
      </c>
      <c r="R975" s="18">
        <f>IF(J975="Yes",0,L975)</f>
        <v/>
      </c>
      <c r="S975" s="18">
        <f>SUM(L975,P975)</f>
        <v/>
      </c>
      <c r="T975" s="18">
        <f>SUM(Q975,R975)</f>
        <v/>
      </c>
      <c r="U975" s="19">
        <f>TEXT(F975,"ddd")</f>
        <v/>
      </c>
      <c r="V975" s="19">
        <f>TEXT(G975,"ddd")</f>
        <v/>
      </c>
    </row>
    <row r="976">
      <c r="A976" t="inlineStr">
        <is>
          <t>A01074</t>
        </is>
      </c>
      <c r="B976" t="inlineStr">
        <is>
          <t>Northwest</t>
        </is>
      </c>
      <c r="C976" t="inlineStr">
        <is>
          <t>Cartier</t>
        </is>
      </c>
      <c r="D976" t="inlineStr">
        <is>
          <t>Assess</t>
        </is>
      </c>
      <c r="F976" s="31" t="n">
        <v>44394</v>
      </c>
      <c r="G976" s="31" t="n">
        <v>44403</v>
      </c>
      <c r="H976" s="13" t="n">
        <v>1</v>
      </c>
      <c r="I976" s="32" t="n"/>
      <c r="J976" s="32" t="n"/>
      <c r="K976" s="15" t="n">
        <v>0.75</v>
      </c>
      <c r="L976" s="15" t="n">
        <v>48</v>
      </c>
      <c r="M976" t="inlineStr">
        <is>
          <t>C.O.D.</t>
        </is>
      </c>
      <c r="N976" s="17">
        <f>IF(G976="","",G976-F976)</f>
        <v/>
      </c>
      <c r="O976" s="19">
        <f t="array" ref="O976">INDEX(TechRate,MATCH(H976,TechNum,0))</f>
        <v/>
      </c>
      <c r="P976" s="18">
        <f>O976*K976</f>
        <v/>
      </c>
      <c r="Q976" s="18">
        <f>IF(I976="Yes",0,P976)</f>
        <v/>
      </c>
      <c r="R976" s="18">
        <f>IF(J976="Yes",0,L976)</f>
        <v/>
      </c>
      <c r="S976" s="18">
        <f>SUM(L976,P976)</f>
        <v/>
      </c>
      <c r="T976" s="18">
        <f>SUM(Q976,R976)</f>
        <v/>
      </c>
      <c r="U976" s="19">
        <f>TEXT(F976,"ddd")</f>
        <v/>
      </c>
      <c r="V976" s="19">
        <f>TEXT(G976,"ddd")</f>
        <v/>
      </c>
    </row>
    <row r="977">
      <c r="A977" t="inlineStr">
        <is>
          <t>A01075</t>
        </is>
      </c>
      <c r="B977" t="inlineStr">
        <is>
          <t>Central</t>
        </is>
      </c>
      <c r="C977" t="inlineStr">
        <is>
          <t>Burton</t>
        </is>
      </c>
      <c r="D977" t="inlineStr">
        <is>
          <t>Replace</t>
        </is>
      </c>
      <c r="F977" s="31" t="n">
        <v>44394</v>
      </c>
      <c r="G977" s="31" t="n"/>
      <c r="H977" s="13" t="n">
        <v>2</v>
      </c>
      <c r="I977" s="32" t="inlineStr">
        <is>
          <t>Yes</t>
        </is>
      </c>
      <c r="J977" s="32" t="inlineStr">
        <is>
          <t>Yes</t>
        </is>
      </c>
      <c r="K977" s="15" t="n"/>
      <c r="L977" s="15" t="n">
        <v>1019.9758</v>
      </c>
      <c r="M977" t="inlineStr">
        <is>
          <t>Warranty</t>
        </is>
      </c>
      <c r="N977" s="17">
        <f>IF(G977="","",G977-F977)</f>
        <v/>
      </c>
      <c r="O977" s="19">
        <f t="array" ref="O977">INDEX(TechRate,MATCH(H977,TechNum,0))</f>
        <v/>
      </c>
      <c r="P977" s="18">
        <f>O977*K977</f>
        <v/>
      </c>
      <c r="Q977" s="18">
        <f>IF(I977="Yes",0,P977)</f>
        <v/>
      </c>
      <c r="R977" s="18">
        <f>IF(J977="Yes",0,L977)</f>
        <v/>
      </c>
      <c r="S977" s="18">
        <f>SUM(L977,P977)</f>
        <v/>
      </c>
      <c r="T977" s="18">
        <f>SUM(Q977,R977)</f>
        <v/>
      </c>
      <c r="U977" s="19">
        <f>TEXT(F977,"ddd")</f>
        <v/>
      </c>
      <c r="V977" s="19">
        <f>TEXT(G977,"ddd")</f>
        <v/>
      </c>
    </row>
    <row r="978">
      <c r="A978" t="inlineStr">
        <is>
          <t>A01076</t>
        </is>
      </c>
      <c r="B978" t="inlineStr">
        <is>
          <t>Southeast</t>
        </is>
      </c>
      <c r="C978" t="inlineStr">
        <is>
          <t>Burton</t>
        </is>
      </c>
      <c r="D978" t="inlineStr">
        <is>
          <t>Assess</t>
        </is>
      </c>
      <c r="F978" s="31" t="n">
        <v>44396</v>
      </c>
      <c r="G978" s="31" t="n">
        <v>44396</v>
      </c>
      <c r="H978" s="13" t="n">
        <v>1</v>
      </c>
      <c r="I978" s="32" t="n"/>
      <c r="J978" s="32" t="n"/>
      <c r="K978" s="15" t="n">
        <v>0.5</v>
      </c>
      <c r="L978" s="15" t="n">
        <v>161.7951</v>
      </c>
      <c r="M978" t="inlineStr">
        <is>
          <t>C.O.D.</t>
        </is>
      </c>
      <c r="N978" s="17">
        <f>IF(G978="","",G978-F978)</f>
        <v/>
      </c>
      <c r="O978" s="19">
        <f t="array" ref="O978">INDEX(TechRate,MATCH(H978,TechNum,0))</f>
        <v/>
      </c>
      <c r="P978" s="18">
        <f>O978*K978</f>
        <v/>
      </c>
      <c r="Q978" s="18">
        <f>IF(I978="Yes",0,P978)</f>
        <v/>
      </c>
      <c r="R978" s="18">
        <f>IF(J978="Yes",0,L978)</f>
        <v/>
      </c>
      <c r="S978" s="18">
        <f>SUM(L978,P978)</f>
        <v/>
      </c>
      <c r="T978" s="18">
        <f>SUM(Q978,R978)</f>
        <v/>
      </c>
      <c r="U978" s="19">
        <f>TEXT(F978,"ddd")</f>
        <v/>
      </c>
      <c r="V978" s="19">
        <f>TEXT(G978,"ddd")</f>
        <v/>
      </c>
    </row>
    <row r="979">
      <c r="A979" t="inlineStr">
        <is>
          <t>A01077</t>
        </is>
      </c>
      <c r="B979" t="inlineStr">
        <is>
          <t>North</t>
        </is>
      </c>
      <c r="C979" t="inlineStr">
        <is>
          <t>Ling</t>
        </is>
      </c>
      <c r="D979" t="inlineStr">
        <is>
          <t>Assess</t>
        </is>
      </c>
      <c r="F979" s="31" t="n">
        <v>44396</v>
      </c>
      <c r="G979" s="31" t="n"/>
      <c r="H979" s="13" t="n">
        <v>2</v>
      </c>
      <c r="I979" s="32" t="n"/>
      <c r="J979" s="32" t="n"/>
      <c r="K979" s="15" t="n"/>
      <c r="L979" s="15" t="n">
        <v>61.2374</v>
      </c>
      <c r="M979" t="inlineStr">
        <is>
          <t>C.O.D.</t>
        </is>
      </c>
      <c r="N979" s="17">
        <f>IF(G979="","",G979-F979)</f>
        <v/>
      </c>
      <c r="O979" s="19">
        <f t="array" ref="O979">INDEX(TechRate,MATCH(H979,TechNum,0))</f>
        <v/>
      </c>
      <c r="P979" s="18">
        <f>O979*K979</f>
        <v/>
      </c>
      <c r="Q979" s="18">
        <f>IF(I979="Yes",0,P979)</f>
        <v/>
      </c>
      <c r="R979" s="18">
        <f>IF(J979="Yes",0,L979)</f>
        <v/>
      </c>
      <c r="S979" s="18">
        <f>SUM(L979,P979)</f>
        <v/>
      </c>
      <c r="T979" s="18">
        <f>SUM(Q979,R979)</f>
        <v/>
      </c>
      <c r="U979" s="19">
        <f>TEXT(F979,"ddd")</f>
        <v/>
      </c>
      <c r="V979" s="19">
        <f>TEXT(G979,"ddd")</f>
        <v/>
      </c>
    </row>
    <row r="980">
      <c r="A980" t="inlineStr">
        <is>
          <t>A01078</t>
        </is>
      </c>
      <c r="B980" t="inlineStr">
        <is>
          <t>West</t>
        </is>
      </c>
      <c r="C980" t="inlineStr">
        <is>
          <t>Khan</t>
        </is>
      </c>
      <c r="D980" t="inlineStr">
        <is>
          <t>Replace</t>
        </is>
      </c>
      <c r="F980" s="31" t="n">
        <v>44396</v>
      </c>
      <c r="G980" s="31" t="n"/>
      <c r="H980" s="13" t="n">
        <v>2</v>
      </c>
      <c r="I980" s="32" t="n"/>
      <c r="J980" s="32" t="n"/>
      <c r="K980" s="15" t="n"/>
      <c r="L980" s="15" t="n">
        <v>440.03</v>
      </c>
      <c r="M980" t="inlineStr">
        <is>
          <t>C.O.D.</t>
        </is>
      </c>
      <c r="N980" s="17">
        <f>IF(G980="","",G980-F980)</f>
        <v/>
      </c>
      <c r="O980" s="19">
        <f t="array" ref="O980">INDEX(TechRate,MATCH(H980,TechNum,0))</f>
        <v/>
      </c>
      <c r="P980" s="18">
        <f>O980*K980</f>
        <v/>
      </c>
      <c r="Q980" s="18">
        <f>IF(I980="Yes",0,P980)</f>
        <v/>
      </c>
      <c r="R980" s="18">
        <f>IF(J980="Yes",0,L980)</f>
        <v/>
      </c>
      <c r="S980" s="18">
        <f>SUM(L980,P980)</f>
        <v/>
      </c>
      <c r="T980" s="18">
        <f>SUM(Q980,R980)</f>
        <v/>
      </c>
      <c r="U980" s="19">
        <f>TEXT(F980,"ddd")</f>
        <v/>
      </c>
      <c r="V980" s="19">
        <f>TEXT(G980,"ddd")</f>
        <v/>
      </c>
    </row>
    <row r="981">
      <c r="A981" t="inlineStr">
        <is>
          <t>A01079</t>
        </is>
      </c>
      <c r="B981" t="inlineStr">
        <is>
          <t>West</t>
        </is>
      </c>
      <c r="C981" t="inlineStr">
        <is>
          <t>Khan</t>
        </is>
      </c>
      <c r="D981" t="inlineStr">
        <is>
          <t>Repair</t>
        </is>
      </c>
      <c r="F981" s="31" t="n">
        <v>44396</v>
      </c>
      <c r="G981" s="31" t="n"/>
      <c r="H981" s="13" t="n">
        <v>2</v>
      </c>
      <c r="I981" s="32" t="n"/>
      <c r="J981" s="32" t="n"/>
      <c r="K981" s="15" t="n"/>
      <c r="L981" s="15" t="n">
        <v>351</v>
      </c>
      <c r="M981" t="inlineStr">
        <is>
          <t>Account</t>
        </is>
      </c>
      <c r="N981" s="17">
        <f>IF(G981="","",G981-F981)</f>
        <v/>
      </c>
      <c r="O981" s="19">
        <f t="array" ref="O981">INDEX(TechRate,MATCH(H981,TechNum,0))</f>
        <v/>
      </c>
      <c r="P981" s="18">
        <f>O981*K981</f>
        <v/>
      </c>
      <c r="Q981" s="18">
        <f>IF(I981="Yes",0,P981)</f>
        <v/>
      </c>
      <c r="R981" s="18">
        <f>IF(J981="Yes",0,L981)</f>
        <v/>
      </c>
      <c r="S981" s="18">
        <f>SUM(L981,P981)</f>
        <v/>
      </c>
      <c r="T981" s="18">
        <f>SUM(Q981,R981)</f>
        <v/>
      </c>
      <c r="U981" s="19">
        <f>TEXT(F981,"ddd")</f>
        <v/>
      </c>
      <c r="V981" s="19">
        <f>TEXT(G981,"ddd")</f>
        <v/>
      </c>
    </row>
    <row r="982">
      <c r="A982" t="inlineStr">
        <is>
          <t>A01080</t>
        </is>
      </c>
      <c r="B982" t="inlineStr">
        <is>
          <t>Central</t>
        </is>
      </c>
      <c r="C982" t="inlineStr">
        <is>
          <t>Khan</t>
        </is>
      </c>
      <c r="D982" t="inlineStr">
        <is>
          <t>Replace</t>
        </is>
      </c>
      <c r="F982" s="31" t="n">
        <v>44396</v>
      </c>
      <c r="G982" s="31" t="n"/>
      <c r="H982" s="13" t="n">
        <v>2</v>
      </c>
      <c r="I982" s="32" t="n"/>
      <c r="J982" s="32" t="n"/>
      <c r="K982" s="15" t="n"/>
      <c r="L982" s="15" t="n">
        <v>519.01</v>
      </c>
      <c r="M982" t="inlineStr">
        <is>
          <t>C.O.D.</t>
        </is>
      </c>
      <c r="N982" s="17">
        <f>IF(G982="","",G982-F982)</f>
        <v/>
      </c>
      <c r="O982" s="19">
        <f t="array" ref="O982">INDEX(TechRate,MATCH(H982,TechNum,0))</f>
        <v/>
      </c>
      <c r="P982" s="18">
        <f>O982*K982</f>
        <v/>
      </c>
      <c r="Q982" s="18">
        <f>IF(I982="Yes",0,P982)</f>
        <v/>
      </c>
      <c r="R982" s="18">
        <f>IF(J982="Yes",0,L982)</f>
        <v/>
      </c>
      <c r="S982" s="18">
        <f>SUM(L982,P982)</f>
        <v/>
      </c>
      <c r="T982" s="18">
        <f>SUM(Q982,R982)</f>
        <v/>
      </c>
      <c r="U982" s="19">
        <f>TEXT(F982,"ddd")</f>
        <v/>
      </c>
      <c r="V982" s="19">
        <f>TEXT(G982,"ddd")</f>
        <v/>
      </c>
    </row>
    <row r="983">
      <c r="A983" t="inlineStr">
        <is>
          <t>A01081</t>
        </is>
      </c>
      <c r="B983" t="inlineStr">
        <is>
          <t>Southeast</t>
        </is>
      </c>
      <c r="C983" t="inlineStr">
        <is>
          <t>Burton</t>
        </is>
      </c>
      <c r="D983" t="inlineStr">
        <is>
          <t>Assess</t>
        </is>
      </c>
      <c r="F983" s="31" t="n">
        <v>44396</v>
      </c>
      <c r="G983" s="31" t="n"/>
      <c r="H983" s="13" t="n">
        <v>2</v>
      </c>
      <c r="I983" s="32" t="n"/>
      <c r="J983" s="32" t="n"/>
      <c r="K983" s="15" t="n"/>
      <c r="L983" s="15" t="n">
        <v>138.0817</v>
      </c>
      <c r="M983" t="inlineStr">
        <is>
          <t>C.O.D.</t>
        </is>
      </c>
      <c r="N983" s="17">
        <f>IF(G983="","",G983-F983)</f>
        <v/>
      </c>
      <c r="O983" s="19">
        <f t="array" ref="O983">INDEX(TechRate,MATCH(H983,TechNum,0))</f>
        <v/>
      </c>
      <c r="P983" s="18">
        <f>O983*K983</f>
        <v/>
      </c>
      <c r="Q983" s="18">
        <f>IF(I983="Yes",0,P983)</f>
        <v/>
      </c>
      <c r="R983" s="18">
        <f>IF(J983="Yes",0,L983)</f>
        <v/>
      </c>
      <c r="S983" s="18">
        <f>SUM(L983,P983)</f>
        <v/>
      </c>
      <c r="T983" s="18">
        <f>SUM(Q983,R983)</f>
        <v/>
      </c>
      <c r="U983" s="19">
        <f>TEXT(F983,"ddd")</f>
        <v/>
      </c>
      <c r="V983" s="19">
        <f>TEXT(G983,"ddd")</f>
        <v/>
      </c>
    </row>
    <row r="984">
      <c r="A984" t="inlineStr">
        <is>
          <t>A01082</t>
        </is>
      </c>
      <c r="B984" t="inlineStr">
        <is>
          <t>North</t>
        </is>
      </c>
      <c r="C984" t="inlineStr">
        <is>
          <t>Ling</t>
        </is>
      </c>
      <c r="D984" t="inlineStr">
        <is>
          <t>Replace</t>
        </is>
      </c>
      <c r="F984" s="31" t="n">
        <v>44396</v>
      </c>
      <c r="G984" s="31" t="n"/>
      <c r="H984" s="13" t="n">
        <v>2</v>
      </c>
      <c r="I984" s="32" t="n"/>
      <c r="J984" s="32" t="n"/>
      <c r="K984" s="15" t="n"/>
      <c r="L984" s="15" t="n">
        <v>1073.46</v>
      </c>
      <c r="M984" t="inlineStr">
        <is>
          <t>Account</t>
        </is>
      </c>
      <c r="N984" s="17">
        <f>IF(G984="","",G984-F984)</f>
        <v/>
      </c>
      <c r="O984" s="19">
        <f t="array" ref="O984">INDEX(TechRate,MATCH(H984,TechNum,0))</f>
        <v/>
      </c>
      <c r="P984" s="18">
        <f>O984*K984</f>
        <v/>
      </c>
      <c r="Q984" s="18">
        <f>IF(I984="Yes",0,P984)</f>
        <v/>
      </c>
      <c r="R984" s="18">
        <f>IF(J984="Yes",0,L984)</f>
        <v/>
      </c>
      <c r="S984" s="18">
        <f>SUM(L984,P984)</f>
        <v/>
      </c>
      <c r="T984" s="18">
        <f>SUM(Q984,R984)</f>
        <v/>
      </c>
      <c r="U984" s="19">
        <f>TEXT(F984,"ddd")</f>
        <v/>
      </c>
      <c r="V984" s="19">
        <f>TEXT(G984,"ddd")</f>
        <v/>
      </c>
    </row>
    <row r="985">
      <c r="A985" t="inlineStr">
        <is>
          <t>A01083</t>
        </is>
      </c>
      <c r="B985" t="inlineStr">
        <is>
          <t>North</t>
        </is>
      </c>
      <c r="C985" t="inlineStr">
        <is>
          <t>Ling</t>
        </is>
      </c>
      <c r="D985" t="inlineStr">
        <is>
          <t>Replace</t>
        </is>
      </c>
      <c r="F985" s="31" t="n">
        <v>44396</v>
      </c>
      <c r="G985" s="31" t="n"/>
      <c r="H985" s="13" t="n">
        <v>2</v>
      </c>
      <c r="I985" s="32" t="n"/>
      <c r="J985" s="32" t="n"/>
      <c r="K985" s="15" t="n"/>
      <c r="L985" s="15" t="n">
        <v>48.4898</v>
      </c>
      <c r="M985" t="inlineStr">
        <is>
          <t>Account</t>
        </is>
      </c>
      <c r="N985" s="17">
        <f>IF(G985="","",G985-F985)</f>
        <v/>
      </c>
      <c r="O985" s="19">
        <f t="array" ref="O985">INDEX(TechRate,MATCH(H985,TechNum,0))</f>
        <v/>
      </c>
      <c r="P985" s="18">
        <f>O985*K985</f>
        <v/>
      </c>
      <c r="Q985" s="18">
        <f>IF(I985="Yes",0,P985)</f>
        <v/>
      </c>
      <c r="R985" s="18">
        <f>IF(J985="Yes",0,L985)</f>
        <v/>
      </c>
      <c r="S985" s="18">
        <f>SUM(L985,P985)</f>
        <v/>
      </c>
      <c r="T985" s="18">
        <f>SUM(Q985,R985)</f>
        <v/>
      </c>
      <c r="U985" s="19">
        <f>TEXT(F985,"ddd")</f>
        <v/>
      </c>
      <c r="V985" s="19">
        <f>TEXT(G985,"ddd")</f>
        <v/>
      </c>
    </row>
    <row r="986">
      <c r="A986" t="inlineStr">
        <is>
          <t>A01084</t>
        </is>
      </c>
      <c r="B986" t="inlineStr">
        <is>
          <t>West</t>
        </is>
      </c>
      <c r="C986" t="inlineStr">
        <is>
          <t>Khan</t>
        </is>
      </c>
      <c r="D986" t="inlineStr">
        <is>
          <t>Replace</t>
        </is>
      </c>
      <c r="F986" s="31" t="n">
        <v>44396</v>
      </c>
      <c r="G986" s="31" t="n"/>
      <c r="H986" s="13" t="n">
        <v>1</v>
      </c>
      <c r="I986" s="32" t="n"/>
      <c r="J986" s="32" t="n"/>
      <c r="K986" s="15" t="n"/>
      <c r="L986" s="15" t="n">
        <v>45.2374</v>
      </c>
      <c r="M986" t="inlineStr">
        <is>
          <t>Account</t>
        </is>
      </c>
      <c r="N986" s="17">
        <f>IF(G986="","",G986-F986)</f>
        <v/>
      </c>
      <c r="O986" s="19">
        <f t="array" ref="O986">INDEX(TechRate,MATCH(H986,TechNum,0))</f>
        <v/>
      </c>
      <c r="P986" s="18">
        <f>O986*K986</f>
        <v/>
      </c>
      <c r="Q986" s="18">
        <f>IF(I986="Yes",0,P986)</f>
        <v/>
      </c>
      <c r="R986" s="18">
        <f>IF(J986="Yes",0,L986)</f>
        <v/>
      </c>
      <c r="S986" s="18">
        <f>SUM(L986,P986)</f>
        <v/>
      </c>
      <c r="T986" s="18">
        <f>SUM(Q986,R986)</f>
        <v/>
      </c>
      <c r="U986" s="19">
        <f>TEXT(F986,"ddd")</f>
        <v/>
      </c>
      <c r="V986" s="19">
        <f>TEXT(G986,"ddd")</f>
        <v/>
      </c>
    </row>
    <row r="987">
      <c r="A987" t="inlineStr">
        <is>
          <t>A01085</t>
        </is>
      </c>
      <c r="B987" t="inlineStr">
        <is>
          <t>North</t>
        </is>
      </c>
      <c r="C987" t="inlineStr">
        <is>
          <t>Ling</t>
        </is>
      </c>
      <c r="D987" t="inlineStr">
        <is>
          <t>Assess</t>
        </is>
      </c>
      <c r="F987" s="31" t="n">
        <v>44396</v>
      </c>
      <c r="G987" s="31" t="n"/>
      <c r="H987" s="13" t="n">
        <v>1</v>
      </c>
      <c r="I987" s="32" t="n"/>
      <c r="J987" s="32" t="n"/>
      <c r="K987" s="15" t="n"/>
      <c r="L987" s="15" t="n">
        <v>288.42</v>
      </c>
      <c r="M987" t="inlineStr">
        <is>
          <t>C.O.D.</t>
        </is>
      </c>
      <c r="N987" s="17">
        <f>IF(G987="","",G987-F987)</f>
        <v/>
      </c>
      <c r="O987" s="19">
        <f t="array" ref="O987">INDEX(TechRate,MATCH(H987,TechNum,0))</f>
        <v/>
      </c>
      <c r="P987" s="18">
        <f>O987*K987</f>
        <v/>
      </c>
      <c r="Q987" s="18">
        <f>IF(I987="Yes",0,P987)</f>
        <v/>
      </c>
      <c r="R987" s="18">
        <f>IF(J987="Yes",0,L987)</f>
        <v/>
      </c>
      <c r="S987" s="18">
        <f>SUM(L987,P987)</f>
        <v/>
      </c>
      <c r="T987" s="18">
        <f>SUM(Q987,R987)</f>
        <v/>
      </c>
      <c r="U987" s="19">
        <f>TEXT(F987,"ddd")</f>
        <v/>
      </c>
      <c r="V987" s="19">
        <f>TEXT(G987,"ddd")</f>
        <v/>
      </c>
    </row>
    <row r="988">
      <c r="A988" t="inlineStr">
        <is>
          <t>A01086</t>
        </is>
      </c>
      <c r="B988" t="inlineStr">
        <is>
          <t>Central</t>
        </is>
      </c>
      <c r="C988" t="inlineStr">
        <is>
          <t>Burton</t>
        </is>
      </c>
      <c r="D988" t="inlineStr">
        <is>
          <t>Replace</t>
        </is>
      </c>
      <c r="F988" s="31" t="n">
        <v>44397</v>
      </c>
      <c r="G988" s="31" t="n"/>
      <c r="H988" s="13" t="n">
        <v>1</v>
      </c>
      <c r="I988" s="32" t="n"/>
      <c r="J988" s="32" t="n"/>
      <c r="K988" s="15" t="n"/>
      <c r="L988" s="15" t="n">
        <v>38.4969</v>
      </c>
      <c r="M988" t="inlineStr">
        <is>
          <t>Account</t>
        </is>
      </c>
      <c r="N988" s="17">
        <f>IF(G988="","",G988-F988)</f>
        <v/>
      </c>
      <c r="O988" s="19">
        <f t="array" ref="O988">INDEX(TechRate,MATCH(H988,TechNum,0))</f>
        <v/>
      </c>
      <c r="P988" s="18">
        <f>O988*K988</f>
        <v/>
      </c>
      <c r="Q988" s="18">
        <f>IF(I988="Yes",0,P988)</f>
        <v/>
      </c>
      <c r="R988" s="18">
        <f>IF(J988="Yes",0,L988)</f>
        <v/>
      </c>
      <c r="S988" s="18">
        <f>SUM(L988,P988)</f>
        <v/>
      </c>
      <c r="T988" s="18">
        <f>SUM(Q988,R988)</f>
        <v/>
      </c>
      <c r="U988" s="19">
        <f>TEXT(F988,"ddd")</f>
        <v/>
      </c>
      <c r="V988" s="19">
        <f>TEXT(G988,"ddd")</f>
        <v/>
      </c>
    </row>
    <row r="989">
      <c r="A989" t="inlineStr">
        <is>
          <t>A01087</t>
        </is>
      </c>
      <c r="B989" t="inlineStr">
        <is>
          <t>South</t>
        </is>
      </c>
      <c r="C989" t="inlineStr">
        <is>
          <t>Burton</t>
        </is>
      </c>
      <c r="D989" t="inlineStr">
        <is>
          <t>Deliver</t>
        </is>
      </c>
      <c r="F989" s="31" t="n">
        <v>44397</v>
      </c>
      <c r="G989" s="31" t="n"/>
      <c r="H989" s="13" t="n">
        <v>1</v>
      </c>
      <c r="I989" s="32" t="n"/>
      <c r="J989" s="32" t="n"/>
      <c r="K989" s="15" t="n"/>
      <c r="L989" s="15" t="n">
        <v>107.9955</v>
      </c>
      <c r="M989" t="inlineStr">
        <is>
          <t>Account</t>
        </is>
      </c>
      <c r="N989" s="17">
        <f>IF(G989="","",G989-F989)</f>
        <v/>
      </c>
      <c r="O989" s="19">
        <f t="array" ref="O989">INDEX(TechRate,MATCH(H989,TechNum,0))</f>
        <v/>
      </c>
      <c r="P989" s="18">
        <f>O989*K989</f>
        <v/>
      </c>
      <c r="Q989" s="18">
        <f>IF(I989="Yes",0,P989)</f>
        <v/>
      </c>
      <c r="R989" s="18">
        <f>IF(J989="Yes",0,L989)</f>
        <v/>
      </c>
      <c r="S989" s="18">
        <f>SUM(L989,P989)</f>
        <v/>
      </c>
      <c r="T989" s="18">
        <f>SUM(Q989,R989)</f>
        <v/>
      </c>
      <c r="U989" s="19">
        <f>TEXT(F989,"ddd")</f>
        <v/>
      </c>
      <c r="V989" s="19">
        <f>TEXT(G989,"ddd")</f>
        <v/>
      </c>
    </row>
    <row r="990">
      <c r="A990" t="inlineStr">
        <is>
          <t>A01088</t>
        </is>
      </c>
      <c r="B990" t="inlineStr">
        <is>
          <t>North</t>
        </is>
      </c>
      <c r="C990" t="inlineStr">
        <is>
          <t>Ling</t>
        </is>
      </c>
      <c r="D990" t="inlineStr">
        <is>
          <t>Assess</t>
        </is>
      </c>
      <c r="F990" s="31" t="n">
        <v>44397</v>
      </c>
      <c r="G990" s="31" t="n"/>
      <c r="H990" s="13" t="n">
        <v>2</v>
      </c>
      <c r="I990" s="32" t="n"/>
      <c r="J990" s="32" t="n"/>
      <c r="K990" s="15" t="n"/>
      <c r="L990" s="15" t="n">
        <v>142.8532</v>
      </c>
      <c r="M990" t="inlineStr">
        <is>
          <t>Account</t>
        </is>
      </c>
      <c r="N990" s="17">
        <f>IF(G990="","",G990-F990)</f>
        <v/>
      </c>
      <c r="O990" s="19">
        <f t="array" ref="O990">INDEX(TechRate,MATCH(H990,TechNum,0))</f>
        <v/>
      </c>
      <c r="P990" s="18">
        <f>O990*K990</f>
        <v/>
      </c>
      <c r="Q990" s="18">
        <f>IF(I990="Yes",0,P990)</f>
        <v/>
      </c>
      <c r="R990" s="18">
        <f>IF(J990="Yes",0,L990)</f>
        <v/>
      </c>
      <c r="S990" s="18">
        <f>SUM(L990,P990)</f>
        <v/>
      </c>
      <c r="T990" s="18">
        <f>SUM(Q990,R990)</f>
        <v/>
      </c>
      <c r="U990" s="19">
        <f>TEXT(F990,"ddd")</f>
        <v/>
      </c>
      <c r="V990" s="19">
        <f>TEXT(G990,"ddd")</f>
        <v/>
      </c>
    </row>
    <row r="991">
      <c r="A991" t="inlineStr">
        <is>
          <t>A01089</t>
        </is>
      </c>
      <c r="B991" t="inlineStr">
        <is>
          <t>Central</t>
        </is>
      </c>
      <c r="C991" t="inlineStr">
        <is>
          <t>Cartier</t>
        </is>
      </c>
      <c r="D991" t="inlineStr">
        <is>
          <t>Assess</t>
        </is>
      </c>
      <c r="F991" s="31" t="n">
        <v>44398</v>
      </c>
      <c r="G991" s="31" t="n"/>
      <c r="H991" s="13" t="n">
        <v>1</v>
      </c>
      <c r="I991" s="32" t="n"/>
      <c r="J991" s="32" t="n"/>
      <c r="K991" s="15" t="n"/>
      <c r="L991" s="15" t="n">
        <v>85.9421</v>
      </c>
      <c r="M991" t="inlineStr">
        <is>
          <t>Account</t>
        </is>
      </c>
      <c r="N991" s="17">
        <f>IF(G991="","",G991-F991)</f>
        <v/>
      </c>
      <c r="O991" s="19">
        <f t="array" ref="O991">INDEX(TechRate,MATCH(H991,TechNum,0))</f>
        <v/>
      </c>
      <c r="P991" s="18">
        <f>O991*K991</f>
        <v/>
      </c>
      <c r="Q991" s="18">
        <f>IF(I991="Yes",0,P991)</f>
        <v/>
      </c>
      <c r="R991" s="18">
        <f>IF(J991="Yes",0,L991)</f>
        <v/>
      </c>
      <c r="S991" s="18">
        <f>SUM(L991,P991)</f>
        <v/>
      </c>
      <c r="T991" s="18">
        <f>SUM(Q991,R991)</f>
        <v/>
      </c>
      <c r="U991" s="19">
        <f>TEXT(F991,"ddd")</f>
        <v/>
      </c>
      <c r="V991" s="19">
        <f>TEXT(G991,"ddd")</f>
        <v/>
      </c>
    </row>
    <row r="992">
      <c r="A992" t="inlineStr">
        <is>
          <t>A01090</t>
        </is>
      </c>
      <c r="B992" t="inlineStr">
        <is>
          <t>North</t>
        </is>
      </c>
      <c r="C992" t="inlineStr">
        <is>
          <t>Ling</t>
        </is>
      </c>
      <c r="D992" t="inlineStr">
        <is>
          <t>Replace</t>
        </is>
      </c>
      <c r="F992" s="31" t="n">
        <v>44398</v>
      </c>
      <c r="G992" s="31" t="n"/>
      <c r="H992" s="13" t="n">
        <v>2</v>
      </c>
      <c r="I992" s="32" t="n"/>
      <c r="J992" s="32" t="n"/>
      <c r="K992" s="15" t="n"/>
      <c r="L992" s="15" t="n">
        <v>21.33</v>
      </c>
      <c r="M992" t="inlineStr">
        <is>
          <t>Account</t>
        </is>
      </c>
      <c r="N992" s="17">
        <f>IF(G992="","",G992-F992)</f>
        <v/>
      </c>
      <c r="O992" s="19">
        <f t="array" ref="O992">INDEX(TechRate,MATCH(H992,TechNum,0))</f>
        <v/>
      </c>
      <c r="P992" s="18">
        <f>O992*K992</f>
        <v/>
      </c>
      <c r="Q992" s="18">
        <f>IF(I992="Yes",0,P992)</f>
        <v/>
      </c>
      <c r="R992" s="18">
        <f>IF(J992="Yes",0,L992)</f>
        <v/>
      </c>
      <c r="S992" s="18">
        <f>SUM(L992,P992)</f>
        <v/>
      </c>
      <c r="T992" s="18">
        <f>SUM(Q992,R992)</f>
        <v/>
      </c>
      <c r="U992" s="19">
        <f>TEXT(F992,"ddd")</f>
        <v/>
      </c>
      <c r="V992" s="19">
        <f>TEXT(G992,"ddd")</f>
        <v/>
      </c>
    </row>
    <row r="993">
      <c r="A993" t="inlineStr">
        <is>
          <t>A01091</t>
        </is>
      </c>
      <c r="B993" t="inlineStr">
        <is>
          <t>Northwest</t>
        </is>
      </c>
      <c r="C993" t="inlineStr">
        <is>
          <t>Cartier</t>
        </is>
      </c>
      <c r="D993" t="inlineStr">
        <is>
          <t>Replace</t>
        </is>
      </c>
      <c r="F993" s="31" t="n">
        <v>44398</v>
      </c>
      <c r="G993" s="31" t="n"/>
      <c r="H993" s="13" t="n">
        <v>2</v>
      </c>
      <c r="I993" s="32" t="n"/>
      <c r="J993" s="32" t="n"/>
      <c r="K993" s="15" t="n"/>
      <c r="L993" s="15" t="n">
        <v>602.66</v>
      </c>
      <c r="M993" t="inlineStr">
        <is>
          <t>C.O.D.</t>
        </is>
      </c>
      <c r="N993" s="17">
        <f>IF(G993="","",G993-F993)</f>
        <v/>
      </c>
      <c r="O993" s="19">
        <f t="array" ref="O993">INDEX(TechRate,MATCH(H993,TechNum,0))</f>
        <v/>
      </c>
      <c r="P993" s="18">
        <f>O993*K993</f>
        <v/>
      </c>
      <c r="Q993" s="18">
        <f>IF(I993="Yes",0,P993)</f>
        <v/>
      </c>
      <c r="R993" s="18">
        <f>IF(J993="Yes",0,L993)</f>
        <v/>
      </c>
      <c r="S993" s="18">
        <f>SUM(L993,P993)</f>
        <v/>
      </c>
      <c r="T993" s="18">
        <f>SUM(Q993,R993)</f>
        <v/>
      </c>
      <c r="U993" s="19">
        <f>TEXT(F993,"ddd")</f>
        <v/>
      </c>
      <c r="V993" s="19">
        <f>TEXT(G993,"ddd")</f>
        <v/>
      </c>
    </row>
    <row r="994">
      <c r="A994" t="inlineStr">
        <is>
          <t>A01092</t>
        </is>
      </c>
      <c r="B994" t="inlineStr">
        <is>
          <t>Northwest</t>
        </is>
      </c>
      <c r="C994" t="inlineStr">
        <is>
          <t>Cartier</t>
        </is>
      </c>
      <c r="D994" t="inlineStr">
        <is>
          <t>Assess</t>
        </is>
      </c>
      <c r="E994" t="inlineStr">
        <is>
          <t>Yes</t>
        </is>
      </c>
      <c r="F994" s="31" t="n">
        <v>44399</v>
      </c>
      <c r="G994" s="31" t="n"/>
      <c r="H994" s="13" t="n">
        <v>2</v>
      </c>
      <c r="I994" s="32" t="n"/>
      <c r="J994" s="32" t="n"/>
      <c r="K994" s="15" t="n"/>
      <c r="L994" s="15" t="n">
        <v>66.8857</v>
      </c>
      <c r="M994" t="inlineStr">
        <is>
          <t>C.O.D.</t>
        </is>
      </c>
      <c r="N994" s="17">
        <f>IF(G994="","",G994-F994)</f>
        <v/>
      </c>
      <c r="O994" s="19">
        <f t="array" ref="O994">INDEX(TechRate,MATCH(H994,TechNum,0))</f>
        <v/>
      </c>
      <c r="P994" s="18">
        <f>O994*K994</f>
        <v/>
      </c>
      <c r="Q994" s="18">
        <f>IF(I994="Yes",0,P994)</f>
        <v/>
      </c>
      <c r="R994" s="18">
        <f>IF(J994="Yes",0,L994)</f>
        <v/>
      </c>
      <c r="S994" s="18">
        <f>SUM(L994,P994)</f>
        <v/>
      </c>
      <c r="T994" s="18">
        <f>SUM(Q994,R994)</f>
        <v/>
      </c>
      <c r="U994" s="19">
        <f>TEXT(F994,"ddd")</f>
        <v/>
      </c>
      <c r="V994" s="19">
        <f>TEXT(G994,"ddd")</f>
        <v/>
      </c>
    </row>
    <row r="995">
      <c r="A995" t="inlineStr">
        <is>
          <t>A01093</t>
        </is>
      </c>
      <c r="B995" t="inlineStr">
        <is>
          <t>Northwest</t>
        </is>
      </c>
      <c r="C995" t="inlineStr">
        <is>
          <t>Khan</t>
        </is>
      </c>
      <c r="D995" t="inlineStr">
        <is>
          <t>Repair</t>
        </is>
      </c>
      <c r="F995" s="31" t="n">
        <v>44399</v>
      </c>
      <c r="G995" s="31" t="n"/>
      <c r="H995" s="13" t="n">
        <v>1</v>
      </c>
      <c r="I995" s="32" t="n"/>
      <c r="J995" s="32" t="n"/>
      <c r="K995" s="15" t="n"/>
      <c r="L995" s="15" t="n">
        <v>472.5454</v>
      </c>
      <c r="M995" t="inlineStr">
        <is>
          <t>Account</t>
        </is>
      </c>
      <c r="N995" s="17">
        <f>IF(G995="","",G995-F995)</f>
        <v/>
      </c>
      <c r="O995" s="19">
        <f t="array" ref="O995">INDEX(TechRate,MATCH(H995,TechNum,0))</f>
        <v/>
      </c>
      <c r="P995" s="18">
        <f>O995*K995</f>
        <v/>
      </c>
      <c r="Q995" s="18">
        <f>IF(I995="Yes",0,P995)</f>
        <v/>
      </c>
      <c r="R995" s="18">
        <f>IF(J995="Yes",0,L995)</f>
        <v/>
      </c>
      <c r="S995" s="18">
        <f>SUM(L995,P995)</f>
        <v/>
      </c>
      <c r="T995" s="18">
        <f>SUM(Q995,R995)</f>
        <v/>
      </c>
      <c r="U995" s="19">
        <f>TEXT(F995,"ddd")</f>
        <v/>
      </c>
      <c r="V995" s="19">
        <f>TEXT(G995,"ddd")</f>
        <v/>
      </c>
    </row>
    <row r="996">
      <c r="A996" t="inlineStr">
        <is>
          <t>A01094</t>
        </is>
      </c>
      <c r="B996" t="inlineStr">
        <is>
          <t>Southeast</t>
        </is>
      </c>
      <c r="C996" t="inlineStr">
        <is>
          <t>Cartier</t>
        </is>
      </c>
      <c r="D996" t="inlineStr">
        <is>
          <t>Assess</t>
        </is>
      </c>
      <c r="F996" s="31" t="n">
        <v>44399</v>
      </c>
      <c r="G996" s="31" t="n"/>
      <c r="H996" s="13" t="n">
        <v>1</v>
      </c>
      <c r="I996" s="32" t="n"/>
      <c r="J996" s="32" t="n"/>
      <c r="K996" s="15" t="n"/>
      <c r="L996" s="15" t="n">
        <v>147.6989</v>
      </c>
      <c r="M996" t="inlineStr">
        <is>
          <t>C.O.D.</t>
        </is>
      </c>
      <c r="N996" s="17">
        <f>IF(G996="","",G996-F996)</f>
        <v/>
      </c>
      <c r="O996" s="19">
        <f t="array" ref="O996">INDEX(TechRate,MATCH(H996,TechNum,0))</f>
        <v/>
      </c>
      <c r="P996" s="18">
        <f>O996*K996</f>
        <v/>
      </c>
      <c r="Q996" s="18">
        <f>IF(I996="Yes",0,P996)</f>
        <v/>
      </c>
      <c r="R996" s="18">
        <f>IF(J996="Yes",0,L996)</f>
        <v/>
      </c>
      <c r="S996" s="18">
        <f>SUM(L996,P996)</f>
        <v/>
      </c>
      <c r="T996" s="18">
        <f>SUM(Q996,R996)</f>
        <v/>
      </c>
      <c r="U996" s="19">
        <f>TEXT(F996,"ddd")</f>
        <v/>
      </c>
      <c r="V996" s="19">
        <f>TEXT(G996,"ddd")</f>
        <v/>
      </c>
    </row>
    <row r="997">
      <c r="A997" t="inlineStr">
        <is>
          <t>A01095</t>
        </is>
      </c>
      <c r="B997" t="inlineStr">
        <is>
          <t>Southeast</t>
        </is>
      </c>
      <c r="C997" t="inlineStr">
        <is>
          <t>Burton</t>
        </is>
      </c>
      <c r="D997" t="inlineStr">
        <is>
          <t>Assess</t>
        </is>
      </c>
      <c r="F997" s="31" t="n">
        <v>44399</v>
      </c>
      <c r="G997" s="31" t="n"/>
      <c r="H997" s="13" t="n">
        <v>2</v>
      </c>
      <c r="I997" s="32" t="n"/>
      <c r="J997" s="32" t="n"/>
      <c r="K997" s="15" t="n"/>
      <c r="L997" s="15" t="n">
        <v>237.21</v>
      </c>
      <c r="M997" t="inlineStr">
        <is>
          <t>C.O.D.</t>
        </is>
      </c>
      <c r="N997" s="17">
        <f>IF(G997="","",G997-F997)</f>
        <v/>
      </c>
      <c r="O997" s="19">
        <f t="array" ref="O997">INDEX(TechRate,MATCH(H997,TechNum,0))</f>
        <v/>
      </c>
      <c r="P997" s="18">
        <f>O997*K997</f>
        <v/>
      </c>
      <c r="Q997" s="18">
        <f>IF(I997="Yes",0,P997)</f>
        <v/>
      </c>
      <c r="R997" s="18">
        <f>IF(J997="Yes",0,L997)</f>
        <v/>
      </c>
      <c r="S997" s="18">
        <f>SUM(L997,P997)</f>
        <v/>
      </c>
      <c r="T997" s="18">
        <f>SUM(Q997,R997)</f>
        <v/>
      </c>
      <c r="U997" s="19">
        <f>TEXT(F997,"ddd")</f>
        <v/>
      </c>
      <c r="V997" s="19">
        <f>TEXT(G997,"ddd")</f>
        <v/>
      </c>
    </row>
    <row r="998">
      <c r="A998" t="inlineStr">
        <is>
          <t>A01096</t>
        </is>
      </c>
      <c r="B998" t="inlineStr">
        <is>
          <t>Northwest</t>
        </is>
      </c>
      <c r="C998" t="inlineStr">
        <is>
          <t>Cartier</t>
        </is>
      </c>
      <c r="D998" t="inlineStr">
        <is>
          <t>Repair</t>
        </is>
      </c>
      <c r="F998" s="31" t="n">
        <v>44399</v>
      </c>
      <c r="G998" s="31" t="n"/>
      <c r="H998" s="13" t="n">
        <v>1</v>
      </c>
      <c r="I998" s="32" t="n"/>
      <c r="J998" s="32" t="n"/>
      <c r="K998" s="15" t="n"/>
      <c r="L998" s="15" t="n">
        <v>128.8115</v>
      </c>
      <c r="M998" t="inlineStr">
        <is>
          <t>C.O.D.</t>
        </is>
      </c>
      <c r="N998" s="17">
        <f>IF(G998="","",G998-F998)</f>
        <v/>
      </c>
      <c r="O998" s="19">
        <f t="array" ref="O998">INDEX(TechRate,MATCH(H998,TechNum,0))</f>
        <v/>
      </c>
      <c r="P998" s="18">
        <f>O998*K998</f>
        <v/>
      </c>
      <c r="Q998" s="18">
        <f>IF(I998="Yes",0,P998)</f>
        <v/>
      </c>
      <c r="R998" s="18">
        <f>IF(J998="Yes",0,L998)</f>
        <v/>
      </c>
      <c r="S998" s="18">
        <f>SUM(L998,P998)</f>
        <v/>
      </c>
      <c r="T998" s="18">
        <f>SUM(Q998,R998)</f>
        <v/>
      </c>
      <c r="U998" s="19">
        <f>TEXT(F998,"ddd")</f>
        <v/>
      </c>
      <c r="V998" s="19">
        <f>TEXT(G998,"ddd")</f>
        <v/>
      </c>
    </row>
    <row r="999">
      <c r="A999" t="inlineStr">
        <is>
          <t>A01097</t>
        </is>
      </c>
      <c r="B999" t="inlineStr">
        <is>
          <t>Central</t>
        </is>
      </c>
      <c r="C999" t="inlineStr">
        <is>
          <t>Cartier</t>
        </is>
      </c>
      <c r="D999" t="inlineStr">
        <is>
          <t>Assess</t>
        </is>
      </c>
      <c r="F999" s="31" t="n">
        <v>44400</v>
      </c>
      <c r="G999" s="31" t="n"/>
      <c r="H999" s="13" t="n">
        <v>1</v>
      </c>
      <c r="I999" s="32" t="n"/>
      <c r="J999" s="32" t="n"/>
      <c r="K999" s="15" t="n"/>
      <c r="L999" s="15" t="n">
        <v>84.8862</v>
      </c>
      <c r="M999" t="inlineStr">
        <is>
          <t>C.O.D.</t>
        </is>
      </c>
      <c r="N999" s="17">
        <f>IF(G999="","",G999-F999)</f>
        <v/>
      </c>
      <c r="O999" s="19">
        <f t="array" ref="O999">INDEX(TechRate,MATCH(H999,TechNum,0))</f>
        <v/>
      </c>
      <c r="P999" s="18">
        <f>O999*K999</f>
        <v/>
      </c>
      <c r="Q999" s="18">
        <f>IF(I999="Yes",0,P999)</f>
        <v/>
      </c>
      <c r="R999" s="18">
        <f>IF(J999="Yes",0,L999)</f>
        <v/>
      </c>
      <c r="S999" s="18">
        <f>SUM(L999,P999)</f>
        <v/>
      </c>
      <c r="T999" s="18">
        <f>SUM(Q999,R999)</f>
        <v/>
      </c>
      <c r="U999" s="19">
        <f>TEXT(F999,"ddd")</f>
        <v/>
      </c>
      <c r="V999" s="19">
        <f>TEXT(G999,"ddd")</f>
        <v/>
      </c>
    </row>
    <row r="1000">
      <c r="A1000" t="inlineStr">
        <is>
          <t>A01098</t>
        </is>
      </c>
      <c r="B1000" t="inlineStr">
        <is>
          <t>East</t>
        </is>
      </c>
      <c r="C1000" t="inlineStr">
        <is>
          <t>Ling</t>
        </is>
      </c>
      <c r="D1000" t="inlineStr">
        <is>
          <t>Deliver</t>
        </is>
      </c>
      <c r="F1000" s="31" t="n">
        <v>44401</v>
      </c>
      <c r="G1000" s="31" t="n"/>
      <c r="H1000" s="13" t="n">
        <v>1</v>
      </c>
      <c r="I1000" s="32" t="n"/>
      <c r="J1000" s="32" t="n"/>
      <c r="K1000" s="15" t="n"/>
      <c r="L1000" s="15" t="n">
        <v>122.3195</v>
      </c>
      <c r="M1000" t="inlineStr">
        <is>
          <t>Account</t>
        </is>
      </c>
      <c r="N1000" s="17">
        <f>IF(G1000="","",G1000-F1000)</f>
        <v/>
      </c>
      <c r="O1000" s="19">
        <f t="array" ref="O1000">INDEX(TechRate,MATCH(H1000,TechNum,0))</f>
        <v/>
      </c>
      <c r="P1000" s="18">
        <f>O1000*K1000</f>
        <v/>
      </c>
      <c r="Q1000" s="18">
        <f>IF(I1000="Yes",0,P1000)</f>
        <v/>
      </c>
      <c r="R1000" s="18">
        <f>IF(J1000="Yes",0,L1000)</f>
        <v/>
      </c>
      <c r="S1000" s="18">
        <f>SUM(L1000,P1000)</f>
        <v/>
      </c>
      <c r="T1000" s="18">
        <f>SUM(Q1000,R1000)</f>
        <v/>
      </c>
      <c r="U1000" s="19">
        <f>TEXT(F1000,"ddd")</f>
        <v/>
      </c>
      <c r="V1000" s="19">
        <f>TEXT(G1000,"ddd")</f>
        <v/>
      </c>
    </row>
    <row r="1001">
      <c r="A1001" t="inlineStr">
        <is>
          <t>A01100</t>
        </is>
      </c>
      <c r="B1001" t="inlineStr">
        <is>
          <t>East</t>
        </is>
      </c>
      <c r="C1001" t="inlineStr">
        <is>
          <t>Ling</t>
        </is>
      </c>
      <c r="D1001" t="inlineStr">
        <is>
          <t>Assess</t>
        </is>
      </c>
      <c r="F1001" s="31" t="n">
        <v>44406</v>
      </c>
      <c r="G1001" s="31" t="n"/>
      <c r="H1001" s="13" t="n">
        <v>2</v>
      </c>
      <c r="I1001" s="32" t="n"/>
      <c r="J1001" s="32" t="n"/>
      <c r="K1001" s="15" t="n"/>
      <c r="L1001" s="15" t="n">
        <v>210.4494</v>
      </c>
      <c r="M1001" t="inlineStr">
        <is>
          <t>C.O.D.</t>
        </is>
      </c>
      <c r="N1001" s="17">
        <f>IF(G1001="","",G1001-F1001)</f>
        <v/>
      </c>
      <c r="O1001" s="19">
        <f t="array" ref="O1001">INDEX(TechRate,MATCH(H1001,TechNum,0))</f>
        <v/>
      </c>
      <c r="P1001" s="18">
        <f>O1001*K1001</f>
        <v/>
      </c>
      <c r="Q1001" s="18">
        <f>IF(I1001="Yes",0,P1001)</f>
        <v/>
      </c>
      <c r="R1001" s="18">
        <f>IF(J1001="Yes",0,L1001)</f>
        <v/>
      </c>
      <c r="S1001" s="18">
        <f>SUM(L1001,P1001)</f>
        <v/>
      </c>
      <c r="T1001" s="18">
        <f>SUM(Q1001,R1001)</f>
        <v/>
      </c>
      <c r="U1001" s="19">
        <f>TEXT(F1001,"ddd")</f>
        <v/>
      </c>
      <c r="V1001" s="19">
        <f>TEXT(G1001,"ddd")</f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1:I7"/>
  <sheetViews>
    <sheetView zoomScale="130" zoomScaleNormal="130" workbookViewId="0">
      <selection activeCell="J11" sqref="J11"/>
    </sheetView>
  </sheetViews>
  <sheetFormatPr baseColWidth="8" defaultRowHeight="15"/>
  <cols>
    <col width="2.28515625" customWidth="1" style="24" min="1" max="1"/>
    <col width="9.140625" customWidth="1" style="24" min="2" max="3"/>
    <col width="3.7109375" customWidth="1" style="24" min="4" max="4"/>
    <col width="10.140625" customWidth="1" style="24" min="5" max="5"/>
    <col width="3" customWidth="1" style="24" min="6" max="6"/>
    <col width="10.5703125" customWidth="1" style="24" min="7" max="7"/>
    <col width="2.5703125" customWidth="1" style="24" min="8" max="8"/>
    <col width="12" bestFit="1" customWidth="1" style="24" min="9" max="9"/>
    <col width="9.140625" customWidth="1" style="24" min="10" max="16384"/>
  </cols>
  <sheetData>
    <row r="1">
      <c r="B1" s="25" t="inlineStr">
        <is>
          <t>Techs</t>
        </is>
      </c>
      <c r="C1" s="25" t="inlineStr">
        <is>
          <t>LbrRate</t>
        </is>
      </c>
      <c r="E1" s="9" t="inlineStr">
        <is>
          <t>Payment</t>
        </is>
      </c>
      <c r="G1" s="9" t="inlineStr">
        <is>
          <t>LeadTech</t>
        </is>
      </c>
      <c r="I1" s="10" t="inlineStr">
        <is>
          <t>Service</t>
        </is>
      </c>
    </row>
    <row r="2">
      <c r="B2" s="25" t="n">
        <v>1</v>
      </c>
      <c r="C2" s="25" t="n">
        <v>80</v>
      </c>
      <c r="E2" t="inlineStr">
        <is>
          <t>Account</t>
        </is>
      </c>
      <c r="G2" s="26" t="inlineStr">
        <is>
          <t>Burton</t>
        </is>
      </c>
      <c r="I2" t="inlineStr">
        <is>
          <t>Assess</t>
        </is>
      </c>
    </row>
    <row r="3">
      <c r="B3" s="25" t="n">
        <v>2</v>
      </c>
      <c r="C3" s="25" t="n">
        <v>140</v>
      </c>
      <c r="E3" t="inlineStr">
        <is>
          <t>C.O.D.</t>
        </is>
      </c>
      <c r="G3" s="26" t="inlineStr">
        <is>
          <t>Cartier</t>
        </is>
      </c>
      <c r="I3" t="inlineStr">
        <is>
          <t>Deliver</t>
        </is>
      </c>
    </row>
    <row r="4">
      <c r="B4" s="25" t="n">
        <v>3</v>
      </c>
      <c r="C4" s="25" t="n">
        <v>195</v>
      </c>
      <c r="E4" t="inlineStr">
        <is>
          <t>Credit</t>
        </is>
      </c>
      <c r="G4" s="26" t="inlineStr">
        <is>
          <t>Khan</t>
        </is>
      </c>
      <c r="I4" t="inlineStr">
        <is>
          <t>Install</t>
        </is>
      </c>
    </row>
    <row r="5">
      <c r="E5" t="inlineStr">
        <is>
          <t>P.O.</t>
        </is>
      </c>
      <c r="G5" s="26" t="inlineStr">
        <is>
          <t>Ling</t>
        </is>
      </c>
      <c r="I5" t="inlineStr">
        <is>
          <t>Repair</t>
        </is>
      </c>
    </row>
    <row r="6">
      <c r="E6" t="inlineStr">
        <is>
          <t>Warranty</t>
        </is>
      </c>
      <c r="G6" s="26" t="inlineStr">
        <is>
          <t>Lopez</t>
        </is>
      </c>
      <c r="I6" t="inlineStr">
        <is>
          <t>Replace</t>
        </is>
      </c>
    </row>
    <row r="7">
      <c r="G7" s="26" t="inlineStr">
        <is>
          <t>Michner</t>
        </is>
      </c>
    </row>
    <row r="17" s="24"/>
    <row r="18" s="24"/>
    <row r="19" s="24"/>
    <row r="20" s="24"/>
    <row r="21" s="24"/>
    <row r="22" s="24"/>
    <row r="23" s="24"/>
    <row r="24" s="24"/>
    <row r="25" s="24"/>
    <row r="26" s="24"/>
    <row r="27" s="24"/>
    <row r="28" s="24"/>
    <row r="29" s="24"/>
    <row r="30" s="24"/>
    <row r="31" s="24"/>
    <row r="32" s="24"/>
    <row r="33" s="24"/>
    <row r="34" s="24"/>
    <row r="35" s="24"/>
    <row r="36" s="24"/>
    <row r="37" s="24"/>
    <row r="38" s="24"/>
    <row r="39" s="24"/>
    <row r="40" s="24"/>
    <row r="41" s="24"/>
    <row r="42" s="24"/>
    <row r="43" s="24"/>
    <row r="44" s="24"/>
    <row r="45" s="24"/>
    <row r="46" s="24"/>
    <row r="47" s="24"/>
    <row r="48" s="24"/>
    <row r="49" s="24"/>
    <row r="50" s="24"/>
    <row r="51" s="24"/>
    <row r="52" s="24"/>
    <row r="53" s="24"/>
    <row r="54" s="24"/>
    <row r="55" s="24"/>
    <row r="56" s="24"/>
    <row r="57" s="24"/>
    <row r="58" s="24"/>
    <row r="59" s="24"/>
    <row r="60" s="24"/>
    <row r="61" s="24"/>
    <row r="62" s="24"/>
    <row r="63" s="24"/>
    <row r="64" s="24"/>
    <row r="65" s="24"/>
    <row r="66" s="24"/>
    <row r="67" s="24"/>
    <row r="68" s="24"/>
    <row r="69" s="24"/>
    <row r="70" s="24"/>
    <row r="71" s="24"/>
    <row r="72" s="24"/>
    <row r="73" s="24"/>
    <row r="74" s="24"/>
    <row r="75" s="24"/>
    <row r="76" s="24"/>
    <row r="77" s="24"/>
    <row r="78" s="24"/>
    <row r="79" s="24"/>
    <row r="80" s="24"/>
    <row r="81" s="24"/>
    <row r="82" s="24"/>
    <row r="83" s="24"/>
    <row r="84" s="24"/>
    <row r="85" s="24"/>
    <row r="86" s="24"/>
    <row r="87" s="24"/>
    <row r="88" s="24"/>
    <row r="89" s="24"/>
    <row r="90" s="24"/>
    <row r="91" s="24"/>
    <row r="92" s="24"/>
    <row r="93" s="24"/>
    <row r="94" s="24"/>
    <row r="95" s="24"/>
    <row r="96" s="24"/>
    <row r="97" s="24"/>
    <row r="98" s="24"/>
    <row r="99" s="24"/>
    <row r="100" s="24"/>
    <row r="101" s="24"/>
    <row r="102" s="24"/>
    <row r="103" s="24"/>
    <row r="104" s="24"/>
    <row r="105" s="24"/>
    <row r="106" s="24"/>
    <row r="107" s="24"/>
    <row r="108" s="24"/>
    <row r="109" s="24"/>
    <row r="110" s="24"/>
    <row r="111" s="24"/>
    <row r="112" s="24"/>
    <row r="113" s="24"/>
    <row r="114" s="24"/>
    <row r="115" s="24"/>
    <row r="116" s="24"/>
    <row r="117" s="24"/>
    <row r="118" s="24"/>
    <row r="119" s="24"/>
    <row r="120" s="24"/>
    <row r="121" s="24"/>
    <row r="122" s="24"/>
    <row r="123" s="24"/>
    <row r="124" s="24"/>
    <row r="125" s="24"/>
    <row r="126" s="24"/>
    <row r="127" s="24"/>
    <row r="128" s="24"/>
    <row r="129" s="24"/>
    <row r="130" s="24"/>
    <row r="131" s="24"/>
    <row r="132" s="24"/>
    <row r="133" s="24"/>
    <row r="134" s="24"/>
    <row r="135" s="24"/>
    <row r="136" s="24"/>
    <row r="137" s="24"/>
    <row r="138" s="24"/>
    <row r="139" s="24"/>
    <row r="140" s="24"/>
    <row r="141" s="24"/>
    <row r="142" s="24"/>
    <row r="143" s="24"/>
    <row r="144" s="24"/>
    <row r="145" s="24"/>
    <row r="146" s="24"/>
    <row r="147" s="24"/>
    <row r="148" s="24"/>
    <row r="149" s="24"/>
    <row r="150" s="24"/>
    <row r="151" s="24"/>
    <row r="152" s="24"/>
    <row r="153" s="24"/>
    <row r="154" s="24"/>
    <row r="155" s="24"/>
    <row r="156" s="24"/>
    <row r="157" s="24"/>
    <row r="158" s="24"/>
    <row r="159" s="24"/>
    <row r="160" s="24"/>
    <row r="161" s="24"/>
    <row r="162" s="24"/>
    <row r="163" s="24"/>
    <row r="164" s="24"/>
    <row r="165" s="24"/>
    <row r="166" s="24"/>
    <row r="167" s="24"/>
    <row r="168" s="24"/>
    <row r="169" s="24"/>
    <row r="170" s="24"/>
    <row r="171" s="24"/>
    <row r="172" s="24"/>
    <row r="173" s="24"/>
    <row r="174" s="24"/>
    <row r="175" s="24"/>
    <row r="176" s="24"/>
    <row r="177" s="24"/>
    <row r="178" s="24"/>
    <row r="179" s="24"/>
    <row r="180" s="24"/>
    <row r="181" s="24"/>
    <row r="182" s="24"/>
    <row r="183" s="24"/>
    <row r="184" s="24"/>
    <row r="185" s="24"/>
    <row r="186" s="24"/>
    <row r="187" s="24"/>
    <row r="188" s="24"/>
    <row r="189" s="24"/>
    <row r="190" s="24"/>
    <row r="191" s="24"/>
    <row r="192" s="24"/>
    <row r="193" s="24"/>
    <row r="194" s="24"/>
    <row r="195" s="24"/>
    <row r="196" s="24"/>
    <row r="197" s="24"/>
    <row r="198" s="24"/>
    <row r="199" s="24"/>
    <row r="200" s="24"/>
    <row r="201" s="24"/>
    <row r="202" s="24"/>
    <row r="203" s="24"/>
    <row r="204" s="24"/>
    <row r="205" s="24"/>
    <row r="206" s="24"/>
    <row r="207" s="24"/>
    <row r="208" s="24"/>
    <row r="209" s="24"/>
    <row r="210" s="24"/>
    <row r="211" s="24"/>
    <row r="212" s="24"/>
    <row r="213" s="24"/>
    <row r="214" s="24"/>
    <row r="215" s="24"/>
    <row r="216" s="24"/>
    <row r="217" s="24"/>
    <row r="218" s="24"/>
    <row r="219" s="24"/>
    <row r="220" s="24"/>
    <row r="221" s="24"/>
    <row r="222" s="24"/>
    <row r="223" s="24"/>
    <row r="224" s="24"/>
    <row r="225" s="24"/>
    <row r="226" s="24"/>
    <row r="227" s="24"/>
    <row r="228" s="24"/>
    <row r="229" s="24"/>
    <row r="230" s="24"/>
    <row r="231" s="24"/>
    <row r="232" s="24"/>
    <row r="233" s="24"/>
    <row r="234" s="24"/>
    <row r="235" s="24"/>
    <row r="236" s="24"/>
    <row r="237" s="24"/>
    <row r="238" s="24"/>
    <row r="239" s="24"/>
    <row r="240" s="24"/>
    <row r="241" s="24"/>
    <row r="242" s="24"/>
    <row r="243" s="24"/>
    <row r="244" s="24"/>
    <row r="245" s="24"/>
    <row r="246" s="24"/>
    <row r="247" s="24"/>
    <row r="248" s="24"/>
    <row r="249" s="24"/>
    <row r="250" s="24"/>
    <row r="251" s="24"/>
    <row r="252" s="24"/>
    <row r="253" s="24"/>
    <row r="254" s="24"/>
    <row r="255" s="24"/>
    <row r="256" s="24"/>
    <row r="257" s="24"/>
    <row r="258" s="24"/>
    <row r="259" s="24"/>
    <row r="260" s="24"/>
    <row r="261" s="24"/>
    <row r="262" s="24"/>
    <row r="263" s="24"/>
    <row r="264" s="24"/>
    <row r="265" s="24"/>
    <row r="266" s="24"/>
    <row r="267" s="24"/>
    <row r="268" s="24"/>
    <row r="269" s="24"/>
    <row r="270" s="24"/>
    <row r="271" s="24"/>
    <row r="272" s="24"/>
    <row r="273" s="24"/>
    <row r="274" s="24"/>
    <row r="275" s="24"/>
    <row r="276" s="24"/>
    <row r="277" s="24"/>
    <row r="278" s="24"/>
    <row r="279" s="24"/>
    <row r="280" s="24"/>
    <row r="281" s="24"/>
    <row r="282" s="24"/>
    <row r="283" s="24"/>
    <row r="284" s="24"/>
    <row r="285" s="24"/>
    <row r="286" s="24"/>
    <row r="287" s="24"/>
    <row r="288" s="24"/>
    <row r="289" s="24"/>
    <row r="290" s="24"/>
    <row r="291" s="24"/>
    <row r="292" s="24"/>
    <row r="293" s="24"/>
    <row r="294" s="24"/>
    <row r="295" s="24"/>
    <row r="296" s="24"/>
    <row r="297" s="24"/>
    <row r="298" s="24"/>
    <row r="299" s="24"/>
    <row r="300" s="24"/>
    <row r="301" s="24"/>
    <row r="302" s="24"/>
    <row r="303" s="24"/>
    <row r="304" s="24"/>
    <row r="305" s="24"/>
    <row r="306" s="24"/>
    <row r="307" s="24"/>
    <row r="308" s="24"/>
    <row r="309" s="24"/>
    <row r="310" s="24"/>
    <row r="311" s="24"/>
    <row r="312" s="24"/>
    <row r="313" s="24"/>
    <row r="314" s="24"/>
    <row r="315" s="24"/>
    <row r="316" s="24"/>
    <row r="317" s="24"/>
    <row r="318" s="24"/>
    <row r="319" s="24"/>
    <row r="320" s="24"/>
    <row r="321" s="24"/>
    <row r="322" s="24"/>
    <row r="323" s="24"/>
    <row r="324" s="24"/>
    <row r="325" s="24"/>
    <row r="326" s="24"/>
    <row r="327" s="24"/>
    <row r="328" s="24"/>
    <row r="329" s="24"/>
    <row r="330" s="24"/>
    <row r="331" s="24"/>
    <row r="332" s="24"/>
    <row r="333" s="24"/>
    <row r="334" s="24"/>
    <row r="335" s="24"/>
    <row r="336" s="24"/>
    <row r="337" s="24"/>
    <row r="338" s="24"/>
    <row r="339" s="24"/>
    <row r="340" s="24"/>
    <row r="341" s="24"/>
    <row r="342" s="24"/>
    <row r="343" s="24"/>
    <row r="344" s="24"/>
    <row r="345" s="24"/>
    <row r="346" s="24"/>
    <row r="347" s="24"/>
    <row r="348" s="24"/>
    <row r="349" s="24"/>
    <row r="350" s="24"/>
    <row r="351" s="24"/>
    <row r="352" s="24"/>
    <row r="353" s="24"/>
    <row r="354" s="24"/>
    <row r="355" s="24"/>
    <row r="356" s="24"/>
    <row r="357" s="24"/>
    <row r="358" s="24"/>
    <row r="359" s="24"/>
    <row r="360" s="24"/>
    <row r="361" s="24"/>
    <row r="362" s="24"/>
    <row r="363" s="24"/>
    <row r="364" s="24"/>
    <row r="365" s="24"/>
    <row r="366" s="24"/>
    <row r="367" s="24"/>
    <row r="368" s="24"/>
    <row r="369" s="24"/>
    <row r="370" s="24"/>
    <row r="371" s="24"/>
    <row r="372" s="24"/>
    <row r="373" s="24"/>
    <row r="374" s="24"/>
    <row r="375" s="24"/>
    <row r="376" s="24"/>
    <row r="377" s="24"/>
    <row r="378" s="24"/>
    <row r="379" s="24"/>
    <row r="380" s="24"/>
    <row r="381" s="24"/>
    <row r="382" s="24"/>
    <row r="383" s="24"/>
    <row r="384" s="24"/>
    <row r="385" s="24"/>
    <row r="386" s="24"/>
    <row r="387" s="24"/>
    <row r="388" s="24"/>
    <row r="389" s="24"/>
    <row r="390" s="24"/>
    <row r="391" s="24"/>
    <row r="392" s="24"/>
    <row r="393" s="24"/>
    <row r="394" s="24"/>
    <row r="395" s="24"/>
    <row r="396" s="24"/>
    <row r="397" s="24"/>
    <row r="398" s="24"/>
    <row r="399" s="24"/>
    <row r="400" s="24"/>
    <row r="401" s="24"/>
    <row r="402" s="24"/>
    <row r="403" s="24"/>
    <row r="404" s="24"/>
    <row r="405" s="24"/>
    <row r="406" s="24"/>
    <row r="407" s="24"/>
    <row r="408" s="24"/>
    <row r="409" s="24"/>
    <row r="410" s="24"/>
    <row r="411" s="24"/>
    <row r="412" s="24"/>
    <row r="413" s="24"/>
    <row r="414" s="24"/>
    <row r="415" s="24"/>
    <row r="416" s="24"/>
    <row r="417" s="24"/>
    <row r="418" s="24"/>
    <row r="419" s="24"/>
    <row r="420" s="24"/>
    <row r="421" s="24"/>
    <row r="422" s="24"/>
    <row r="423" s="24"/>
    <row r="424" s="24"/>
    <row r="425" s="24"/>
    <row r="426" s="24"/>
    <row r="427" s="24"/>
    <row r="428" s="24"/>
    <row r="429" s="24"/>
    <row r="430" s="24"/>
    <row r="431" s="24"/>
    <row r="432" s="24"/>
    <row r="433" s="24"/>
    <row r="434" s="24"/>
    <row r="435" s="24"/>
    <row r="436" s="24"/>
    <row r="437" s="24"/>
    <row r="438" s="24"/>
    <row r="439" s="24"/>
    <row r="440" s="24"/>
    <row r="441" s="24"/>
    <row r="442" s="24"/>
    <row r="443" s="24"/>
    <row r="444" s="24"/>
    <row r="445" s="24"/>
    <row r="446" s="24"/>
    <row r="447" s="24"/>
    <row r="448" s="24"/>
    <row r="449" s="24"/>
    <row r="450" s="24"/>
    <row r="451" s="24"/>
    <row r="452" s="24"/>
    <row r="453" s="24"/>
    <row r="454" s="24"/>
    <row r="455" s="24"/>
    <row r="456" s="24"/>
    <row r="457" s="24"/>
    <row r="458" s="24"/>
    <row r="459" s="24"/>
    <row r="460" s="24"/>
    <row r="461" s="24"/>
    <row r="462" s="24"/>
    <row r="463" s="24"/>
    <row r="464" s="24"/>
    <row r="465" s="24"/>
    <row r="466" s="24"/>
    <row r="467" s="24"/>
    <row r="468" s="24"/>
    <row r="469" s="24"/>
    <row r="470" s="24"/>
    <row r="471" s="24"/>
    <row r="472" s="24"/>
    <row r="473" s="24"/>
    <row r="474" s="24"/>
    <row r="475" s="24"/>
    <row r="476" s="24"/>
    <row r="477" s="24"/>
    <row r="478" s="24"/>
    <row r="479" s="24"/>
    <row r="480" s="24"/>
    <row r="481" s="24"/>
    <row r="482" s="24"/>
    <row r="483" s="24"/>
    <row r="484" s="24"/>
    <row r="485" s="24"/>
    <row r="486" s="24"/>
    <row r="487" s="24"/>
    <row r="488" s="24"/>
    <row r="489" s="24"/>
    <row r="490" s="24"/>
    <row r="491" s="24"/>
    <row r="492" s="24"/>
    <row r="493" s="24"/>
    <row r="494" s="24"/>
    <row r="495" s="24"/>
    <row r="496" s="24"/>
    <row r="497" s="24"/>
    <row r="498" s="24"/>
    <row r="499" s="24"/>
    <row r="500" s="24"/>
    <row r="501" s="24"/>
    <row r="502" s="24"/>
    <row r="503" s="24"/>
    <row r="504" s="24"/>
    <row r="505" s="24"/>
    <row r="506" s="24"/>
    <row r="507" s="24"/>
    <row r="508" s="24"/>
    <row r="509" s="24"/>
    <row r="510" s="24"/>
    <row r="511" s="24"/>
    <row r="512" s="24"/>
    <row r="513" s="24"/>
    <row r="514" s="24"/>
    <row r="515" s="24"/>
    <row r="516" s="24"/>
    <row r="517" s="24"/>
    <row r="518" s="24"/>
    <row r="519" s="24"/>
    <row r="520" s="24"/>
    <row r="521" s="24"/>
    <row r="522" s="24"/>
    <row r="523" s="24"/>
    <row r="524" s="24"/>
    <row r="525" s="24"/>
    <row r="526" s="24"/>
    <row r="527" s="24"/>
    <row r="528" s="24"/>
    <row r="529" s="24"/>
    <row r="530" s="24"/>
    <row r="531" s="24"/>
    <row r="532" s="24"/>
    <row r="533" s="24"/>
    <row r="534" s="24"/>
    <row r="535" s="24"/>
    <row r="536" s="24"/>
    <row r="537" s="24"/>
    <row r="538" s="24"/>
    <row r="539" s="24"/>
    <row r="540" s="24"/>
    <row r="541" s="24"/>
    <row r="542" s="24"/>
    <row r="543" s="24"/>
    <row r="544" s="24"/>
    <row r="545" s="24"/>
    <row r="546" s="24"/>
    <row r="547" s="24"/>
    <row r="548" s="24"/>
    <row r="549" s="24"/>
    <row r="550" s="24"/>
    <row r="551" s="24"/>
    <row r="552" s="24"/>
    <row r="553" s="24"/>
    <row r="554" s="24"/>
    <row r="555" s="24"/>
    <row r="556" s="24"/>
    <row r="557" s="24"/>
    <row r="558" s="24"/>
    <row r="559" s="24"/>
    <row r="560" s="24"/>
    <row r="561" s="24"/>
    <row r="562" s="24"/>
    <row r="563" s="24"/>
    <row r="564" s="24"/>
    <row r="565" s="24"/>
    <row r="566" s="24"/>
    <row r="567" s="24"/>
    <row r="568" s="24"/>
    <row r="569" s="24"/>
    <row r="570" s="24"/>
    <row r="571" s="24"/>
    <row r="572" s="24"/>
    <row r="573" s="24"/>
    <row r="574" s="24"/>
    <row r="575" s="24"/>
    <row r="576" s="24"/>
    <row r="577" s="24"/>
    <row r="578" s="24"/>
    <row r="579" s="24"/>
    <row r="580" s="24"/>
    <row r="581" s="24"/>
    <row r="582" s="24"/>
    <row r="583" s="24"/>
    <row r="584" s="24"/>
    <row r="585" s="24"/>
    <row r="586" s="24"/>
    <row r="587" s="24"/>
    <row r="588" s="24"/>
    <row r="589" s="24"/>
    <row r="590" s="24"/>
    <row r="591" s="24"/>
    <row r="592" s="24"/>
    <row r="593" s="24"/>
    <row r="594" s="24"/>
    <row r="595" s="24"/>
    <row r="596" s="24"/>
    <row r="597" s="24"/>
    <row r="598" s="24"/>
    <row r="599" s="24"/>
    <row r="600" s="24"/>
    <row r="601" s="24"/>
    <row r="602" s="24"/>
    <row r="603" s="24"/>
    <row r="604" s="24"/>
    <row r="605" s="24"/>
    <row r="606" s="24"/>
    <row r="607" s="24"/>
    <row r="608" s="24"/>
    <row r="609" s="24"/>
    <row r="610" s="24"/>
    <row r="611" s="24"/>
    <row r="612" s="24"/>
    <row r="613" s="24"/>
    <row r="614" s="24"/>
    <row r="615" s="24"/>
    <row r="616" s="24"/>
    <row r="617" s="24"/>
    <row r="618" s="24"/>
    <row r="619" s="24"/>
    <row r="620" s="24"/>
    <row r="621" s="24"/>
    <row r="622" s="24"/>
    <row r="623" s="24"/>
    <row r="624" s="24"/>
    <row r="625" s="24"/>
    <row r="626" s="24"/>
    <row r="627" s="24"/>
    <row r="628" s="24"/>
    <row r="629" s="24"/>
    <row r="630" s="24"/>
    <row r="631" s="24"/>
    <row r="632" s="24"/>
    <row r="633" s="24"/>
    <row r="634" s="24"/>
    <row r="635" s="24"/>
    <row r="636" s="24"/>
    <row r="637" s="24"/>
    <row r="638" s="24"/>
    <row r="639" s="24"/>
    <row r="640" s="24"/>
    <row r="641" s="24"/>
    <row r="642" s="24"/>
    <row r="643" s="24"/>
    <row r="644" s="24"/>
    <row r="645" s="24"/>
    <row r="646" s="24"/>
    <row r="647" s="24"/>
    <row r="648" s="24"/>
    <row r="649" s="24"/>
    <row r="650" s="24"/>
    <row r="651" s="24"/>
    <row r="652" s="24"/>
    <row r="653" s="24"/>
    <row r="654" s="24"/>
    <row r="655" s="24"/>
    <row r="656" s="24"/>
    <row r="657" s="24"/>
    <row r="658" s="24"/>
    <row r="659" s="24"/>
    <row r="660" s="24"/>
    <row r="661" s="24"/>
    <row r="662" s="24"/>
    <row r="663" s="24"/>
    <row r="664" s="24"/>
    <row r="665" s="24"/>
    <row r="666" s="24"/>
    <row r="667" s="24"/>
    <row r="668" s="24"/>
    <row r="669" s="24"/>
    <row r="670" s="24"/>
    <row r="671" s="24"/>
    <row r="672" s="24"/>
    <row r="673" s="24"/>
    <row r="674" s="24"/>
    <row r="675" s="24"/>
    <row r="676" s="24"/>
    <row r="677" s="24"/>
    <row r="678" s="24"/>
    <row r="679" s="24"/>
    <row r="680" s="24"/>
    <row r="681" s="24"/>
    <row r="682" s="24"/>
    <row r="683" s="24"/>
    <row r="684" s="24"/>
    <row r="685" s="24"/>
    <row r="686" s="24"/>
    <row r="687" s="24"/>
    <row r="688" s="24"/>
    <row r="689" s="24"/>
    <row r="690" s="24"/>
    <row r="691" s="24"/>
    <row r="692" s="24"/>
    <row r="693" s="24"/>
    <row r="694" s="24"/>
    <row r="695" s="24"/>
    <row r="696" s="24"/>
    <row r="697" s="24"/>
    <row r="698" s="24"/>
    <row r="699" s="24"/>
    <row r="700" s="24"/>
    <row r="701" s="24"/>
    <row r="702" s="24"/>
    <row r="703" s="24"/>
    <row r="704" s="24"/>
    <row r="705" s="24"/>
    <row r="706" s="24"/>
    <row r="707" s="24"/>
    <row r="708" s="24"/>
    <row r="709" s="24"/>
    <row r="710" s="24"/>
    <row r="711" s="24"/>
    <row r="712" s="24"/>
    <row r="713" s="24"/>
    <row r="714" s="24"/>
    <row r="715" s="24"/>
    <row r="716" s="24"/>
    <row r="717" s="24"/>
    <row r="718" s="24"/>
    <row r="719" s="24"/>
    <row r="720" s="24"/>
    <row r="721" s="24"/>
    <row r="722" s="24"/>
    <row r="723" s="24"/>
    <row r="724" s="24"/>
    <row r="725" s="24"/>
    <row r="726" s="24"/>
    <row r="727" s="24"/>
    <row r="728" s="24"/>
    <row r="729" s="24"/>
    <row r="730" s="24"/>
    <row r="731" s="24"/>
    <row r="732" s="24"/>
    <row r="733" s="24"/>
    <row r="734" s="24"/>
    <row r="735" s="24"/>
    <row r="736" s="24"/>
    <row r="737" s="24"/>
    <row r="738" s="24"/>
    <row r="739" s="24"/>
    <row r="740" s="24"/>
    <row r="741" s="24"/>
    <row r="742" s="24"/>
    <row r="743" s="24"/>
    <row r="744" s="24"/>
    <row r="745" s="24"/>
    <row r="746" s="24"/>
    <row r="747" s="24"/>
    <row r="748" s="24"/>
    <row r="749" s="24"/>
    <row r="750" s="24"/>
    <row r="751" s="24"/>
    <row r="752" s="24"/>
    <row r="753" s="24"/>
    <row r="754" s="24"/>
    <row r="755" s="24"/>
    <row r="756" s="24"/>
    <row r="757" s="24"/>
    <row r="758" s="24"/>
    <row r="759" s="24"/>
    <row r="760" s="24"/>
    <row r="761" s="24"/>
    <row r="762" s="24"/>
    <row r="763" s="24"/>
    <row r="764" s="24"/>
    <row r="765" s="24"/>
    <row r="766" s="24"/>
    <row r="767" s="24"/>
    <row r="768" s="24"/>
    <row r="769" s="24"/>
    <row r="770" s="24"/>
    <row r="771" s="24"/>
    <row r="772" s="24"/>
    <row r="773" s="24"/>
    <row r="774" s="24"/>
    <row r="775" s="24"/>
    <row r="776" s="24"/>
    <row r="777" s="24"/>
    <row r="778" s="24"/>
    <row r="779" s="24"/>
    <row r="780" s="24"/>
    <row r="781" s="24"/>
    <row r="782" s="24"/>
    <row r="783" s="24"/>
    <row r="784" s="24"/>
    <row r="785" s="24"/>
    <row r="786" s="24"/>
    <row r="787" s="24"/>
    <row r="788" s="24"/>
    <row r="789" s="24"/>
    <row r="790" s="24"/>
    <row r="791" s="24"/>
    <row r="792" s="24"/>
    <row r="793" s="24"/>
    <row r="794" s="24"/>
    <row r="795" s="24"/>
    <row r="796" s="24"/>
    <row r="797" s="24"/>
    <row r="798" s="24"/>
    <row r="799" s="24"/>
    <row r="800" s="24"/>
    <row r="801" s="24"/>
    <row r="802" s="24"/>
    <row r="803" s="24"/>
    <row r="804" s="24"/>
    <row r="805" s="24"/>
    <row r="806" s="24"/>
    <row r="807" s="24"/>
    <row r="808" s="24"/>
    <row r="809" s="24"/>
    <row r="810" s="24"/>
    <row r="811" s="24"/>
    <row r="812" s="24"/>
    <row r="813" s="24"/>
    <row r="814" s="24"/>
    <row r="815" s="24"/>
    <row r="816" s="24"/>
    <row r="817" s="24"/>
    <row r="818" s="24"/>
    <row r="819" s="24"/>
    <row r="820" s="24"/>
    <row r="821" s="24"/>
    <row r="822" s="24"/>
    <row r="823" s="24"/>
    <row r="824" s="24"/>
    <row r="825" s="24"/>
    <row r="826" s="24"/>
    <row r="827" s="24"/>
    <row r="828" s="24"/>
    <row r="829" s="24"/>
    <row r="830" s="24"/>
    <row r="831" s="24"/>
    <row r="832" s="24"/>
    <row r="833" s="24"/>
    <row r="834" s="24"/>
    <row r="835" s="24"/>
    <row r="836" s="24"/>
    <row r="837" s="24"/>
    <row r="838" s="24"/>
    <row r="839" s="24"/>
    <row r="840" s="24"/>
    <row r="841" s="24"/>
    <row r="842" s="24"/>
    <row r="843" s="24"/>
    <row r="844" s="24"/>
    <row r="845" s="24"/>
    <row r="846" s="24"/>
    <row r="847" s="24"/>
    <row r="848" s="24"/>
    <row r="849" s="24"/>
    <row r="850" s="24"/>
    <row r="851" s="24"/>
    <row r="852" s="24"/>
    <row r="853" s="24"/>
    <row r="854" s="24"/>
    <row r="855" s="24"/>
    <row r="856" s="24"/>
    <row r="857" s="24"/>
    <row r="858" s="24"/>
    <row r="859" s="24"/>
    <row r="860" s="24"/>
    <row r="861" s="24"/>
    <row r="862" s="24"/>
    <row r="863" s="24"/>
    <row r="864" s="24"/>
    <row r="865" s="24"/>
    <row r="866" s="24"/>
    <row r="867" s="24"/>
    <row r="868" s="24"/>
    <row r="869" s="24"/>
    <row r="870" s="24"/>
    <row r="871" s="24"/>
    <row r="872" s="24"/>
    <row r="873" s="24"/>
    <row r="874" s="24"/>
    <row r="875" s="24"/>
    <row r="876" s="24"/>
    <row r="877" s="24"/>
    <row r="878" s="24"/>
    <row r="879" s="24"/>
    <row r="880" s="24"/>
    <row r="881" s="24"/>
    <row r="882" s="24"/>
    <row r="883" s="24"/>
    <row r="884" s="24"/>
    <row r="885" s="24"/>
    <row r="886" s="24"/>
    <row r="887" s="24"/>
    <row r="888" s="24"/>
    <row r="889" s="24"/>
    <row r="890" s="24"/>
    <row r="891" s="24"/>
    <row r="892" s="24"/>
    <row r="893" s="24"/>
    <row r="894" s="24"/>
    <row r="895" s="24"/>
    <row r="896" s="24"/>
    <row r="897" s="24"/>
    <row r="898" s="24"/>
    <row r="899" s="24"/>
    <row r="900" s="24"/>
    <row r="901" s="24"/>
    <row r="902" s="24"/>
    <row r="903" s="24"/>
    <row r="904" s="24"/>
    <row r="905" s="24"/>
    <row r="906" s="24"/>
    <row r="907" s="24"/>
    <row r="908" s="24"/>
    <row r="909" s="24"/>
    <row r="910" s="24"/>
    <row r="911" s="24"/>
    <row r="912" s="24"/>
    <row r="913" s="24"/>
    <row r="914" s="24"/>
    <row r="915" s="24"/>
    <row r="916" s="24"/>
    <row r="917" s="24"/>
    <row r="918" s="24"/>
    <row r="919" s="24"/>
    <row r="920" s="24"/>
    <row r="921" s="24"/>
    <row r="922" s="24"/>
    <row r="923" s="24"/>
    <row r="924" s="24"/>
    <row r="925" s="24"/>
    <row r="926" s="24"/>
    <row r="927" s="24"/>
    <row r="928" s="24"/>
    <row r="929" s="24"/>
    <row r="930" s="24"/>
    <row r="931" s="24"/>
    <row r="932" s="24"/>
    <row r="933" s="24"/>
    <row r="934" s="24"/>
    <row r="935" s="24"/>
    <row r="936" s="24"/>
    <row r="937" s="24"/>
    <row r="938" s="24"/>
    <row r="939" s="24"/>
    <row r="940" s="24"/>
    <row r="941" s="24"/>
    <row r="942" s="24"/>
    <row r="943" s="24"/>
    <row r="944" s="24"/>
    <row r="945" s="24"/>
    <row r="946" s="24"/>
    <row r="947" s="24"/>
    <row r="948" s="24"/>
    <row r="949" s="24"/>
    <row r="950" s="24"/>
    <row r="951" s="24"/>
    <row r="952" s="24"/>
    <row r="953" s="24"/>
    <row r="954" s="24"/>
    <row r="955" s="24"/>
    <row r="956" s="24"/>
    <row r="957" s="24"/>
    <row r="958" s="24"/>
    <row r="959" s="24"/>
    <row r="960" s="24"/>
    <row r="961" s="24"/>
    <row r="962" s="24"/>
    <row r="963" s="24"/>
    <row r="964" s="24"/>
    <row r="965" s="24"/>
    <row r="966" s="24"/>
    <row r="967" s="24"/>
    <row r="968" s="24"/>
    <row r="969" s="24"/>
    <row r="970" s="24"/>
    <row r="971" s="24"/>
    <row r="972" s="24"/>
    <row r="973" s="24"/>
    <row r="974" s="24"/>
    <row r="975" s="24"/>
    <row r="976" s="24"/>
    <row r="977" s="24"/>
    <row r="978" s="24"/>
    <row r="979" s="24"/>
    <row r="980" s="24"/>
    <row r="981" s="24"/>
    <row r="982" s="24"/>
    <row r="983" s="24"/>
    <row r="984" s="24"/>
    <row r="985" s="24"/>
    <row r="986" s="24"/>
    <row r="987" s="24"/>
    <row r="988" s="24"/>
    <row r="989" s="24"/>
    <row r="990" s="24"/>
    <row r="991" s="24"/>
    <row r="992" s="24"/>
    <row r="993" s="24"/>
    <row r="994" s="24"/>
    <row r="995" s="24"/>
    <row r="996" s="24"/>
    <row r="997" s="24"/>
    <row r="998" s="24"/>
    <row r="999" s="24"/>
    <row r="1000" s="24"/>
    <row r="1001" s="24"/>
    <row r="1002" s="24"/>
    <row r="1003" s="24"/>
    <row r="1004" s="24"/>
    <row r="1005" s="24"/>
    <row r="1006" s="24"/>
    <row r="1007" s="24"/>
    <row r="1008" s="24"/>
    <row r="1009" s="24"/>
    <row r="1010" s="24"/>
    <row r="1011" s="24"/>
    <row r="1012" s="24"/>
    <row r="1013" s="24"/>
    <row r="1014" s="24"/>
    <row r="1015" s="24"/>
    <row r="1016" s="24"/>
    <row r="1017" s="24"/>
    <row r="1018" s="24"/>
    <row r="1019" s="24"/>
    <row r="1020" s="24"/>
    <row r="1021" s="24"/>
    <row r="1022" s="24"/>
    <row r="1023" s="24"/>
    <row r="1024" s="24"/>
    <row r="1025" s="24"/>
    <row r="1026" s="24"/>
    <row r="1027" s="24"/>
    <row r="1028" s="24"/>
    <row r="1029" s="24"/>
    <row r="1030" s="24"/>
    <row r="1031" s="24"/>
    <row r="1032" s="24"/>
    <row r="1033" s="24"/>
    <row r="1034" s="24"/>
    <row r="1035" s="24"/>
    <row r="1036" s="24"/>
    <row r="1037" s="24"/>
    <row r="1038" s="24"/>
    <row r="1039" s="24"/>
    <row r="1040" s="24"/>
    <row r="1041" s="24"/>
    <row r="1042" s="24"/>
    <row r="1043" s="24"/>
    <row r="1044" s="24"/>
    <row r="1045" s="24"/>
    <row r="1046" s="24"/>
    <row r="1047" s="24"/>
    <row r="1048" s="24"/>
    <row r="1049" s="24"/>
    <row r="1050" s="24"/>
    <row r="1051" s="24"/>
    <row r="1052" s="24"/>
    <row r="1053" s="24"/>
    <row r="1054" s="24"/>
    <row r="1055" s="24"/>
    <row r="1056" s="24"/>
    <row r="1057" s="24"/>
    <row r="1058" s="24"/>
    <row r="1059" s="24"/>
    <row r="1060" s="24"/>
    <row r="1061" s="24"/>
    <row r="1062" s="24"/>
    <row r="1063" s="24"/>
    <row r="1064" s="24"/>
    <row r="1065" s="24"/>
    <row r="1066" s="24"/>
    <row r="1067" s="24"/>
    <row r="1068" s="24"/>
    <row r="1069" s="24"/>
    <row r="1070" s="24"/>
    <row r="1071" s="24"/>
    <row r="1072" s="24"/>
    <row r="1073" s="24"/>
    <row r="1074" s="24"/>
    <row r="1075" s="24"/>
    <row r="1076" s="24"/>
    <row r="1077" s="24"/>
    <row r="1078" s="24"/>
    <row r="1079" s="24"/>
    <row r="1080" s="24"/>
    <row r="1081" s="24"/>
    <row r="1082" s="24"/>
    <row r="1083" s="24"/>
    <row r="1084" s="24"/>
    <row r="1085" s="24"/>
    <row r="1086" s="24"/>
    <row r="1087" s="24"/>
    <row r="1088" s="24"/>
    <row r="1089" s="24"/>
    <row r="1090" s="24"/>
    <row r="1091" s="24"/>
    <row r="1092" s="24"/>
    <row r="1093" s="24"/>
    <row r="1094" s="24"/>
    <row r="1095" s="24"/>
    <row r="1096" s="24"/>
    <row r="1097" s="24"/>
    <row r="1098" s="24"/>
    <row r="1099" s="24"/>
    <row r="1100" s="24"/>
    <row r="1101" s="24"/>
    <row r="1102" s="24"/>
    <row r="1103" s="24"/>
    <row r="1104" s="24"/>
    <row r="1105" s="24"/>
    <row r="1106" s="24"/>
    <row r="1107" s="24"/>
    <row r="1108" s="24"/>
    <row r="1109" s="24"/>
    <row r="1110" s="24"/>
    <row r="1111" s="24"/>
    <row r="1112" s="24"/>
    <row r="1113" s="24"/>
    <row r="1114" s="24"/>
    <row r="1115" s="24"/>
    <row r="1116" s="24"/>
    <row r="1117" s="24"/>
    <row r="1118" s="24"/>
    <row r="1119" s="24"/>
    <row r="1120" s="24"/>
    <row r="1121" s="24"/>
    <row r="1122" s="24"/>
    <row r="1123" s="24"/>
    <row r="1124" s="24"/>
    <row r="1125" s="24"/>
    <row r="1126" s="24"/>
    <row r="1127" s="24"/>
    <row r="1128" s="24"/>
    <row r="1129" s="24"/>
    <row r="1130" s="24"/>
    <row r="1131" s="24"/>
    <row r="1132" s="24"/>
    <row r="1133" s="24"/>
    <row r="1134" s="24"/>
    <row r="1135" s="24"/>
    <row r="1136" s="24"/>
    <row r="1137" s="24"/>
    <row r="1138" s="24"/>
    <row r="1139" s="24"/>
    <row r="1140" s="24"/>
    <row r="1141" s="24"/>
    <row r="1142" s="24"/>
    <row r="1143" s="24"/>
    <row r="1144" s="24"/>
    <row r="1145" s="24"/>
    <row r="1146" s="24"/>
    <row r="1147" s="24"/>
    <row r="1148" s="24"/>
    <row r="1149" s="24"/>
    <row r="1150" s="24"/>
    <row r="1151" s="24"/>
    <row r="1152" s="24"/>
    <row r="1153" s="24"/>
    <row r="1154" s="24"/>
    <row r="1155" s="24"/>
    <row r="1156" s="24"/>
    <row r="1157" s="24"/>
    <row r="1158" s="24"/>
    <row r="1159" s="24"/>
    <row r="1160" s="24"/>
    <row r="1161" s="24"/>
    <row r="1162" s="24"/>
    <row r="1163" s="24"/>
    <row r="1164" s="24"/>
    <row r="1165" s="24"/>
    <row r="1166" s="24"/>
    <row r="1167" s="24"/>
    <row r="1168" s="24"/>
    <row r="1169" s="24"/>
    <row r="1170" s="24"/>
    <row r="1171" s="24"/>
    <row r="1172" s="24"/>
    <row r="1173" s="24"/>
    <row r="1174" s="24"/>
    <row r="1175" s="24"/>
    <row r="1176" s="24"/>
    <row r="1177" s="24"/>
    <row r="1178" s="24"/>
    <row r="1179" s="24"/>
    <row r="1180" s="24"/>
    <row r="1181" s="24"/>
    <row r="1182" s="24"/>
    <row r="1183" s="24"/>
    <row r="1184" s="24"/>
    <row r="1185" s="24"/>
    <row r="1186" s="24"/>
    <row r="1187" s="24"/>
    <row r="1188" s="24"/>
    <row r="1189" s="24"/>
    <row r="1190" s="24"/>
    <row r="1191" s="24"/>
    <row r="1192" s="24"/>
    <row r="1193" s="24"/>
    <row r="1194" s="24"/>
    <row r="1195" s="24"/>
    <row r="1196" s="24"/>
    <row r="1197" s="24"/>
    <row r="1198" s="24"/>
    <row r="1199" s="24"/>
    <row r="1200" s="24"/>
    <row r="1201" s="24"/>
    <row r="1202" s="24"/>
    <row r="1203" s="24"/>
    <row r="1204" s="24"/>
    <row r="1205" s="24"/>
    <row r="1206" s="24"/>
    <row r="1207" s="24"/>
    <row r="1208" s="24"/>
    <row r="1209" s="24"/>
    <row r="1210" s="24"/>
    <row r="1211" s="24"/>
    <row r="1212" s="24"/>
    <row r="1213" s="24"/>
    <row r="1214" s="24"/>
    <row r="1215" s="24"/>
    <row r="1216" s="24"/>
    <row r="1217" s="24"/>
    <row r="1218" s="24"/>
    <row r="1219" s="24"/>
    <row r="1220" s="24"/>
    <row r="1221" s="24"/>
    <row r="1222" s="24"/>
    <row r="1223" s="24"/>
    <row r="1224" s="24"/>
    <row r="1225" s="24"/>
    <row r="1226" s="24"/>
    <row r="1227" s="24"/>
    <row r="1228" s="24"/>
    <row r="1229" s="24"/>
    <row r="1230" s="24"/>
    <row r="1231" s="24"/>
    <row r="1232" s="24"/>
    <row r="1233" s="24"/>
    <row r="1234" s="24"/>
    <row r="1235" s="24"/>
    <row r="1236" s="24"/>
    <row r="1237" s="24"/>
    <row r="1238" s="24"/>
    <row r="1239" s="24"/>
    <row r="1240" s="24"/>
    <row r="1241" s="24"/>
    <row r="1242" s="24"/>
    <row r="1243" s="24"/>
    <row r="1244" s="24"/>
    <row r="1245" s="24"/>
    <row r="1246" s="24"/>
    <row r="1247" s="24"/>
    <row r="1248" s="24"/>
    <row r="1249" s="24"/>
    <row r="1250" s="24"/>
    <row r="1251" s="24"/>
    <row r="1252" s="24"/>
    <row r="1253" s="24"/>
    <row r="1254" s="24"/>
    <row r="1255" s="24"/>
    <row r="1256" s="24"/>
    <row r="1257" s="24"/>
    <row r="1258" s="24"/>
    <row r="1259" s="24"/>
    <row r="1260" s="24"/>
    <row r="1261" s="24"/>
    <row r="1262" s="24"/>
    <row r="1263" s="24"/>
    <row r="1264" s="24"/>
    <row r="1265" s="24"/>
    <row r="1266" s="24"/>
    <row r="1267" s="24"/>
    <row r="1268" s="24"/>
    <row r="1269" s="24"/>
    <row r="1270" s="24"/>
    <row r="1271" s="24"/>
    <row r="1272" s="24"/>
    <row r="1273" s="24"/>
    <row r="1274" s="24"/>
    <row r="1275" s="24"/>
    <row r="1276" s="24"/>
    <row r="1277" s="24"/>
    <row r="1278" s="24"/>
    <row r="1279" s="24"/>
    <row r="1280" s="24"/>
    <row r="1281" s="24"/>
    <row r="1282" s="24"/>
    <row r="1283" s="24"/>
    <row r="1284" s="24"/>
    <row r="1285" s="24"/>
    <row r="1286" s="24"/>
    <row r="1287" s="24"/>
    <row r="1288" s="24"/>
    <row r="1289" s="24"/>
    <row r="1290" s="24"/>
    <row r="1291" s="24"/>
    <row r="1292" s="24"/>
    <row r="1293" s="24"/>
    <row r="1294" s="24"/>
    <row r="1295" s="24"/>
    <row r="1296" s="24"/>
    <row r="1297" s="24"/>
    <row r="1298" s="24"/>
    <row r="1299" s="24"/>
    <row r="1300" s="24"/>
    <row r="1301" s="24"/>
    <row r="1302" s="24"/>
    <row r="1303" s="24"/>
    <row r="1304" s="24"/>
    <row r="1305" s="24"/>
    <row r="1306" s="24"/>
    <row r="1307" s="24"/>
    <row r="1308" s="24"/>
    <row r="1309" s="24"/>
    <row r="1310" s="24"/>
    <row r="1311" s="24"/>
    <row r="1312" s="24"/>
    <row r="1313" s="24"/>
    <row r="1314" s="24"/>
    <row r="1315" s="24"/>
    <row r="1316" s="24"/>
    <row r="1317" s="24"/>
    <row r="1318" s="24"/>
    <row r="1319" s="24"/>
    <row r="1320" s="24"/>
    <row r="1321" s="24"/>
    <row r="1322" s="24"/>
    <row r="1323" s="24"/>
    <row r="1324" s="24"/>
    <row r="1325" s="24"/>
    <row r="1326" s="24"/>
    <row r="1327" s="24"/>
    <row r="1328" s="24"/>
    <row r="1329" s="24"/>
    <row r="1330" s="24"/>
    <row r="1331" s="24"/>
    <row r="1332" s="24"/>
    <row r="1333" s="24"/>
    <row r="1334" s="24"/>
    <row r="1335" s="24"/>
    <row r="1336" s="24"/>
    <row r="1337" s="24"/>
    <row r="1338" s="24"/>
    <row r="1339" s="24"/>
    <row r="1340" s="24"/>
    <row r="1341" s="24"/>
    <row r="1342" s="24"/>
    <row r="1343" s="24"/>
    <row r="1344" s="24"/>
    <row r="1345" s="24"/>
    <row r="1346" s="24"/>
    <row r="1347" s="24"/>
    <row r="1348" s="24"/>
    <row r="1349" s="24"/>
    <row r="1350" s="24"/>
    <row r="1351" s="24"/>
    <row r="1352" s="24"/>
    <row r="1353" s="24"/>
    <row r="1354" s="24"/>
    <row r="1355" s="24"/>
    <row r="1356" s="24"/>
    <row r="1357" s="24"/>
    <row r="1358" s="24"/>
    <row r="1359" s="24"/>
    <row r="1360" s="24"/>
    <row r="1361" s="24"/>
    <row r="1362" s="24"/>
    <row r="1363" s="24"/>
    <row r="1364" s="24"/>
    <row r="1365" s="24"/>
    <row r="1366" s="24"/>
    <row r="1367" s="24"/>
    <row r="1368" s="24"/>
    <row r="1369" s="24"/>
    <row r="1370" s="24"/>
    <row r="1371" s="24"/>
    <row r="1372" s="24"/>
    <row r="1373" s="24"/>
    <row r="1374" s="24"/>
    <row r="1375" s="24"/>
    <row r="1376" s="24"/>
    <row r="1377" s="24"/>
    <row r="1378" s="24"/>
    <row r="1379" s="24"/>
    <row r="1380" s="24"/>
    <row r="1381" s="24"/>
    <row r="1382" s="24"/>
    <row r="1383" s="24"/>
    <row r="1384" s="24"/>
    <row r="1385" s="24"/>
    <row r="1386" s="24"/>
    <row r="1387" s="24"/>
    <row r="1388" s="24"/>
    <row r="1389" s="24"/>
    <row r="1390" s="24"/>
    <row r="1391" s="24"/>
    <row r="1392" s="24"/>
    <row r="1393" s="24"/>
    <row r="1394" s="24"/>
    <row r="1395" s="24"/>
    <row r="1396" s="24"/>
    <row r="1397" s="24"/>
    <row r="1398" s="24"/>
    <row r="1399" s="24"/>
    <row r="1400" s="24"/>
    <row r="1401" s="24"/>
    <row r="1402" s="24"/>
    <row r="1403" s="24"/>
    <row r="1404" s="24"/>
    <row r="1405" s="24"/>
    <row r="1406" s="24"/>
    <row r="1407" s="24"/>
    <row r="1408" s="24"/>
    <row r="1409" s="24"/>
    <row r="1410" s="24"/>
    <row r="1411" s="24"/>
    <row r="1412" s="24"/>
    <row r="1413" s="24"/>
    <row r="1414" s="24"/>
    <row r="1415" s="24"/>
    <row r="1416" s="24"/>
    <row r="1417" s="24"/>
    <row r="1418" s="24"/>
    <row r="1419" s="24"/>
    <row r="1420" s="24"/>
    <row r="1421" s="24"/>
    <row r="1422" s="24"/>
    <row r="1423" s="24"/>
    <row r="1424" s="24"/>
    <row r="1425" s="24"/>
    <row r="1426" s="24"/>
    <row r="1427" s="24"/>
    <row r="1428" s="24"/>
    <row r="1429" s="24"/>
    <row r="1430" s="24"/>
    <row r="1431" s="24"/>
    <row r="1432" s="24"/>
    <row r="1433" s="24"/>
    <row r="1434" s="24"/>
    <row r="1435" s="24"/>
    <row r="1436" s="24"/>
    <row r="1437" s="24"/>
    <row r="1438" s="24"/>
    <row r="1439" s="24"/>
    <row r="1440" s="24"/>
    <row r="1441" s="24"/>
    <row r="1442" s="24"/>
    <row r="1443" s="24"/>
    <row r="1444" s="24"/>
    <row r="1445" s="24"/>
    <row r="1446" s="24"/>
    <row r="1447" s="24"/>
    <row r="1448" s="24"/>
    <row r="1449" s="24"/>
    <row r="1450" s="24"/>
    <row r="1451" s="24"/>
    <row r="1452" s="24"/>
    <row r="1453" s="24"/>
    <row r="1454" s="24"/>
    <row r="1455" s="24"/>
    <row r="1456" s="24"/>
    <row r="1457" s="24"/>
    <row r="1458" s="24"/>
    <row r="1459" s="24"/>
    <row r="1460" s="24"/>
    <row r="1461" s="24"/>
    <row r="1462" s="24"/>
    <row r="1463" s="24"/>
    <row r="1464" s="24"/>
    <row r="1465" s="24"/>
    <row r="1466" s="24"/>
    <row r="1467" s="24"/>
    <row r="1468" s="24"/>
    <row r="1469" s="24"/>
    <row r="1470" s="24"/>
    <row r="1471" s="24"/>
    <row r="1472" s="24"/>
    <row r="1473" s="24"/>
    <row r="1474" s="24"/>
    <row r="1475" s="24"/>
    <row r="1476" s="24"/>
    <row r="1477" s="24"/>
    <row r="1478" s="24"/>
    <row r="1479" s="24"/>
    <row r="1480" s="24"/>
    <row r="1481" s="24"/>
    <row r="1482" s="24"/>
    <row r="1483" s="24"/>
    <row r="1484" s="24"/>
    <row r="1485" s="24"/>
    <row r="1486" s="24"/>
    <row r="1487" s="24"/>
    <row r="1488" s="24"/>
    <row r="1489" s="24"/>
    <row r="1490" s="24"/>
    <row r="1491" s="24"/>
    <row r="1492" s="24"/>
    <row r="1493" s="24"/>
    <row r="1494" s="24"/>
    <row r="1495" s="24"/>
    <row r="1496" s="24"/>
    <row r="1497" s="24"/>
    <row r="1498" s="24"/>
    <row r="1499" s="24"/>
    <row r="1500" s="24"/>
    <row r="1501" s="24"/>
    <row r="1502" s="24"/>
    <row r="1503" s="24"/>
    <row r="1504" s="24"/>
    <row r="1505" s="24"/>
    <row r="1506" s="24"/>
    <row r="1507" s="24"/>
    <row r="1508" s="24"/>
    <row r="1509" s="24"/>
    <row r="1510" s="24"/>
    <row r="1511" s="24"/>
    <row r="1512" s="24"/>
    <row r="1513" s="24"/>
    <row r="1514" s="24"/>
    <row r="1515" s="24"/>
    <row r="1516" s="24"/>
    <row r="1517" s="24"/>
    <row r="1518" s="24"/>
    <row r="1519" s="24"/>
    <row r="1520" s="24"/>
    <row r="1521" s="24"/>
    <row r="1522" s="24"/>
    <row r="1523" s="24"/>
    <row r="1524" s="24"/>
    <row r="1525" s="24"/>
    <row r="1526" s="24"/>
    <row r="1527" s="24"/>
    <row r="1528" s="24"/>
    <row r="1529" s="24"/>
    <row r="1530" s="24"/>
    <row r="1531" s="24"/>
    <row r="1532" s="24"/>
    <row r="1533" s="24"/>
    <row r="1534" s="24"/>
    <row r="1535" s="24"/>
    <row r="1536" s="24"/>
    <row r="1537" s="24"/>
    <row r="1538" s="24"/>
    <row r="1539" s="24"/>
    <row r="1540" s="24"/>
    <row r="1541" s="24"/>
    <row r="1542" s="24"/>
    <row r="1543" s="24"/>
    <row r="1544" s="24"/>
    <row r="1545" s="24"/>
    <row r="1546" s="24"/>
    <row r="1547" s="24"/>
    <row r="1548" s="24"/>
    <row r="1549" s="24"/>
    <row r="1550" s="24"/>
    <row r="1551" s="24"/>
    <row r="1552" s="24"/>
    <row r="1553" s="24"/>
    <row r="1554" s="24"/>
    <row r="1555" s="24"/>
    <row r="1556" s="24"/>
    <row r="1557" s="24"/>
    <row r="1558" s="24"/>
    <row r="1559" s="24"/>
    <row r="1560" s="24"/>
    <row r="1561" s="24"/>
    <row r="1562" s="24"/>
    <row r="1563" s="24"/>
    <row r="1564" s="24"/>
    <row r="1565" s="24"/>
    <row r="1566" s="24"/>
    <row r="1567" s="24"/>
    <row r="1568" s="24"/>
    <row r="1569" s="24"/>
    <row r="1570" s="24"/>
    <row r="1571" s="24"/>
    <row r="1572" s="24"/>
    <row r="1573" s="24"/>
    <row r="1574" s="24"/>
    <row r="1575" s="24"/>
    <row r="1576" s="24"/>
    <row r="1577" s="24"/>
    <row r="1578" s="24"/>
    <row r="1579" s="24"/>
    <row r="1580" s="24"/>
    <row r="1581" s="24"/>
    <row r="1582" s="24"/>
    <row r="1583" s="24"/>
    <row r="1584" s="24"/>
    <row r="1585" s="24"/>
    <row r="1586" s="24"/>
    <row r="1587" s="24"/>
    <row r="1588" s="24"/>
    <row r="1589" s="24"/>
    <row r="1590" s="24"/>
    <row r="1591" s="24"/>
    <row r="1592" s="24"/>
    <row r="1593" s="24"/>
    <row r="1594" s="24"/>
    <row r="1595" s="24"/>
    <row r="1596" s="24"/>
    <row r="1597" s="24"/>
    <row r="1598" s="24"/>
    <row r="1599" s="24"/>
    <row r="1600" s="24"/>
    <row r="1601" s="24"/>
    <row r="1602" s="24"/>
    <row r="1603" s="24"/>
    <row r="1604" s="24"/>
    <row r="1605" s="24"/>
    <row r="1606" s="24"/>
    <row r="1607" s="24"/>
    <row r="1608" s="24"/>
    <row r="1609" s="24"/>
    <row r="1610" s="24"/>
    <row r="1611" s="24"/>
    <row r="1612" s="24"/>
    <row r="1613" s="24"/>
    <row r="1614" s="24"/>
    <row r="1615" s="24"/>
    <row r="1616" s="24"/>
    <row r="1617" s="24"/>
    <row r="1618" s="24"/>
    <row r="1619" s="24"/>
    <row r="1620" s="24"/>
    <row r="1621" s="24"/>
    <row r="1622" s="24"/>
    <row r="1623" s="24"/>
    <row r="1624" s="24"/>
    <row r="1625" s="24"/>
    <row r="1626" s="24"/>
    <row r="1627" s="24"/>
    <row r="1628" s="24"/>
    <row r="1629" s="24"/>
    <row r="1630" s="24"/>
    <row r="1631" s="24"/>
    <row r="1632" s="24"/>
    <row r="1633" s="24"/>
    <row r="1634" s="24"/>
    <row r="1635" s="24"/>
    <row r="1636" s="24"/>
    <row r="1637" s="24"/>
    <row r="1638" s="24"/>
    <row r="1639" s="24"/>
    <row r="1640" s="24"/>
    <row r="1641" s="24"/>
    <row r="1642" s="24"/>
    <row r="1643" s="24"/>
    <row r="1644" s="24"/>
    <row r="1645" s="24"/>
    <row r="1646" s="24"/>
    <row r="1647" s="24"/>
    <row r="1648" s="24"/>
    <row r="1649" s="24"/>
    <row r="1650" s="24"/>
    <row r="1651" s="24"/>
    <row r="1652" s="24"/>
    <row r="1653" s="24"/>
    <row r="1654" s="24"/>
    <row r="1655" s="24"/>
    <row r="1656" s="24"/>
    <row r="1657" s="24"/>
    <row r="1658" s="24"/>
    <row r="1659" s="24"/>
    <row r="1660" s="24"/>
    <row r="1661" s="24"/>
    <row r="1662" s="24"/>
    <row r="1663" s="24"/>
    <row r="1664" s="24"/>
    <row r="1665" s="24"/>
    <row r="1666" s="24"/>
    <row r="1667" s="24"/>
    <row r="1668" s="24"/>
    <row r="1669" s="24"/>
    <row r="1670" s="24"/>
    <row r="1671" s="24"/>
    <row r="1672" s="24"/>
    <row r="1673" s="24"/>
    <row r="1674" s="24"/>
    <row r="1675" s="24"/>
    <row r="1676" s="24"/>
    <row r="1677" s="24"/>
    <row r="1678" s="24"/>
    <row r="1679" s="24"/>
    <row r="1680" s="24"/>
    <row r="1681" s="24"/>
    <row r="1682" s="24"/>
    <row r="1683" s="24"/>
    <row r="1684" s="24"/>
    <row r="1685" s="24"/>
    <row r="1686" s="24"/>
    <row r="1687" s="24"/>
    <row r="1688" s="24"/>
    <row r="1689" s="24"/>
    <row r="1690" s="24"/>
    <row r="1691" s="24"/>
    <row r="1692" s="24"/>
    <row r="1693" s="24"/>
    <row r="1694" s="24"/>
    <row r="1695" s="24"/>
    <row r="1696" s="24"/>
    <row r="1697" s="24"/>
    <row r="1698" s="24"/>
    <row r="1699" s="24"/>
    <row r="1700" s="24"/>
    <row r="1701" s="24"/>
    <row r="1702" s="24"/>
    <row r="1703" s="24"/>
    <row r="1704" s="24"/>
    <row r="1705" s="24"/>
    <row r="1706" s="24"/>
    <row r="1707" s="24"/>
    <row r="1708" s="24"/>
    <row r="1709" s="24"/>
    <row r="1710" s="24"/>
    <row r="1711" s="24"/>
    <row r="1712" s="24"/>
    <row r="1713" s="24"/>
    <row r="1714" s="24"/>
    <row r="1715" s="24"/>
    <row r="1716" s="24"/>
    <row r="1717" s="24"/>
    <row r="1718" s="24"/>
    <row r="1719" s="24"/>
    <row r="1720" s="24"/>
    <row r="1721" s="24"/>
    <row r="1722" s="24"/>
    <row r="1723" s="24"/>
    <row r="1724" s="24"/>
    <row r="1725" s="24"/>
    <row r="1726" s="24"/>
    <row r="1727" s="24"/>
    <row r="1728" s="24"/>
    <row r="1729" s="24"/>
    <row r="1730" s="24"/>
    <row r="1731" s="24"/>
    <row r="1732" s="24"/>
    <row r="1733" s="24"/>
    <row r="1734" s="24"/>
    <row r="1735" s="24"/>
    <row r="1736" s="24"/>
    <row r="1737" s="24"/>
    <row r="1738" s="24"/>
    <row r="1739" s="24"/>
    <row r="1740" s="24"/>
    <row r="1741" s="24"/>
    <row r="1742" s="24"/>
    <row r="1743" s="24"/>
    <row r="1744" s="24"/>
    <row r="1745" s="24"/>
    <row r="1746" s="24"/>
    <row r="1747" s="24"/>
    <row r="1748" s="24"/>
    <row r="1749" s="24"/>
    <row r="1750" s="24"/>
    <row r="1751" s="24"/>
    <row r="1752" s="24"/>
    <row r="1753" s="24"/>
    <row r="1754" s="24"/>
    <row r="1755" s="24"/>
    <row r="1756" s="24"/>
    <row r="1757" s="24"/>
    <row r="1758" s="24"/>
    <row r="1759" s="24"/>
    <row r="1760" s="24"/>
    <row r="1761" s="24"/>
    <row r="1762" s="24"/>
    <row r="1763" s="24"/>
    <row r="1764" s="24"/>
    <row r="1765" s="24"/>
    <row r="1766" s="24"/>
    <row r="1767" s="24"/>
    <row r="1768" s="24"/>
    <row r="1769" s="24"/>
    <row r="1770" s="24"/>
    <row r="1771" s="24"/>
    <row r="1772" s="24"/>
    <row r="1773" s="24"/>
    <row r="1774" s="24"/>
    <row r="1775" s="24"/>
    <row r="1776" s="24"/>
    <row r="1777" s="24"/>
    <row r="1778" s="24"/>
    <row r="1779" s="24"/>
    <row r="1780" s="24"/>
    <row r="1781" s="24"/>
    <row r="1782" s="24"/>
    <row r="1783" s="24"/>
    <row r="1784" s="24"/>
    <row r="1785" s="24"/>
    <row r="1786" s="24"/>
    <row r="1787" s="24"/>
    <row r="1788" s="24"/>
    <row r="1789" s="24"/>
    <row r="1790" s="24"/>
    <row r="1791" s="24"/>
    <row r="1792" s="24"/>
    <row r="1793" s="24"/>
    <row r="1794" s="24"/>
    <row r="1795" s="24"/>
    <row r="1796" s="24"/>
    <row r="1797" s="24"/>
    <row r="1798" s="24"/>
    <row r="1799" s="24"/>
    <row r="1800" s="24"/>
    <row r="1801" s="24"/>
    <row r="1802" s="24"/>
    <row r="1803" s="24"/>
    <row r="1804" s="24"/>
    <row r="1805" s="24"/>
    <row r="1806" s="24"/>
    <row r="1807" s="24"/>
    <row r="1808" s="24"/>
    <row r="1809" s="24"/>
    <row r="1810" s="24"/>
    <row r="1811" s="24"/>
    <row r="1812" s="24"/>
    <row r="1813" s="24"/>
    <row r="1814" s="24"/>
    <row r="1815" s="24"/>
    <row r="1816" s="24"/>
    <row r="1817" s="24"/>
    <row r="1818" s="24"/>
    <row r="1819" s="24"/>
    <row r="1820" s="24"/>
    <row r="1821" s="24"/>
    <row r="1822" s="24"/>
    <row r="1823" s="24"/>
    <row r="1824" s="24"/>
    <row r="1825" s="24"/>
    <row r="1826" s="24"/>
    <row r="1827" s="24"/>
    <row r="1828" s="24"/>
    <row r="1829" s="24"/>
    <row r="1830" s="24"/>
    <row r="1831" s="24"/>
    <row r="1832" s="24"/>
    <row r="1833" s="24"/>
    <row r="1834" s="24"/>
    <row r="1835" s="24"/>
    <row r="1836" s="24"/>
    <row r="1837" s="24"/>
    <row r="1838" s="24"/>
    <row r="1839" s="24"/>
    <row r="1840" s="24"/>
    <row r="1841" s="24"/>
    <row r="1842" s="24"/>
    <row r="1843" s="24"/>
    <row r="1844" s="24"/>
    <row r="1845" s="24"/>
    <row r="1846" s="24"/>
    <row r="1847" s="24"/>
    <row r="1848" s="24"/>
    <row r="1849" s="24"/>
    <row r="1850" s="24"/>
    <row r="1851" s="24"/>
    <row r="1852" s="24"/>
    <row r="1853" s="24"/>
    <row r="1854" s="24"/>
    <row r="1855" s="24"/>
    <row r="1856" s="24"/>
    <row r="1857" s="24"/>
    <row r="1858" s="24"/>
    <row r="1859" s="24"/>
    <row r="1860" s="24"/>
    <row r="1861" s="24"/>
    <row r="1862" s="24"/>
    <row r="1863" s="24"/>
    <row r="1864" s="24"/>
    <row r="1865" s="24"/>
    <row r="1866" s="24"/>
    <row r="1867" s="24"/>
    <row r="1868" s="24"/>
    <row r="1869" s="24"/>
    <row r="1870" s="24"/>
    <row r="1871" s="24"/>
    <row r="1872" s="24"/>
    <row r="1873" s="24"/>
    <row r="1874" s="24"/>
    <row r="1875" s="24"/>
    <row r="1876" s="24"/>
    <row r="1877" s="24"/>
    <row r="1878" s="24"/>
    <row r="1879" s="24"/>
    <row r="1880" s="24"/>
    <row r="1881" s="24"/>
    <row r="1882" s="24"/>
    <row r="1883" s="24"/>
    <row r="1884" s="24"/>
    <row r="1885" s="24"/>
    <row r="1886" s="24"/>
    <row r="1887" s="24"/>
    <row r="1888" s="24"/>
    <row r="1889" s="24"/>
    <row r="1890" s="24"/>
    <row r="1891" s="24"/>
    <row r="1892" s="24"/>
    <row r="1893" s="24"/>
    <row r="1894" s="24"/>
    <row r="1895" s="24"/>
    <row r="1896" s="24"/>
    <row r="1897" s="24"/>
    <row r="1898" s="24"/>
    <row r="1899" s="24"/>
    <row r="1900" s="24"/>
    <row r="1901" s="24"/>
    <row r="1902" s="24"/>
    <row r="1903" s="24"/>
    <row r="1904" s="24"/>
    <row r="1905" s="24"/>
    <row r="1906" s="24"/>
    <row r="1907" s="24"/>
    <row r="1908" s="24"/>
    <row r="1909" s="24"/>
    <row r="1910" s="24"/>
    <row r="1911" s="24"/>
    <row r="1912" s="24"/>
    <row r="1913" s="24"/>
    <row r="1914" s="24"/>
    <row r="1915" s="24"/>
    <row r="1916" s="24"/>
    <row r="1917" s="24"/>
    <row r="1918" s="24"/>
    <row r="1919" s="24"/>
    <row r="1920" s="24"/>
    <row r="1921" s="24"/>
    <row r="1922" s="24"/>
    <row r="1923" s="24"/>
    <row r="1924" s="24"/>
    <row r="1925" s="24"/>
    <row r="1926" s="24"/>
    <row r="1927" s="24"/>
    <row r="1928" s="24"/>
    <row r="1929" s="24"/>
    <row r="1930" s="24"/>
    <row r="1931" s="24"/>
    <row r="1932" s="24"/>
    <row r="1933" s="24"/>
    <row r="1934" s="24"/>
    <row r="1935" s="24"/>
    <row r="1936" s="24"/>
    <row r="1937" s="24"/>
    <row r="1938" s="24"/>
    <row r="1939" s="24"/>
    <row r="1940" s="24"/>
    <row r="1941" s="24"/>
    <row r="1942" s="24"/>
    <row r="1943" s="24"/>
    <row r="1944" s="24"/>
    <row r="1945" s="24"/>
    <row r="1946" s="24"/>
    <row r="1947" s="24"/>
    <row r="1948" s="24"/>
    <row r="1949" s="24"/>
    <row r="1950" s="24"/>
    <row r="1951" s="24"/>
    <row r="1952" s="24"/>
    <row r="1953" s="24"/>
    <row r="1954" s="24"/>
    <row r="1955" s="24"/>
    <row r="1956" s="24"/>
    <row r="1957" s="24"/>
    <row r="1958" s="24"/>
    <row r="1959" s="24"/>
    <row r="1960" s="24"/>
    <row r="1961" s="24"/>
    <row r="1962" s="24"/>
    <row r="1963" s="24"/>
    <row r="1964" s="24"/>
    <row r="1965" s="24"/>
    <row r="1966" s="24"/>
    <row r="1967" s="24"/>
    <row r="1968" s="24"/>
    <row r="1969" s="24"/>
    <row r="1970" s="24"/>
    <row r="1971" s="24"/>
    <row r="1972" s="24"/>
    <row r="1973" s="24"/>
    <row r="1974" s="24"/>
    <row r="1975" s="24"/>
    <row r="1976" s="24"/>
    <row r="1977" s="24"/>
    <row r="1978" s="24"/>
    <row r="1979" s="24"/>
    <row r="1980" s="24"/>
    <row r="1981" s="24"/>
    <row r="1982" s="24"/>
    <row r="1983" s="24"/>
    <row r="1984" s="24"/>
    <row r="1985" s="24"/>
    <row r="1986" s="24"/>
    <row r="1987" s="24"/>
    <row r="1988" s="24"/>
    <row r="1989" s="24"/>
    <row r="1990" s="24"/>
    <row r="1991" s="24"/>
    <row r="1992" s="24"/>
    <row r="1993" s="24"/>
    <row r="1994" s="24"/>
    <row r="1995" s="24"/>
    <row r="1996" s="24"/>
    <row r="1997" s="24"/>
    <row r="1998" s="24"/>
    <row r="1999" s="24"/>
    <row r="2000" s="24"/>
    <row r="2001" s="24"/>
    <row r="2002" s="24"/>
    <row r="2003" s="24"/>
    <row r="2004" s="24"/>
    <row r="2005" s="24"/>
    <row r="2006" s="24"/>
    <row r="2007" s="24"/>
    <row r="2008" s="24"/>
    <row r="2009" s="24"/>
    <row r="2010" s="24"/>
    <row r="2011" s="24"/>
    <row r="2012" s="24"/>
    <row r="2013" s="24"/>
    <row r="2014" s="24"/>
    <row r="2015" s="24"/>
    <row r="2016" s="24"/>
    <row r="2017" s="24"/>
    <row r="2018" s="24"/>
    <row r="2019" s="24"/>
    <row r="2020" s="24"/>
    <row r="2021" s="24"/>
    <row r="2022" s="24"/>
    <row r="2023" s="24"/>
    <row r="2024" s="24"/>
    <row r="2025" s="24"/>
    <row r="2026" s="24"/>
    <row r="2027" s="24"/>
    <row r="2028" s="24"/>
    <row r="2029" s="24"/>
    <row r="2030" s="24"/>
    <row r="2031" s="24"/>
    <row r="2032" s="24"/>
    <row r="2033" s="24"/>
    <row r="2034" s="24"/>
    <row r="2035" s="24"/>
    <row r="2036" s="24"/>
    <row r="2037" s="24"/>
    <row r="2038" s="24"/>
    <row r="2039" s="24"/>
    <row r="2040" s="24"/>
    <row r="2041" s="24"/>
    <row r="2042" s="24"/>
    <row r="2043" s="24"/>
    <row r="2044" s="24"/>
    <row r="2045" s="24"/>
    <row r="2046" s="24"/>
    <row r="2047" s="24"/>
    <row r="2048" s="24"/>
    <row r="2049" s="24"/>
    <row r="2050" s="24"/>
    <row r="2051" s="24"/>
    <row r="2052" s="24"/>
    <row r="2053" s="24"/>
    <row r="2054" s="24"/>
    <row r="2055" s="24"/>
    <row r="2056" s="24"/>
    <row r="2057" s="24"/>
    <row r="2058" s="24"/>
    <row r="2059" s="24"/>
    <row r="2060" s="24"/>
    <row r="2061" s="24"/>
    <row r="2062" s="24"/>
    <row r="2063" s="24"/>
    <row r="2064" s="24"/>
    <row r="2065" s="24"/>
    <row r="2066" s="24"/>
    <row r="2067" s="24"/>
    <row r="2068" s="24"/>
    <row r="2069" s="24"/>
    <row r="2070" s="24"/>
    <row r="2071" s="24"/>
    <row r="2072" s="24"/>
    <row r="2073" s="24"/>
    <row r="2074" s="24"/>
    <row r="2075" s="24"/>
    <row r="2076" s="24"/>
    <row r="2077" s="24"/>
    <row r="2078" s="24"/>
    <row r="2079" s="24"/>
    <row r="2080" s="24"/>
    <row r="2081" s="24"/>
    <row r="2082" s="24"/>
    <row r="2083" s="24"/>
    <row r="2084" s="24"/>
    <row r="2085" s="24"/>
    <row r="2086" s="24"/>
    <row r="2087" s="24"/>
    <row r="2088" s="24"/>
    <row r="2089" s="24"/>
    <row r="2090" s="24"/>
    <row r="2091" s="24"/>
    <row r="2092" s="24"/>
    <row r="2093" s="24"/>
    <row r="2094" s="24"/>
    <row r="2095" s="24"/>
    <row r="2096" s="24"/>
    <row r="2097" s="24"/>
    <row r="2098" s="24"/>
    <row r="2099" s="24"/>
    <row r="2100" s="24"/>
    <row r="2101" s="24"/>
    <row r="2102" s="24"/>
    <row r="2103" s="24"/>
    <row r="2104" s="24"/>
    <row r="2105" s="24"/>
    <row r="2106" s="24"/>
    <row r="2107" s="24"/>
    <row r="2108" s="24"/>
    <row r="2109" s="24"/>
    <row r="2110" s="24"/>
    <row r="2111" s="24"/>
    <row r="2112" s="24"/>
    <row r="2113" s="24"/>
    <row r="2114" s="24"/>
    <row r="2115" s="24"/>
    <row r="2116" s="24"/>
    <row r="2117" s="24"/>
    <row r="2118" s="24"/>
    <row r="2119" s="24"/>
    <row r="2120" s="24"/>
    <row r="2121" s="24"/>
    <row r="2122" s="24"/>
    <row r="2123" s="24"/>
    <row r="2124" s="24"/>
    <row r="2125" s="24"/>
    <row r="2126" s="24"/>
    <row r="2127" s="24"/>
    <row r="2128" s="24"/>
    <row r="2129" s="24"/>
    <row r="2130" s="24"/>
    <row r="2131" s="24"/>
    <row r="2132" s="24"/>
    <row r="2133" s="24"/>
    <row r="2134" s="24"/>
    <row r="2135" s="24"/>
    <row r="2136" s="24"/>
    <row r="2137" s="24"/>
    <row r="2138" s="24"/>
    <row r="2139" s="24"/>
    <row r="2140" s="24"/>
    <row r="2141" s="24"/>
    <row r="2142" s="24"/>
    <row r="2143" s="24"/>
    <row r="2144" s="24"/>
    <row r="2145" s="24"/>
    <row r="2146" s="24"/>
    <row r="2147" s="24"/>
    <row r="2148" s="24"/>
    <row r="2149" s="24"/>
    <row r="2150" s="24"/>
    <row r="2151" s="24"/>
    <row r="2152" s="24"/>
    <row r="2153" s="24"/>
    <row r="2154" s="24"/>
    <row r="2155" s="24"/>
    <row r="2156" s="24"/>
    <row r="2157" s="24"/>
    <row r="2158" s="24"/>
    <row r="2159" s="24"/>
    <row r="2160" s="24"/>
    <row r="2161" s="24"/>
    <row r="2162" s="24"/>
    <row r="2163" s="24"/>
    <row r="2164" s="24"/>
    <row r="2165" s="24"/>
    <row r="2166" s="24"/>
    <row r="2167" s="24"/>
    <row r="2168" s="24"/>
    <row r="2169" s="24"/>
    <row r="2170" s="24"/>
    <row r="2171" s="24"/>
    <row r="2172" s="24"/>
    <row r="2173" s="24"/>
    <row r="2174" s="24"/>
    <row r="2175" s="24"/>
    <row r="2176" s="24"/>
    <row r="2177" s="24"/>
    <row r="2178" s="24"/>
    <row r="2179" s="24"/>
    <row r="2180" s="24"/>
    <row r="2181" s="24"/>
    <row r="2182" s="24"/>
    <row r="2183" s="24"/>
    <row r="2184" s="24"/>
    <row r="2185" s="24"/>
    <row r="2186" s="24"/>
    <row r="2187" s="24"/>
    <row r="2188" s="24"/>
    <row r="2189" s="24"/>
    <row r="2190" s="24"/>
    <row r="2191" s="24"/>
    <row r="2192" s="24"/>
    <row r="2193" s="24"/>
    <row r="2194" s="24"/>
    <row r="2195" s="24"/>
    <row r="2196" s="24"/>
    <row r="2197" s="24"/>
    <row r="2198" s="24"/>
    <row r="2199" s="24"/>
    <row r="2200" s="24"/>
    <row r="2201" s="24"/>
    <row r="2202" s="24"/>
    <row r="2203" s="24"/>
    <row r="2204" s="24"/>
    <row r="2205" s="24"/>
    <row r="2206" s="24"/>
    <row r="2207" s="24"/>
    <row r="2208" s="24"/>
    <row r="2209" s="24"/>
    <row r="2210" s="24"/>
    <row r="2211" s="24"/>
    <row r="2212" s="24"/>
    <row r="2213" s="24"/>
    <row r="2214" s="24"/>
    <row r="2215" s="24"/>
    <row r="2216" s="24"/>
    <row r="2217" s="24"/>
    <row r="2218" s="24"/>
    <row r="2219" s="24"/>
    <row r="2220" s="24"/>
    <row r="2221" s="24"/>
    <row r="2222" s="24"/>
    <row r="2223" s="24"/>
    <row r="2224" s="24"/>
    <row r="2225" s="24"/>
    <row r="2226" s="24"/>
    <row r="2227" s="24"/>
    <row r="2228" s="24"/>
    <row r="2229" s="24"/>
    <row r="2230" s="24"/>
    <row r="2231" s="24"/>
    <row r="2232" s="24"/>
    <row r="2233" s="24"/>
    <row r="2234" s="24"/>
    <row r="2235" s="24"/>
    <row r="2236" s="24"/>
    <row r="2237" s="24"/>
    <row r="2238" s="24"/>
    <row r="2239" s="24"/>
    <row r="2240" s="24"/>
    <row r="2241" s="24"/>
    <row r="2242" s="24"/>
    <row r="2243" s="24"/>
    <row r="2244" s="24"/>
    <row r="2245" s="24"/>
    <row r="2246" s="24"/>
    <row r="2247" s="24"/>
    <row r="2248" s="24"/>
    <row r="2249" s="24"/>
    <row r="2250" s="24"/>
    <row r="2251" s="24"/>
    <row r="2252" s="24"/>
    <row r="2253" s="24"/>
    <row r="2254" s="24"/>
    <row r="2255" s="24"/>
    <row r="2256" s="24"/>
    <row r="2257" s="24"/>
    <row r="2258" s="24"/>
    <row r="2259" s="24"/>
    <row r="2260" s="24"/>
    <row r="2261" s="24"/>
    <row r="2262" s="24"/>
    <row r="2263" s="24"/>
    <row r="2264" s="24"/>
    <row r="2265" s="24"/>
    <row r="2266" s="24"/>
    <row r="2267" s="24"/>
    <row r="2268" s="24"/>
    <row r="2269" s="24"/>
    <row r="2270" s="24"/>
    <row r="2271" s="24"/>
    <row r="2272" s="24"/>
    <row r="2273" s="24"/>
    <row r="2274" s="24"/>
    <row r="2275" s="24"/>
    <row r="2276" s="24"/>
    <row r="2277" s="24"/>
    <row r="2278" s="24"/>
    <row r="2279" s="24"/>
    <row r="2280" s="24"/>
    <row r="2281" s="24"/>
    <row r="2282" s="24"/>
    <row r="2283" s="24"/>
    <row r="2284" s="24"/>
    <row r="2285" s="24"/>
    <row r="2286" s="24"/>
    <row r="2287" s="24"/>
    <row r="2288" s="24"/>
    <row r="2289" s="24"/>
    <row r="2290" s="24"/>
    <row r="2291" s="24"/>
    <row r="2292" s="24"/>
    <row r="2293" s="24"/>
    <row r="2294" s="24"/>
    <row r="2295" s="24"/>
    <row r="2296" s="24"/>
    <row r="2297" s="24"/>
    <row r="2298" s="24"/>
    <row r="2299" s="24"/>
    <row r="2300" s="24"/>
    <row r="2301" s="24"/>
    <row r="2302" s="24"/>
    <row r="2303" s="24"/>
    <row r="2304" s="24"/>
    <row r="2305" s="24"/>
    <row r="2306" s="24"/>
    <row r="2307" s="24"/>
    <row r="2308" s="24"/>
    <row r="2309" s="24"/>
    <row r="2310" s="24"/>
    <row r="2311" s="24"/>
    <row r="2312" s="24"/>
    <row r="2313" s="24"/>
    <row r="2314" s="24"/>
    <row r="2315" s="24"/>
    <row r="2316" s="24"/>
    <row r="2317" s="24"/>
    <row r="2318" s="24"/>
    <row r="2319" s="24"/>
    <row r="2320" s="24"/>
    <row r="2321" s="24"/>
    <row r="2322" s="24"/>
    <row r="2323" s="24"/>
    <row r="2324" s="24"/>
    <row r="2325" s="24"/>
    <row r="2326" s="24"/>
    <row r="2327" s="24"/>
    <row r="2328" s="24"/>
    <row r="2329" s="24"/>
    <row r="2330" s="24"/>
    <row r="2331" s="24"/>
    <row r="2332" s="24"/>
    <row r="2333" s="24"/>
    <row r="2334" s="24"/>
    <row r="2335" s="24"/>
    <row r="2336" s="24"/>
    <row r="2337" s="24"/>
    <row r="2338" s="24"/>
    <row r="2339" s="24"/>
    <row r="2340" s="24"/>
    <row r="2341" s="24"/>
    <row r="2342" s="24"/>
    <row r="2343" s="24"/>
    <row r="2344" s="24"/>
    <row r="2345" s="24"/>
    <row r="2346" s="24"/>
    <row r="2347" s="24"/>
    <row r="2348" s="24"/>
    <row r="2349" s="24"/>
    <row r="2350" s="24"/>
    <row r="2351" s="24"/>
    <row r="2352" s="24"/>
    <row r="2353" s="24"/>
    <row r="2354" s="24"/>
    <row r="2355" s="24"/>
    <row r="2356" s="24"/>
    <row r="2357" s="24"/>
    <row r="2358" s="24"/>
    <row r="2359" s="24"/>
    <row r="2360" s="24"/>
    <row r="2361" s="24"/>
    <row r="2362" s="24"/>
    <row r="2363" s="24"/>
    <row r="2364" s="24"/>
    <row r="2365" s="24"/>
    <row r="2366" s="24"/>
    <row r="2367" s="24"/>
    <row r="2368" s="24"/>
    <row r="2369" s="24"/>
    <row r="2370" s="24"/>
    <row r="2371" s="24"/>
    <row r="2372" s="24"/>
    <row r="2373" s="24"/>
    <row r="2374" s="24"/>
    <row r="2375" s="24"/>
    <row r="2376" s="24"/>
    <row r="2377" s="24"/>
    <row r="2378" s="24"/>
    <row r="2379" s="24"/>
    <row r="2380" s="24"/>
    <row r="2381" s="24"/>
    <row r="2382" s="24"/>
    <row r="2383" s="24"/>
    <row r="2384" s="24"/>
    <row r="2385" s="24"/>
    <row r="2386" s="24"/>
    <row r="2387" s="24"/>
    <row r="2388" s="24"/>
    <row r="2389" s="24"/>
    <row r="2390" s="24"/>
    <row r="2391" s="24"/>
    <row r="2392" s="24"/>
    <row r="2393" s="24"/>
    <row r="2394" s="24"/>
    <row r="2395" s="24"/>
    <row r="2396" s="24"/>
    <row r="2397" s="24"/>
    <row r="2398" s="24"/>
    <row r="2399" s="24"/>
    <row r="2400" s="24"/>
    <row r="2401" s="24"/>
    <row r="2402" s="24"/>
    <row r="2403" s="24"/>
    <row r="2404" s="24"/>
    <row r="2405" s="24"/>
    <row r="2406" s="24"/>
    <row r="2407" s="24"/>
    <row r="2408" s="24"/>
    <row r="2409" s="24"/>
    <row r="2410" s="24"/>
    <row r="2411" s="24"/>
    <row r="2412" s="24"/>
    <row r="2413" s="24"/>
    <row r="2414" s="24"/>
    <row r="2415" s="24"/>
    <row r="2416" s="24"/>
    <row r="2417" s="24"/>
    <row r="2418" s="24"/>
    <row r="2419" s="24"/>
    <row r="2420" s="24"/>
    <row r="2421" s="24"/>
    <row r="2422" s="24"/>
    <row r="2423" s="24"/>
    <row r="2424" s="24"/>
    <row r="2425" s="24"/>
    <row r="2426" s="24"/>
    <row r="2427" s="24"/>
    <row r="2428" s="24"/>
    <row r="2429" s="24"/>
    <row r="2430" s="24"/>
    <row r="2431" s="24"/>
    <row r="2432" s="24"/>
    <row r="2433" s="24"/>
    <row r="2434" s="24"/>
    <row r="2435" s="24"/>
    <row r="2436" s="24"/>
    <row r="2437" s="24"/>
    <row r="2438" s="24"/>
    <row r="2439" s="24"/>
    <row r="2440" s="24"/>
    <row r="2441" s="24"/>
    <row r="2442" s="24"/>
    <row r="2443" s="24"/>
    <row r="2444" s="24"/>
    <row r="2445" s="24"/>
    <row r="2446" s="24"/>
    <row r="2447" s="24"/>
    <row r="2448" s="24"/>
    <row r="2449" s="24"/>
    <row r="2450" s="24"/>
    <row r="2451" s="24"/>
    <row r="2452" s="24"/>
    <row r="2453" s="24"/>
    <row r="2454" s="24"/>
    <row r="2455" s="24"/>
    <row r="2456" s="24"/>
    <row r="2457" s="24"/>
    <row r="2458" s="24"/>
    <row r="2459" s="24"/>
    <row r="2460" s="24"/>
    <row r="2461" s="24"/>
    <row r="2462" s="24"/>
    <row r="2463" s="24"/>
    <row r="2464" s="24"/>
    <row r="2465" s="24"/>
    <row r="2466" s="24"/>
    <row r="2467" s="24"/>
    <row r="2468" s="24"/>
    <row r="2469" s="24"/>
    <row r="2470" s="24"/>
    <row r="2471" s="24"/>
    <row r="2472" s="24"/>
    <row r="2473" s="24"/>
    <row r="2474" s="24"/>
    <row r="2475" s="24"/>
    <row r="2476" s="24"/>
    <row r="2477" s="24"/>
    <row r="2478" s="24"/>
    <row r="2479" s="24"/>
    <row r="2480" s="24"/>
    <row r="2481" s="24"/>
    <row r="2482" s="24"/>
    <row r="2483" s="24"/>
    <row r="2484" s="24"/>
    <row r="2485" s="24"/>
    <row r="2486" s="24"/>
    <row r="2487" s="24"/>
    <row r="2488" s="24"/>
    <row r="2489" s="24"/>
    <row r="2490" s="24"/>
    <row r="2491" s="24"/>
    <row r="2492" s="24"/>
    <row r="2493" s="24"/>
    <row r="2494" s="24"/>
    <row r="2495" s="24"/>
    <row r="2496" s="24"/>
    <row r="2497" s="24"/>
    <row r="2498" s="24"/>
    <row r="2499" s="24"/>
    <row r="2500" s="24"/>
    <row r="2501" s="24"/>
    <row r="2502" s="24"/>
    <row r="2503" s="24"/>
    <row r="2504" s="24"/>
    <row r="2505" s="24"/>
    <row r="2506" s="24"/>
    <row r="2507" s="24"/>
    <row r="2508" s="24"/>
    <row r="2509" s="24"/>
    <row r="2510" s="24"/>
    <row r="2511" s="24"/>
    <row r="2512" s="24"/>
    <row r="2513" s="24"/>
    <row r="2514" s="24"/>
    <row r="2515" s="24"/>
    <row r="2516" s="24"/>
    <row r="2517" s="24"/>
    <row r="2518" s="24"/>
    <row r="2519" s="24"/>
    <row r="2520" s="24"/>
    <row r="2521" s="24"/>
    <row r="2522" s="24"/>
    <row r="2523" s="24"/>
    <row r="2524" s="24"/>
    <row r="2525" s="24"/>
    <row r="2526" s="24"/>
    <row r="2527" s="24"/>
    <row r="2528" s="24"/>
    <row r="2529" s="24"/>
    <row r="2530" s="24"/>
    <row r="2531" s="24"/>
    <row r="2532" s="24"/>
    <row r="2533" s="24"/>
    <row r="2534" s="24"/>
    <row r="2535" s="24"/>
    <row r="2536" s="24"/>
    <row r="2537" s="24"/>
    <row r="2538" s="24"/>
    <row r="2539" s="24"/>
    <row r="2540" s="24"/>
    <row r="2541" s="24"/>
    <row r="2542" s="24"/>
    <row r="2543" s="24"/>
    <row r="2544" s="24"/>
    <row r="2545" s="24"/>
    <row r="2546" s="24"/>
    <row r="2547" s="24"/>
    <row r="2548" s="24"/>
    <row r="2549" s="24"/>
    <row r="2550" s="24"/>
    <row r="2551" s="24"/>
    <row r="2552" s="24"/>
    <row r="2553" s="24"/>
    <row r="2554" s="24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16">
    <outlinePr summaryBelow="1" summaryRight="1"/>
    <pageSetUpPr/>
  </sheetPr>
  <dimension ref="B2:C9"/>
  <sheetViews>
    <sheetView showGridLines="0" workbookViewId="0">
      <selection activeCell="A3" sqref="A3"/>
    </sheetView>
  </sheetViews>
  <sheetFormatPr baseColWidth="8" defaultColWidth="8.85546875" defaultRowHeight="15"/>
  <cols>
    <col width="3" customWidth="1" style="28" min="1" max="1"/>
    <col width="32.85546875" customWidth="1" style="30" min="2" max="2"/>
    <col width="64" customWidth="1" style="28" min="3" max="3"/>
    <col width="8.85546875" customWidth="1" style="28" min="4" max="16384"/>
  </cols>
  <sheetData>
    <row r="2" ht="18.75" customHeight="1" s="24">
      <c r="B2" s="27" t="inlineStr">
        <is>
          <t>Contextures Sites &amp; News</t>
        </is>
      </c>
    </row>
    <row r="3">
      <c r="B3" s="4" t="inlineStr">
        <is>
          <t>Contextures Excel Tips Website</t>
        </is>
      </c>
      <c r="C3" s="28" t="inlineStr">
        <is>
          <t>Hundreds of tutorials, tips and sample files</t>
        </is>
      </c>
    </row>
    <row r="4">
      <c r="B4" s="4" t="inlineStr">
        <is>
          <t>Contextures Excel Blog</t>
        </is>
      </c>
      <c r="C4" s="28" t="inlineStr">
        <is>
          <t>Excel tutorials and tips, with comments and questions</t>
        </is>
      </c>
    </row>
    <row r="5">
      <c r="B5" s="4" t="inlineStr">
        <is>
          <t>Excel Pivot Tables Blog</t>
        </is>
      </c>
      <c r="C5" s="28" t="inlineStr">
        <is>
          <t>Pivot table tutorials and tips, with comments and questions</t>
        </is>
      </c>
    </row>
    <row r="6">
      <c r="B6" s="4" t="inlineStr">
        <is>
          <t>Contextures Excel Newsletter</t>
        </is>
      </c>
      <c r="C6" s="28" t="inlineStr">
        <is>
          <t>Get emails with Excel tips, links, and news</t>
        </is>
      </c>
    </row>
    <row r="7">
      <c r="B7" s="29" t="n"/>
    </row>
    <row r="8" ht="18.75" customHeight="1" s="24">
      <c r="B8" s="27" t="inlineStr">
        <is>
          <t>Excel Products</t>
        </is>
      </c>
    </row>
    <row r="9">
      <c r="B9" s="4" t="inlineStr">
        <is>
          <t>Contextures Recommends</t>
        </is>
      </c>
      <c r="C9" s="28" t="inlineStr">
        <is>
          <t>Excel tools and training, recommended by Debra</t>
        </is>
      </c>
    </row>
  </sheetData>
  <hyperlinks>
    <hyperlink ref="B3" r:id="rId1"/>
    <hyperlink ref="B4" r:id="rId2"/>
    <hyperlink ref="B5" r:id="rId3"/>
    <hyperlink ref="B6" r:id="rId4"/>
    <hyperlink ref="B9" tooltip="Contextures Recommends" r:id="rId5"/>
  </hyperlinks>
  <pageMargins left="0.75" right="0.75" top="1" bottom="1" header="0.5" footer="0.5"/>
  <pageSetup orientation="portrait"/>
  <headerFooter alignWithMargins="0">
    <oddHeader/>
    <oddFooter>&amp;Lwww.contextures.com&amp;R&amp;D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terms:created xsi:type="dcterms:W3CDTF">2007-02-11T02:54:46Z</dcterms:created>
  <dcterms:modified xsi:type="dcterms:W3CDTF">2021-11-25T16:30:11Z</dcterms:modified>
  <cp:lastModifiedBy>Debra Dalgleish</cp:lastModifiedBy>
</cp:coreProperties>
</file>