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eefaaab64c735f/0 Tarefa diária/2021.03.03.PIB 2020 Nota Cecon/"/>
    </mc:Choice>
  </mc:AlternateContent>
  <xr:revisionPtr revIDLastSave="5" documentId="13_ncr:1_{A2378470-7569-4224-B43A-C5683DC73FE9}" xr6:coauthVersionLast="46" xr6:coauthVersionMax="46" xr10:uidLastSave="{4D8B9DF5-CEF2-4FEC-9529-F5931C1C878E}"/>
  <bookViews>
    <workbookView xWindow="11203" yWindow="1920" windowWidth="21814" windowHeight="15377" xr2:uid="{C278A079-393E-47FD-861E-F269CAC4C3F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K16" i="1"/>
  <c r="L8" i="1"/>
  <c r="L15" i="1"/>
  <c r="L5" i="1"/>
  <c r="L6" i="1"/>
  <c r="L7" i="1"/>
  <c r="L4" i="1"/>
  <c r="K10" i="1"/>
  <c r="K13" i="1" s="1"/>
  <c r="L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tc={43FCFE0E-8DF0-48A1-811F-AC083FAAD8EF}</author>
    <author>tc={6CE0BC03-9382-42A8-8C29-5BBA8EB61CD1}</author>
    <author>tc={8664B7F5-2D33-408A-B8F6-4C07F2343D63}</author>
  </authors>
  <commentList>
    <comment ref="A10" authorId="0" shapeId="0" xr:uid="{43FCFE0E-8DF0-48A1-811F-AC083FAAD8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valores nominais de 2019</t>
      </text>
    </comment>
    <comment ref="A11" authorId="1" shapeId="0" xr:uid="{6CE0BC03-9382-42A8-8C29-5BBA8EB61C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Valores de 2019 corrigidos pelo IPCA</t>
      </text>
    </comment>
    <comment ref="A15" authorId="2" shapeId="0" xr:uid="{8664B7F5-2D33-408A-B8F6-4C07F2343D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Conforme divulgação do governo</t>
      </text>
    </comment>
  </commentList>
</comments>
</file>

<file path=xl/sharedStrings.xml><?xml version="1.0" encoding="utf-8"?>
<sst xmlns="http://schemas.openxmlformats.org/spreadsheetml/2006/main" count="15" uniqueCount="15">
  <si>
    <t>2020</t>
  </si>
  <si>
    <t>AE Total</t>
  </si>
  <si>
    <t>AE PBF</t>
  </si>
  <si>
    <t>AE CadÚnico não PBF</t>
  </si>
  <si>
    <t>AE Aplicativo</t>
  </si>
  <si>
    <t>AE Judicial</t>
  </si>
  <si>
    <t>PBF 2019 abril a dezembro</t>
  </si>
  <si>
    <t>% PIB 2020</t>
  </si>
  <si>
    <t>Valor 2021</t>
  </si>
  <si>
    <t>AE "efetivo" (sem despesa de PBF que estava certa)</t>
  </si>
  <si>
    <t>(R$ em milhões)</t>
  </si>
  <si>
    <t>Auxílio emergencial</t>
  </si>
  <si>
    <t>Extensão do Auxílio Emergencial</t>
  </si>
  <si>
    <t>equivalente a set/out. 2020</t>
  </si>
  <si>
    <t>PBF 2019 para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</si>
</sst>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17" fontId="0" fillId="2" borderId="0" xfId="0" applyNumberFormat="1" applyFill="1" applyAlignment="1">
      <alignment horizontal="center"/>
    </xf>
    <xf numFmtId="165" fontId="0" fillId="2" borderId="0" xfId="1" applyNumberFormat="1" applyFont="1" applyFill="1"/>
    <xf numFmtId="165" fontId="2" fillId="2" borderId="0" xfId="1" applyNumberFormat="1" applyFont="1" applyFill="1"/>
    <xf numFmtId="165" fontId="2" fillId="2" borderId="0" xfId="0" applyNumberFormat="1" applyFont="1" applyFill="1"/>
    <xf numFmtId="17" fontId="0" fillId="3" borderId="0" xfId="0" applyNumberFormat="1" applyFill="1" applyAlignment="1">
      <alignment horizontal="center"/>
    </xf>
    <xf numFmtId="165" fontId="0" fillId="3" borderId="0" xfId="1" applyNumberFormat="1" applyFont="1" applyFill="1"/>
    <xf numFmtId="0" fontId="3" fillId="2" borderId="0" xfId="0" applyFont="1" applyFill="1" applyAlignment="1"/>
    <xf numFmtId="0" fontId="0" fillId="2" borderId="0" xfId="0" applyFill="1"/>
    <xf numFmtId="0" fontId="3" fillId="4" borderId="0" xfId="0" applyFont="1" applyFill="1" applyAlignment="1"/>
    <xf numFmtId="0" fontId="0" fillId="4" borderId="0" xfId="0" applyFill="1" applyAlignment="1">
      <alignment horizontal="center"/>
    </xf>
    <xf numFmtId="165" fontId="0" fillId="4" borderId="0" xfId="1" applyNumberFormat="1" applyFont="1" applyFill="1"/>
    <xf numFmtId="0" fontId="3" fillId="3" borderId="0" xfId="0" applyFont="1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dro Paulo Zahluth Bastos" id="{46778A1C-4F4B-4EAF-8A7F-0C1ACF4BF589}" userId="37eefaaab64c735f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1-03-23T13:35:25.50" personId="{46778A1C-4F4B-4EAF-8A7F-0C1ACF4BF589}" id="{43FCFE0E-8DF0-48A1-811F-AC083FAAD8EF}">
    <text>valores nominais de 2019</text>
  </threadedComment>
  <threadedComment ref="A11" dT="2021-03-23T13:35:10.30" personId="{46778A1C-4F4B-4EAF-8A7F-0C1ACF4BF589}" id="{6CE0BC03-9382-42A8-8C29-5BBA8EB61CD1}">
    <text>Valores de 2019 corrigidos pelo IPCA</text>
  </threadedComment>
  <threadedComment ref="A15" dT="2021-03-23T13:36:31.45" personId="{46778A1C-4F4B-4EAF-8A7F-0C1ACF4BF589}" id="{8664B7F5-2D33-408A-B8F6-4C07F2343D63}">
    <text>Conforme divulgação do governo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13BA-68B0-4065-8972-BDD3AC426DBB}">
  <dimension ref="A1:L16"/>
  <sheetViews>
    <sheetView tabSelected="1" workbookViewId="0">
      <selection activeCell="D23" sqref="D23"/>
    </sheetView>
  </sheetViews>
  <sheetFormatPr defaultRowHeight="14.6" x14ac:dyDescent="0.4"/>
  <cols>
    <col min="1" max="1" width="21.921875" bestFit="1" customWidth="1"/>
    <col min="2" max="4" width="11.69140625" bestFit="1" customWidth="1"/>
    <col min="5" max="5" width="10.69140625" bestFit="1" customWidth="1"/>
    <col min="6" max="11" width="11.69140625" bestFit="1" customWidth="1"/>
  </cols>
  <sheetData>
    <row r="1" spans="1:12" x14ac:dyDescent="0.4">
      <c r="A1" s="1" t="s">
        <v>10</v>
      </c>
    </row>
    <row r="2" spans="1:12" x14ac:dyDescent="0.4">
      <c r="B2" s="16" t="s">
        <v>11</v>
      </c>
      <c r="C2" s="16"/>
      <c r="D2" s="16"/>
      <c r="E2" s="16"/>
      <c r="F2" s="16"/>
      <c r="G2" s="11" t="s">
        <v>12</v>
      </c>
      <c r="H2" s="12"/>
      <c r="I2" s="11"/>
      <c r="J2" s="11"/>
      <c r="K2" s="13"/>
    </row>
    <row r="3" spans="1:12" s="1" customFormat="1" x14ac:dyDescent="0.4">
      <c r="B3" s="9">
        <v>43922</v>
      </c>
      <c r="C3" s="9">
        <v>43952</v>
      </c>
      <c r="D3" s="9">
        <v>43983</v>
      </c>
      <c r="E3" s="9">
        <v>44013</v>
      </c>
      <c r="F3" s="9">
        <v>44044</v>
      </c>
      <c r="G3" s="5">
        <v>44075</v>
      </c>
      <c r="H3" s="5">
        <v>44105</v>
      </c>
      <c r="I3" s="5">
        <v>44136</v>
      </c>
      <c r="J3" s="5">
        <v>44166</v>
      </c>
      <c r="K3" s="14" t="s">
        <v>0</v>
      </c>
      <c r="L3" s="1" t="s">
        <v>7</v>
      </c>
    </row>
    <row r="4" spans="1:12" x14ac:dyDescent="0.4">
      <c r="A4" t="s">
        <v>1</v>
      </c>
      <c r="B4" s="10">
        <v>35781.054122000001</v>
      </c>
      <c r="C4" s="10">
        <v>41187.560652</v>
      </c>
      <c r="D4" s="10">
        <v>44699.801729480001</v>
      </c>
      <c r="E4" s="10">
        <v>45919.517203759999</v>
      </c>
      <c r="F4" s="10">
        <v>45060.964855999999</v>
      </c>
      <c r="G4" s="6">
        <v>24001.64923417</v>
      </c>
      <c r="H4" s="7">
        <v>20896.053432869998</v>
      </c>
      <c r="I4" s="7">
        <v>18522.983267480002</v>
      </c>
      <c r="J4" s="6">
        <v>18496.421212750003</v>
      </c>
      <c r="K4" s="15">
        <v>294566.00571051001</v>
      </c>
      <c r="L4" s="4">
        <f>K4/7448000*100</f>
        <v>3.9549678532560417</v>
      </c>
    </row>
    <row r="5" spans="1:12" x14ac:dyDescent="0.4">
      <c r="A5" t="s">
        <v>2</v>
      </c>
      <c r="B5" s="10">
        <v>15176.3958</v>
      </c>
      <c r="C5" s="10">
        <v>15200.424000000001</v>
      </c>
      <c r="D5" s="10">
        <v>15217.081200000001</v>
      </c>
      <c r="E5" s="10">
        <v>15141.69</v>
      </c>
      <c r="F5" s="10">
        <v>15196.3308</v>
      </c>
      <c r="G5" s="6">
        <v>4494.1051960000004</v>
      </c>
      <c r="H5" s="6">
        <v>4380.1104100000002</v>
      </c>
      <c r="I5" s="6">
        <v>4315.8020914500003</v>
      </c>
      <c r="J5" s="6">
        <v>4267.6287119999997</v>
      </c>
      <c r="K5" s="15">
        <v>93389.568209449993</v>
      </c>
      <c r="L5" s="4">
        <f t="shared" ref="L5:L8" si="0">K5/7448000*100</f>
        <v>1.2538878653255907</v>
      </c>
    </row>
    <row r="6" spans="1:12" x14ac:dyDescent="0.4">
      <c r="A6" t="s">
        <v>3</v>
      </c>
      <c r="B6" s="10">
        <v>7018.7244000000001</v>
      </c>
      <c r="C6" s="10">
        <v>6951.8544000000002</v>
      </c>
      <c r="D6" s="10">
        <v>6619.3055999999997</v>
      </c>
      <c r="E6" s="10">
        <v>6610.6481999999996</v>
      </c>
      <c r="F6" s="10">
        <v>6368.0328</v>
      </c>
      <c r="G6" s="6">
        <v>2920.1895</v>
      </c>
      <c r="H6" s="6">
        <v>2863.8335999999999</v>
      </c>
      <c r="I6" s="6">
        <v>2830.8507</v>
      </c>
      <c r="J6" s="6">
        <v>2801.0810999999999</v>
      </c>
      <c r="K6" s="15">
        <v>44984.520300000004</v>
      </c>
      <c r="L6" s="4">
        <f t="shared" si="0"/>
        <v>0.60398120703544578</v>
      </c>
    </row>
    <row r="7" spans="1:12" x14ac:dyDescent="0.4">
      <c r="A7" t="s">
        <v>4</v>
      </c>
      <c r="B7" s="10">
        <v>13585.794599999999</v>
      </c>
      <c r="C7" s="10">
        <v>19035.134399999999</v>
      </c>
      <c r="D7" s="10">
        <v>22859.752199999999</v>
      </c>
      <c r="E7" s="10">
        <v>24158.1816</v>
      </c>
      <c r="F7" s="10">
        <v>23456.761200000001</v>
      </c>
      <c r="G7" s="6">
        <v>16553.668799999999</v>
      </c>
      <c r="H7" s="6">
        <v>13623.9447</v>
      </c>
      <c r="I7" s="6">
        <v>11355.6693</v>
      </c>
      <c r="J7" s="6">
        <v>11411.8881</v>
      </c>
      <c r="K7" s="15">
        <v>156040.79490000001</v>
      </c>
      <c r="L7" s="4">
        <f t="shared" si="0"/>
        <v>2.0950697489258863</v>
      </c>
    </row>
    <row r="8" spans="1:12" x14ac:dyDescent="0.4">
      <c r="A8" t="s">
        <v>5</v>
      </c>
      <c r="B8" s="10">
        <v>9.5399999999999999E-2</v>
      </c>
      <c r="C8" s="10">
        <v>0.10390000000000001</v>
      </c>
      <c r="D8" s="10">
        <v>3.61874648</v>
      </c>
      <c r="E8" s="10">
        <v>8.9533907599999996</v>
      </c>
      <c r="F8" s="10">
        <v>39.796011999999997</v>
      </c>
      <c r="G8" s="6">
        <v>33.641663170000001</v>
      </c>
      <c r="H8" s="6">
        <v>28.12061787</v>
      </c>
      <c r="I8" s="6">
        <v>20.617040030000002</v>
      </c>
      <c r="J8" s="6">
        <v>15.779134749999999</v>
      </c>
      <c r="K8" s="15">
        <v>150.72590506</v>
      </c>
      <c r="L8" s="4">
        <f t="shared" si="0"/>
        <v>2.023709788668099E-3</v>
      </c>
    </row>
    <row r="10" spans="1:12" x14ac:dyDescent="0.4">
      <c r="A10" t="s">
        <v>6</v>
      </c>
      <c r="B10" s="2">
        <v>2632.2785359999893</v>
      </c>
      <c r="C10" s="2">
        <v>2677.5391619999987</v>
      </c>
      <c r="D10" s="2">
        <v>2627.8614410000009</v>
      </c>
      <c r="E10" s="2">
        <v>2609.2815900000101</v>
      </c>
      <c r="F10" s="2">
        <v>2608.1917650000014</v>
      </c>
      <c r="G10" s="2">
        <v>2561.3938420000086</v>
      </c>
      <c r="H10" s="2">
        <v>2564.1932029999898</v>
      </c>
      <c r="I10" s="2">
        <v>2520.2109590000032</v>
      </c>
      <c r="J10" s="2">
        <v>2525.7460070000079</v>
      </c>
      <c r="K10" s="3">
        <f>SUM(B10:J10)</f>
        <v>23326.696505000011</v>
      </c>
    </row>
    <row r="11" spans="1:12" x14ac:dyDescent="0.4">
      <c r="A11" t="s">
        <v>14</v>
      </c>
      <c r="K11" s="3">
        <f>K10*1.0452</f>
        <v>24381.063187026008</v>
      </c>
    </row>
    <row r="13" spans="1:12" x14ac:dyDescent="0.4">
      <c r="A13" t="s">
        <v>9</v>
      </c>
      <c r="K13" s="3">
        <f>K4-K11</f>
        <v>270184.942523484</v>
      </c>
      <c r="L13" s="4">
        <f>K13/7448000*100</f>
        <v>3.6276173808201397</v>
      </c>
    </row>
    <row r="15" spans="1:12" x14ac:dyDescent="0.4">
      <c r="A15" t="s">
        <v>8</v>
      </c>
      <c r="K15" s="2">
        <v>44000</v>
      </c>
      <c r="L15" s="4">
        <f>K15/7448000*100</f>
        <v>0.59076262083780884</v>
      </c>
    </row>
    <row r="16" spans="1:12" x14ac:dyDescent="0.4">
      <c r="A16" t="s">
        <v>13</v>
      </c>
      <c r="K16" s="8">
        <f>SUM(G4:H4)</f>
        <v>44897.702667039994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Rodriguez Ibarra</dc:creator>
  <cp:lastModifiedBy>Pedro Paulo Zahluth Bastos</cp:lastModifiedBy>
  <dcterms:created xsi:type="dcterms:W3CDTF">2021-03-23T10:59:39Z</dcterms:created>
  <dcterms:modified xsi:type="dcterms:W3CDTF">2021-03-23T13:38:10Z</dcterms:modified>
</cp:coreProperties>
</file>