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wilbor\C\BD_Clientes\Macroeconomia\Atividade\Mercado_de_Trabalho\"/>
    </mc:Choice>
  </mc:AlternateContent>
  <xr:revisionPtr revIDLastSave="0" documentId="13_ncr:1_{376D6FDC-6E85-46C1-8941-77032DFF2D2F}" xr6:coauthVersionLast="45" xr6:coauthVersionMax="45" xr10:uidLastSave="{00000000-0000-0000-0000-000000000000}"/>
  <bookViews>
    <workbookView xWindow="-120" yWindow="-120" windowWidth="20730" windowHeight="11160" tabRatio="804" firstSheet="1" activeTab="2" xr2:uid="{00000000-000D-0000-FFFF-FFFF00000000}"/>
  </bookViews>
  <sheets>
    <sheet name="deflator" sheetId="40" state="hidden" r:id="rId1"/>
    <sheet name="Brasil Dessaz" sheetId="43" r:id="rId2"/>
    <sheet name="Brasil Mensal" sheetId="41" r:id="rId3"/>
    <sheet name="Brasil Mensal PO Setor" sheetId="44" r:id="rId4"/>
    <sheet name="Brasil Mensal RHM Setor" sheetId="45" r:id="rId5"/>
    <sheet name="Brasil Mensal RHM Setor Real" sheetId="49" r:id="rId6"/>
    <sheet name="Brasil Mensal PO Posicao" sheetId="47" r:id="rId7"/>
    <sheet name="Brasil Mensal RHM Posicao" sheetId="50" r:id="rId8"/>
    <sheet name="Brasil Mensal RHM Posicao Real" sheetId="48" r:id="rId9"/>
    <sheet name="Brasil" sheetId="38" r:id="rId10"/>
    <sheet name="Norte" sheetId="33" r:id="rId11"/>
    <sheet name="Nordeste" sheetId="34" r:id="rId12"/>
    <sheet name="Sudeste" sheetId="35" r:id="rId13"/>
    <sheet name="Sul" sheetId="36" r:id="rId14"/>
    <sheet name="Centro-Oeste" sheetId="37" r:id="rId15"/>
    <sheet name="RO" sheetId="1" r:id="rId16"/>
    <sheet name="AC" sheetId="8" r:id="rId17"/>
    <sheet name="AM" sheetId="7" r:id="rId18"/>
    <sheet name="RR" sheetId="9" r:id="rId19"/>
    <sheet name="PA" sheetId="10" r:id="rId20"/>
    <sheet name="AP" sheetId="11" r:id="rId21"/>
    <sheet name="TO" sheetId="12" r:id="rId22"/>
    <sheet name="MA" sheetId="13" r:id="rId23"/>
    <sheet name="PI" sheetId="14" r:id="rId24"/>
    <sheet name="CE" sheetId="15" r:id="rId25"/>
    <sheet name="RN" sheetId="16" r:id="rId26"/>
    <sheet name="PB" sheetId="17" r:id="rId27"/>
    <sheet name="PE" sheetId="18" r:id="rId28"/>
    <sheet name="AL" sheetId="19" r:id="rId29"/>
    <sheet name="SE" sheetId="20" r:id="rId30"/>
    <sheet name="BA" sheetId="21" r:id="rId31"/>
    <sheet name="MG" sheetId="22" r:id="rId32"/>
    <sheet name="ES" sheetId="23" r:id="rId33"/>
    <sheet name="RJ" sheetId="24" r:id="rId34"/>
    <sheet name="SP" sheetId="25" r:id="rId35"/>
    <sheet name="PR" sheetId="26" r:id="rId36"/>
    <sheet name="SC" sheetId="27" r:id="rId37"/>
    <sheet name="RS" sheetId="28" r:id="rId38"/>
    <sheet name="MS" sheetId="30" r:id="rId39"/>
    <sheet name="MT" sheetId="31" r:id="rId40"/>
    <sheet name="GO" sheetId="29" r:id="rId41"/>
    <sheet name="DF" sheetId="32" r:id="rId42"/>
  </sheets>
  <externalReferences>
    <externalReference r:id="rId43"/>
    <externalReference r:id="rId44"/>
  </externalReferences>
  <definedNames>
    <definedName name="_xlnm.Print_Area" localSheetId="3">'Brasil Mensal PO Setor'!$A$1:$L$100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80" i="40" l="1"/>
  <c r="S80" i="40" s="1"/>
  <c r="AL79" i="40"/>
  <c r="AL29" i="40" l="1"/>
  <c r="AL30" i="40"/>
  <c r="AL31" i="40"/>
  <c r="AL32" i="40"/>
  <c r="AL33" i="40"/>
  <c r="AL34" i="40"/>
  <c r="AL35" i="40"/>
  <c r="AL36" i="40"/>
  <c r="AL37" i="40"/>
  <c r="AL38" i="40"/>
  <c r="AL39" i="40"/>
  <c r="AL40" i="40"/>
  <c r="AL41" i="40"/>
  <c r="AL42" i="40"/>
  <c r="AL43" i="40"/>
  <c r="AL44" i="40"/>
  <c r="AL45" i="40"/>
  <c r="AL46" i="40"/>
  <c r="AL47" i="40"/>
  <c r="AL48" i="40"/>
  <c r="AL49" i="40"/>
  <c r="AL50" i="40"/>
  <c r="AL51" i="40"/>
  <c r="AL52" i="40"/>
  <c r="AL53" i="40"/>
  <c r="AL54" i="40"/>
  <c r="AL55" i="40"/>
  <c r="AL56" i="40"/>
  <c r="AL57" i="40"/>
  <c r="AL58" i="40"/>
  <c r="AL59" i="40"/>
  <c r="AL60" i="40"/>
  <c r="AL61" i="40"/>
  <c r="AL62" i="40"/>
  <c r="AL63" i="40"/>
  <c r="AL64" i="40"/>
  <c r="AL65" i="40"/>
  <c r="AL66" i="40"/>
  <c r="AL67" i="40"/>
  <c r="AL68" i="40"/>
  <c r="AL69" i="40"/>
  <c r="AL70" i="40"/>
  <c r="AL71" i="40"/>
  <c r="AL72" i="40"/>
  <c r="AL73" i="40"/>
  <c r="AL74" i="40"/>
  <c r="AL75" i="40"/>
  <c r="AL76" i="40"/>
  <c r="AL77" i="40"/>
  <c r="AL78" i="40"/>
  <c r="AL28" i="40"/>
  <c r="AS4" i="40"/>
  <c r="AS5" i="40"/>
  <c r="AS6" i="40"/>
  <c r="AS7" i="40"/>
  <c r="AS8" i="40"/>
  <c r="AS9" i="40"/>
  <c r="AS10" i="40"/>
  <c r="AS11" i="40"/>
  <c r="AS12" i="40"/>
  <c r="AS13" i="40"/>
  <c r="AS14" i="40"/>
  <c r="AS15" i="40"/>
  <c r="AS16" i="40"/>
  <c r="AS17" i="40"/>
  <c r="AS18" i="40"/>
  <c r="AS19" i="40"/>
  <c r="AS20" i="40"/>
  <c r="AS21" i="40"/>
  <c r="AS22" i="40"/>
  <c r="AS23" i="40"/>
  <c r="AS24" i="40"/>
  <c r="AS25" i="40"/>
  <c r="AS26" i="40"/>
  <c r="AS27" i="40"/>
  <c r="S78" i="40" l="1"/>
  <c r="S77" i="40" l="1"/>
  <c r="S76" i="40" l="1"/>
  <c r="AL4" i="40"/>
  <c r="AW4" i="40"/>
  <c r="AW5" i="40" s="1"/>
  <c r="AW6" i="40" s="1"/>
  <c r="AW7" i="40" s="1"/>
  <c r="AW8" i="40" s="1"/>
  <c r="AW9" i="40" s="1"/>
  <c r="AW10" i="40" s="1"/>
  <c r="AW11" i="40" s="1"/>
  <c r="AW12" i="40" s="1"/>
  <c r="AW13" i="40" s="1"/>
  <c r="AW14" i="40" s="1"/>
  <c r="AW15" i="40" s="1"/>
  <c r="AW16" i="40" s="1"/>
  <c r="AW17" i="40" s="1"/>
  <c r="AW18" i="40" s="1"/>
  <c r="AW19" i="40" s="1"/>
  <c r="AW20" i="40" s="1"/>
  <c r="AW21" i="40" s="1"/>
  <c r="AW22" i="40" s="1"/>
  <c r="AW23" i="40" s="1"/>
  <c r="AW24" i="40" s="1"/>
  <c r="AW25" i="40" s="1"/>
  <c r="AW26" i="40" s="1"/>
  <c r="AW27" i="40" s="1"/>
  <c r="AY4" i="40"/>
  <c r="BC4" i="40"/>
  <c r="BH4" i="40"/>
  <c r="BK4" i="40"/>
  <c r="A5" i="40"/>
  <c r="AL5" i="40"/>
  <c r="AX5" i="40"/>
  <c r="AX6" i="40" s="1"/>
  <c r="AX7" i="40" s="1"/>
  <c r="AX8" i="40" s="1"/>
  <c r="AX9" i="40" s="1"/>
  <c r="AX10" i="40" s="1"/>
  <c r="AX11" i="40" s="1"/>
  <c r="AX12" i="40" s="1"/>
  <c r="AX13" i="40" s="1"/>
  <c r="AX14" i="40" s="1"/>
  <c r="AX15" i="40" s="1"/>
  <c r="AX16" i="40" s="1"/>
  <c r="AX17" i="40" s="1"/>
  <c r="AX18" i="40" s="1"/>
  <c r="AX19" i="40" s="1"/>
  <c r="AX20" i="40" s="1"/>
  <c r="AX21" i="40" s="1"/>
  <c r="AX22" i="40" s="1"/>
  <c r="AX23" i="40" s="1"/>
  <c r="AX24" i="40" s="1"/>
  <c r="AX25" i="40" s="1"/>
  <c r="AX26" i="40" s="1"/>
  <c r="AX27" i="40" s="1"/>
  <c r="AZ5" i="40"/>
  <c r="AZ6" i="40" s="1"/>
  <c r="AZ7" i="40" s="1"/>
  <c r="AZ8" i="40" s="1"/>
  <c r="AZ9" i="40" s="1"/>
  <c r="AZ10" i="40" s="1"/>
  <c r="AZ11" i="40" s="1"/>
  <c r="AZ12" i="40" s="1"/>
  <c r="AZ13" i="40" s="1"/>
  <c r="AZ14" i="40" s="1"/>
  <c r="AZ15" i="40" s="1"/>
  <c r="AZ16" i="40" s="1"/>
  <c r="AZ17" i="40" s="1"/>
  <c r="AZ18" i="40" s="1"/>
  <c r="AZ19" i="40" s="1"/>
  <c r="AZ20" i="40" s="1"/>
  <c r="AZ21" i="40" s="1"/>
  <c r="AZ22" i="40" s="1"/>
  <c r="AZ23" i="40" s="1"/>
  <c r="AZ24" i="40" s="1"/>
  <c r="AZ25" i="40" s="1"/>
  <c r="AZ26" i="40" s="1"/>
  <c r="AZ27" i="40" s="1"/>
  <c r="BA5" i="40"/>
  <c r="BB5" i="40"/>
  <c r="BB6" i="40" s="1"/>
  <c r="BB7" i="40" s="1"/>
  <c r="BB8" i="40" s="1"/>
  <c r="BB9" i="40" s="1"/>
  <c r="BB10" i="40" s="1"/>
  <c r="BB11" i="40" s="1"/>
  <c r="BB12" i="40" s="1"/>
  <c r="BB13" i="40" s="1"/>
  <c r="BB14" i="40" s="1"/>
  <c r="BB15" i="40" s="1"/>
  <c r="BB16" i="40" s="1"/>
  <c r="BB17" i="40" s="1"/>
  <c r="BB18" i="40" s="1"/>
  <c r="BB19" i="40" s="1"/>
  <c r="BB20" i="40" s="1"/>
  <c r="BB21" i="40" s="1"/>
  <c r="BB22" i="40" s="1"/>
  <c r="BB23" i="40" s="1"/>
  <c r="BB24" i="40" s="1"/>
  <c r="BB25" i="40" s="1"/>
  <c r="BB26" i="40" s="1"/>
  <c r="BB27" i="40" s="1"/>
  <c r="BD5" i="40"/>
  <c r="BD6" i="40" s="1"/>
  <c r="BD7" i="40" s="1"/>
  <c r="BD8" i="40" s="1"/>
  <c r="BD9" i="40" s="1"/>
  <c r="BD10" i="40" s="1"/>
  <c r="BD11" i="40" s="1"/>
  <c r="BD12" i="40" s="1"/>
  <c r="BD13" i="40" s="1"/>
  <c r="BD14" i="40" s="1"/>
  <c r="BD15" i="40" s="1"/>
  <c r="BD16" i="40" s="1"/>
  <c r="BD17" i="40" s="1"/>
  <c r="BD18" i="40" s="1"/>
  <c r="BD19" i="40" s="1"/>
  <c r="BD20" i="40" s="1"/>
  <c r="BD21" i="40" s="1"/>
  <c r="BD22" i="40" s="1"/>
  <c r="BD23" i="40" s="1"/>
  <c r="BD24" i="40" s="1"/>
  <c r="BD25" i="40" s="1"/>
  <c r="BD26" i="40" s="1"/>
  <c r="BD27" i="40" s="1"/>
  <c r="BE5" i="40"/>
  <c r="BE6" i="40" s="1"/>
  <c r="BE7" i="40" s="1"/>
  <c r="BE8" i="40" s="1"/>
  <c r="BE9" i="40" s="1"/>
  <c r="BE10" i="40" s="1"/>
  <c r="BE11" i="40" s="1"/>
  <c r="BE12" i="40" s="1"/>
  <c r="BE13" i="40" s="1"/>
  <c r="BE14" i="40" s="1"/>
  <c r="BE15" i="40" s="1"/>
  <c r="BE16" i="40" s="1"/>
  <c r="BE17" i="40" s="1"/>
  <c r="BE18" i="40" s="1"/>
  <c r="BE19" i="40" s="1"/>
  <c r="BE20" i="40" s="1"/>
  <c r="BE21" i="40" s="1"/>
  <c r="BE22" i="40" s="1"/>
  <c r="BE23" i="40" s="1"/>
  <c r="BE24" i="40" s="1"/>
  <c r="BE25" i="40" s="1"/>
  <c r="BE26" i="40" s="1"/>
  <c r="BE27" i="40" s="1"/>
  <c r="BF5" i="40"/>
  <c r="BF6" i="40" s="1"/>
  <c r="BF7" i="40" s="1"/>
  <c r="BF8" i="40" s="1"/>
  <c r="BF9" i="40" s="1"/>
  <c r="BF10" i="40" s="1"/>
  <c r="BF11" i="40" s="1"/>
  <c r="BF12" i="40" s="1"/>
  <c r="BF13" i="40" s="1"/>
  <c r="BF14" i="40" s="1"/>
  <c r="BF15" i="40" s="1"/>
  <c r="BF16" i="40" s="1"/>
  <c r="BF17" i="40" s="1"/>
  <c r="BF18" i="40" s="1"/>
  <c r="BF19" i="40" s="1"/>
  <c r="BF20" i="40" s="1"/>
  <c r="BF21" i="40" s="1"/>
  <c r="BF22" i="40" s="1"/>
  <c r="BF23" i="40" s="1"/>
  <c r="BF24" i="40" s="1"/>
  <c r="BF25" i="40" s="1"/>
  <c r="BF26" i="40" s="1"/>
  <c r="BF27" i="40" s="1"/>
  <c r="BG5" i="40"/>
  <c r="BG6" i="40" s="1"/>
  <c r="BG7" i="40" s="1"/>
  <c r="BG8" i="40" s="1"/>
  <c r="BG9" i="40" s="1"/>
  <c r="BG10" i="40" s="1"/>
  <c r="BG11" i="40" s="1"/>
  <c r="BG12" i="40" s="1"/>
  <c r="BG13" i="40" s="1"/>
  <c r="BG14" i="40" s="1"/>
  <c r="BG15" i="40" s="1"/>
  <c r="BG16" i="40" s="1"/>
  <c r="BG17" i="40" s="1"/>
  <c r="BG18" i="40" s="1"/>
  <c r="BG19" i="40" s="1"/>
  <c r="BG20" i="40" s="1"/>
  <c r="BG21" i="40" s="1"/>
  <c r="BG22" i="40" s="1"/>
  <c r="BG23" i="40" s="1"/>
  <c r="BG24" i="40" s="1"/>
  <c r="BG25" i="40" s="1"/>
  <c r="BG26" i="40" s="1"/>
  <c r="BG27" i="40" s="1"/>
  <c r="BI5" i="40"/>
  <c r="BI6" i="40" s="1"/>
  <c r="BI7" i="40" s="1"/>
  <c r="BI8" i="40" s="1"/>
  <c r="BI9" i="40" s="1"/>
  <c r="BI10" i="40" s="1"/>
  <c r="BI11" i="40" s="1"/>
  <c r="BI12" i="40" s="1"/>
  <c r="BI13" i="40" s="1"/>
  <c r="BI14" i="40" s="1"/>
  <c r="BI15" i="40" s="1"/>
  <c r="BI16" i="40" s="1"/>
  <c r="BI17" i="40" s="1"/>
  <c r="BI18" i="40" s="1"/>
  <c r="BI19" i="40" s="1"/>
  <c r="BI20" i="40" s="1"/>
  <c r="BI21" i="40" s="1"/>
  <c r="BI22" i="40" s="1"/>
  <c r="BI23" i="40" s="1"/>
  <c r="BI24" i="40" s="1"/>
  <c r="BI25" i="40" s="1"/>
  <c r="BI26" i="40" s="1"/>
  <c r="BI27" i="40" s="1"/>
  <c r="BJ5" i="40"/>
  <c r="BJ6" i="40" s="1"/>
  <c r="BJ7" i="40" s="1"/>
  <c r="BJ8" i="40" s="1"/>
  <c r="BJ9" i="40" s="1"/>
  <c r="BJ10" i="40" s="1"/>
  <c r="BJ11" i="40" s="1"/>
  <c r="BJ12" i="40" s="1"/>
  <c r="BJ13" i="40" s="1"/>
  <c r="BJ14" i="40" s="1"/>
  <c r="BJ15" i="40" s="1"/>
  <c r="BJ16" i="40" s="1"/>
  <c r="BJ17" i="40" s="1"/>
  <c r="BJ18" i="40" s="1"/>
  <c r="BJ19" i="40" s="1"/>
  <c r="BJ20" i="40" s="1"/>
  <c r="BJ21" i="40" s="1"/>
  <c r="BJ22" i="40" s="1"/>
  <c r="BJ23" i="40" s="1"/>
  <c r="BJ24" i="40" s="1"/>
  <c r="BJ25" i="40" s="1"/>
  <c r="BJ26" i="40" s="1"/>
  <c r="BJ27" i="40" s="1"/>
  <c r="BL5" i="40"/>
  <c r="BM5" i="40"/>
  <c r="BM6" i="40" s="1"/>
  <c r="BM7" i="40" s="1"/>
  <c r="BM8" i="40" s="1"/>
  <c r="BM9" i="40" s="1"/>
  <c r="BM10" i="40" s="1"/>
  <c r="BM11" i="40" s="1"/>
  <c r="BM12" i="40" s="1"/>
  <c r="BM13" i="40" s="1"/>
  <c r="BM14" i="40" s="1"/>
  <c r="BM15" i="40" s="1"/>
  <c r="BM16" i="40" s="1"/>
  <c r="BM17" i="40" s="1"/>
  <c r="BM18" i="40" s="1"/>
  <c r="BM19" i="40" s="1"/>
  <c r="BM20" i="40" s="1"/>
  <c r="BM21" i="40" s="1"/>
  <c r="BM22" i="40" s="1"/>
  <c r="BM23" i="40" s="1"/>
  <c r="BM24" i="40" s="1"/>
  <c r="BM25" i="40" s="1"/>
  <c r="BM26" i="40" s="1"/>
  <c r="BM27" i="40" s="1"/>
  <c r="BN5" i="40"/>
  <c r="BN6" i="40" s="1"/>
  <c r="BN7" i="40" s="1"/>
  <c r="BN8" i="40" s="1"/>
  <c r="BN9" i="40" s="1"/>
  <c r="BN10" i="40" s="1"/>
  <c r="BN11" i="40" s="1"/>
  <c r="BN12" i="40" s="1"/>
  <c r="BN13" i="40" s="1"/>
  <c r="BN14" i="40" s="1"/>
  <c r="BN15" i="40" s="1"/>
  <c r="BN16" i="40" s="1"/>
  <c r="BN17" i="40" s="1"/>
  <c r="BN18" i="40" s="1"/>
  <c r="BN19" i="40" s="1"/>
  <c r="BN20" i="40" s="1"/>
  <c r="BN21" i="40" s="1"/>
  <c r="BN22" i="40" s="1"/>
  <c r="BN23" i="40" s="1"/>
  <c r="BN24" i="40" s="1"/>
  <c r="BN25" i="40" s="1"/>
  <c r="BN26" i="40" s="1"/>
  <c r="BN27" i="40" s="1"/>
  <c r="AL6" i="40"/>
  <c r="BA6" i="40"/>
  <c r="BA7" i="40" s="1"/>
  <c r="BA8" i="40" s="1"/>
  <c r="BA9" i="40" s="1"/>
  <c r="BA10" i="40" s="1"/>
  <c r="BA11" i="40" s="1"/>
  <c r="BA12" i="40" s="1"/>
  <c r="BA13" i="40" s="1"/>
  <c r="BA14" i="40" s="1"/>
  <c r="BA15" i="40" s="1"/>
  <c r="BA16" i="40" s="1"/>
  <c r="BA17" i="40" s="1"/>
  <c r="BA18" i="40" s="1"/>
  <c r="BA19" i="40" s="1"/>
  <c r="BA20" i="40" s="1"/>
  <c r="BA21" i="40" s="1"/>
  <c r="BA22" i="40" s="1"/>
  <c r="BA23" i="40" s="1"/>
  <c r="BA24" i="40" s="1"/>
  <c r="BA25" i="40" s="1"/>
  <c r="BA26" i="40" s="1"/>
  <c r="BA27" i="40" s="1"/>
  <c r="AL7" i="40"/>
  <c r="AL8" i="40"/>
  <c r="AL9" i="40"/>
  <c r="AL10" i="40"/>
  <c r="AL11" i="40"/>
  <c r="AL12" i="40"/>
  <c r="AL13" i="40"/>
  <c r="AL14" i="40"/>
  <c r="AL15" i="40"/>
  <c r="AL16" i="40"/>
  <c r="AL17" i="40"/>
  <c r="AL18" i="40"/>
  <c r="AL19" i="40"/>
  <c r="AL20" i="40"/>
  <c r="AL21" i="40"/>
  <c r="AL22" i="40"/>
  <c r="AL23" i="40"/>
  <c r="AL24" i="40"/>
  <c r="AL25" i="40"/>
  <c r="AL26" i="40"/>
  <c r="AL27" i="40"/>
  <c r="AW28" i="40"/>
  <c r="AW29" i="40" s="1"/>
  <c r="AW30" i="40" s="1"/>
  <c r="AW31" i="40" s="1"/>
  <c r="AW32" i="40" s="1"/>
  <c r="AW33" i="40" s="1"/>
  <c r="AW34" i="40" s="1"/>
  <c r="AW35" i="40" s="1"/>
  <c r="AW36" i="40" s="1"/>
  <c r="AW37" i="40" s="1"/>
  <c r="AW38" i="40" s="1"/>
  <c r="AW39" i="40" s="1"/>
  <c r="AW40" i="40" s="1"/>
  <c r="AW41" i="40" s="1"/>
  <c r="AW42" i="40" s="1"/>
  <c r="AW43" i="40" s="1"/>
  <c r="AW44" i="40" s="1"/>
  <c r="AW45" i="40" s="1"/>
  <c r="AW46" i="40" s="1"/>
  <c r="AW47" i="40" s="1"/>
  <c r="AW48" i="40" s="1"/>
  <c r="AW49" i="40" s="1"/>
  <c r="AW50" i="40" s="1"/>
  <c r="AW51" i="40" s="1"/>
  <c r="AW52" i="40" s="1"/>
  <c r="AW53" i="40" s="1"/>
  <c r="AW54" i="40" s="1"/>
  <c r="AW55" i="40" s="1"/>
  <c r="AW56" i="40" s="1"/>
  <c r="AW57" i="40" s="1"/>
  <c r="AW58" i="40" s="1"/>
  <c r="AW59" i="40" s="1"/>
  <c r="AW60" i="40" s="1"/>
  <c r="AW61" i="40" s="1"/>
  <c r="AW62" i="40" s="1"/>
  <c r="AW63" i="40" s="1"/>
  <c r="AW64" i="40" s="1"/>
  <c r="AW65" i="40" s="1"/>
  <c r="AW66" i="40" s="1"/>
  <c r="AW67" i="40" s="1"/>
  <c r="AW68" i="40" s="1"/>
  <c r="AW69" i="40" s="1"/>
  <c r="AW70" i="40" s="1"/>
  <c r="AW71" i="40" s="1"/>
  <c r="AW72" i="40" s="1"/>
  <c r="AW73" i="40" s="1"/>
  <c r="AW74" i="40" s="1"/>
  <c r="AW75" i="40" s="1"/>
  <c r="AW76" i="40" s="1"/>
  <c r="AW77" i="40" s="1"/>
  <c r="AW78" i="40" s="1"/>
  <c r="AW79" i="40" s="1"/>
  <c r="AW80" i="40" s="1"/>
  <c r="AY28" i="40"/>
  <c r="AY29" i="40" s="1"/>
  <c r="AY30" i="40" s="1"/>
  <c r="AY31" i="40" s="1"/>
  <c r="AY32" i="40" s="1"/>
  <c r="AY33" i="40" s="1"/>
  <c r="AY34" i="40" s="1"/>
  <c r="AY35" i="40" s="1"/>
  <c r="AY36" i="40" s="1"/>
  <c r="AY37" i="40" s="1"/>
  <c r="AY38" i="40" s="1"/>
  <c r="AY39" i="40" s="1"/>
  <c r="AY40" i="40" s="1"/>
  <c r="AY41" i="40" s="1"/>
  <c r="AY42" i="40" s="1"/>
  <c r="AY43" i="40" s="1"/>
  <c r="AY44" i="40" s="1"/>
  <c r="AY45" i="40" s="1"/>
  <c r="AY46" i="40" s="1"/>
  <c r="AY47" i="40" s="1"/>
  <c r="AY48" i="40" s="1"/>
  <c r="AY49" i="40" s="1"/>
  <c r="AY50" i="40" s="1"/>
  <c r="AY51" i="40" s="1"/>
  <c r="AY52" i="40" s="1"/>
  <c r="AY53" i="40" s="1"/>
  <c r="AY54" i="40" s="1"/>
  <c r="AY55" i="40" s="1"/>
  <c r="AY56" i="40" s="1"/>
  <c r="AY57" i="40" s="1"/>
  <c r="AY58" i="40" s="1"/>
  <c r="AY59" i="40" s="1"/>
  <c r="AY60" i="40" s="1"/>
  <c r="AY61" i="40" s="1"/>
  <c r="AY62" i="40" s="1"/>
  <c r="AY63" i="40" s="1"/>
  <c r="AY64" i="40" s="1"/>
  <c r="AY65" i="40" s="1"/>
  <c r="AY66" i="40" s="1"/>
  <c r="AY67" i="40" s="1"/>
  <c r="AY68" i="40" s="1"/>
  <c r="AY69" i="40" s="1"/>
  <c r="AY70" i="40" s="1"/>
  <c r="AY71" i="40" s="1"/>
  <c r="AY72" i="40" s="1"/>
  <c r="AY73" i="40" s="1"/>
  <c r="AY74" i="40" s="1"/>
  <c r="AY75" i="40" s="1"/>
  <c r="AY76" i="40" s="1"/>
  <c r="AY77" i="40" s="1"/>
  <c r="AY78" i="40" s="1"/>
  <c r="AY79" i="40" s="1"/>
  <c r="AY80" i="40" s="1"/>
  <c r="BC28" i="40"/>
  <c r="BC29" i="40" s="1"/>
  <c r="BH28" i="40"/>
  <c r="BH29" i="40" s="1"/>
  <c r="BH30" i="40" s="1"/>
  <c r="BH31" i="40" s="1"/>
  <c r="BH32" i="40" s="1"/>
  <c r="BH33" i="40" s="1"/>
  <c r="BH34" i="40" s="1"/>
  <c r="BH35" i="40" s="1"/>
  <c r="BH36" i="40" s="1"/>
  <c r="BH37" i="40" s="1"/>
  <c r="BH38" i="40" s="1"/>
  <c r="BH39" i="40" s="1"/>
  <c r="BH40" i="40" s="1"/>
  <c r="BH41" i="40" s="1"/>
  <c r="BH42" i="40" s="1"/>
  <c r="BH43" i="40" s="1"/>
  <c r="BH44" i="40" s="1"/>
  <c r="BH45" i="40" s="1"/>
  <c r="BH46" i="40" s="1"/>
  <c r="BH47" i="40" s="1"/>
  <c r="BH48" i="40" s="1"/>
  <c r="BH49" i="40" s="1"/>
  <c r="BH50" i="40" s="1"/>
  <c r="BH51" i="40" s="1"/>
  <c r="BH52" i="40" s="1"/>
  <c r="BH53" i="40" s="1"/>
  <c r="BH54" i="40" s="1"/>
  <c r="BH55" i="40" s="1"/>
  <c r="BH56" i="40" s="1"/>
  <c r="BH57" i="40" s="1"/>
  <c r="BH58" i="40" s="1"/>
  <c r="BH59" i="40" s="1"/>
  <c r="BH60" i="40" s="1"/>
  <c r="BH61" i="40" s="1"/>
  <c r="BH62" i="40" s="1"/>
  <c r="BH63" i="40" s="1"/>
  <c r="BH64" i="40" s="1"/>
  <c r="BH65" i="40" s="1"/>
  <c r="BH66" i="40" s="1"/>
  <c r="BH67" i="40" s="1"/>
  <c r="BH68" i="40" s="1"/>
  <c r="BH69" i="40" s="1"/>
  <c r="BH70" i="40" s="1"/>
  <c r="BH71" i="40" s="1"/>
  <c r="BH72" i="40" s="1"/>
  <c r="BH73" i="40" s="1"/>
  <c r="BH74" i="40" s="1"/>
  <c r="BH75" i="40" s="1"/>
  <c r="BH76" i="40" s="1"/>
  <c r="BH77" i="40" s="1"/>
  <c r="BH78" i="40" s="1"/>
  <c r="BH79" i="40" s="1"/>
  <c r="BH80" i="40" s="1"/>
  <c r="BK28" i="40"/>
  <c r="BK29" i="40" s="1"/>
  <c r="BK30" i="40" s="1"/>
  <c r="BK31" i="40" s="1"/>
  <c r="BK32" i="40" s="1"/>
  <c r="BK33" i="40" s="1"/>
  <c r="BK34" i="40" s="1"/>
  <c r="BK35" i="40" s="1"/>
  <c r="BK36" i="40" s="1"/>
  <c r="BK37" i="40" s="1"/>
  <c r="BK38" i="40" s="1"/>
  <c r="BK39" i="40" s="1"/>
  <c r="BK40" i="40" s="1"/>
  <c r="BK41" i="40" s="1"/>
  <c r="BK42" i="40" s="1"/>
  <c r="BK43" i="40" s="1"/>
  <c r="BK44" i="40" s="1"/>
  <c r="BK45" i="40" s="1"/>
  <c r="BK46" i="40" s="1"/>
  <c r="BK47" i="40" s="1"/>
  <c r="BK48" i="40" s="1"/>
  <c r="BK49" i="40" s="1"/>
  <c r="BK50" i="40" s="1"/>
  <c r="BK51" i="40" s="1"/>
  <c r="BK52" i="40" s="1"/>
  <c r="BK53" i="40" s="1"/>
  <c r="BK54" i="40" s="1"/>
  <c r="BK55" i="40" s="1"/>
  <c r="BK56" i="40" s="1"/>
  <c r="BK57" i="40" s="1"/>
  <c r="BK58" i="40" s="1"/>
  <c r="BK59" i="40" s="1"/>
  <c r="BK60" i="40" s="1"/>
  <c r="BK61" i="40" s="1"/>
  <c r="BK62" i="40" s="1"/>
  <c r="BK63" i="40" s="1"/>
  <c r="BK64" i="40" s="1"/>
  <c r="BK65" i="40" s="1"/>
  <c r="BK66" i="40" s="1"/>
  <c r="BK67" i="40" s="1"/>
  <c r="BK68" i="40" s="1"/>
  <c r="BK69" i="40" s="1"/>
  <c r="BK70" i="40" s="1"/>
  <c r="BK71" i="40" s="1"/>
  <c r="BK72" i="40" s="1"/>
  <c r="BK73" i="40" s="1"/>
  <c r="BK74" i="40" s="1"/>
  <c r="BK75" i="40" s="1"/>
  <c r="BK76" i="40" s="1"/>
  <c r="BK77" i="40" s="1"/>
  <c r="BK78" i="40" s="1"/>
  <c r="BK79" i="40" s="1"/>
  <c r="BK80" i="40" s="1"/>
  <c r="AX29" i="40"/>
  <c r="AX30" i="40" s="1"/>
  <c r="AX31" i="40" s="1"/>
  <c r="AX32" i="40" s="1"/>
  <c r="AX33" i="40" s="1"/>
  <c r="AX34" i="40" s="1"/>
  <c r="AX35" i="40" s="1"/>
  <c r="AX36" i="40" s="1"/>
  <c r="AX37" i="40" s="1"/>
  <c r="AX38" i="40" s="1"/>
  <c r="AX39" i="40" s="1"/>
  <c r="AX40" i="40" s="1"/>
  <c r="AX41" i="40" s="1"/>
  <c r="AX42" i="40" s="1"/>
  <c r="AX43" i="40" s="1"/>
  <c r="AX44" i="40" s="1"/>
  <c r="AX45" i="40" s="1"/>
  <c r="AX46" i="40" s="1"/>
  <c r="AX47" i="40" s="1"/>
  <c r="AX48" i="40" s="1"/>
  <c r="AX49" i="40" s="1"/>
  <c r="AX50" i="40" s="1"/>
  <c r="AX51" i="40" s="1"/>
  <c r="AX52" i="40" s="1"/>
  <c r="AX53" i="40" s="1"/>
  <c r="AX54" i="40" s="1"/>
  <c r="AX55" i="40" s="1"/>
  <c r="AX56" i="40" s="1"/>
  <c r="AX57" i="40" s="1"/>
  <c r="AX58" i="40" s="1"/>
  <c r="AX59" i="40" s="1"/>
  <c r="AX60" i="40" s="1"/>
  <c r="AX61" i="40" s="1"/>
  <c r="AX62" i="40" s="1"/>
  <c r="AX63" i="40" s="1"/>
  <c r="AX64" i="40" s="1"/>
  <c r="AX65" i="40" s="1"/>
  <c r="AX66" i="40" s="1"/>
  <c r="AX67" i="40" s="1"/>
  <c r="AX68" i="40" s="1"/>
  <c r="AX69" i="40" s="1"/>
  <c r="AX70" i="40" s="1"/>
  <c r="AX71" i="40" s="1"/>
  <c r="AX72" i="40" s="1"/>
  <c r="AX73" i="40" s="1"/>
  <c r="AX74" i="40" s="1"/>
  <c r="AX75" i="40" s="1"/>
  <c r="AX76" i="40" s="1"/>
  <c r="AX77" i="40" s="1"/>
  <c r="AX78" i="40" s="1"/>
  <c r="AX79" i="40" s="1"/>
  <c r="AX80" i="40" s="1"/>
  <c r="AZ29" i="40"/>
  <c r="AZ30" i="40" s="1"/>
  <c r="AZ31" i="40" s="1"/>
  <c r="AZ32" i="40" s="1"/>
  <c r="AZ33" i="40" s="1"/>
  <c r="AZ34" i="40" s="1"/>
  <c r="AZ35" i="40" s="1"/>
  <c r="AZ36" i="40" s="1"/>
  <c r="AZ37" i="40" s="1"/>
  <c r="AZ38" i="40" s="1"/>
  <c r="AZ39" i="40" s="1"/>
  <c r="AZ40" i="40" s="1"/>
  <c r="AZ41" i="40" s="1"/>
  <c r="AZ42" i="40" s="1"/>
  <c r="AZ43" i="40" s="1"/>
  <c r="AZ44" i="40" s="1"/>
  <c r="AZ45" i="40" s="1"/>
  <c r="AZ46" i="40" s="1"/>
  <c r="AZ47" i="40" s="1"/>
  <c r="AZ48" i="40" s="1"/>
  <c r="AZ49" i="40" s="1"/>
  <c r="AZ50" i="40" s="1"/>
  <c r="AZ51" i="40" s="1"/>
  <c r="AZ52" i="40" s="1"/>
  <c r="AZ53" i="40" s="1"/>
  <c r="AZ54" i="40" s="1"/>
  <c r="AZ55" i="40" s="1"/>
  <c r="AZ56" i="40" s="1"/>
  <c r="AZ57" i="40" s="1"/>
  <c r="AZ58" i="40" s="1"/>
  <c r="AZ59" i="40" s="1"/>
  <c r="AZ60" i="40" s="1"/>
  <c r="AZ61" i="40" s="1"/>
  <c r="AZ62" i="40" s="1"/>
  <c r="AZ63" i="40" s="1"/>
  <c r="AZ64" i="40" s="1"/>
  <c r="AZ65" i="40" s="1"/>
  <c r="AZ66" i="40" s="1"/>
  <c r="AZ67" i="40" s="1"/>
  <c r="AZ68" i="40" s="1"/>
  <c r="AZ69" i="40" s="1"/>
  <c r="AZ70" i="40" s="1"/>
  <c r="AZ71" i="40" s="1"/>
  <c r="AZ72" i="40" s="1"/>
  <c r="AZ73" i="40" s="1"/>
  <c r="AZ74" i="40" s="1"/>
  <c r="AZ75" i="40" s="1"/>
  <c r="AZ76" i="40" s="1"/>
  <c r="AZ77" i="40" s="1"/>
  <c r="AZ78" i="40" s="1"/>
  <c r="AZ79" i="40" s="1"/>
  <c r="AZ80" i="40" s="1"/>
  <c r="BA29" i="40"/>
  <c r="BA30" i="40" s="1"/>
  <c r="BA31" i="40" s="1"/>
  <c r="BA32" i="40" s="1"/>
  <c r="BA33" i="40" s="1"/>
  <c r="BA34" i="40" s="1"/>
  <c r="BA35" i="40" s="1"/>
  <c r="BA36" i="40" s="1"/>
  <c r="BA37" i="40" s="1"/>
  <c r="BA38" i="40" s="1"/>
  <c r="BA39" i="40" s="1"/>
  <c r="BA40" i="40" s="1"/>
  <c r="BA41" i="40" s="1"/>
  <c r="BA42" i="40" s="1"/>
  <c r="BA43" i="40" s="1"/>
  <c r="BA44" i="40" s="1"/>
  <c r="BA45" i="40" s="1"/>
  <c r="BA46" i="40" s="1"/>
  <c r="BA47" i="40" s="1"/>
  <c r="BA48" i="40" s="1"/>
  <c r="BA49" i="40" s="1"/>
  <c r="BA50" i="40" s="1"/>
  <c r="BA51" i="40" s="1"/>
  <c r="BA52" i="40" s="1"/>
  <c r="BA53" i="40" s="1"/>
  <c r="BA54" i="40" s="1"/>
  <c r="BA55" i="40" s="1"/>
  <c r="BA56" i="40" s="1"/>
  <c r="BA57" i="40" s="1"/>
  <c r="BA58" i="40" s="1"/>
  <c r="BA59" i="40" s="1"/>
  <c r="BA60" i="40" s="1"/>
  <c r="BA61" i="40" s="1"/>
  <c r="BA62" i="40" s="1"/>
  <c r="BA63" i="40" s="1"/>
  <c r="BA64" i="40" s="1"/>
  <c r="BA65" i="40" s="1"/>
  <c r="BA66" i="40" s="1"/>
  <c r="BA67" i="40" s="1"/>
  <c r="BA68" i="40" s="1"/>
  <c r="BA69" i="40" s="1"/>
  <c r="BA70" i="40" s="1"/>
  <c r="BA71" i="40" s="1"/>
  <c r="BA72" i="40" s="1"/>
  <c r="BA73" i="40" s="1"/>
  <c r="BA74" i="40" s="1"/>
  <c r="BA75" i="40" s="1"/>
  <c r="BA76" i="40" s="1"/>
  <c r="BA77" i="40" s="1"/>
  <c r="BA78" i="40" s="1"/>
  <c r="BA79" i="40" s="1"/>
  <c r="BA80" i="40" s="1"/>
  <c r="BB29" i="40"/>
  <c r="BB30" i="40" s="1"/>
  <c r="BB31" i="40" s="1"/>
  <c r="BB32" i="40" s="1"/>
  <c r="BB33" i="40" s="1"/>
  <c r="BB34" i="40" s="1"/>
  <c r="BB35" i="40" s="1"/>
  <c r="BB36" i="40" s="1"/>
  <c r="BB37" i="40" s="1"/>
  <c r="BB38" i="40" s="1"/>
  <c r="BB39" i="40" s="1"/>
  <c r="BB40" i="40" s="1"/>
  <c r="BB41" i="40" s="1"/>
  <c r="BB42" i="40" s="1"/>
  <c r="BB43" i="40" s="1"/>
  <c r="BB44" i="40" s="1"/>
  <c r="BB45" i="40" s="1"/>
  <c r="BB46" i="40" s="1"/>
  <c r="BB47" i="40" s="1"/>
  <c r="BB48" i="40" s="1"/>
  <c r="BB49" i="40" s="1"/>
  <c r="BB50" i="40" s="1"/>
  <c r="BB51" i="40" s="1"/>
  <c r="BB52" i="40" s="1"/>
  <c r="BB53" i="40" s="1"/>
  <c r="BB54" i="40" s="1"/>
  <c r="BB55" i="40" s="1"/>
  <c r="BB56" i="40" s="1"/>
  <c r="BB57" i="40" s="1"/>
  <c r="BB58" i="40" s="1"/>
  <c r="BB59" i="40" s="1"/>
  <c r="BB60" i="40" s="1"/>
  <c r="BB61" i="40" s="1"/>
  <c r="BB62" i="40" s="1"/>
  <c r="BB63" i="40" s="1"/>
  <c r="BB64" i="40" s="1"/>
  <c r="BB65" i="40" s="1"/>
  <c r="BB66" i="40" s="1"/>
  <c r="BB67" i="40" s="1"/>
  <c r="BB68" i="40" s="1"/>
  <c r="BB69" i="40" s="1"/>
  <c r="BB70" i="40" s="1"/>
  <c r="BB71" i="40" s="1"/>
  <c r="BB72" i="40" s="1"/>
  <c r="BB73" i="40" s="1"/>
  <c r="BB74" i="40" s="1"/>
  <c r="BB75" i="40" s="1"/>
  <c r="BB76" i="40" s="1"/>
  <c r="BB77" i="40" s="1"/>
  <c r="BB78" i="40" s="1"/>
  <c r="BB79" i="40" s="1"/>
  <c r="BB80" i="40" s="1"/>
  <c r="BD29" i="40"/>
  <c r="BD30" i="40" s="1"/>
  <c r="BD31" i="40" s="1"/>
  <c r="BD32" i="40" s="1"/>
  <c r="BD33" i="40" s="1"/>
  <c r="BD34" i="40" s="1"/>
  <c r="BD35" i="40" s="1"/>
  <c r="BD36" i="40" s="1"/>
  <c r="BD37" i="40" s="1"/>
  <c r="BD38" i="40" s="1"/>
  <c r="BD39" i="40" s="1"/>
  <c r="BD40" i="40" s="1"/>
  <c r="BD41" i="40" s="1"/>
  <c r="BD42" i="40" s="1"/>
  <c r="BD43" i="40" s="1"/>
  <c r="BD44" i="40" s="1"/>
  <c r="BD45" i="40" s="1"/>
  <c r="BD46" i="40" s="1"/>
  <c r="BD47" i="40" s="1"/>
  <c r="BD48" i="40" s="1"/>
  <c r="BD49" i="40" s="1"/>
  <c r="BD50" i="40" s="1"/>
  <c r="BD51" i="40" s="1"/>
  <c r="BD52" i="40" s="1"/>
  <c r="BD53" i="40" s="1"/>
  <c r="BD54" i="40" s="1"/>
  <c r="BD55" i="40" s="1"/>
  <c r="BD56" i="40" s="1"/>
  <c r="BD57" i="40" s="1"/>
  <c r="BD58" i="40" s="1"/>
  <c r="BD59" i="40" s="1"/>
  <c r="BD60" i="40" s="1"/>
  <c r="BD61" i="40" s="1"/>
  <c r="BD62" i="40" s="1"/>
  <c r="BD63" i="40" s="1"/>
  <c r="BD64" i="40" s="1"/>
  <c r="BD65" i="40" s="1"/>
  <c r="BD66" i="40" s="1"/>
  <c r="BD67" i="40" s="1"/>
  <c r="BD68" i="40" s="1"/>
  <c r="BD69" i="40" s="1"/>
  <c r="BD70" i="40" s="1"/>
  <c r="BD71" i="40" s="1"/>
  <c r="BD72" i="40" s="1"/>
  <c r="BD73" i="40" s="1"/>
  <c r="BD74" i="40" s="1"/>
  <c r="BD75" i="40" s="1"/>
  <c r="BD76" i="40" s="1"/>
  <c r="BD77" i="40" s="1"/>
  <c r="BE29" i="40"/>
  <c r="BE30" i="40" s="1"/>
  <c r="BE31" i="40" s="1"/>
  <c r="BE32" i="40" s="1"/>
  <c r="BE33" i="40" s="1"/>
  <c r="BE34" i="40" s="1"/>
  <c r="BE35" i="40" s="1"/>
  <c r="BE36" i="40" s="1"/>
  <c r="BE37" i="40" s="1"/>
  <c r="BE38" i="40" s="1"/>
  <c r="BE39" i="40" s="1"/>
  <c r="BE40" i="40" s="1"/>
  <c r="BE41" i="40" s="1"/>
  <c r="BE42" i="40" s="1"/>
  <c r="BE43" i="40" s="1"/>
  <c r="BE44" i="40" s="1"/>
  <c r="BE45" i="40" s="1"/>
  <c r="BE46" i="40" s="1"/>
  <c r="BE47" i="40" s="1"/>
  <c r="BE48" i="40" s="1"/>
  <c r="BE49" i="40" s="1"/>
  <c r="BE50" i="40" s="1"/>
  <c r="BE51" i="40" s="1"/>
  <c r="BE52" i="40" s="1"/>
  <c r="BE53" i="40" s="1"/>
  <c r="BE54" i="40" s="1"/>
  <c r="BE55" i="40" s="1"/>
  <c r="BE56" i="40" s="1"/>
  <c r="BE57" i="40" s="1"/>
  <c r="BE58" i="40" s="1"/>
  <c r="BE59" i="40" s="1"/>
  <c r="BE60" i="40" s="1"/>
  <c r="BE61" i="40" s="1"/>
  <c r="BE62" i="40" s="1"/>
  <c r="BE63" i="40" s="1"/>
  <c r="BE64" i="40" s="1"/>
  <c r="BE65" i="40" s="1"/>
  <c r="BE66" i="40" s="1"/>
  <c r="BE67" i="40" s="1"/>
  <c r="BE68" i="40" s="1"/>
  <c r="BE69" i="40" s="1"/>
  <c r="BE70" i="40" s="1"/>
  <c r="BE71" i="40" s="1"/>
  <c r="BE72" i="40" s="1"/>
  <c r="BE73" i="40" s="1"/>
  <c r="BE74" i="40" s="1"/>
  <c r="BE75" i="40" s="1"/>
  <c r="BE76" i="40" s="1"/>
  <c r="BE77" i="40" s="1"/>
  <c r="BE78" i="40" s="1"/>
  <c r="BE79" i="40" s="1"/>
  <c r="BE80" i="40" s="1"/>
  <c r="BF29" i="40"/>
  <c r="BF30" i="40" s="1"/>
  <c r="BF31" i="40" s="1"/>
  <c r="BF32" i="40" s="1"/>
  <c r="BF33" i="40" s="1"/>
  <c r="BF34" i="40" s="1"/>
  <c r="BF35" i="40" s="1"/>
  <c r="BF36" i="40" s="1"/>
  <c r="BF37" i="40" s="1"/>
  <c r="BF38" i="40" s="1"/>
  <c r="BF39" i="40" s="1"/>
  <c r="BF40" i="40" s="1"/>
  <c r="BF41" i="40" s="1"/>
  <c r="BF42" i="40" s="1"/>
  <c r="BF43" i="40" s="1"/>
  <c r="BF44" i="40" s="1"/>
  <c r="BF45" i="40" s="1"/>
  <c r="BF46" i="40" s="1"/>
  <c r="BF47" i="40" s="1"/>
  <c r="BF48" i="40" s="1"/>
  <c r="BF49" i="40" s="1"/>
  <c r="BF50" i="40" s="1"/>
  <c r="BF51" i="40" s="1"/>
  <c r="BF52" i="40" s="1"/>
  <c r="BF53" i="40" s="1"/>
  <c r="BF54" i="40" s="1"/>
  <c r="BF55" i="40" s="1"/>
  <c r="BF56" i="40" s="1"/>
  <c r="BF57" i="40" s="1"/>
  <c r="BF58" i="40" s="1"/>
  <c r="BF59" i="40" s="1"/>
  <c r="BF60" i="40" s="1"/>
  <c r="BF61" i="40" s="1"/>
  <c r="BF62" i="40" s="1"/>
  <c r="BF63" i="40" s="1"/>
  <c r="BF64" i="40" s="1"/>
  <c r="BF65" i="40" s="1"/>
  <c r="BF66" i="40" s="1"/>
  <c r="BF67" i="40" s="1"/>
  <c r="BF68" i="40" s="1"/>
  <c r="BF69" i="40" s="1"/>
  <c r="BF70" i="40" s="1"/>
  <c r="BF71" i="40" s="1"/>
  <c r="BF72" i="40" s="1"/>
  <c r="BF73" i="40" s="1"/>
  <c r="BF74" i="40" s="1"/>
  <c r="BF75" i="40" s="1"/>
  <c r="BF76" i="40" s="1"/>
  <c r="BF77" i="40" s="1"/>
  <c r="BF78" i="40" s="1"/>
  <c r="BF79" i="40" s="1"/>
  <c r="BF80" i="40" s="1"/>
  <c r="BG29" i="40"/>
  <c r="BG30" i="40" s="1"/>
  <c r="BG31" i="40" s="1"/>
  <c r="BG32" i="40" s="1"/>
  <c r="BG33" i="40" s="1"/>
  <c r="BG34" i="40" s="1"/>
  <c r="BG35" i="40" s="1"/>
  <c r="BG36" i="40" s="1"/>
  <c r="BG37" i="40" s="1"/>
  <c r="BG38" i="40" s="1"/>
  <c r="BG39" i="40" s="1"/>
  <c r="BG40" i="40" s="1"/>
  <c r="BG41" i="40" s="1"/>
  <c r="BG42" i="40" s="1"/>
  <c r="BG43" i="40" s="1"/>
  <c r="BG44" i="40" s="1"/>
  <c r="BG45" i="40" s="1"/>
  <c r="BG46" i="40" s="1"/>
  <c r="BG47" i="40" s="1"/>
  <c r="BG48" i="40" s="1"/>
  <c r="BG49" i="40" s="1"/>
  <c r="BG50" i="40" s="1"/>
  <c r="BG51" i="40" s="1"/>
  <c r="BG52" i="40" s="1"/>
  <c r="BG53" i="40" s="1"/>
  <c r="BG54" i="40" s="1"/>
  <c r="BG55" i="40" s="1"/>
  <c r="BG56" i="40" s="1"/>
  <c r="BG57" i="40" s="1"/>
  <c r="BG58" i="40" s="1"/>
  <c r="BG59" i="40" s="1"/>
  <c r="BG60" i="40" s="1"/>
  <c r="BG61" i="40" s="1"/>
  <c r="BG62" i="40" s="1"/>
  <c r="BG63" i="40" s="1"/>
  <c r="BG64" i="40" s="1"/>
  <c r="BG65" i="40" s="1"/>
  <c r="BG66" i="40" s="1"/>
  <c r="BG67" i="40" s="1"/>
  <c r="BG68" i="40" s="1"/>
  <c r="BG69" i="40" s="1"/>
  <c r="BG70" i="40" s="1"/>
  <c r="BG71" i="40" s="1"/>
  <c r="BG72" i="40" s="1"/>
  <c r="BG73" i="40" s="1"/>
  <c r="BG74" i="40" s="1"/>
  <c r="BG75" i="40" s="1"/>
  <c r="BG76" i="40" s="1"/>
  <c r="BG77" i="40" s="1"/>
  <c r="BG78" i="40" s="1"/>
  <c r="BG79" i="40" s="1"/>
  <c r="BG80" i="40" s="1"/>
  <c r="BI29" i="40"/>
  <c r="BI30" i="40" s="1"/>
  <c r="BI31" i="40" s="1"/>
  <c r="BI32" i="40" s="1"/>
  <c r="BI33" i="40" s="1"/>
  <c r="BI34" i="40" s="1"/>
  <c r="BI35" i="40" s="1"/>
  <c r="BI36" i="40" s="1"/>
  <c r="BI37" i="40" s="1"/>
  <c r="BI38" i="40" s="1"/>
  <c r="BI39" i="40" s="1"/>
  <c r="BI40" i="40" s="1"/>
  <c r="BI41" i="40" s="1"/>
  <c r="BI42" i="40" s="1"/>
  <c r="BI43" i="40" s="1"/>
  <c r="BI44" i="40" s="1"/>
  <c r="BI45" i="40" s="1"/>
  <c r="BI46" i="40" s="1"/>
  <c r="BI47" i="40" s="1"/>
  <c r="BI48" i="40" s="1"/>
  <c r="BI49" i="40" s="1"/>
  <c r="BI50" i="40" s="1"/>
  <c r="BI51" i="40" s="1"/>
  <c r="BI52" i="40" s="1"/>
  <c r="BI53" i="40" s="1"/>
  <c r="BI54" i="40" s="1"/>
  <c r="BI55" i="40" s="1"/>
  <c r="BI56" i="40" s="1"/>
  <c r="BI57" i="40" s="1"/>
  <c r="BI58" i="40" s="1"/>
  <c r="BI59" i="40" s="1"/>
  <c r="BI60" i="40" s="1"/>
  <c r="BI61" i="40" s="1"/>
  <c r="BI62" i="40" s="1"/>
  <c r="BI63" i="40" s="1"/>
  <c r="BI64" i="40" s="1"/>
  <c r="BI65" i="40" s="1"/>
  <c r="BI66" i="40" s="1"/>
  <c r="BI67" i="40" s="1"/>
  <c r="BI68" i="40" s="1"/>
  <c r="BI69" i="40" s="1"/>
  <c r="BI70" i="40" s="1"/>
  <c r="BI71" i="40" s="1"/>
  <c r="BI72" i="40" s="1"/>
  <c r="BI73" i="40" s="1"/>
  <c r="BI74" i="40" s="1"/>
  <c r="BI75" i="40" s="1"/>
  <c r="BI76" i="40" s="1"/>
  <c r="BI77" i="40" s="1"/>
  <c r="BI78" i="40" s="1"/>
  <c r="BI79" i="40" s="1"/>
  <c r="BI80" i="40" s="1"/>
  <c r="BJ29" i="40"/>
  <c r="BJ30" i="40" s="1"/>
  <c r="BJ31" i="40" s="1"/>
  <c r="BJ32" i="40" s="1"/>
  <c r="BJ33" i="40" s="1"/>
  <c r="BJ34" i="40" s="1"/>
  <c r="BJ35" i="40" s="1"/>
  <c r="BJ36" i="40" s="1"/>
  <c r="BJ37" i="40" s="1"/>
  <c r="BJ38" i="40" s="1"/>
  <c r="BJ39" i="40" s="1"/>
  <c r="BJ40" i="40" s="1"/>
  <c r="BJ41" i="40" s="1"/>
  <c r="BJ42" i="40" s="1"/>
  <c r="BJ43" i="40" s="1"/>
  <c r="BJ44" i="40" s="1"/>
  <c r="BJ45" i="40" s="1"/>
  <c r="BJ46" i="40" s="1"/>
  <c r="BJ47" i="40" s="1"/>
  <c r="BJ48" i="40" s="1"/>
  <c r="BJ49" i="40" s="1"/>
  <c r="BJ50" i="40" s="1"/>
  <c r="BJ51" i="40" s="1"/>
  <c r="BJ52" i="40" s="1"/>
  <c r="BJ53" i="40" s="1"/>
  <c r="BJ54" i="40" s="1"/>
  <c r="BJ55" i="40" s="1"/>
  <c r="BJ56" i="40" s="1"/>
  <c r="BJ57" i="40" s="1"/>
  <c r="BJ58" i="40" s="1"/>
  <c r="BJ59" i="40" s="1"/>
  <c r="BJ60" i="40" s="1"/>
  <c r="BJ61" i="40" s="1"/>
  <c r="BJ62" i="40" s="1"/>
  <c r="BJ63" i="40" s="1"/>
  <c r="BJ64" i="40" s="1"/>
  <c r="BJ65" i="40" s="1"/>
  <c r="BJ66" i="40" s="1"/>
  <c r="BJ67" i="40" s="1"/>
  <c r="BJ68" i="40" s="1"/>
  <c r="BJ69" i="40" s="1"/>
  <c r="BJ70" i="40" s="1"/>
  <c r="BJ71" i="40" s="1"/>
  <c r="BJ72" i="40" s="1"/>
  <c r="BJ73" i="40" s="1"/>
  <c r="BJ74" i="40" s="1"/>
  <c r="BJ75" i="40" s="1"/>
  <c r="BJ76" i="40" s="1"/>
  <c r="BJ77" i="40" s="1"/>
  <c r="BJ78" i="40" s="1"/>
  <c r="BJ79" i="40" s="1"/>
  <c r="BJ80" i="40" s="1"/>
  <c r="BL29" i="40"/>
  <c r="BL30" i="40" s="1"/>
  <c r="BL31" i="40" s="1"/>
  <c r="BL32" i="40" s="1"/>
  <c r="BL33" i="40" s="1"/>
  <c r="BL34" i="40" s="1"/>
  <c r="BL35" i="40" s="1"/>
  <c r="BL36" i="40" s="1"/>
  <c r="BL37" i="40" s="1"/>
  <c r="BL38" i="40" s="1"/>
  <c r="BL39" i="40" s="1"/>
  <c r="BL40" i="40" s="1"/>
  <c r="BL41" i="40" s="1"/>
  <c r="BL42" i="40" s="1"/>
  <c r="BL43" i="40" s="1"/>
  <c r="BL44" i="40" s="1"/>
  <c r="BL45" i="40" s="1"/>
  <c r="BL46" i="40" s="1"/>
  <c r="BL47" i="40" s="1"/>
  <c r="BL48" i="40" s="1"/>
  <c r="BL49" i="40" s="1"/>
  <c r="BL50" i="40" s="1"/>
  <c r="BL51" i="40" s="1"/>
  <c r="BL52" i="40" s="1"/>
  <c r="BL53" i="40" s="1"/>
  <c r="BL54" i="40" s="1"/>
  <c r="BL55" i="40" s="1"/>
  <c r="BL56" i="40" s="1"/>
  <c r="BL57" i="40" s="1"/>
  <c r="BL58" i="40" s="1"/>
  <c r="BL59" i="40" s="1"/>
  <c r="BL60" i="40" s="1"/>
  <c r="BL61" i="40" s="1"/>
  <c r="BL62" i="40" s="1"/>
  <c r="BL63" i="40" s="1"/>
  <c r="BL64" i="40" s="1"/>
  <c r="BL65" i="40" s="1"/>
  <c r="BL66" i="40" s="1"/>
  <c r="BL67" i="40" s="1"/>
  <c r="BL68" i="40" s="1"/>
  <c r="BL69" i="40" s="1"/>
  <c r="BL70" i="40" s="1"/>
  <c r="BL71" i="40" s="1"/>
  <c r="BL72" i="40" s="1"/>
  <c r="BL73" i="40" s="1"/>
  <c r="BL74" i="40" s="1"/>
  <c r="BL75" i="40" s="1"/>
  <c r="BL76" i="40" s="1"/>
  <c r="BL77" i="40" s="1"/>
  <c r="BL78" i="40" s="1"/>
  <c r="BL79" i="40" s="1"/>
  <c r="BL80" i="40" s="1"/>
  <c r="BM29" i="40"/>
  <c r="BM30" i="40" s="1"/>
  <c r="BM31" i="40" s="1"/>
  <c r="BM32" i="40" s="1"/>
  <c r="BM33" i="40" s="1"/>
  <c r="BM34" i="40" s="1"/>
  <c r="BM35" i="40" s="1"/>
  <c r="BM36" i="40" s="1"/>
  <c r="BM37" i="40" s="1"/>
  <c r="BM38" i="40" s="1"/>
  <c r="BM39" i="40" s="1"/>
  <c r="BM40" i="40" s="1"/>
  <c r="BM41" i="40" s="1"/>
  <c r="BM42" i="40" s="1"/>
  <c r="BM43" i="40" s="1"/>
  <c r="BM44" i="40" s="1"/>
  <c r="BM45" i="40" s="1"/>
  <c r="BM46" i="40" s="1"/>
  <c r="BM47" i="40" s="1"/>
  <c r="BM48" i="40" s="1"/>
  <c r="BM49" i="40" s="1"/>
  <c r="BM50" i="40" s="1"/>
  <c r="BM51" i="40" s="1"/>
  <c r="BM52" i="40" s="1"/>
  <c r="BM53" i="40" s="1"/>
  <c r="BM54" i="40" s="1"/>
  <c r="BM55" i="40" s="1"/>
  <c r="BM56" i="40" s="1"/>
  <c r="BM57" i="40" s="1"/>
  <c r="BM58" i="40" s="1"/>
  <c r="BM59" i="40" s="1"/>
  <c r="BM60" i="40" s="1"/>
  <c r="BM61" i="40" s="1"/>
  <c r="BM62" i="40" s="1"/>
  <c r="BM63" i="40" s="1"/>
  <c r="BM64" i="40" s="1"/>
  <c r="BM65" i="40" s="1"/>
  <c r="BM66" i="40" s="1"/>
  <c r="BM67" i="40" s="1"/>
  <c r="BM68" i="40" s="1"/>
  <c r="BM69" i="40" s="1"/>
  <c r="BM70" i="40" s="1"/>
  <c r="BM71" i="40" s="1"/>
  <c r="BM72" i="40" s="1"/>
  <c r="BM73" i="40" s="1"/>
  <c r="BM74" i="40" s="1"/>
  <c r="BM75" i="40" s="1"/>
  <c r="BM76" i="40" s="1"/>
  <c r="BM77" i="40" s="1"/>
  <c r="BM78" i="40" s="1"/>
  <c r="BM79" i="40" s="1"/>
  <c r="BM80" i="40" s="1"/>
  <c r="BN29" i="40"/>
  <c r="BN30" i="40" s="1"/>
  <c r="BN31" i="40" s="1"/>
  <c r="BN32" i="40" s="1"/>
  <c r="BN33" i="40" s="1"/>
  <c r="BN34" i="40" s="1"/>
  <c r="BN35" i="40" s="1"/>
  <c r="BN36" i="40" s="1"/>
  <c r="BN37" i="40" s="1"/>
  <c r="BN38" i="40" s="1"/>
  <c r="BN39" i="40" s="1"/>
  <c r="BN40" i="40" s="1"/>
  <c r="BN41" i="40" s="1"/>
  <c r="BN42" i="40" s="1"/>
  <c r="BN43" i="40" s="1"/>
  <c r="BN44" i="40" s="1"/>
  <c r="BN45" i="40" s="1"/>
  <c r="BN46" i="40" s="1"/>
  <c r="BN47" i="40" s="1"/>
  <c r="BN48" i="40" s="1"/>
  <c r="BN49" i="40" s="1"/>
  <c r="BN50" i="40" s="1"/>
  <c r="BN51" i="40" s="1"/>
  <c r="BN52" i="40" s="1"/>
  <c r="BN53" i="40" s="1"/>
  <c r="BN54" i="40" s="1"/>
  <c r="BN55" i="40" s="1"/>
  <c r="BN56" i="40" s="1"/>
  <c r="BN57" i="40" s="1"/>
  <c r="BN58" i="40" s="1"/>
  <c r="BN59" i="40" s="1"/>
  <c r="BN60" i="40" s="1"/>
  <c r="BN61" i="40" s="1"/>
  <c r="BN62" i="40" s="1"/>
  <c r="BN63" i="40" s="1"/>
  <c r="BN64" i="40" s="1"/>
  <c r="BN65" i="40" s="1"/>
  <c r="BN66" i="40" s="1"/>
  <c r="BN67" i="40" s="1"/>
  <c r="BN68" i="40" s="1"/>
  <c r="BN69" i="40" s="1"/>
  <c r="BN70" i="40" s="1"/>
  <c r="BN71" i="40" s="1"/>
  <c r="BN72" i="40" s="1"/>
  <c r="BN73" i="40" s="1"/>
  <c r="BN74" i="40" s="1"/>
  <c r="BN75" i="40" s="1"/>
  <c r="BN76" i="40" s="1"/>
  <c r="BN77" i="40" s="1"/>
  <c r="BN78" i="40" s="1"/>
  <c r="BN79" i="40" s="1"/>
  <c r="BN80" i="40" s="1"/>
  <c r="S75" i="40"/>
  <c r="BK5" i="40" l="1"/>
  <c r="BK6" i="40" s="1"/>
  <c r="BK7" i="40" s="1"/>
  <c r="BK8" i="40" s="1"/>
  <c r="BK9" i="40" s="1"/>
  <c r="BK10" i="40" s="1"/>
  <c r="BK11" i="40" s="1"/>
  <c r="BK12" i="40" s="1"/>
  <c r="BK13" i="40" s="1"/>
  <c r="BK14" i="40" s="1"/>
  <c r="BK15" i="40" s="1"/>
  <c r="BK16" i="40" s="1"/>
  <c r="BK17" i="40" s="1"/>
  <c r="BK18" i="40" s="1"/>
  <c r="BK19" i="40" s="1"/>
  <c r="BK20" i="40" s="1"/>
  <c r="BK21" i="40" s="1"/>
  <c r="BK22" i="40" s="1"/>
  <c r="BK23" i="40" s="1"/>
  <c r="BK24" i="40" s="1"/>
  <c r="BK25" i="40" s="1"/>
  <c r="BK26" i="40" s="1"/>
  <c r="BK27" i="40" s="1"/>
  <c r="BL6" i="40"/>
  <c r="AY5" i="40"/>
  <c r="AY6" i="40" s="1"/>
  <c r="AY7" i="40" s="1"/>
  <c r="AY8" i="40" s="1"/>
  <c r="AY9" i="40" s="1"/>
  <c r="AY10" i="40" s="1"/>
  <c r="AY11" i="40" s="1"/>
  <c r="AY12" i="40" s="1"/>
  <c r="AY13" i="40" s="1"/>
  <c r="AY14" i="40" s="1"/>
  <c r="AY15" i="40" s="1"/>
  <c r="AY16" i="40" s="1"/>
  <c r="AY17" i="40" s="1"/>
  <c r="AY18" i="40" s="1"/>
  <c r="AY19" i="40" s="1"/>
  <c r="AY20" i="40" s="1"/>
  <c r="AY21" i="40" s="1"/>
  <c r="AY22" i="40" s="1"/>
  <c r="AY23" i="40" s="1"/>
  <c r="AY24" i="40" s="1"/>
  <c r="AY25" i="40" s="1"/>
  <c r="AY26" i="40" s="1"/>
  <c r="AY27" i="40" s="1"/>
  <c r="BH5" i="40"/>
  <c r="BH6" i="40" s="1"/>
  <c r="BH7" i="40" s="1"/>
  <c r="BH8" i="40" s="1"/>
  <c r="BH9" i="40" s="1"/>
  <c r="BH10" i="40" s="1"/>
  <c r="BH11" i="40" s="1"/>
  <c r="BH12" i="40" s="1"/>
  <c r="BH13" i="40" s="1"/>
  <c r="BH14" i="40" s="1"/>
  <c r="BH15" i="40" s="1"/>
  <c r="BH16" i="40" s="1"/>
  <c r="BH17" i="40" s="1"/>
  <c r="BH18" i="40" s="1"/>
  <c r="BH19" i="40" s="1"/>
  <c r="BH20" i="40" s="1"/>
  <c r="BH21" i="40" s="1"/>
  <c r="BH22" i="40" s="1"/>
  <c r="BH23" i="40" s="1"/>
  <c r="BH24" i="40" s="1"/>
  <c r="BH25" i="40" s="1"/>
  <c r="BH26" i="40" s="1"/>
  <c r="BH27" i="40" s="1"/>
  <c r="S74" i="40"/>
  <c r="S72" i="40" s="1"/>
  <c r="S70" i="40" s="1"/>
  <c r="S68" i="40" s="1"/>
  <c r="S66" i="40" s="1"/>
  <c r="S64" i="40" s="1"/>
  <c r="S62" i="40" s="1"/>
  <c r="A6" i="40"/>
  <c r="BD78" i="40"/>
  <c r="BD79" i="40" s="1"/>
  <c r="BD80" i="40" s="1"/>
  <c r="S73" i="40"/>
  <c r="S71" i="40" s="1"/>
  <c r="S69" i="40" s="1"/>
  <c r="S67" i="40" s="1"/>
  <c r="S65" i="40" s="1"/>
  <c r="BC30" i="40"/>
  <c r="BC5" i="40"/>
  <c r="A7" i="40" l="1"/>
  <c r="BL7" i="40"/>
  <c r="S63" i="40"/>
  <c r="S61" i="40" s="1"/>
  <c r="S59" i="40" s="1"/>
  <c r="S57" i="40" s="1"/>
  <c r="S55" i="40" s="1"/>
  <c r="S53" i="40" s="1"/>
  <c r="BC6" i="40"/>
  <c r="BC31" i="40"/>
  <c r="S60" i="40"/>
  <c r="S58" i="40" s="1"/>
  <c r="S56" i="40" s="1"/>
  <c r="BL8" i="40" l="1"/>
  <c r="A8" i="40"/>
  <c r="S51" i="40"/>
  <c r="S49" i="40" s="1"/>
  <c r="S47" i="40" s="1"/>
  <c r="BC7" i="40"/>
  <c r="S54" i="40"/>
  <c r="S52" i="40" s="1"/>
  <c r="S50" i="40" s="1"/>
  <c r="BC32" i="40"/>
  <c r="A9" i="40" l="1"/>
  <c r="BL9" i="40"/>
  <c r="S45" i="40"/>
  <c r="S43" i="40" s="1"/>
  <c r="S41" i="40" s="1"/>
  <c r="S48" i="40"/>
  <c r="S46" i="40" s="1"/>
  <c r="S44" i="40" s="1"/>
  <c r="BC33" i="40"/>
  <c r="BC8" i="40"/>
  <c r="BL10" i="40" l="1"/>
  <c r="A10" i="40"/>
  <c r="S39" i="40"/>
  <c r="S37" i="40" s="1"/>
  <c r="S35" i="40" s="1"/>
  <c r="BC9" i="40"/>
  <c r="BC34" i="40"/>
  <c r="S42" i="40"/>
  <c r="S40" i="40" s="1"/>
  <c r="S38" i="40" s="1"/>
  <c r="A11" i="40" l="1"/>
  <c r="BL11" i="40"/>
  <c r="S33" i="40"/>
  <c r="S31" i="40" s="1"/>
  <c r="S29" i="40" s="1"/>
  <c r="BC10" i="40"/>
  <c r="S36" i="40"/>
  <c r="S34" i="40" s="1"/>
  <c r="S32" i="40" s="1"/>
  <c r="BC35" i="40"/>
  <c r="A12" i="40" l="1"/>
  <c r="BL12" i="40"/>
  <c r="S27" i="40"/>
  <c r="S25" i="40" s="1"/>
  <c r="S23" i="40" s="1"/>
  <c r="BC36" i="40"/>
  <c r="S30" i="40"/>
  <c r="S28" i="40" s="1"/>
  <c r="S26" i="40" s="1"/>
  <c r="BC11" i="40"/>
  <c r="BL13" i="40" l="1"/>
  <c r="A13" i="40"/>
  <c r="S21" i="40"/>
  <c r="S19" i="40" s="1"/>
  <c r="S17" i="40" s="1"/>
  <c r="BC37" i="40"/>
  <c r="S24" i="40"/>
  <c r="S22" i="40" s="1"/>
  <c r="S20" i="40" s="1"/>
  <c r="BC12" i="40"/>
  <c r="A14" i="40" l="1"/>
  <c r="BL14" i="40"/>
  <c r="S15" i="40"/>
  <c r="S13" i="40" s="1"/>
  <c r="S11" i="40" s="1"/>
  <c r="BC38" i="40"/>
  <c r="BC13" i="40"/>
  <c r="S18" i="40"/>
  <c r="S16" i="40" s="1"/>
  <c r="S14" i="40" s="1"/>
  <c r="BL15" i="40" l="1"/>
  <c r="A15" i="40"/>
  <c r="S9" i="40"/>
  <c r="S7" i="40" s="1"/>
  <c r="S5" i="40" s="1"/>
  <c r="S12" i="40"/>
  <c r="S10" i="40" s="1"/>
  <c r="S8" i="40" s="1"/>
  <c r="BC14" i="40"/>
  <c r="BC39" i="40"/>
  <c r="A16" i="40" l="1"/>
  <c r="BL16" i="40"/>
  <c r="BC15" i="40"/>
  <c r="BC40" i="40"/>
  <c r="S6" i="40"/>
  <c r="S4" i="40" s="1"/>
  <c r="A17" i="40" l="1"/>
  <c r="BL17" i="40"/>
  <c r="BC41" i="40"/>
  <c r="BC16" i="40"/>
  <c r="BL18" i="40" l="1"/>
  <c r="A18" i="40"/>
  <c r="BC42" i="40"/>
  <c r="BC17" i="40"/>
  <c r="A19" i="40" l="1"/>
  <c r="BL19" i="40"/>
  <c r="BC18" i="40"/>
  <c r="BC43" i="40"/>
  <c r="BL20" i="40" l="1"/>
  <c r="A20" i="40"/>
  <c r="BC44" i="40"/>
  <c r="BC19" i="40"/>
  <c r="BL21" i="40" l="1"/>
  <c r="A21" i="40"/>
  <c r="BC20" i="40"/>
  <c r="BC45" i="40"/>
  <c r="BL22" i="40" l="1"/>
  <c r="A22" i="40"/>
  <c r="BC21" i="40"/>
  <c r="BC46" i="40"/>
  <c r="A23" i="40" l="1"/>
  <c r="BL23" i="40"/>
  <c r="BC47" i="40"/>
  <c r="BC22" i="40"/>
  <c r="BL24" i="40" l="1"/>
  <c r="A24" i="40"/>
  <c r="BC48" i="40"/>
  <c r="BC23" i="40"/>
  <c r="A25" i="40" l="1"/>
  <c r="BL25" i="40"/>
  <c r="BC24" i="40"/>
  <c r="BC49" i="40"/>
  <c r="BL26" i="40" l="1"/>
  <c r="A26" i="40"/>
  <c r="BC25" i="40"/>
  <c r="BC50" i="40"/>
  <c r="A27" i="40" l="1"/>
  <c r="BL27" i="40"/>
  <c r="BC51" i="40"/>
  <c r="BC26" i="40"/>
  <c r="A28" i="40" l="1"/>
  <c r="BC27" i="40"/>
  <c r="BC52" i="40"/>
  <c r="A29" i="40" l="1"/>
  <c r="BC53" i="40"/>
  <c r="A30" i="40" l="1"/>
  <c r="BC54" i="40"/>
  <c r="A31" i="40" l="1"/>
  <c r="BC55" i="40"/>
  <c r="A32" i="40" l="1"/>
  <c r="BC56" i="40"/>
  <c r="A33" i="40" l="1"/>
  <c r="BC57" i="40"/>
  <c r="A34" i="40" l="1"/>
  <c r="BC58" i="40"/>
  <c r="A35" i="40" l="1"/>
  <c r="BC59" i="40"/>
  <c r="A36" i="40" l="1"/>
  <c r="BC60" i="40"/>
  <c r="A37" i="40" l="1"/>
  <c r="BC61" i="40"/>
  <c r="A38" i="40" l="1"/>
  <c r="BC62" i="40"/>
  <c r="A39" i="40" l="1"/>
  <c r="BC63" i="40"/>
  <c r="A40" i="40" l="1"/>
  <c r="BC64" i="40"/>
  <c r="A41" i="40" l="1"/>
  <c r="BC65" i="40"/>
  <c r="A42" i="40" l="1"/>
  <c r="BC66" i="40"/>
  <c r="A43" i="40" l="1"/>
  <c r="BC67" i="40"/>
  <c r="A44" i="40" l="1"/>
  <c r="BC68" i="40"/>
  <c r="A45" i="40" l="1"/>
  <c r="BC69" i="40"/>
  <c r="A46" i="40" l="1"/>
  <c r="BC70" i="40"/>
  <c r="A47" i="40" l="1"/>
  <c r="BC71" i="40"/>
  <c r="A48" i="40" l="1"/>
  <c r="BC72" i="40"/>
  <c r="A49" i="40" l="1"/>
  <c r="BC73" i="40"/>
  <c r="A50" i="40" l="1"/>
  <c r="BC74" i="40"/>
  <c r="A51" i="40" l="1"/>
  <c r="BC75" i="40"/>
  <c r="BC76" i="40" s="1"/>
  <c r="BC77" i="40" s="1"/>
  <c r="A52" i="40" l="1"/>
  <c r="BC78" i="40"/>
  <c r="BC79" i="40" s="1"/>
  <c r="BC80" i="40" s="1"/>
  <c r="A53" i="40" l="1"/>
  <c r="A54" i="40" l="1"/>
  <c r="A55" i="40" l="1"/>
  <c r="A56" i="40" l="1"/>
  <c r="A57" i="40" l="1"/>
  <c r="A58" i="40" l="1"/>
  <c r="A59" i="40" l="1"/>
  <c r="A60" i="40" l="1"/>
  <c r="A61" i="40" l="1"/>
  <c r="A62" i="40" l="1"/>
  <c r="A63" i="40" l="1"/>
  <c r="A64" i="40" l="1"/>
  <c r="A65" i="40" l="1"/>
  <c r="A66" i="40" l="1"/>
  <c r="A67" i="40" l="1"/>
  <c r="A68" i="40" l="1"/>
  <c r="A69" i="40" l="1"/>
  <c r="A70" i="40" l="1"/>
  <c r="A71" i="40" l="1"/>
  <c r="A72" i="40" l="1"/>
  <c r="A73" i="40" l="1"/>
  <c r="A74" i="40" l="1"/>
  <c r="A75" i="40" l="1"/>
  <c r="A76" i="40" l="1"/>
  <c r="A77" i="40" l="1"/>
  <c r="A78" i="40" l="1"/>
  <c r="A79" i="40" s="1"/>
  <c r="AS79" i="40" l="1"/>
  <c r="A80" i="40"/>
  <c r="AP79" i="40"/>
  <c r="AT79" i="40"/>
  <c r="AH79" i="40"/>
  <c r="AI79" i="40"/>
  <c r="AG79" i="40"/>
  <c r="AN79" i="40"/>
  <c r="AU79" i="40"/>
  <c r="AK79" i="40"/>
  <c r="AM79" i="40"/>
  <c r="AQ79" i="40"/>
  <c r="AE79" i="40"/>
  <c r="AD79" i="40" s="1"/>
  <c r="AI78" i="40"/>
  <c r="AQ78" i="40"/>
  <c r="AM78" i="40"/>
  <c r="AF79" i="40" l="1"/>
  <c r="AO79" i="40"/>
  <c r="AJ79" i="40"/>
  <c r="AS80" i="40"/>
  <c r="AE80" i="40"/>
  <c r="AU80" i="40"/>
  <c r="AB80" i="40" s="1"/>
  <c r="AB78" i="40" s="1"/>
  <c r="AM80" i="40"/>
  <c r="T80" i="40" s="1"/>
  <c r="T78" i="40" s="1"/>
  <c r="AQ80" i="40"/>
  <c r="X80" i="40" s="1"/>
  <c r="X78" i="40" s="1"/>
  <c r="AN80" i="40"/>
  <c r="U80" i="40" s="1"/>
  <c r="U78" i="40" s="1"/>
  <c r="AT80" i="40"/>
  <c r="AA80" i="40" s="1"/>
  <c r="AI80" i="40"/>
  <c r="Q80" i="40" s="1"/>
  <c r="AH80" i="40"/>
  <c r="N80" i="40" s="1"/>
  <c r="AP80" i="40"/>
  <c r="AG80" i="40"/>
  <c r="AK80" i="40"/>
  <c r="AR79" i="40"/>
  <c r="AS78" i="40"/>
  <c r="AU78" i="40"/>
  <c r="AT78" i="40"/>
  <c r="AE78" i="40"/>
  <c r="AD78" i="40" s="1"/>
  <c r="AP78" i="40"/>
  <c r="AO78" i="40" s="1"/>
  <c r="AN78" i="40"/>
  <c r="AK78" i="40"/>
  <c r="AG78" i="40"/>
  <c r="AH78" i="40"/>
  <c r="X77" i="40"/>
  <c r="T77" i="40"/>
  <c r="N78" i="40"/>
  <c r="AT4" i="40"/>
  <c r="AG4" i="40"/>
  <c r="Q78" i="40"/>
  <c r="AI4" i="40"/>
  <c r="AE4" i="40"/>
  <c r="AD4" i="40" s="1"/>
  <c r="AU4" i="40"/>
  <c r="AM4" i="40"/>
  <c r="AP4" i="40"/>
  <c r="AK4" i="40"/>
  <c r="AQ4" i="40"/>
  <c r="AN4" i="40"/>
  <c r="AH4" i="40"/>
  <c r="AK5" i="40"/>
  <c r="AU5" i="40"/>
  <c r="AE5" i="40"/>
  <c r="AD5" i="40" s="1"/>
  <c r="AG5" i="40"/>
  <c r="AP5" i="40"/>
  <c r="AM5" i="40"/>
  <c r="AI5" i="40"/>
  <c r="AT6" i="40"/>
  <c r="AT5" i="40"/>
  <c r="AN5" i="40"/>
  <c r="AH5" i="40"/>
  <c r="AQ5" i="40"/>
  <c r="AQ6" i="40"/>
  <c r="AN6" i="40"/>
  <c r="AG6" i="40"/>
  <c r="AM6" i="40"/>
  <c r="AH6" i="40"/>
  <c r="AK6" i="40"/>
  <c r="AP6" i="40"/>
  <c r="AI6" i="40"/>
  <c r="AE6" i="40"/>
  <c r="AD6" i="40" s="1"/>
  <c r="AU6" i="40"/>
  <c r="AK7" i="40"/>
  <c r="AU8" i="40"/>
  <c r="AN7" i="40"/>
  <c r="AU7" i="40"/>
  <c r="AP7" i="40"/>
  <c r="AQ7" i="40"/>
  <c r="AI7" i="40"/>
  <c r="AH7" i="40"/>
  <c r="AP8" i="40"/>
  <c r="AM7" i="40"/>
  <c r="AG7" i="40"/>
  <c r="AE7" i="40"/>
  <c r="AD7" i="40" s="1"/>
  <c r="AT7" i="40"/>
  <c r="AM8" i="40"/>
  <c r="AK8" i="40"/>
  <c r="AI8" i="40"/>
  <c r="AG8" i="40"/>
  <c r="AH8" i="40"/>
  <c r="AQ8" i="40"/>
  <c r="AT8" i="40"/>
  <c r="AN8" i="40"/>
  <c r="AE8" i="40"/>
  <c r="AD8" i="40" s="1"/>
  <c r="AU9" i="40"/>
  <c r="AT9" i="40"/>
  <c r="AM9" i="40"/>
  <c r="AN9" i="40"/>
  <c r="AK10" i="40"/>
  <c r="AI9" i="40"/>
  <c r="AQ9" i="40"/>
  <c r="AK9" i="40"/>
  <c r="AE9" i="40"/>
  <c r="AD9" i="40" s="1"/>
  <c r="AG9" i="40"/>
  <c r="AQ10" i="40"/>
  <c r="AH9" i="40"/>
  <c r="AP9" i="40"/>
  <c r="AI10" i="40"/>
  <c r="AH10" i="40"/>
  <c r="AG10" i="40"/>
  <c r="AM10" i="40"/>
  <c r="AU10" i="40"/>
  <c r="AT10" i="40"/>
  <c r="AP10" i="40"/>
  <c r="AE10" i="40"/>
  <c r="AD10" i="40" s="1"/>
  <c r="AN10" i="40"/>
  <c r="AE11" i="40"/>
  <c r="AD11" i="40" s="1"/>
  <c r="AH11" i="40"/>
  <c r="AP11" i="40"/>
  <c r="AG11" i="40"/>
  <c r="AT11" i="40"/>
  <c r="AK11" i="40"/>
  <c r="AU11" i="40"/>
  <c r="AN11" i="40"/>
  <c r="AM11" i="40"/>
  <c r="AQ11" i="40"/>
  <c r="AI11" i="40"/>
  <c r="AQ12" i="40"/>
  <c r="AP12" i="40"/>
  <c r="AU12" i="40"/>
  <c r="AK12" i="40"/>
  <c r="AH12" i="40"/>
  <c r="AI12" i="40"/>
  <c r="AT12" i="40"/>
  <c r="AG12" i="40"/>
  <c r="AE12" i="40"/>
  <c r="AD12" i="40" s="1"/>
  <c r="AN12" i="40"/>
  <c r="AM12" i="40"/>
  <c r="AQ13" i="40"/>
  <c r="AG13" i="40"/>
  <c r="AE13" i="40"/>
  <c r="AD13" i="40" s="1"/>
  <c r="AI13" i="40"/>
  <c r="AH13" i="40"/>
  <c r="AN13" i="40"/>
  <c r="AP13" i="40"/>
  <c r="AU13" i="40"/>
  <c r="AM13" i="40"/>
  <c r="AK13" i="40"/>
  <c r="AT13" i="40"/>
  <c r="AU14" i="40"/>
  <c r="AH14" i="40"/>
  <c r="AG14" i="40"/>
  <c r="AM14" i="40"/>
  <c r="AE14" i="40"/>
  <c r="AD14" i="40" s="1"/>
  <c r="AN14" i="40"/>
  <c r="AT14" i="40"/>
  <c r="AK14" i="40"/>
  <c r="AP14" i="40"/>
  <c r="AQ14" i="40"/>
  <c r="AI14" i="40"/>
  <c r="AI15" i="40"/>
  <c r="AE15" i="40"/>
  <c r="AD15" i="40" s="1"/>
  <c r="AQ15" i="40"/>
  <c r="AN15" i="40"/>
  <c r="AG15" i="40"/>
  <c r="AH15" i="40"/>
  <c r="AT15" i="40"/>
  <c r="AU15" i="40"/>
  <c r="AM15" i="40"/>
  <c r="AP15" i="40"/>
  <c r="AK15" i="40"/>
  <c r="AI16" i="40"/>
  <c r="AH16" i="40"/>
  <c r="AK16" i="40"/>
  <c r="AT16" i="40"/>
  <c r="AG16" i="40"/>
  <c r="AP16" i="40"/>
  <c r="AN16" i="40"/>
  <c r="AM16" i="40"/>
  <c r="AE16" i="40"/>
  <c r="AD16" i="40" s="1"/>
  <c r="AU16" i="40"/>
  <c r="AQ16" i="40"/>
  <c r="AU17" i="40"/>
  <c r="AG17" i="40"/>
  <c r="AM17" i="40"/>
  <c r="AH17" i="40"/>
  <c r="AQ17" i="40"/>
  <c r="AP17" i="40"/>
  <c r="AN17" i="40"/>
  <c r="AT17" i="40"/>
  <c r="AE17" i="40"/>
  <c r="AD17" i="40" s="1"/>
  <c r="AK17" i="40"/>
  <c r="AI17" i="40"/>
  <c r="AT18" i="40"/>
  <c r="AK18" i="40"/>
  <c r="AN18" i="40"/>
  <c r="AM18" i="40"/>
  <c r="AH18" i="40"/>
  <c r="AI18" i="40"/>
  <c r="AU18" i="40"/>
  <c r="AP18" i="40"/>
  <c r="AQ18" i="40"/>
  <c r="AE18" i="40"/>
  <c r="AD18" i="40" s="1"/>
  <c r="AG18" i="40"/>
  <c r="AQ19" i="40"/>
  <c r="AK19" i="40"/>
  <c r="AT19" i="40"/>
  <c r="AE19" i="40"/>
  <c r="AD19" i="40" s="1"/>
  <c r="AN19" i="40"/>
  <c r="AH19" i="40"/>
  <c r="AU19" i="40"/>
  <c r="AG19" i="40"/>
  <c r="AP19" i="40"/>
  <c r="AO19" i="40" s="1"/>
  <c r="AI19" i="40"/>
  <c r="AM19" i="40"/>
  <c r="AU20" i="40"/>
  <c r="AH20" i="40"/>
  <c r="AQ20" i="40"/>
  <c r="AP20" i="40"/>
  <c r="AM20" i="40"/>
  <c r="AI20" i="40"/>
  <c r="AT20" i="40"/>
  <c r="AK20" i="40"/>
  <c r="AN20" i="40"/>
  <c r="AE20" i="40"/>
  <c r="AD20" i="40" s="1"/>
  <c r="AG20" i="40"/>
  <c r="AE21" i="40"/>
  <c r="AD21" i="40" s="1"/>
  <c r="AG21" i="40"/>
  <c r="AH21" i="40"/>
  <c r="AP21" i="40"/>
  <c r="AT21" i="40"/>
  <c r="AI21" i="40"/>
  <c r="AU21" i="40"/>
  <c r="AN21" i="40"/>
  <c r="AK21" i="40"/>
  <c r="AM21" i="40"/>
  <c r="AQ21" i="40"/>
  <c r="AK22" i="40"/>
  <c r="AI22" i="40"/>
  <c r="AM22" i="40"/>
  <c r="AH22" i="40"/>
  <c r="AU22" i="40"/>
  <c r="AG22" i="40"/>
  <c r="AQ22" i="40"/>
  <c r="AT22" i="40"/>
  <c r="AP22" i="40"/>
  <c r="AE22" i="40"/>
  <c r="AD22" i="40" s="1"/>
  <c r="AN22" i="40"/>
  <c r="AN23" i="40"/>
  <c r="AH23" i="40"/>
  <c r="AG23" i="40"/>
  <c r="AT23" i="40"/>
  <c r="AU23" i="40"/>
  <c r="AE23" i="40"/>
  <c r="AD23" i="40" s="1"/>
  <c r="AP23" i="40"/>
  <c r="AK23" i="40"/>
  <c r="AQ23" i="40"/>
  <c r="AM23" i="40"/>
  <c r="AI23" i="40"/>
  <c r="AQ24" i="40"/>
  <c r="AT24" i="40"/>
  <c r="AU24" i="40"/>
  <c r="AN24" i="40"/>
  <c r="AP24" i="40"/>
  <c r="AO24" i="40" s="1"/>
  <c r="AI24" i="40"/>
  <c r="AK24" i="40"/>
  <c r="AM24" i="40"/>
  <c r="AG24" i="40"/>
  <c r="AH24" i="40"/>
  <c r="AE24" i="40"/>
  <c r="AD24" i="40" s="1"/>
  <c r="AK25" i="40"/>
  <c r="AP25" i="40"/>
  <c r="AM25" i="40"/>
  <c r="AI25" i="40"/>
  <c r="AT25" i="40"/>
  <c r="AN25" i="40"/>
  <c r="AQ25" i="40"/>
  <c r="AU25" i="40"/>
  <c r="AE25" i="40"/>
  <c r="AD25" i="40" s="1"/>
  <c r="AH25" i="40"/>
  <c r="AG25" i="40"/>
  <c r="AQ26" i="40"/>
  <c r="AM26" i="40"/>
  <c r="AU26" i="40"/>
  <c r="AH26" i="40"/>
  <c r="AN26" i="40"/>
  <c r="AT26" i="40"/>
  <c r="AP26" i="40"/>
  <c r="AG26" i="40"/>
  <c r="AE26" i="40"/>
  <c r="AD26" i="40" s="1"/>
  <c r="AI26" i="40"/>
  <c r="AK26" i="40"/>
  <c r="AP27" i="40"/>
  <c r="AE27" i="40"/>
  <c r="AD27" i="40" s="1"/>
  <c r="AN27" i="40"/>
  <c r="AK27" i="40"/>
  <c r="AI27" i="40"/>
  <c r="AQ27" i="40"/>
  <c r="AM27" i="40"/>
  <c r="AU27" i="40"/>
  <c r="AG27" i="40"/>
  <c r="AT27" i="40"/>
  <c r="AH27" i="40"/>
  <c r="AT28" i="40"/>
  <c r="AG28" i="40"/>
  <c r="AU28" i="40"/>
  <c r="AK28" i="40"/>
  <c r="AE28" i="40"/>
  <c r="AD28" i="40" s="1"/>
  <c r="AP28" i="40"/>
  <c r="AQ28" i="40"/>
  <c r="AS28" i="40"/>
  <c r="AM28" i="40"/>
  <c r="AH28" i="40"/>
  <c r="AI28" i="40"/>
  <c r="AN28" i="40"/>
  <c r="AH29" i="40"/>
  <c r="AK29" i="40"/>
  <c r="AN29" i="40"/>
  <c r="AG29" i="40"/>
  <c r="AI29" i="40"/>
  <c r="AS29" i="40"/>
  <c r="AT29" i="40"/>
  <c r="AU29" i="40"/>
  <c r="AM29" i="40"/>
  <c r="AP29" i="40"/>
  <c r="AE29" i="40"/>
  <c r="AD29" i="40" s="1"/>
  <c r="AQ29" i="40"/>
  <c r="AI30" i="40"/>
  <c r="AU30" i="40"/>
  <c r="AK30" i="40"/>
  <c r="AN30" i="40"/>
  <c r="AQ30" i="40"/>
  <c r="AE30" i="40"/>
  <c r="AD30" i="40" s="1"/>
  <c r="AP30" i="40"/>
  <c r="AT30" i="40"/>
  <c r="AS30" i="40"/>
  <c r="AG30" i="40"/>
  <c r="AM30" i="40"/>
  <c r="AH30" i="40"/>
  <c r="AU31" i="40"/>
  <c r="AH31" i="40"/>
  <c r="AK31" i="40"/>
  <c r="AM31" i="40"/>
  <c r="AI31" i="40"/>
  <c r="AG31" i="40"/>
  <c r="AN31" i="40"/>
  <c r="AS31" i="40"/>
  <c r="AT31" i="40"/>
  <c r="AQ31" i="40"/>
  <c r="AE31" i="40"/>
  <c r="AD31" i="40" s="1"/>
  <c r="AP31" i="40"/>
  <c r="AK32" i="40"/>
  <c r="AQ32" i="40"/>
  <c r="AG32" i="40"/>
  <c r="AS32" i="40"/>
  <c r="AM32" i="40"/>
  <c r="AN32" i="40"/>
  <c r="AP32" i="40"/>
  <c r="AE32" i="40"/>
  <c r="AD32" i="40" s="1"/>
  <c r="AH32" i="40"/>
  <c r="AT32" i="40"/>
  <c r="AU32" i="40"/>
  <c r="AI32" i="40"/>
  <c r="AI33" i="40"/>
  <c r="AG33" i="40"/>
  <c r="AQ33" i="40"/>
  <c r="AN33" i="40"/>
  <c r="AM33" i="40"/>
  <c r="AT33" i="40"/>
  <c r="AU33" i="40"/>
  <c r="AS33" i="40"/>
  <c r="AK33" i="40"/>
  <c r="AP33" i="40"/>
  <c r="AH33" i="40"/>
  <c r="AE33" i="40"/>
  <c r="AD33" i="40" s="1"/>
  <c r="AN34" i="40"/>
  <c r="AS34" i="40"/>
  <c r="AH34" i="40"/>
  <c r="AP34" i="40"/>
  <c r="AI34" i="40"/>
  <c r="AE34" i="40"/>
  <c r="AD34" i="40" s="1"/>
  <c r="AU34" i="40"/>
  <c r="AG34" i="40"/>
  <c r="AM34" i="40"/>
  <c r="AQ34" i="40"/>
  <c r="AT34" i="40"/>
  <c r="AK34" i="40"/>
  <c r="AU35" i="40"/>
  <c r="AI35" i="40"/>
  <c r="AQ35" i="40"/>
  <c r="AK35" i="40"/>
  <c r="AP35" i="40"/>
  <c r="AN35" i="40"/>
  <c r="AG35" i="40"/>
  <c r="AE35" i="40"/>
  <c r="AD35" i="40" s="1"/>
  <c r="AM35" i="40"/>
  <c r="AS35" i="40"/>
  <c r="AH35" i="40"/>
  <c r="AT35" i="40"/>
  <c r="AI36" i="40"/>
  <c r="AG36" i="40"/>
  <c r="AP36" i="40"/>
  <c r="AU36" i="40"/>
  <c r="AT36" i="40"/>
  <c r="AN36" i="40"/>
  <c r="AM36" i="40"/>
  <c r="AH36" i="40"/>
  <c r="AE36" i="40"/>
  <c r="AD36" i="40" s="1"/>
  <c r="AQ36" i="40"/>
  <c r="AK36" i="40"/>
  <c r="AS36" i="40"/>
  <c r="AH37" i="40"/>
  <c r="AS37" i="40"/>
  <c r="AN37" i="40"/>
  <c r="AM37" i="40"/>
  <c r="AU37" i="40"/>
  <c r="AK37" i="40"/>
  <c r="AP37" i="40"/>
  <c r="AI37" i="40"/>
  <c r="AQ37" i="40"/>
  <c r="AE37" i="40"/>
  <c r="AD37" i="40" s="1"/>
  <c r="AG37" i="40"/>
  <c r="AT37" i="40"/>
  <c r="AH38" i="40"/>
  <c r="AM38" i="40"/>
  <c r="AS38" i="40"/>
  <c r="AI38" i="40"/>
  <c r="AU38" i="40"/>
  <c r="AQ38" i="40"/>
  <c r="AN38" i="40"/>
  <c r="AT38" i="40"/>
  <c r="AE38" i="40"/>
  <c r="AD38" i="40" s="1"/>
  <c r="AK38" i="40"/>
  <c r="AG38" i="40"/>
  <c r="AP38" i="40"/>
  <c r="AI39" i="40"/>
  <c r="AK39" i="40"/>
  <c r="AN39" i="40"/>
  <c r="AS39" i="40"/>
  <c r="AE39" i="40"/>
  <c r="AD39" i="40" s="1"/>
  <c r="AQ39" i="40"/>
  <c r="AM39" i="40"/>
  <c r="AH39" i="40"/>
  <c r="AG39" i="40"/>
  <c r="AU39" i="40"/>
  <c r="AP39" i="40"/>
  <c r="AT39" i="40"/>
  <c r="AM40" i="40"/>
  <c r="AS40" i="40"/>
  <c r="AH40" i="40"/>
  <c r="AT40" i="40"/>
  <c r="AG40" i="40"/>
  <c r="AI40" i="40"/>
  <c r="AK40" i="40"/>
  <c r="AN40" i="40"/>
  <c r="AQ40" i="40"/>
  <c r="AP40" i="40"/>
  <c r="AE40" i="40"/>
  <c r="AD40" i="40" s="1"/>
  <c r="AU40" i="40"/>
  <c r="AT41" i="40"/>
  <c r="AN41" i="40"/>
  <c r="AH41" i="40"/>
  <c r="AE41" i="40"/>
  <c r="AD41" i="40" s="1"/>
  <c r="AU41" i="40"/>
  <c r="AP41" i="40"/>
  <c r="AQ41" i="40"/>
  <c r="AM41" i="40"/>
  <c r="AI41" i="40"/>
  <c r="AS41" i="40"/>
  <c r="AG41" i="40"/>
  <c r="AK41" i="40"/>
  <c r="AN42" i="40"/>
  <c r="AP42" i="40"/>
  <c r="AT42" i="40"/>
  <c r="AG42" i="40"/>
  <c r="AS42" i="40"/>
  <c r="AM42" i="40"/>
  <c r="AH42" i="40"/>
  <c r="AQ42" i="40"/>
  <c r="AK42" i="40"/>
  <c r="AE42" i="40"/>
  <c r="AD42" i="40" s="1"/>
  <c r="AU42" i="40"/>
  <c r="AI42" i="40"/>
  <c r="AK43" i="40"/>
  <c r="AT43" i="40"/>
  <c r="AU43" i="40"/>
  <c r="AP43" i="40"/>
  <c r="AM43" i="40"/>
  <c r="AQ43" i="40"/>
  <c r="AI43" i="40"/>
  <c r="AE43" i="40"/>
  <c r="AD43" i="40" s="1"/>
  <c r="AN43" i="40"/>
  <c r="AG43" i="40"/>
  <c r="AH43" i="40"/>
  <c r="AS43" i="40"/>
  <c r="AK44" i="40"/>
  <c r="AE44" i="40"/>
  <c r="AD44" i="40" s="1"/>
  <c r="AH44" i="40"/>
  <c r="AN44" i="40"/>
  <c r="AM44" i="40"/>
  <c r="AS44" i="40"/>
  <c r="AQ44" i="40"/>
  <c r="AU44" i="40"/>
  <c r="AP44" i="40"/>
  <c r="AT44" i="40"/>
  <c r="AI44" i="40"/>
  <c r="AG44" i="40"/>
  <c r="AK45" i="40"/>
  <c r="AM45" i="40"/>
  <c r="AU45" i="40"/>
  <c r="AT45" i="40"/>
  <c r="AQ45" i="40"/>
  <c r="AE45" i="40"/>
  <c r="AD45" i="40" s="1"/>
  <c r="AS45" i="40"/>
  <c r="AN45" i="40"/>
  <c r="AP45" i="40"/>
  <c r="AO45" i="40" s="1"/>
  <c r="AI45" i="40"/>
  <c r="AG45" i="40"/>
  <c r="AH45" i="40"/>
  <c r="AS46" i="40"/>
  <c r="AH46" i="40"/>
  <c r="AM46" i="40"/>
  <c r="AK46" i="40"/>
  <c r="AP46" i="40"/>
  <c r="AI46" i="40"/>
  <c r="AE46" i="40"/>
  <c r="AD46" i="40" s="1"/>
  <c r="AQ46" i="40"/>
  <c r="AT46" i="40"/>
  <c r="AN46" i="40"/>
  <c r="AG46" i="40"/>
  <c r="AU46" i="40"/>
  <c r="AH47" i="40"/>
  <c r="AU47" i="40"/>
  <c r="AG47" i="40"/>
  <c r="AK47" i="40"/>
  <c r="AM47" i="40"/>
  <c r="AI47" i="40"/>
  <c r="AS47" i="40"/>
  <c r="AP47" i="40"/>
  <c r="AN47" i="40"/>
  <c r="AE47" i="40"/>
  <c r="AD47" i="40" s="1"/>
  <c r="AQ47" i="40"/>
  <c r="AT47" i="40"/>
  <c r="AQ48" i="40"/>
  <c r="AI48" i="40"/>
  <c r="AE48" i="40"/>
  <c r="AD48" i="40" s="1"/>
  <c r="AU48" i="40"/>
  <c r="AN48" i="40"/>
  <c r="AT48" i="40"/>
  <c r="AM48" i="40"/>
  <c r="AK48" i="40"/>
  <c r="AG48" i="40"/>
  <c r="AS48" i="40"/>
  <c r="AH48" i="40"/>
  <c r="AP48" i="40"/>
  <c r="AM49" i="40"/>
  <c r="AS49" i="40"/>
  <c r="AN49" i="40"/>
  <c r="AK49" i="40"/>
  <c r="AU49" i="40"/>
  <c r="AH49" i="40"/>
  <c r="AT49" i="40"/>
  <c r="AG49" i="40"/>
  <c r="AE49" i="40"/>
  <c r="AD49" i="40" s="1"/>
  <c r="AI49" i="40"/>
  <c r="AQ49" i="40"/>
  <c r="AP49" i="40"/>
  <c r="AN50" i="40"/>
  <c r="AQ50" i="40"/>
  <c r="AM50" i="40"/>
  <c r="AS50" i="40"/>
  <c r="AH50" i="40"/>
  <c r="AK50" i="40"/>
  <c r="AI50" i="40"/>
  <c r="AG50" i="40"/>
  <c r="AE50" i="40"/>
  <c r="AD50" i="40" s="1"/>
  <c r="AP50" i="40"/>
  <c r="AO50" i="40" s="1"/>
  <c r="AU50" i="40"/>
  <c r="AT50" i="40"/>
  <c r="AU51" i="40"/>
  <c r="AS51" i="40"/>
  <c r="AQ51" i="40"/>
  <c r="AH51" i="40"/>
  <c r="AI51" i="40"/>
  <c r="AG51" i="40"/>
  <c r="AP51" i="40"/>
  <c r="AN51" i="40"/>
  <c r="AT51" i="40"/>
  <c r="AK51" i="40"/>
  <c r="AE51" i="40"/>
  <c r="AD51" i="40" s="1"/>
  <c r="AM51" i="40"/>
  <c r="AE55" i="40"/>
  <c r="AD55" i="40" s="1"/>
  <c r="AU52" i="40"/>
  <c r="AE52" i="40"/>
  <c r="AD52" i="40" s="1"/>
  <c r="AI52" i="40"/>
  <c r="AM52" i="40"/>
  <c r="AP52" i="40"/>
  <c r="AK52" i="40"/>
  <c r="AH52" i="40"/>
  <c r="AT52" i="40"/>
  <c r="AQ52" i="40"/>
  <c r="AS52" i="40"/>
  <c r="AG52" i="40"/>
  <c r="AN52" i="40"/>
  <c r="AE54" i="40"/>
  <c r="AD54" i="40" s="1"/>
  <c r="AN53" i="40"/>
  <c r="AS53" i="40"/>
  <c r="AK53" i="40"/>
  <c r="AQ53" i="40"/>
  <c r="AM53" i="40"/>
  <c r="AG53" i="40"/>
  <c r="AU53" i="40"/>
  <c r="AI53" i="40"/>
  <c r="AH53" i="40"/>
  <c r="AP53" i="40"/>
  <c r="AT53" i="40"/>
  <c r="AE53" i="40"/>
  <c r="AD53" i="40" s="1"/>
  <c r="AI54" i="40"/>
  <c r="AG54" i="40"/>
  <c r="AQ54" i="40"/>
  <c r="AH54" i="40"/>
  <c r="AK54" i="40"/>
  <c r="AN54" i="40"/>
  <c r="AM54" i="40"/>
  <c r="AU54" i="40"/>
  <c r="AT54" i="40"/>
  <c r="AS54" i="40"/>
  <c r="AP54" i="40"/>
  <c r="AO54" i="40" s="1"/>
  <c r="AI55" i="40"/>
  <c r="AN55" i="40"/>
  <c r="AT55" i="40"/>
  <c r="AM55" i="40"/>
  <c r="AK55" i="40"/>
  <c r="AQ55" i="40"/>
  <c r="AG55" i="40"/>
  <c r="AU55" i="40"/>
  <c r="AS55" i="40"/>
  <c r="AH55" i="40"/>
  <c r="AP55" i="40"/>
  <c r="AI56" i="40"/>
  <c r="AT56" i="40"/>
  <c r="AP56" i="40"/>
  <c r="AH56" i="40"/>
  <c r="AE56" i="40"/>
  <c r="AD56" i="40" s="1"/>
  <c r="AQ56" i="40"/>
  <c r="AS56" i="40"/>
  <c r="AU56" i="40"/>
  <c r="AN56" i="40"/>
  <c r="AK56" i="40"/>
  <c r="AG56" i="40"/>
  <c r="AM56" i="40"/>
  <c r="AN58" i="40"/>
  <c r="AM57" i="40"/>
  <c r="AT57" i="40"/>
  <c r="AQ57" i="40"/>
  <c r="AI57" i="40"/>
  <c r="AH57" i="40"/>
  <c r="AE57" i="40"/>
  <c r="AD57" i="40" s="1"/>
  <c r="AU57" i="40"/>
  <c r="AP57" i="40"/>
  <c r="AG57" i="40"/>
  <c r="AK57" i="40"/>
  <c r="AN57" i="40"/>
  <c r="AS57" i="40"/>
  <c r="AP58" i="40"/>
  <c r="AU58" i="40"/>
  <c r="AM58" i="40"/>
  <c r="AI58" i="40"/>
  <c r="AG58" i="40"/>
  <c r="AK58" i="40"/>
  <c r="AH58" i="40"/>
  <c r="AT58" i="40"/>
  <c r="AQ58" i="40"/>
  <c r="AE58" i="40"/>
  <c r="AD58" i="40" s="1"/>
  <c r="AS58" i="40"/>
  <c r="AS59" i="40"/>
  <c r="AQ59" i="40"/>
  <c r="AG59" i="40"/>
  <c r="AU59" i="40"/>
  <c r="AK59" i="40"/>
  <c r="AT59" i="40"/>
  <c r="AI59" i="40"/>
  <c r="AP59" i="40"/>
  <c r="AH59" i="40"/>
  <c r="AN59" i="40"/>
  <c r="AE59" i="40"/>
  <c r="AD59" i="40" s="1"/>
  <c r="AM59" i="40"/>
  <c r="AK61" i="40"/>
  <c r="AH60" i="40"/>
  <c r="AS60" i="40"/>
  <c r="AI60" i="40"/>
  <c r="AP60" i="40"/>
  <c r="AU60" i="40"/>
  <c r="AM60" i="40"/>
  <c r="AE60" i="40"/>
  <c r="AD60" i="40" s="1"/>
  <c r="AK60" i="40"/>
  <c r="AG60" i="40"/>
  <c r="AN60" i="40"/>
  <c r="AQ60" i="40"/>
  <c r="AT60" i="40"/>
  <c r="AM64" i="40"/>
  <c r="AE61" i="40"/>
  <c r="AD61" i="40" s="1"/>
  <c r="AG61" i="40"/>
  <c r="AU61" i="40"/>
  <c r="AQ61" i="40"/>
  <c r="AP61" i="40"/>
  <c r="AH61" i="40"/>
  <c r="AN61" i="40"/>
  <c r="AM61" i="40"/>
  <c r="AS61" i="40"/>
  <c r="AI61" i="40"/>
  <c r="AT61" i="40"/>
  <c r="AT62" i="40"/>
  <c r="AH62" i="40"/>
  <c r="AE62" i="40"/>
  <c r="AD62" i="40" s="1"/>
  <c r="AS62" i="40"/>
  <c r="AK62" i="40"/>
  <c r="AQ62" i="40"/>
  <c r="AU62" i="40"/>
  <c r="AI62" i="40"/>
  <c r="AN62" i="40"/>
  <c r="AG62" i="40"/>
  <c r="AP62" i="40"/>
  <c r="AM62" i="40"/>
  <c r="AU63" i="40"/>
  <c r="AS63" i="40"/>
  <c r="AG63" i="40"/>
  <c r="AH63" i="40"/>
  <c r="AK63" i="40"/>
  <c r="AN63" i="40"/>
  <c r="AE63" i="40"/>
  <c r="AD63" i="40" s="1"/>
  <c r="AM63" i="40"/>
  <c r="AT63" i="40"/>
  <c r="AP63" i="40"/>
  <c r="AI63" i="40"/>
  <c r="AQ63" i="40"/>
  <c r="AG64" i="40"/>
  <c r="AH64" i="40"/>
  <c r="AK64" i="40"/>
  <c r="AT64" i="40"/>
  <c r="AQ64" i="40"/>
  <c r="AN64" i="40"/>
  <c r="AP64" i="40"/>
  <c r="AS64" i="40"/>
  <c r="AI64" i="40"/>
  <c r="AE64" i="40"/>
  <c r="AD64" i="40" s="1"/>
  <c r="AU64" i="40"/>
  <c r="AT65" i="40"/>
  <c r="AE65" i="40"/>
  <c r="AD65" i="40" s="1"/>
  <c r="AP65" i="40"/>
  <c r="AQ65" i="40"/>
  <c r="AU65" i="40"/>
  <c r="AI65" i="40"/>
  <c r="AN65" i="40"/>
  <c r="AH65" i="40"/>
  <c r="AG65" i="40"/>
  <c r="AS65" i="40"/>
  <c r="AK65" i="40"/>
  <c r="AM65" i="40"/>
  <c r="AI66" i="40"/>
  <c r="AU66" i="40"/>
  <c r="AN66" i="40"/>
  <c r="AK66" i="40"/>
  <c r="AP66" i="40"/>
  <c r="AS66" i="40"/>
  <c r="AH66" i="40"/>
  <c r="AQ66" i="40"/>
  <c r="AM66" i="40"/>
  <c r="AE66" i="40"/>
  <c r="AD66" i="40" s="1"/>
  <c r="AT66" i="40"/>
  <c r="AG66" i="40"/>
  <c r="AS67" i="40"/>
  <c r="AU67" i="40"/>
  <c r="AE67" i="40"/>
  <c r="AD67" i="40" s="1"/>
  <c r="AK67" i="40"/>
  <c r="AP67" i="40"/>
  <c r="AM67" i="40"/>
  <c r="AI67" i="40"/>
  <c r="AN67" i="40"/>
  <c r="AT67" i="40"/>
  <c r="AH67" i="40"/>
  <c r="AQ67" i="40"/>
  <c r="AG67" i="40"/>
  <c r="AE68" i="40"/>
  <c r="AD68" i="40" s="1"/>
  <c r="AS68" i="40"/>
  <c r="AM68" i="40"/>
  <c r="AT68" i="40"/>
  <c r="AN68" i="40"/>
  <c r="AK68" i="40"/>
  <c r="AU68" i="40"/>
  <c r="AI68" i="40"/>
  <c r="AH68" i="40"/>
  <c r="AQ68" i="40"/>
  <c r="AG68" i="40"/>
  <c r="AP68" i="40"/>
  <c r="AT69" i="40"/>
  <c r="AE69" i="40"/>
  <c r="AD69" i="40" s="1"/>
  <c r="AI69" i="40"/>
  <c r="AK69" i="40"/>
  <c r="AN69" i="40"/>
  <c r="AS69" i="40"/>
  <c r="AQ69" i="40"/>
  <c r="AU69" i="40"/>
  <c r="AM69" i="40"/>
  <c r="AP69" i="40"/>
  <c r="AH69" i="40"/>
  <c r="AG69" i="40"/>
  <c r="AQ70" i="40"/>
  <c r="AK70" i="40"/>
  <c r="AE70" i="40"/>
  <c r="AD70" i="40" s="1"/>
  <c r="AM70" i="40"/>
  <c r="AI70" i="40"/>
  <c r="AS70" i="40"/>
  <c r="AU70" i="40"/>
  <c r="AT70" i="40"/>
  <c r="AG70" i="40"/>
  <c r="AH70" i="40"/>
  <c r="AN70" i="40"/>
  <c r="AP70" i="40"/>
  <c r="AT71" i="40"/>
  <c r="AP71" i="40"/>
  <c r="AK71" i="40"/>
  <c r="AG71" i="40"/>
  <c r="AU71" i="40"/>
  <c r="AI71" i="40"/>
  <c r="AQ71" i="40"/>
  <c r="AS71" i="40"/>
  <c r="AM71" i="40"/>
  <c r="AE71" i="40"/>
  <c r="AD71" i="40" s="1"/>
  <c r="AH71" i="40"/>
  <c r="AN71" i="40"/>
  <c r="AM72" i="40"/>
  <c r="AH72" i="40"/>
  <c r="AI72" i="40"/>
  <c r="AU72" i="40"/>
  <c r="AN72" i="40"/>
  <c r="AP72" i="40"/>
  <c r="AE72" i="40"/>
  <c r="AD72" i="40" s="1"/>
  <c r="AQ72" i="40"/>
  <c r="AK72" i="40"/>
  <c r="AT72" i="40"/>
  <c r="AG72" i="40"/>
  <c r="AS72" i="40"/>
  <c r="AI73" i="40"/>
  <c r="AM73" i="40"/>
  <c r="AK73" i="40"/>
  <c r="AN73" i="40"/>
  <c r="AG73" i="40"/>
  <c r="AP73" i="40"/>
  <c r="AH73" i="40"/>
  <c r="AQ73" i="40"/>
  <c r="AT73" i="40"/>
  <c r="AE73" i="40"/>
  <c r="AD73" i="40" s="1"/>
  <c r="AS73" i="40"/>
  <c r="AU73" i="40"/>
  <c r="AS74" i="40"/>
  <c r="AT74" i="40"/>
  <c r="AH74" i="40"/>
  <c r="AQ74" i="40"/>
  <c r="AI74" i="40"/>
  <c r="AG74" i="40"/>
  <c r="AU74" i="40"/>
  <c r="AK74" i="40"/>
  <c r="AP74" i="40"/>
  <c r="AE74" i="40"/>
  <c r="AD74" i="40" s="1"/>
  <c r="AN74" i="40"/>
  <c r="AM74" i="40"/>
  <c r="AE75" i="40"/>
  <c r="AD75" i="40" s="1"/>
  <c r="AN75" i="40"/>
  <c r="AS75" i="40"/>
  <c r="AU75" i="40"/>
  <c r="AI75" i="40"/>
  <c r="AH75" i="40"/>
  <c r="AM75" i="40"/>
  <c r="AP75" i="40"/>
  <c r="AT75" i="40"/>
  <c r="AQ75" i="40"/>
  <c r="AG75" i="40"/>
  <c r="AK75" i="40"/>
  <c r="AU76" i="40"/>
  <c r="AQ76" i="40"/>
  <c r="AH76" i="40"/>
  <c r="AT76" i="40"/>
  <c r="AG76" i="40"/>
  <c r="AS76" i="40"/>
  <c r="AN76" i="40"/>
  <c r="AK76" i="40"/>
  <c r="AE76" i="40"/>
  <c r="AD76" i="40" s="1"/>
  <c r="AP76" i="40"/>
  <c r="AI76" i="40"/>
  <c r="AM76" i="40"/>
  <c r="AH77" i="40"/>
  <c r="AM77" i="40"/>
  <c r="AI77" i="40"/>
  <c r="AK77" i="40"/>
  <c r="AS77" i="40"/>
  <c r="AG77" i="40"/>
  <c r="AN77" i="40"/>
  <c r="AT77" i="40"/>
  <c r="AE77" i="40"/>
  <c r="AD77" i="40" s="1"/>
  <c r="AU77" i="40"/>
  <c r="AQ77" i="40"/>
  <c r="AP77" i="40"/>
  <c r="AO51" i="40" l="1"/>
  <c r="AR12" i="40"/>
  <c r="AO76" i="40"/>
  <c r="AJ72" i="40"/>
  <c r="AF52" i="40"/>
  <c r="AR5" i="40"/>
  <c r="AR26" i="40"/>
  <c r="AO12" i="40"/>
  <c r="AR10" i="40"/>
  <c r="AR7" i="40"/>
  <c r="V80" i="40"/>
  <c r="V78" i="40" s="1"/>
  <c r="V76" i="40" s="1"/>
  <c r="V74" i="40" s="1"/>
  <c r="AO80" i="40"/>
  <c r="W80" i="40" s="1"/>
  <c r="W78" i="40" s="1"/>
  <c r="AD80" i="40"/>
  <c r="F80" i="40"/>
  <c r="F78" i="40" s="1"/>
  <c r="F76" i="40" s="1"/>
  <c r="F74" i="40" s="1"/>
  <c r="Y80" i="40"/>
  <c r="Y78" i="40" s="1"/>
  <c r="Y76" i="40" s="1"/>
  <c r="Y74" i="40" s="1"/>
  <c r="AR80" i="40"/>
  <c r="Z80" i="40" s="1"/>
  <c r="Z78" i="40" s="1"/>
  <c r="R80" i="40"/>
  <c r="R78" i="40" s="1"/>
  <c r="R76" i="40" s="1"/>
  <c r="R74" i="40" s="1"/>
  <c r="AJ80" i="40"/>
  <c r="AO38" i="40"/>
  <c r="AO31" i="40"/>
  <c r="AF80" i="40"/>
  <c r="K80" i="40"/>
  <c r="K78" i="40" s="1"/>
  <c r="K76" i="40" s="1"/>
  <c r="K74" i="40" s="1"/>
  <c r="AO59" i="40"/>
  <c r="AO53" i="40"/>
  <c r="AJ41" i="40"/>
  <c r="AR20" i="40"/>
  <c r="AF72" i="40"/>
  <c r="AF49" i="40"/>
  <c r="AJ25" i="40"/>
  <c r="AO4" i="40"/>
  <c r="AO22" i="40"/>
  <c r="AO69" i="40"/>
  <c r="AO77" i="40"/>
  <c r="AJ77" i="40"/>
  <c r="AJ75" i="40"/>
  <c r="AO75" i="40"/>
  <c r="AR72" i="40"/>
  <c r="AF71" i="40"/>
  <c r="AF69" i="40"/>
  <c r="AO68" i="40"/>
  <c r="AF67" i="40"/>
  <c r="AO64" i="40"/>
  <c r="AJ64" i="40"/>
  <c r="AO62" i="40"/>
  <c r="AO55" i="40"/>
  <c r="AF55" i="40"/>
  <c r="AR54" i="40"/>
  <c r="AF54" i="40"/>
  <c r="AF53" i="40"/>
  <c r="AO49" i="40"/>
  <c r="AO47" i="40"/>
  <c r="AF44" i="40"/>
  <c r="AR43" i="40"/>
  <c r="AO43" i="40"/>
  <c r="AO34" i="40"/>
  <c r="AR33" i="40"/>
  <c r="AR32" i="40"/>
  <c r="AR25" i="40"/>
  <c r="AF43" i="40"/>
  <c r="AO41" i="40"/>
  <c r="AJ39" i="40"/>
  <c r="AJ38" i="40"/>
  <c r="AR34" i="40"/>
  <c r="AO33" i="40"/>
  <c r="AO28" i="40"/>
  <c r="AO27" i="40"/>
  <c r="AF25" i="40"/>
  <c r="AR22" i="40"/>
  <c r="AO18" i="40"/>
  <c r="AO16" i="40"/>
  <c r="AF15" i="40"/>
  <c r="AR13" i="40"/>
  <c r="AF8" i="40"/>
  <c r="AO7" i="40"/>
  <c r="AJ60" i="40"/>
  <c r="AJ53" i="40"/>
  <c r="AF48" i="40"/>
  <c r="AO44" i="40"/>
  <c r="AO35" i="40"/>
  <c r="AO26" i="40"/>
  <c r="AR14" i="40"/>
  <c r="AR8" i="40"/>
  <c r="AR17" i="40"/>
  <c r="AO15" i="40"/>
  <c r="AO14" i="40"/>
  <c r="AR78" i="40"/>
  <c r="AO71" i="40"/>
  <c r="AR48" i="40"/>
  <c r="AR16" i="40"/>
  <c r="AJ14" i="40"/>
  <c r="AO13" i="40"/>
  <c r="AR11" i="40"/>
  <c r="AO8" i="40"/>
  <c r="AJ7" i="40"/>
  <c r="AO6" i="40"/>
  <c r="AF6" i="40"/>
  <c r="AR77" i="40"/>
  <c r="AF76" i="40"/>
  <c r="AO74" i="40"/>
  <c r="AR74" i="40"/>
  <c r="AF70" i="40"/>
  <c r="AO67" i="40"/>
  <c r="AO66" i="40"/>
  <c r="AF65" i="40"/>
  <c r="AR64" i="40"/>
  <c r="AR62" i="40"/>
  <c r="AO60" i="40"/>
  <c r="AJ59" i="40"/>
  <c r="AR59" i="40"/>
  <c r="AR57" i="40"/>
  <c r="AO57" i="40"/>
  <c r="AO46" i="40"/>
  <c r="AJ45" i="40"/>
  <c r="AJ42" i="40"/>
  <c r="AR42" i="40"/>
  <c r="AF40" i="40"/>
  <c r="AF39" i="40"/>
  <c r="AJ33" i="40"/>
  <c r="AJ32" i="40"/>
  <c r="AR30" i="40"/>
  <c r="AJ27" i="40"/>
  <c r="AJ26" i="40"/>
  <c r="AF18" i="40"/>
  <c r="AO17" i="40"/>
  <c r="AR15" i="40"/>
  <c r="AJ13" i="40"/>
  <c r="AR9" i="40"/>
  <c r="AJ4" i="40"/>
  <c r="AJ78" i="40"/>
  <c r="X75" i="40"/>
  <c r="X73" i="40" s="1"/>
  <c r="X71" i="40" s="1"/>
  <c r="T75" i="40"/>
  <c r="T73" i="40" s="1"/>
  <c r="T71" i="40" s="1"/>
  <c r="AF73" i="40"/>
  <c r="AJ61" i="40"/>
  <c r="AJ76" i="40"/>
  <c r="AJ74" i="40"/>
  <c r="AR71" i="40"/>
  <c r="AO70" i="40"/>
  <c r="AJ69" i="40"/>
  <c r="AJ67" i="40"/>
  <c r="AF66" i="40"/>
  <c r="AJ66" i="40"/>
  <c r="AF63" i="40"/>
  <c r="AF61" i="40"/>
  <c r="AR58" i="40"/>
  <c r="AR53" i="40"/>
  <c r="AF50" i="40"/>
  <c r="AR50" i="40"/>
  <c r="AJ49" i="40"/>
  <c r="AO48" i="40"/>
  <c r="AJ48" i="40"/>
  <c r="AJ47" i="40"/>
  <c r="AJ46" i="40"/>
  <c r="AF42" i="40"/>
  <c r="AR39" i="40"/>
  <c r="AR36" i="40"/>
  <c r="AJ35" i="40"/>
  <c r="AJ34" i="40"/>
  <c r="AF34" i="40"/>
  <c r="AR31" i="40"/>
  <c r="AF29" i="40"/>
  <c r="AR28" i="40"/>
  <c r="AJ28" i="40"/>
  <c r="AO23" i="40"/>
  <c r="AF23" i="40"/>
  <c r="AF22" i="40"/>
  <c r="AJ21" i="40"/>
  <c r="AR21" i="40"/>
  <c r="AJ20" i="40"/>
  <c r="AO20" i="40"/>
  <c r="AR19" i="40"/>
  <c r="AJ18" i="40"/>
  <c r="AJ15" i="40"/>
  <c r="AF12" i="40"/>
  <c r="AJ12" i="40"/>
  <c r="AO11" i="40"/>
  <c r="AO9" i="40"/>
  <c r="AJ10" i="40"/>
  <c r="AJ8" i="40"/>
  <c r="AF7" i="40"/>
  <c r="AO5" i="40"/>
  <c r="AJ5" i="40"/>
  <c r="AA78" i="40"/>
  <c r="AA76" i="40" s="1"/>
  <c r="AA74" i="40" s="1"/>
  <c r="Q76" i="40"/>
  <c r="Q74" i="40" s="1"/>
  <c r="U76" i="40"/>
  <c r="U74" i="40" s="1"/>
  <c r="Y77" i="40"/>
  <c r="Q77" i="40"/>
  <c r="AB77" i="40"/>
  <c r="AR67" i="40"/>
  <c r="AR46" i="40"/>
  <c r="AF75" i="40"/>
  <c r="AR75" i="40"/>
  <c r="AR73" i="40"/>
  <c r="AJ73" i="40"/>
  <c r="AJ71" i="40"/>
  <c r="AF68" i="40"/>
  <c r="AJ65" i="40"/>
  <c r="AO65" i="40"/>
  <c r="AO63" i="40"/>
  <c r="AR63" i="40"/>
  <c r="AF62" i="40"/>
  <c r="AR61" i="40"/>
  <c r="AO61" i="40"/>
  <c r="AR60" i="40"/>
  <c r="AF59" i="40"/>
  <c r="AJ58" i="40"/>
  <c r="AJ57" i="40"/>
  <c r="AF56" i="40"/>
  <c r="AR56" i="40"/>
  <c r="AO56" i="40"/>
  <c r="AJ54" i="40"/>
  <c r="AR52" i="40"/>
  <c r="AJ52" i="40"/>
  <c r="AR47" i="40"/>
  <c r="AF47" i="40"/>
  <c r="AF46" i="40"/>
  <c r="AF45" i="40"/>
  <c r="AR45" i="40"/>
  <c r="AF41" i="40"/>
  <c r="AJ40" i="40"/>
  <c r="AO39" i="40"/>
  <c r="AF38" i="40"/>
  <c r="AR38" i="40"/>
  <c r="AF37" i="40"/>
  <c r="AO37" i="40"/>
  <c r="AJ36" i="40"/>
  <c r="AO36" i="40"/>
  <c r="AF35" i="40"/>
  <c r="AO32" i="40"/>
  <c r="AF32" i="40"/>
  <c r="AJ31" i="40"/>
  <c r="AO30" i="40"/>
  <c r="AJ30" i="40"/>
  <c r="AR27" i="40"/>
  <c r="AJ24" i="40"/>
  <c r="AR24" i="40"/>
  <c r="AJ22" i="40"/>
  <c r="AO21" i="40"/>
  <c r="AF20" i="40"/>
  <c r="AJ19" i="40"/>
  <c r="AR18" i="40"/>
  <c r="AJ16" i="40"/>
  <c r="AJ11" i="40"/>
  <c r="AO10" i="40"/>
  <c r="AF10" i="40"/>
  <c r="AJ9" i="40"/>
  <c r="AR6" i="40"/>
  <c r="AF5" i="40"/>
  <c r="T76" i="40"/>
  <c r="T74" i="40" s="1"/>
  <c r="AR4" i="40"/>
  <c r="F77" i="40"/>
  <c r="AJ44" i="40"/>
  <c r="AJ43" i="40"/>
  <c r="AF77" i="40"/>
  <c r="AR76" i="40"/>
  <c r="AF74" i="40"/>
  <c r="AO73" i="40"/>
  <c r="AO72" i="40"/>
  <c r="AR70" i="40"/>
  <c r="AJ70" i="40"/>
  <c r="AR69" i="40"/>
  <c r="AJ68" i="40"/>
  <c r="AR68" i="40"/>
  <c r="AR66" i="40"/>
  <c r="AR65" i="40"/>
  <c r="AF64" i="40"/>
  <c r="AJ63" i="40"/>
  <c r="AJ62" i="40"/>
  <c r="AF60" i="40"/>
  <c r="AF58" i="40"/>
  <c r="AO58" i="40"/>
  <c r="AF57" i="40"/>
  <c r="AJ56" i="40"/>
  <c r="AR55" i="40"/>
  <c r="AJ55" i="40"/>
  <c r="AO52" i="40"/>
  <c r="AJ51" i="40"/>
  <c r="AF51" i="40"/>
  <c r="AR51" i="40"/>
  <c r="AJ50" i="40"/>
  <c r="AR49" i="40"/>
  <c r="AR44" i="40"/>
  <c r="AO42" i="40"/>
  <c r="AR41" i="40"/>
  <c r="AO40" i="40"/>
  <c r="AR40" i="40"/>
  <c r="AJ37" i="40"/>
  <c r="AR37" i="40"/>
  <c r="AF36" i="40"/>
  <c r="AR35" i="40"/>
  <c r="AF33" i="40"/>
  <c r="AF31" i="40"/>
  <c r="AF30" i="40"/>
  <c r="AO29" i="40"/>
  <c r="AR29" i="40"/>
  <c r="AJ29" i="40"/>
  <c r="AF28" i="40"/>
  <c r="AF27" i="40"/>
  <c r="AF26" i="40"/>
  <c r="AB76" i="40"/>
  <c r="AB74" i="40" s="1"/>
  <c r="AF4" i="40"/>
  <c r="N76" i="40"/>
  <c r="N74" i="40" s="1"/>
  <c r="R77" i="40"/>
  <c r="U77" i="40"/>
  <c r="AF78" i="40"/>
  <c r="AO25" i="40"/>
  <c r="AF24" i="40"/>
  <c r="AJ23" i="40"/>
  <c r="AR23" i="40"/>
  <c r="AF21" i="40"/>
  <c r="AF19" i="40"/>
  <c r="AJ17" i="40"/>
  <c r="AF17" i="40"/>
  <c r="AF16" i="40"/>
  <c r="AF14" i="40"/>
  <c r="AF13" i="40"/>
  <c r="AF11" i="40"/>
  <c r="AF9" i="40"/>
  <c r="AJ6" i="40"/>
  <c r="X76" i="40"/>
  <c r="X74" i="40" s="1"/>
  <c r="V77" i="40"/>
  <c r="W77" i="40"/>
  <c r="K77" i="40"/>
  <c r="N77" i="40"/>
  <c r="AA77" i="40"/>
  <c r="O80" i="40" l="1"/>
  <c r="O78" i="40" s="1"/>
  <c r="O76" i="40" s="1"/>
  <c r="O74" i="40" s="1"/>
  <c r="P80" i="40"/>
  <c r="P78" i="40" s="1"/>
  <c r="P76" i="40" s="1"/>
  <c r="P74" i="40" s="1"/>
  <c r="J80" i="40"/>
  <c r="J78" i="40" s="1"/>
  <c r="J76" i="40" s="1"/>
  <c r="J74" i="40" s="1"/>
  <c r="I80" i="40"/>
  <c r="I78" i="40" s="1"/>
  <c r="I76" i="40" s="1"/>
  <c r="I74" i="40" s="1"/>
  <c r="L80" i="40"/>
  <c r="L78" i="40" s="1"/>
  <c r="L76" i="40" s="1"/>
  <c r="L74" i="40" s="1"/>
  <c r="M80" i="40"/>
  <c r="D80" i="40"/>
  <c r="D78" i="40" s="1"/>
  <c r="D76" i="40" s="1"/>
  <c r="D74" i="40" s="1"/>
  <c r="B80" i="40"/>
  <c r="B78" i="40" s="1"/>
  <c r="B76" i="40" s="1"/>
  <c r="B74" i="40" s="1"/>
  <c r="H80" i="40"/>
  <c r="H78" i="40" s="1"/>
  <c r="H76" i="40" s="1"/>
  <c r="H74" i="40" s="1"/>
  <c r="E80" i="40"/>
  <c r="E78" i="40" s="1"/>
  <c r="E76" i="40" s="1"/>
  <c r="E74" i="40" s="1"/>
  <c r="G80" i="40"/>
  <c r="G78" i="40" s="1"/>
  <c r="G76" i="40" s="1"/>
  <c r="G74" i="40" s="1"/>
  <c r="C80" i="40"/>
  <c r="C78" i="40" s="1"/>
  <c r="C76" i="40" s="1"/>
  <c r="C74" i="40" s="1"/>
  <c r="W76" i="40"/>
  <c r="W74" i="40" s="1"/>
  <c r="Z76" i="40"/>
  <c r="Z74" i="40" s="1"/>
  <c r="Z77" i="40"/>
  <c r="Z75" i="40" s="1"/>
  <c r="Z73" i="40" s="1"/>
  <c r="Z71" i="40" s="1"/>
  <c r="W75" i="40"/>
  <c r="W73" i="40" s="1"/>
  <c r="W71" i="40" s="1"/>
  <c r="U75" i="40"/>
  <c r="U73" i="40" s="1"/>
  <c r="U71" i="40" s="1"/>
  <c r="I77" i="40"/>
  <c r="J77" i="40"/>
  <c r="M77" i="40"/>
  <c r="L77" i="40"/>
  <c r="O77" i="40"/>
  <c r="P77" i="40"/>
  <c r="N72" i="40"/>
  <c r="N70" i="40" s="1"/>
  <c r="N68" i="40" s="1"/>
  <c r="K72" i="40"/>
  <c r="K70" i="40" s="1"/>
  <c r="K68" i="40" s="1"/>
  <c r="V72" i="40"/>
  <c r="V70" i="40" s="1"/>
  <c r="V68" i="40" s="1"/>
  <c r="T69" i="40"/>
  <c r="T67" i="40" s="1"/>
  <c r="T65" i="40" s="1"/>
  <c r="R72" i="40"/>
  <c r="R70" i="40" s="1"/>
  <c r="R68" i="40" s="1"/>
  <c r="Y72" i="40"/>
  <c r="Y70" i="40" s="1"/>
  <c r="Y68" i="40" s="1"/>
  <c r="AB75" i="40"/>
  <c r="AB73" i="40" s="1"/>
  <c r="AB71" i="40" s="1"/>
  <c r="N75" i="40"/>
  <c r="N73" i="40" s="1"/>
  <c r="N71" i="40" s="1"/>
  <c r="F75" i="40"/>
  <c r="F73" i="40" s="1"/>
  <c r="F71" i="40" s="1"/>
  <c r="M78" i="40"/>
  <c r="M76" i="40" s="1"/>
  <c r="M74" i="40" s="1"/>
  <c r="W72" i="40"/>
  <c r="W70" i="40" s="1"/>
  <c r="W68" i="40" s="1"/>
  <c r="Q75" i="40"/>
  <c r="Q73" i="40" s="1"/>
  <c r="Q71" i="40" s="1"/>
  <c r="U72" i="40"/>
  <c r="U70" i="40" s="1"/>
  <c r="U68" i="40" s="1"/>
  <c r="K75" i="40"/>
  <c r="K73" i="40" s="1"/>
  <c r="K71" i="40" s="1"/>
  <c r="R75" i="40"/>
  <c r="R73" i="40" s="1"/>
  <c r="R71" i="40" s="1"/>
  <c r="AA72" i="40"/>
  <c r="AA70" i="40" s="1"/>
  <c r="AA68" i="40" s="1"/>
  <c r="AA75" i="40"/>
  <c r="AA73" i="40" s="1"/>
  <c r="AA71" i="40" s="1"/>
  <c r="X72" i="40"/>
  <c r="X70" i="40" s="1"/>
  <c r="X68" i="40" s="1"/>
  <c r="V75" i="40"/>
  <c r="V73" i="40" s="1"/>
  <c r="V71" i="40" s="1"/>
  <c r="AB72" i="40"/>
  <c r="AB70" i="40" s="1"/>
  <c r="AB68" i="40" s="1"/>
  <c r="D77" i="40"/>
  <c r="C77" i="40"/>
  <c r="G77" i="40"/>
  <c r="H77" i="40"/>
  <c r="B77" i="40"/>
  <c r="E77" i="40"/>
  <c r="F72" i="40"/>
  <c r="F70" i="40" s="1"/>
  <c r="F68" i="40" s="1"/>
  <c r="T72" i="40"/>
  <c r="T70" i="40" s="1"/>
  <c r="T68" i="40" s="1"/>
  <c r="Y75" i="40"/>
  <c r="Y73" i="40" s="1"/>
  <c r="Y71" i="40" s="1"/>
  <c r="Q72" i="40"/>
  <c r="Q70" i="40" s="1"/>
  <c r="Q68" i="40" s="1"/>
  <c r="X69" i="40"/>
  <c r="X67" i="40" s="1"/>
  <c r="X65" i="40" s="1"/>
  <c r="I72" i="40" l="1"/>
  <c r="I70" i="40" s="1"/>
  <c r="I68" i="40" s="1"/>
  <c r="F69" i="40"/>
  <c r="F67" i="40" s="1"/>
  <c r="F65" i="40" s="1"/>
  <c r="AB69" i="40"/>
  <c r="AB67" i="40" s="1"/>
  <c r="AB65" i="40" s="1"/>
  <c r="R66" i="40"/>
  <c r="R64" i="40" s="1"/>
  <c r="R62" i="40" s="1"/>
  <c r="V66" i="40"/>
  <c r="V64" i="40" s="1"/>
  <c r="V62" i="40" s="1"/>
  <c r="H75" i="40"/>
  <c r="H73" i="40" s="1"/>
  <c r="H71" i="40" s="1"/>
  <c r="L72" i="40"/>
  <c r="L70" i="40" s="1"/>
  <c r="L68" i="40" s="1"/>
  <c r="P72" i="40"/>
  <c r="P70" i="40" s="1"/>
  <c r="P68" i="40" s="1"/>
  <c r="Y66" i="40"/>
  <c r="Y64" i="40" s="1"/>
  <c r="Y62" i="40" s="1"/>
  <c r="N66" i="40"/>
  <c r="N64" i="40" s="1"/>
  <c r="N62" i="40" s="1"/>
  <c r="M75" i="40"/>
  <c r="M73" i="40" s="1"/>
  <c r="M71" i="40" s="1"/>
  <c r="U69" i="40"/>
  <c r="U67" i="40" s="1"/>
  <c r="U65" i="40" s="1"/>
  <c r="X63" i="40"/>
  <c r="X61" i="40" s="1"/>
  <c r="X59" i="40" s="1"/>
  <c r="Y69" i="40"/>
  <c r="Y67" i="40" s="1"/>
  <c r="Y65" i="40" s="1"/>
  <c r="F66" i="40"/>
  <c r="F64" i="40" s="1"/>
  <c r="F62" i="40" s="1"/>
  <c r="G75" i="40"/>
  <c r="G73" i="40" s="1"/>
  <c r="G71" i="40" s="1"/>
  <c r="AB66" i="40"/>
  <c r="AB64" i="40" s="1"/>
  <c r="AB62" i="40" s="1"/>
  <c r="X66" i="40"/>
  <c r="X64" i="40" s="1"/>
  <c r="X62" i="40" s="1"/>
  <c r="AA66" i="40"/>
  <c r="AA64" i="40" s="1"/>
  <c r="AA62" i="40" s="1"/>
  <c r="D72" i="40"/>
  <c r="D70" i="40" s="1"/>
  <c r="D68" i="40" s="1"/>
  <c r="Z69" i="40"/>
  <c r="Z67" i="40" s="1"/>
  <c r="Z65" i="40" s="1"/>
  <c r="K69" i="40"/>
  <c r="K67" i="40" s="1"/>
  <c r="K65" i="40" s="1"/>
  <c r="Q69" i="40"/>
  <c r="Q67" i="40" s="1"/>
  <c r="Q65" i="40" s="1"/>
  <c r="J72" i="40"/>
  <c r="J70" i="40" s="1"/>
  <c r="J68" i="40" s="1"/>
  <c r="M72" i="40"/>
  <c r="M70" i="40" s="1"/>
  <c r="M68" i="40" s="1"/>
  <c r="N69" i="40"/>
  <c r="N67" i="40" s="1"/>
  <c r="N65" i="40" s="1"/>
  <c r="T63" i="40"/>
  <c r="T61" i="40" s="1"/>
  <c r="T59" i="40" s="1"/>
  <c r="P75" i="40"/>
  <c r="P73" i="40" s="1"/>
  <c r="P71" i="40" s="1"/>
  <c r="J75" i="40"/>
  <c r="J73" i="40" s="1"/>
  <c r="J71" i="40" s="1"/>
  <c r="Q66" i="40"/>
  <c r="Q64" i="40" s="1"/>
  <c r="Q62" i="40" s="1"/>
  <c r="T66" i="40"/>
  <c r="T64" i="40" s="1"/>
  <c r="T62" i="40" s="1"/>
  <c r="B75" i="40"/>
  <c r="B73" i="40" s="1"/>
  <c r="B71" i="40" s="1"/>
  <c r="D75" i="40"/>
  <c r="D73" i="40" s="1"/>
  <c r="D71" i="40" s="1"/>
  <c r="V69" i="40"/>
  <c r="V67" i="40" s="1"/>
  <c r="V65" i="40" s="1"/>
  <c r="AA69" i="40"/>
  <c r="AA67" i="40" s="1"/>
  <c r="AA65" i="40" s="1"/>
  <c r="C72" i="40"/>
  <c r="C70" i="40" s="1"/>
  <c r="C68" i="40" s="1"/>
  <c r="H72" i="40"/>
  <c r="H70" i="40" s="1"/>
  <c r="H68" i="40" s="1"/>
  <c r="R69" i="40"/>
  <c r="R67" i="40" s="1"/>
  <c r="R65" i="40" s="1"/>
  <c r="U66" i="40"/>
  <c r="U64" i="40" s="1"/>
  <c r="U62" i="40" s="1"/>
  <c r="L75" i="40"/>
  <c r="L73" i="40" s="1"/>
  <c r="L71" i="40" s="1"/>
  <c r="E72" i="40"/>
  <c r="E70" i="40" s="1"/>
  <c r="E68" i="40" s="1"/>
  <c r="E75" i="40"/>
  <c r="E73" i="40" s="1"/>
  <c r="E71" i="40" s="1"/>
  <c r="C75" i="40"/>
  <c r="C73" i="40" s="1"/>
  <c r="C71" i="40" s="1"/>
  <c r="G72" i="40"/>
  <c r="G70" i="40" s="1"/>
  <c r="G68" i="40" s="1"/>
  <c r="B72" i="40"/>
  <c r="B70" i="40" s="1"/>
  <c r="B68" i="40" s="1"/>
  <c r="W66" i="40"/>
  <c r="W64" i="40" s="1"/>
  <c r="W62" i="40" s="1"/>
  <c r="O72" i="40"/>
  <c r="O70" i="40" s="1"/>
  <c r="O68" i="40" s="1"/>
  <c r="Z72" i="40"/>
  <c r="Z70" i="40" s="1"/>
  <c r="Z68" i="40" s="1"/>
  <c r="K66" i="40"/>
  <c r="K64" i="40" s="1"/>
  <c r="K62" i="40" s="1"/>
  <c r="O75" i="40"/>
  <c r="O73" i="40" s="1"/>
  <c r="O71" i="40" s="1"/>
  <c r="I75" i="40"/>
  <c r="I73" i="40" s="1"/>
  <c r="I71" i="40" s="1"/>
  <c r="W69" i="40"/>
  <c r="W67" i="40" s="1"/>
  <c r="W65" i="40" s="1"/>
  <c r="F60" i="40" l="1"/>
  <c r="F58" i="40" s="1"/>
  <c r="F56" i="40" s="1"/>
  <c r="Z66" i="40"/>
  <c r="Z64" i="40" s="1"/>
  <c r="Z62" i="40" s="1"/>
  <c r="P66" i="40"/>
  <c r="P64" i="40" s="1"/>
  <c r="P62" i="40" s="1"/>
  <c r="W63" i="40"/>
  <c r="W61" i="40" s="1"/>
  <c r="W59" i="40" s="1"/>
  <c r="O69" i="40"/>
  <c r="O67" i="40" s="1"/>
  <c r="O65" i="40" s="1"/>
  <c r="O66" i="40"/>
  <c r="O64" i="40" s="1"/>
  <c r="O62" i="40" s="1"/>
  <c r="G66" i="40"/>
  <c r="G64" i="40" s="1"/>
  <c r="G62" i="40" s="1"/>
  <c r="C69" i="40"/>
  <c r="C67" i="40" s="1"/>
  <c r="C65" i="40" s="1"/>
  <c r="E66" i="40"/>
  <c r="E64" i="40" s="1"/>
  <c r="E62" i="40" s="1"/>
  <c r="L69" i="40"/>
  <c r="L67" i="40" s="1"/>
  <c r="L65" i="40" s="1"/>
  <c r="R63" i="40"/>
  <c r="R61" i="40" s="1"/>
  <c r="R59" i="40" s="1"/>
  <c r="C66" i="40"/>
  <c r="C64" i="40" s="1"/>
  <c r="C62" i="40" s="1"/>
  <c r="V63" i="40"/>
  <c r="V61" i="40" s="1"/>
  <c r="V59" i="40" s="1"/>
  <c r="B69" i="40"/>
  <c r="B67" i="40" s="1"/>
  <c r="B65" i="40" s="1"/>
  <c r="Q60" i="40"/>
  <c r="Q58" i="40" s="1"/>
  <c r="Q56" i="40" s="1"/>
  <c r="P69" i="40"/>
  <c r="P67" i="40" s="1"/>
  <c r="P65" i="40" s="1"/>
  <c r="M66" i="40"/>
  <c r="M64" i="40" s="1"/>
  <c r="M62" i="40" s="1"/>
  <c r="Q63" i="40"/>
  <c r="Q61" i="40" s="1"/>
  <c r="Q59" i="40" s="1"/>
  <c r="Z63" i="40"/>
  <c r="Z61" i="40" s="1"/>
  <c r="Z59" i="40" s="1"/>
  <c r="AA60" i="40"/>
  <c r="AA58" i="40" s="1"/>
  <c r="AA56" i="40" s="1"/>
  <c r="AB60" i="40"/>
  <c r="AB58" i="40" s="1"/>
  <c r="AB56" i="40" s="1"/>
  <c r="X57" i="40"/>
  <c r="X55" i="40" s="1"/>
  <c r="X53" i="40" s="1"/>
  <c r="M69" i="40"/>
  <c r="M67" i="40" s="1"/>
  <c r="M65" i="40" s="1"/>
  <c r="H69" i="40"/>
  <c r="H67" i="40" s="1"/>
  <c r="H65" i="40" s="1"/>
  <c r="R60" i="40"/>
  <c r="R58" i="40" s="1"/>
  <c r="R56" i="40" s="1"/>
  <c r="F63" i="40"/>
  <c r="F61" i="40" s="1"/>
  <c r="F59" i="40" s="1"/>
  <c r="K60" i="40"/>
  <c r="K58" i="40" s="1"/>
  <c r="K56" i="40" s="1"/>
  <c r="B66" i="40"/>
  <c r="B64" i="40" s="1"/>
  <c r="B62" i="40" s="1"/>
  <c r="H66" i="40"/>
  <c r="H64" i="40" s="1"/>
  <c r="H62" i="40" s="1"/>
  <c r="I69" i="40"/>
  <c r="I67" i="40" s="1"/>
  <c r="I65" i="40" s="1"/>
  <c r="W60" i="40"/>
  <c r="W58" i="40" s="1"/>
  <c r="W56" i="40" s="1"/>
  <c r="E69" i="40"/>
  <c r="E67" i="40" s="1"/>
  <c r="E65" i="40" s="1"/>
  <c r="U60" i="40"/>
  <c r="U58" i="40" s="1"/>
  <c r="U56" i="40" s="1"/>
  <c r="AA63" i="40"/>
  <c r="AA61" i="40" s="1"/>
  <c r="AA59" i="40" s="1"/>
  <c r="D69" i="40"/>
  <c r="D67" i="40" s="1"/>
  <c r="D65" i="40" s="1"/>
  <c r="T60" i="40"/>
  <c r="T58" i="40" s="1"/>
  <c r="T56" i="40" s="1"/>
  <c r="J69" i="40"/>
  <c r="J67" i="40" s="1"/>
  <c r="J65" i="40" s="1"/>
  <c r="T57" i="40"/>
  <c r="T55" i="40" s="1"/>
  <c r="T53" i="40" s="1"/>
  <c r="N63" i="40"/>
  <c r="N61" i="40" s="1"/>
  <c r="N59" i="40" s="1"/>
  <c r="J66" i="40"/>
  <c r="J64" i="40" s="1"/>
  <c r="J62" i="40" s="1"/>
  <c r="K63" i="40"/>
  <c r="K61" i="40" s="1"/>
  <c r="K59" i="40" s="1"/>
  <c r="D66" i="40"/>
  <c r="D64" i="40" s="1"/>
  <c r="D62" i="40" s="1"/>
  <c r="X60" i="40"/>
  <c r="X58" i="40" s="1"/>
  <c r="X56" i="40" s="1"/>
  <c r="G69" i="40"/>
  <c r="G67" i="40" s="1"/>
  <c r="G65" i="40" s="1"/>
  <c r="Y63" i="40"/>
  <c r="Y61" i="40" s="1"/>
  <c r="Y59" i="40" s="1"/>
  <c r="U63" i="40"/>
  <c r="U61" i="40" s="1"/>
  <c r="U59" i="40" s="1"/>
  <c r="N60" i="40"/>
  <c r="N58" i="40" s="1"/>
  <c r="N56" i="40" s="1"/>
  <c r="Y60" i="40"/>
  <c r="Y58" i="40" s="1"/>
  <c r="Y56" i="40" s="1"/>
  <c r="L66" i="40"/>
  <c r="L64" i="40" s="1"/>
  <c r="L62" i="40" s="1"/>
  <c r="V60" i="40"/>
  <c r="V58" i="40" s="1"/>
  <c r="V56" i="40" s="1"/>
  <c r="AB63" i="40"/>
  <c r="AB61" i="40" s="1"/>
  <c r="AB59" i="40" s="1"/>
  <c r="I66" i="40"/>
  <c r="I64" i="40" s="1"/>
  <c r="I62" i="40" s="1"/>
  <c r="AB57" i="40" l="1"/>
  <c r="AB55" i="40" s="1"/>
  <c r="AB53" i="40" s="1"/>
  <c r="N54" i="40"/>
  <c r="N52" i="40" s="1"/>
  <c r="N50" i="40" s="1"/>
  <c r="Y57" i="40"/>
  <c r="Y55" i="40" s="1"/>
  <c r="Y53" i="40" s="1"/>
  <c r="X54" i="40"/>
  <c r="X52" i="40" s="1"/>
  <c r="X50" i="40" s="1"/>
  <c r="K57" i="40"/>
  <c r="K55" i="40" s="1"/>
  <c r="K53" i="40" s="1"/>
  <c r="N57" i="40"/>
  <c r="N55" i="40" s="1"/>
  <c r="N53" i="40" s="1"/>
  <c r="J63" i="40"/>
  <c r="J61" i="40" s="1"/>
  <c r="J59" i="40" s="1"/>
  <c r="D63" i="40"/>
  <c r="D61" i="40" s="1"/>
  <c r="D59" i="40" s="1"/>
  <c r="U54" i="40"/>
  <c r="U52" i="40" s="1"/>
  <c r="U50" i="40" s="1"/>
  <c r="H60" i="40"/>
  <c r="H58" i="40" s="1"/>
  <c r="H56" i="40" s="1"/>
  <c r="M63" i="40"/>
  <c r="M61" i="40" s="1"/>
  <c r="M59" i="40" s="1"/>
  <c r="AB54" i="40"/>
  <c r="AB52" i="40" s="1"/>
  <c r="AB50" i="40" s="1"/>
  <c r="Z57" i="40"/>
  <c r="Z55" i="40" s="1"/>
  <c r="Z53" i="40" s="1"/>
  <c r="M60" i="40"/>
  <c r="M58" i="40" s="1"/>
  <c r="M56" i="40" s="1"/>
  <c r="E60" i="40"/>
  <c r="E58" i="40" s="1"/>
  <c r="E56" i="40" s="1"/>
  <c r="D60" i="40"/>
  <c r="D58" i="40" s="1"/>
  <c r="D56" i="40" s="1"/>
  <c r="J60" i="40"/>
  <c r="J58" i="40" s="1"/>
  <c r="J56" i="40" s="1"/>
  <c r="I63" i="40"/>
  <c r="I61" i="40" s="1"/>
  <c r="I59" i="40" s="1"/>
  <c r="K54" i="40"/>
  <c r="K52" i="40" s="1"/>
  <c r="K50" i="40" s="1"/>
  <c r="Q54" i="40"/>
  <c r="Q52" i="40" s="1"/>
  <c r="Q50" i="40" s="1"/>
  <c r="V57" i="40"/>
  <c r="V55" i="40" s="1"/>
  <c r="V53" i="40" s="1"/>
  <c r="R57" i="40"/>
  <c r="R55" i="40" s="1"/>
  <c r="R53" i="40" s="1"/>
  <c r="G60" i="40"/>
  <c r="G58" i="40" s="1"/>
  <c r="G56" i="40" s="1"/>
  <c r="O63" i="40"/>
  <c r="O61" i="40" s="1"/>
  <c r="O59" i="40" s="1"/>
  <c r="Z60" i="40"/>
  <c r="Z58" i="40" s="1"/>
  <c r="Z56" i="40" s="1"/>
  <c r="T51" i="40"/>
  <c r="T49" i="40" s="1"/>
  <c r="T47" i="40" s="1"/>
  <c r="T54" i="40"/>
  <c r="T52" i="40" s="1"/>
  <c r="T50" i="40" s="1"/>
  <c r="AA57" i="40"/>
  <c r="AA55" i="40" s="1"/>
  <c r="AA53" i="40" s="1"/>
  <c r="E63" i="40"/>
  <c r="E61" i="40" s="1"/>
  <c r="E59" i="40" s="1"/>
  <c r="W54" i="40"/>
  <c r="W52" i="40" s="1"/>
  <c r="W50" i="40" s="1"/>
  <c r="F57" i="40"/>
  <c r="F55" i="40" s="1"/>
  <c r="F53" i="40" s="1"/>
  <c r="H63" i="40"/>
  <c r="H61" i="40" s="1"/>
  <c r="H59" i="40" s="1"/>
  <c r="X51" i="40"/>
  <c r="X49" i="40" s="1"/>
  <c r="X47" i="40" s="1"/>
  <c r="AA54" i="40"/>
  <c r="AA52" i="40" s="1"/>
  <c r="AA50" i="40" s="1"/>
  <c r="Q57" i="40"/>
  <c r="Q55" i="40" s="1"/>
  <c r="Q53" i="40" s="1"/>
  <c r="P60" i="40"/>
  <c r="P58" i="40" s="1"/>
  <c r="P56" i="40" s="1"/>
  <c r="I60" i="40"/>
  <c r="I58" i="40" s="1"/>
  <c r="I56" i="40" s="1"/>
  <c r="V54" i="40"/>
  <c r="V52" i="40" s="1"/>
  <c r="V50" i="40" s="1"/>
  <c r="Y54" i="40"/>
  <c r="Y52" i="40" s="1"/>
  <c r="Y50" i="40" s="1"/>
  <c r="U57" i="40"/>
  <c r="U55" i="40" s="1"/>
  <c r="U53" i="40" s="1"/>
  <c r="G63" i="40"/>
  <c r="G61" i="40" s="1"/>
  <c r="G59" i="40" s="1"/>
  <c r="L60" i="40"/>
  <c r="L58" i="40" s="1"/>
  <c r="L56" i="40" s="1"/>
  <c r="B60" i="40"/>
  <c r="B58" i="40" s="1"/>
  <c r="B56" i="40" s="1"/>
  <c r="R54" i="40"/>
  <c r="R52" i="40" s="1"/>
  <c r="R50" i="40" s="1"/>
  <c r="P63" i="40"/>
  <c r="P61" i="40" s="1"/>
  <c r="P59" i="40" s="1"/>
  <c r="B63" i="40"/>
  <c r="B61" i="40" s="1"/>
  <c r="B59" i="40" s="1"/>
  <c r="C60" i="40"/>
  <c r="C58" i="40" s="1"/>
  <c r="C56" i="40" s="1"/>
  <c r="L63" i="40"/>
  <c r="L61" i="40" s="1"/>
  <c r="L59" i="40" s="1"/>
  <c r="C63" i="40"/>
  <c r="C61" i="40" s="1"/>
  <c r="C59" i="40" s="1"/>
  <c r="O60" i="40"/>
  <c r="O58" i="40" s="1"/>
  <c r="O56" i="40" s="1"/>
  <c r="W57" i="40"/>
  <c r="W55" i="40" s="1"/>
  <c r="W53" i="40" s="1"/>
  <c r="F54" i="40"/>
  <c r="F52" i="40" s="1"/>
  <c r="F50" i="40" s="1"/>
  <c r="B54" i="40" l="1"/>
  <c r="B52" i="40" s="1"/>
  <c r="B50" i="40" s="1"/>
  <c r="AA48" i="40"/>
  <c r="AA46" i="40" s="1"/>
  <c r="AA44" i="40" s="1"/>
  <c r="H57" i="40"/>
  <c r="H55" i="40" s="1"/>
  <c r="H53" i="40" s="1"/>
  <c r="Z54" i="40"/>
  <c r="Z52" i="40" s="1"/>
  <c r="Z50" i="40" s="1"/>
  <c r="W51" i="40"/>
  <c r="W49" i="40" s="1"/>
  <c r="W47" i="40" s="1"/>
  <c r="C57" i="40"/>
  <c r="C55" i="40" s="1"/>
  <c r="C53" i="40" s="1"/>
  <c r="C54" i="40"/>
  <c r="C52" i="40" s="1"/>
  <c r="C50" i="40" s="1"/>
  <c r="P57" i="40"/>
  <c r="P55" i="40" s="1"/>
  <c r="P53" i="40" s="1"/>
  <c r="L54" i="40"/>
  <c r="L52" i="40" s="1"/>
  <c r="L50" i="40" s="1"/>
  <c r="U51" i="40"/>
  <c r="U49" i="40" s="1"/>
  <c r="U47" i="40" s="1"/>
  <c r="V48" i="40"/>
  <c r="V46" i="40" s="1"/>
  <c r="V44" i="40" s="1"/>
  <c r="P54" i="40"/>
  <c r="P52" i="40" s="1"/>
  <c r="P50" i="40" s="1"/>
  <c r="F51" i="40"/>
  <c r="F49" i="40" s="1"/>
  <c r="F47" i="40" s="1"/>
  <c r="E57" i="40"/>
  <c r="E55" i="40" s="1"/>
  <c r="E53" i="40" s="1"/>
  <c r="T48" i="40"/>
  <c r="T46" i="40" s="1"/>
  <c r="T44" i="40" s="1"/>
  <c r="G54" i="40"/>
  <c r="G52" i="40" s="1"/>
  <c r="G50" i="40" s="1"/>
  <c r="V51" i="40"/>
  <c r="V49" i="40" s="1"/>
  <c r="V47" i="40" s="1"/>
  <c r="K48" i="40"/>
  <c r="K46" i="40" s="1"/>
  <c r="K44" i="40" s="1"/>
  <c r="J54" i="40"/>
  <c r="J52" i="40" s="1"/>
  <c r="J50" i="40" s="1"/>
  <c r="M54" i="40"/>
  <c r="M52" i="40" s="1"/>
  <c r="M50" i="40" s="1"/>
  <c r="AB48" i="40"/>
  <c r="AB46" i="40" s="1"/>
  <c r="AB44" i="40" s="1"/>
  <c r="D57" i="40"/>
  <c r="D55" i="40" s="1"/>
  <c r="D53" i="40" s="1"/>
  <c r="N51" i="40"/>
  <c r="N49" i="40" s="1"/>
  <c r="N47" i="40" s="1"/>
  <c r="X48" i="40"/>
  <c r="X46" i="40" s="1"/>
  <c r="X44" i="40" s="1"/>
  <c r="N48" i="40"/>
  <c r="N46" i="40" s="1"/>
  <c r="N44" i="40" s="1"/>
  <c r="I54" i="40"/>
  <c r="I52" i="40" s="1"/>
  <c r="I50" i="40" s="1"/>
  <c r="Q51" i="40"/>
  <c r="Q49" i="40" s="1"/>
  <c r="Q47" i="40" s="1"/>
  <c r="X45" i="40"/>
  <c r="X43" i="40" s="1"/>
  <c r="X41" i="40" s="1"/>
  <c r="Q48" i="40"/>
  <c r="Q46" i="40" s="1"/>
  <c r="Q44" i="40" s="1"/>
  <c r="F48" i="40"/>
  <c r="F46" i="40" s="1"/>
  <c r="F44" i="40" s="1"/>
  <c r="O54" i="40"/>
  <c r="O52" i="40" s="1"/>
  <c r="O50" i="40" s="1"/>
  <c r="L57" i="40"/>
  <c r="L55" i="40" s="1"/>
  <c r="L53" i="40" s="1"/>
  <c r="B57" i="40"/>
  <c r="B55" i="40" s="1"/>
  <c r="B53" i="40" s="1"/>
  <c r="R48" i="40"/>
  <c r="R46" i="40" s="1"/>
  <c r="R44" i="40" s="1"/>
  <c r="G57" i="40"/>
  <c r="G55" i="40" s="1"/>
  <c r="G53" i="40" s="1"/>
  <c r="Y48" i="40"/>
  <c r="Y46" i="40" s="1"/>
  <c r="Y44" i="40" s="1"/>
  <c r="W48" i="40"/>
  <c r="W46" i="40" s="1"/>
  <c r="W44" i="40" s="1"/>
  <c r="AA51" i="40"/>
  <c r="AA49" i="40" s="1"/>
  <c r="AA47" i="40" s="1"/>
  <c r="T45" i="40"/>
  <c r="T43" i="40" s="1"/>
  <c r="T41" i="40" s="1"/>
  <c r="O57" i="40"/>
  <c r="O55" i="40" s="1"/>
  <c r="O53" i="40" s="1"/>
  <c r="R51" i="40"/>
  <c r="R49" i="40" s="1"/>
  <c r="R47" i="40" s="1"/>
  <c r="I57" i="40"/>
  <c r="I55" i="40" s="1"/>
  <c r="I53" i="40" s="1"/>
  <c r="D54" i="40"/>
  <c r="D52" i="40" s="1"/>
  <c r="D50" i="40" s="1"/>
  <c r="E54" i="40"/>
  <c r="E52" i="40" s="1"/>
  <c r="E50" i="40" s="1"/>
  <c r="Z51" i="40"/>
  <c r="Z49" i="40" s="1"/>
  <c r="Z47" i="40" s="1"/>
  <c r="M57" i="40"/>
  <c r="M55" i="40" s="1"/>
  <c r="M53" i="40" s="1"/>
  <c r="H54" i="40"/>
  <c r="H52" i="40" s="1"/>
  <c r="H50" i="40" s="1"/>
  <c r="U48" i="40"/>
  <c r="U46" i="40" s="1"/>
  <c r="U44" i="40" s="1"/>
  <c r="J57" i="40"/>
  <c r="J55" i="40" s="1"/>
  <c r="J53" i="40" s="1"/>
  <c r="K51" i="40"/>
  <c r="K49" i="40" s="1"/>
  <c r="K47" i="40" s="1"/>
  <c r="Y51" i="40"/>
  <c r="Y49" i="40" s="1"/>
  <c r="Y47" i="40" s="1"/>
  <c r="AB51" i="40"/>
  <c r="AB49" i="40" s="1"/>
  <c r="AB47" i="40" s="1"/>
  <c r="T39" i="40" l="1"/>
  <c r="T37" i="40" s="1"/>
  <c r="T35" i="40" s="1"/>
  <c r="Y45" i="40"/>
  <c r="Y43" i="40" s="1"/>
  <c r="Y41" i="40" s="1"/>
  <c r="J51" i="40"/>
  <c r="J49" i="40" s="1"/>
  <c r="J47" i="40" s="1"/>
  <c r="H48" i="40"/>
  <c r="H46" i="40" s="1"/>
  <c r="H44" i="40" s="1"/>
  <c r="Z45" i="40"/>
  <c r="Z43" i="40" s="1"/>
  <c r="Z41" i="40" s="1"/>
  <c r="R45" i="40"/>
  <c r="R43" i="40" s="1"/>
  <c r="R41" i="40" s="1"/>
  <c r="W42" i="40"/>
  <c r="W40" i="40" s="1"/>
  <c r="W38" i="40" s="1"/>
  <c r="Y42" i="40"/>
  <c r="Y40" i="40" s="1"/>
  <c r="Y38" i="40" s="1"/>
  <c r="R42" i="40"/>
  <c r="R40" i="40" s="1"/>
  <c r="R38" i="40" s="1"/>
  <c r="L51" i="40"/>
  <c r="L49" i="40" s="1"/>
  <c r="L47" i="40" s="1"/>
  <c r="V45" i="40"/>
  <c r="V43" i="40" s="1"/>
  <c r="V41" i="40" s="1"/>
  <c r="F45" i="40"/>
  <c r="F43" i="40" s="1"/>
  <c r="F41" i="40" s="1"/>
  <c r="L48" i="40"/>
  <c r="L46" i="40" s="1"/>
  <c r="L44" i="40" s="1"/>
  <c r="I48" i="40"/>
  <c r="I46" i="40" s="1"/>
  <c r="I44" i="40" s="1"/>
  <c r="X42" i="40"/>
  <c r="X40" i="40" s="1"/>
  <c r="X38" i="40" s="1"/>
  <c r="D51" i="40"/>
  <c r="D49" i="40" s="1"/>
  <c r="D47" i="40" s="1"/>
  <c r="M48" i="40"/>
  <c r="M46" i="40" s="1"/>
  <c r="M44" i="40" s="1"/>
  <c r="P51" i="40"/>
  <c r="P49" i="40" s="1"/>
  <c r="P47" i="40" s="1"/>
  <c r="C51" i="40"/>
  <c r="C49" i="40" s="1"/>
  <c r="C47" i="40" s="1"/>
  <c r="Z48" i="40"/>
  <c r="Z46" i="40" s="1"/>
  <c r="Z44" i="40" s="1"/>
  <c r="AA42" i="40"/>
  <c r="AA40" i="40" s="1"/>
  <c r="AA38" i="40" s="1"/>
  <c r="AB45" i="40"/>
  <c r="AB43" i="40" s="1"/>
  <c r="AB41" i="40" s="1"/>
  <c r="K45" i="40"/>
  <c r="K43" i="40" s="1"/>
  <c r="K41" i="40" s="1"/>
  <c r="U42" i="40"/>
  <c r="U40" i="40" s="1"/>
  <c r="U38" i="40" s="1"/>
  <c r="M51" i="40"/>
  <c r="M49" i="40" s="1"/>
  <c r="M47" i="40" s="1"/>
  <c r="E48" i="40"/>
  <c r="E46" i="40" s="1"/>
  <c r="E44" i="40" s="1"/>
  <c r="I51" i="40"/>
  <c r="I49" i="40" s="1"/>
  <c r="I47" i="40" s="1"/>
  <c r="O51" i="40"/>
  <c r="O49" i="40" s="1"/>
  <c r="O47" i="40" s="1"/>
  <c r="AA45" i="40"/>
  <c r="AA43" i="40" s="1"/>
  <c r="AA41" i="40" s="1"/>
  <c r="G51" i="40"/>
  <c r="G49" i="40" s="1"/>
  <c r="G47" i="40" s="1"/>
  <c r="B51" i="40"/>
  <c r="B49" i="40" s="1"/>
  <c r="B47" i="40" s="1"/>
  <c r="O48" i="40"/>
  <c r="O46" i="40" s="1"/>
  <c r="O44" i="40" s="1"/>
  <c r="K42" i="40"/>
  <c r="K40" i="40" s="1"/>
  <c r="K38" i="40" s="1"/>
  <c r="G48" i="40"/>
  <c r="G46" i="40" s="1"/>
  <c r="G44" i="40" s="1"/>
  <c r="E51" i="40"/>
  <c r="E49" i="40" s="1"/>
  <c r="E47" i="40" s="1"/>
  <c r="P48" i="40"/>
  <c r="P46" i="40" s="1"/>
  <c r="P44" i="40" s="1"/>
  <c r="U45" i="40"/>
  <c r="U43" i="40" s="1"/>
  <c r="U41" i="40" s="1"/>
  <c r="B48" i="40"/>
  <c r="B46" i="40" s="1"/>
  <c r="B44" i="40" s="1"/>
  <c r="X39" i="40"/>
  <c r="X37" i="40" s="1"/>
  <c r="X35" i="40" s="1"/>
  <c r="J48" i="40"/>
  <c r="J46" i="40" s="1"/>
  <c r="J44" i="40" s="1"/>
  <c r="T42" i="40"/>
  <c r="T40" i="40" s="1"/>
  <c r="T38" i="40" s="1"/>
  <c r="D48" i="40"/>
  <c r="D46" i="40" s="1"/>
  <c r="D44" i="40" s="1"/>
  <c r="F42" i="40"/>
  <c r="F40" i="40" s="1"/>
  <c r="F38" i="40" s="1"/>
  <c r="Q42" i="40"/>
  <c r="Q40" i="40" s="1"/>
  <c r="Q38" i="40" s="1"/>
  <c r="Q45" i="40"/>
  <c r="Q43" i="40" s="1"/>
  <c r="Q41" i="40" s="1"/>
  <c r="N42" i="40"/>
  <c r="N40" i="40" s="1"/>
  <c r="N38" i="40" s="1"/>
  <c r="N45" i="40"/>
  <c r="N43" i="40" s="1"/>
  <c r="N41" i="40" s="1"/>
  <c r="AB42" i="40"/>
  <c r="AB40" i="40" s="1"/>
  <c r="AB38" i="40" s="1"/>
  <c r="V42" i="40"/>
  <c r="V40" i="40" s="1"/>
  <c r="V38" i="40" s="1"/>
  <c r="C48" i="40"/>
  <c r="C46" i="40" s="1"/>
  <c r="C44" i="40" s="1"/>
  <c r="W45" i="40"/>
  <c r="W43" i="40" s="1"/>
  <c r="W41" i="40" s="1"/>
  <c r="H51" i="40"/>
  <c r="H49" i="40" s="1"/>
  <c r="H47" i="40" s="1"/>
  <c r="AA39" i="40" l="1"/>
  <c r="AA37" i="40" s="1"/>
  <c r="AA35" i="40" s="1"/>
  <c r="K39" i="40"/>
  <c r="K37" i="40" s="1"/>
  <c r="K35" i="40" s="1"/>
  <c r="G45" i="40"/>
  <c r="G43" i="40" s="1"/>
  <c r="G41" i="40" s="1"/>
  <c r="O45" i="40"/>
  <c r="O43" i="40" s="1"/>
  <c r="O41" i="40" s="1"/>
  <c r="U36" i="40"/>
  <c r="U34" i="40" s="1"/>
  <c r="U32" i="40" s="1"/>
  <c r="AB39" i="40"/>
  <c r="AB37" i="40" s="1"/>
  <c r="AB35" i="40" s="1"/>
  <c r="Z42" i="40"/>
  <c r="Z40" i="40" s="1"/>
  <c r="Z38" i="40" s="1"/>
  <c r="P45" i="40"/>
  <c r="P43" i="40" s="1"/>
  <c r="P41" i="40" s="1"/>
  <c r="D45" i="40"/>
  <c r="D43" i="40" s="1"/>
  <c r="D41" i="40" s="1"/>
  <c r="I42" i="40"/>
  <c r="I40" i="40" s="1"/>
  <c r="I38" i="40" s="1"/>
  <c r="Y36" i="40"/>
  <c r="Y34" i="40" s="1"/>
  <c r="Y32" i="40" s="1"/>
  <c r="B45" i="40"/>
  <c r="B43" i="40" s="1"/>
  <c r="B41" i="40" s="1"/>
  <c r="I45" i="40"/>
  <c r="I43" i="40" s="1"/>
  <c r="I41" i="40" s="1"/>
  <c r="M45" i="40"/>
  <c r="M43" i="40" s="1"/>
  <c r="M41" i="40" s="1"/>
  <c r="AA36" i="40"/>
  <c r="AA34" i="40" s="1"/>
  <c r="AA32" i="40" s="1"/>
  <c r="C45" i="40"/>
  <c r="C43" i="40" s="1"/>
  <c r="C41" i="40" s="1"/>
  <c r="H45" i="40"/>
  <c r="H43" i="40" s="1"/>
  <c r="H41" i="40" s="1"/>
  <c r="C42" i="40"/>
  <c r="C40" i="40" s="1"/>
  <c r="C38" i="40" s="1"/>
  <c r="N39" i="40"/>
  <c r="N37" i="40" s="1"/>
  <c r="N35" i="40" s="1"/>
  <c r="Q39" i="40"/>
  <c r="Q37" i="40" s="1"/>
  <c r="Q35" i="40" s="1"/>
  <c r="F36" i="40"/>
  <c r="F34" i="40" s="1"/>
  <c r="F32" i="40" s="1"/>
  <c r="D42" i="40"/>
  <c r="D40" i="40" s="1"/>
  <c r="D38" i="40" s="1"/>
  <c r="T36" i="40"/>
  <c r="T34" i="40" s="1"/>
  <c r="T32" i="40" s="1"/>
  <c r="X33" i="40"/>
  <c r="X31" i="40" s="1"/>
  <c r="X29" i="40" s="1"/>
  <c r="U39" i="40"/>
  <c r="U37" i="40" s="1"/>
  <c r="U35" i="40" s="1"/>
  <c r="E45" i="40"/>
  <c r="E43" i="40" s="1"/>
  <c r="E41" i="40" s="1"/>
  <c r="K36" i="40"/>
  <c r="K34" i="40" s="1"/>
  <c r="K32" i="40" s="1"/>
  <c r="M42" i="40"/>
  <c r="M40" i="40" s="1"/>
  <c r="M38" i="40" s="1"/>
  <c r="L42" i="40"/>
  <c r="L40" i="40" s="1"/>
  <c r="L38" i="40" s="1"/>
  <c r="V39" i="40"/>
  <c r="V37" i="40" s="1"/>
  <c r="V35" i="40" s="1"/>
  <c r="L45" i="40"/>
  <c r="L43" i="40" s="1"/>
  <c r="L41" i="40" s="1"/>
  <c r="R39" i="40"/>
  <c r="R37" i="40" s="1"/>
  <c r="R35" i="40" s="1"/>
  <c r="H42" i="40"/>
  <c r="H40" i="40" s="1"/>
  <c r="H38" i="40" s="1"/>
  <c r="Y39" i="40"/>
  <c r="Y37" i="40" s="1"/>
  <c r="Y35" i="40" s="1"/>
  <c r="Q36" i="40"/>
  <c r="Q34" i="40" s="1"/>
  <c r="Q32" i="40" s="1"/>
  <c r="X36" i="40"/>
  <c r="X34" i="40" s="1"/>
  <c r="X32" i="40" s="1"/>
  <c r="R36" i="40"/>
  <c r="R34" i="40" s="1"/>
  <c r="R32" i="40" s="1"/>
  <c r="W39" i="40"/>
  <c r="W37" i="40" s="1"/>
  <c r="W35" i="40" s="1"/>
  <c r="V36" i="40"/>
  <c r="V34" i="40" s="1"/>
  <c r="V32" i="40" s="1"/>
  <c r="AB36" i="40"/>
  <c r="AB34" i="40" s="1"/>
  <c r="AB32" i="40" s="1"/>
  <c r="N36" i="40"/>
  <c r="N34" i="40" s="1"/>
  <c r="N32" i="40" s="1"/>
  <c r="J42" i="40"/>
  <c r="J40" i="40" s="1"/>
  <c r="J38" i="40" s="1"/>
  <c r="B42" i="40"/>
  <c r="B40" i="40" s="1"/>
  <c r="B38" i="40" s="1"/>
  <c r="P42" i="40"/>
  <c r="P40" i="40" s="1"/>
  <c r="P38" i="40" s="1"/>
  <c r="G42" i="40"/>
  <c r="G40" i="40" s="1"/>
  <c r="G38" i="40" s="1"/>
  <c r="O42" i="40"/>
  <c r="O40" i="40" s="1"/>
  <c r="O38" i="40" s="1"/>
  <c r="E42" i="40"/>
  <c r="E40" i="40" s="1"/>
  <c r="E38" i="40" s="1"/>
  <c r="F39" i="40"/>
  <c r="F37" i="40" s="1"/>
  <c r="F35" i="40" s="1"/>
  <c r="W36" i="40"/>
  <c r="W34" i="40" s="1"/>
  <c r="W32" i="40" s="1"/>
  <c r="Z39" i="40"/>
  <c r="Z37" i="40" s="1"/>
  <c r="Z35" i="40" s="1"/>
  <c r="J45" i="40"/>
  <c r="J43" i="40" s="1"/>
  <c r="J41" i="40" s="1"/>
  <c r="T33" i="40"/>
  <c r="T31" i="40" s="1"/>
  <c r="T29" i="40" s="1"/>
  <c r="U33" i="40" l="1"/>
  <c r="U31" i="40" s="1"/>
  <c r="U29" i="40" s="1"/>
  <c r="N33" i="40"/>
  <c r="N31" i="40" s="1"/>
  <c r="N29" i="40" s="1"/>
  <c r="H36" i="40"/>
  <c r="H34" i="40" s="1"/>
  <c r="H32" i="40" s="1"/>
  <c r="B36" i="40"/>
  <c r="B34" i="40" s="1"/>
  <c r="B32" i="40" s="1"/>
  <c r="N30" i="40"/>
  <c r="N28" i="40" s="1"/>
  <c r="N26" i="40" s="1"/>
  <c r="V30" i="40"/>
  <c r="V28" i="40" s="1"/>
  <c r="V26" i="40" s="1"/>
  <c r="R30" i="40"/>
  <c r="R28" i="40" s="1"/>
  <c r="R26" i="40" s="1"/>
  <c r="Q30" i="40"/>
  <c r="Q28" i="40" s="1"/>
  <c r="Q26" i="40" s="1"/>
  <c r="V33" i="40"/>
  <c r="V31" i="40" s="1"/>
  <c r="V29" i="40" s="1"/>
  <c r="M36" i="40"/>
  <c r="M34" i="40" s="1"/>
  <c r="M32" i="40" s="1"/>
  <c r="C36" i="40"/>
  <c r="C34" i="40" s="1"/>
  <c r="C32" i="40" s="1"/>
  <c r="D39" i="40"/>
  <c r="D37" i="40" s="1"/>
  <c r="D35" i="40" s="1"/>
  <c r="Z36" i="40"/>
  <c r="Z34" i="40" s="1"/>
  <c r="Z32" i="40" s="1"/>
  <c r="U30" i="40"/>
  <c r="U28" i="40" s="1"/>
  <c r="U26" i="40" s="1"/>
  <c r="G39" i="40"/>
  <c r="G37" i="40" s="1"/>
  <c r="G35" i="40" s="1"/>
  <c r="AA33" i="40"/>
  <c r="AA31" i="40" s="1"/>
  <c r="AA29" i="40" s="1"/>
  <c r="F33" i="40"/>
  <c r="F31" i="40" s="1"/>
  <c r="F29" i="40" s="1"/>
  <c r="G36" i="40"/>
  <c r="G34" i="40" s="1"/>
  <c r="G32" i="40" s="1"/>
  <c r="J39" i="40"/>
  <c r="J37" i="40" s="1"/>
  <c r="J35" i="40" s="1"/>
  <c r="O36" i="40"/>
  <c r="O34" i="40" s="1"/>
  <c r="O32" i="40" s="1"/>
  <c r="J36" i="40"/>
  <c r="J34" i="40" s="1"/>
  <c r="J32" i="40" s="1"/>
  <c r="E39" i="40"/>
  <c r="E37" i="40" s="1"/>
  <c r="E35" i="40" s="1"/>
  <c r="X27" i="40"/>
  <c r="X25" i="40" s="1"/>
  <c r="X23" i="40" s="1"/>
  <c r="D36" i="40"/>
  <c r="D34" i="40" s="1"/>
  <c r="D32" i="40" s="1"/>
  <c r="Q33" i="40"/>
  <c r="Q31" i="40" s="1"/>
  <c r="Q29" i="40" s="1"/>
  <c r="C39" i="40"/>
  <c r="C37" i="40" s="1"/>
  <c r="C35" i="40" s="1"/>
  <c r="M39" i="40"/>
  <c r="M37" i="40" s="1"/>
  <c r="M35" i="40" s="1"/>
  <c r="B39" i="40"/>
  <c r="B37" i="40" s="1"/>
  <c r="B35" i="40" s="1"/>
  <c r="Y30" i="40"/>
  <c r="Y28" i="40" s="1"/>
  <c r="Y26" i="40" s="1"/>
  <c r="W30" i="40"/>
  <c r="W28" i="40" s="1"/>
  <c r="W26" i="40" s="1"/>
  <c r="E36" i="40"/>
  <c r="E34" i="40" s="1"/>
  <c r="E32" i="40" s="1"/>
  <c r="K30" i="40"/>
  <c r="K28" i="40" s="1"/>
  <c r="K26" i="40" s="1"/>
  <c r="T30" i="40"/>
  <c r="T28" i="40" s="1"/>
  <c r="T26" i="40" s="1"/>
  <c r="F30" i="40"/>
  <c r="F28" i="40" s="1"/>
  <c r="F26" i="40" s="1"/>
  <c r="H39" i="40"/>
  <c r="H37" i="40" s="1"/>
  <c r="H35" i="40" s="1"/>
  <c r="AA30" i="40"/>
  <c r="AA28" i="40" s="1"/>
  <c r="AA26" i="40" s="1"/>
  <c r="I39" i="40"/>
  <c r="I37" i="40" s="1"/>
  <c r="I35" i="40" s="1"/>
  <c r="T27" i="40"/>
  <c r="T25" i="40" s="1"/>
  <c r="T23" i="40" s="1"/>
  <c r="Z33" i="40"/>
  <c r="Z31" i="40" s="1"/>
  <c r="Z29" i="40" s="1"/>
  <c r="P36" i="40"/>
  <c r="P34" i="40" s="1"/>
  <c r="P32" i="40" s="1"/>
  <c r="AB30" i="40"/>
  <c r="AB28" i="40" s="1"/>
  <c r="AB26" i="40" s="1"/>
  <c r="W33" i="40"/>
  <c r="W31" i="40" s="1"/>
  <c r="W29" i="40" s="1"/>
  <c r="X30" i="40"/>
  <c r="X28" i="40" s="1"/>
  <c r="X26" i="40" s="1"/>
  <c r="Y33" i="40"/>
  <c r="Y31" i="40" s="1"/>
  <c r="Y29" i="40" s="1"/>
  <c r="R33" i="40"/>
  <c r="R31" i="40" s="1"/>
  <c r="R29" i="40" s="1"/>
  <c r="L39" i="40"/>
  <c r="L37" i="40" s="1"/>
  <c r="L35" i="40" s="1"/>
  <c r="L36" i="40"/>
  <c r="L34" i="40" s="1"/>
  <c r="L32" i="40" s="1"/>
  <c r="I36" i="40"/>
  <c r="I34" i="40" s="1"/>
  <c r="I32" i="40" s="1"/>
  <c r="P39" i="40"/>
  <c r="P37" i="40" s="1"/>
  <c r="P35" i="40" s="1"/>
  <c r="AB33" i="40"/>
  <c r="AB31" i="40" s="1"/>
  <c r="AB29" i="40" s="1"/>
  <c r="O39" i="40"/>
  <c r="O37" i="40" s="1"/>
  <c r="O35" i="40" s="1"/>
  <c r="K33" i="40"/>
  <c r="K31" i="40" s="1"/>
  <c r="K29" i="40" s="1"/>
  <c r="L30" i="40" l="1"/>
  <c r="L28" i="40" s="1"/>
  <c r="L26" i="40" s="1"/>
  <c r="B33" i="40"/>
  <c r="B31" i="40" s="1"/>
  <c r="B29" i="40" s="1"/>
  <c r="C33" i="40"/>
  <c r="C31" i="40" s="1"/>
  <c r="C29" i="40" s="1"/>
  <c r="O33" i="40"/>
  <c r="O31" i="40" s="1"/>
  <c r="O29" i="40" s="1"/>
  <c r="P33" i="40"/>
  <c r="P31" i="40" s="1"/>
  <c r="P29" i="40" s="1"/>
  <c r="J30" i="40"/>
  <c r="J28" i="40" s="1"/>
  <c r="J26" i="40" s="1"/>
  <c r="G30" i="40"/>
  <c r="G28" i="40" s="1"/>
  <c r="G26" i="40" s="1"/>
  <c r="B30" i="40"/>
  <c r="B28" i="40" s="1"/>
  <c r="B26" i="40" s="1"/>
  <c r="N27" i="40"/>
  <c r="N25" i="40" s="1"/>
  <c r="N23" i="40" s="1"/>
  <c r="E33" i="40"/>
  <c r="E31" i="40" s="1"/>
  <c r="E29" i="40" s="1"/>
  <c r="F27" i="40"/>
  <c r="F25" i="40" s="1"/>
  <c r="F23" i="40" s="1"/>
  <c r="G33" i="40"/>
  <c r="G31" i="40" s="1"/>
  <c r="G29" i="40" s="1"/>
  <c r="W24" i="40"/>
  <c r="W22" i="40" s="1"/>
  <c r="W20" i="40" s="1"/>
  <c r="Y24" i="40"/>
  <c r="Y22" i="40" s="1"/>
  <c r="Y20" i="40" s="1"/>
  <c r="M33" i="40"/>
  <c r="M31" i="40" s="1"/>
  <c r="M29" i="40" s="1"/>
  <c r="Q27" i="40"/>
  <c r="Q25" i="40" s="1"/>
  <c r="Q23" i="40" s="1"/>
  <c r="X21" i="40"/>
  <c r="X19" i="40" s="1"/>
  <c r="X17" i="40" s="1"/>
  <c r="J33" i="40"/>
  <c r="J31" i="40" s="1"/>
  <c r="J29" i="40" s="1"/>
  <c r="AA27" i="40"/>
  <c r="AA25" i="40" s="1"/>
  <c r="AA23" i="40" s="1"/>
  <c r="U24" i="40"/>
  <c r="U22" i="40" s="1"/>
  <c r="U20" i="40" s="1"/>
  <c r="D33" i="40"/>
  <c r="D31" i="40" s="1"/>
  <c r="D29" i="40" s="1"/>
  <c r="E30" i="40"/>
  <c r="E28" i="40" s="1"/>
  <c r="E26" i="40" s="1"/>
  <c r="O30" i="40"/>
  <c r="O28" i="40" s="1"/>
  <c r="O26" i="40" s="1"/>
  <c r="M30" i="40"/>
  <c r="M28" i="40" s="1"/>
  <c r="M26" i="40" s="1"/>
  <c r="Q24" i="40"/>
  <c r="Q22" i="40" s="1"/>
  <c r="Q20" i="40" s="1"/>
  <c r="V24" i="40"/>
  <c r="V22" i="40" s="1"/>
  <c r="V20" i="40" s="1"/>
  <c r="R27" i="40"/>
  <c r="R25" i="40" s="1"/>
  <c r="R23" i="40" s="1"/>
  <c r="X24" i="40"/>
  <c r="X22" i="40" s="1"/>
  <c r="X20" i="40" s="1"/>
  <c r="AB24" i="40"/>
  <c r="AB22" i="40" s="1"/>
  <c r="AB20" i="40" s="1"/>
  <c r="Z27" i="40"/>
  <c r="Z25" i="40" s="1"/>
  <c r="Z23" i="40" s="1"/>
  <c r="I33" i="40"/>
  <c r="I31" i="40" s="1"/>
  <c r="I29" i="40" s="1"/>
  <c r="H33" i="40"/>
  <c r="H31" i="40" s="1"/>
  <c r="H29" i="40" s="1"/>
  <c r="T24" i="40"/>
  <c r="T22" i="40" s="1"/>
  <c r="T20" i="40" s="1"/>
  <c r="K27" i="40"/>
  <c r="K25" i="40" s="1"/>
  <c r="K23" i="40" s="1"/>
  <c r="AB27" i="40"/>
  <c r="AB25" i="40" s="1"/>
  <c r="AB23" i="40" s="1"/>
  <c r="I30" i="40"/>
  <c r="I28" i="40" s="1"/>
  <c r="I26" i="40" s="1"/>
  <c r="L33" i="40"/>
  <c r="L31" i="40" s="1"/>
  <c r="L29" i="40" s="1"/>
  <c r="Y27" i="40"/>
  <c r="Y25" i="40" s="1"/>
  <c r="Y23" i="40" s="1"/>
  <c r="W27" i="40"/>
  <c r="W25" i="40" s="1"/>
  <c r="W23" i="40" s="1"/>
  <c r="P30" i="40"/>
  <c r="P28" i="40" s="1"/>
  <c r="P26" i="40" s="1"/>
  <c r="T21" i="40"/>
  <c r="T19" i="40" s="1"/>
  <c r="T17" i="40" s="1"/>
  <c r="AA24" i="40"/>
  <c r="AA22" i="40" s="1"/>
  <c r="AA20" i="40" s="1"/>
  <c r="F24" i="40"/>
  <c r="F22" i="40" s="1"/>
  <c r="F20" i="40" s="1"/>
  <c r="K24" i="40"/>
  <c r="K22" i="40" s="1"/>
  <c r="K20" i="40" s="1"/>
  <c r="D30" i="40"/>
  <c r="D28" i="40" s="1"/>
  <c r="D26" i="40" s="1"/>
  <c r="Z30" i="40"/>
  <c r="Z28" i="40" s="1"/>
  <c r="Z26" i="40" s="1"/>
  <c r="C30" i="40"/>
  <c r="C28" i="40" s="1"/>
  <c r="C26" i="40" s="1"/>
  <c r="V27" i="40"/>
  <c r="V25" i="40" s="1"/>
  <c r="V23" i="40" s="1"/>
  <c r="R24" i="40"/>
  <c r="R22" i="40" s="1"/>
  <c r="R20" i="40" s="1"/>
  <c r="N24" i="40"/>
  <c r="N22" i="40" s="1"/>
  <c r="N20" i="40" s="1"/>
  <c r="H30" i="40"/>
  <c r="H28" i="40" s="1"/>
  <c r="H26" i="40" s="1"/>
  <c r="U27" i="40"/>
  <c r="U25" i="40" s="1"/>
  <c r="U23" i="40" s="1"/>
  <c r="C24" i="40" l="1"/>
  <c r="C22" i="40" s="1"/>
  <c r="C20" i="40" s="1"/>
  <c r="I24" i="40"/>
  <c r="I22" i="40" s="1"/>
  <c r="I20" i="40" s="1"/>
  <c r="W18" i="40"/>
  <c r="W16" i="40" s="1"/>
  <c r="W14" i="40" s="1"/>
  <c r="F21" i="40"/>
  <c r="F19" i="40" s="1"/>
  <c r="F17" i="40" s="1"/>
  <c r="N21" i="40"/>
  <c r="N19" i="40" s="1"/>
  <c r="N17" i="40" s="1"/>
  <c r="Z24" i="40"/>
  <c r="Z22" i="40" s="1"/>
  <c r="Z20" i="40" s="1"/>
  <c r="AA18" i="40"/>
  <c r="AA16" i="40" s="1"/>
  <c r="AA14" i="40" s="1"/>
  <c r="P24" i="40"/>
  <c r="P22" i="40" s="1"/>
  <c r="P20" i="40" s="1"/>
  <c r="Y21" i="40"/>
  <c r="Y19" i="40" s="1"/>
  <c r="Y17" i="40" s="1"/>
  <c r="K21" i="40"/>
  <c r="K19" i="40" s="1"/>
  <c r="K17" i="40" s="1"/>
  <c r="H27" i="40"/>
  <c r="H25" i="40" s="1"/>
  <c r="H23" i="40" s="1"/>
  <c r="Z21" i="40"/>
  <c r="Z19" i="40" s="1"/>
  <c r="Z17" i="40" s="1"/>
  <c r="X18" i="40"/>
  <c r="X16" i="40" s="1"/>
  <c r="X14" i="40" s="1"/>
  <c r="Y18" i="40"/>
  <c r="Y16" i="40" s="1"/>
  <c r="Y14" i="40" s="1"/>
  <c r="G24" i="40"/>
  <c r="G22" i="40" s="1"/>
  <c r="G20" i="40" s="1"/>
  <c r="O27" i="40"/>
  <c r="O25" i="40" s="1"/>
  <c r="O23" i="40" s="1"/>
  <c r="B27" i="40"/>
  <c r="B25" i="40" s="1"/>
  <c r="B23" i="40" s="1"/>
  <c r="V18" i="40"/>
  <c r="V16" i="40" s="1"/>
  <c r="V14" i="40" s="1"/>
  <c r="U18" i="40"/>
  <c r="U16" i="40" s="1"/>
  <c r="U14" i="40" s="1"/>
  <c r="J27" i="40"/>
  <c r="J25" i="40" s="1"/>
  <c r="J23" i="40" s="1"/>
  <c r="Q21" i="40"/>
  <c r="Q19" i="40" s="1"/>
  <c r="Q17" i="40" s="1"/>
  <c r="J24" i="40"/>
  <c r="J22" i="40" s="1"/>
  <c r="J20" i="40" s="1"/>
  <c r="Q18" i="40"/>
  <c r="Q16" i="40" s="1"/>
  <c r="Q14" i="40" s="1"/>
  <c r="O24" i="40"/>
  <c r="O22" i="40" s="1"/>
  <c r="O20" i="40" s="1"/>
  <c r="D27" i="40"/>
  <c r="D25" i="40" s="1"/>
  <c r="D23" i="40" s="1"/>
  <c r="AA21" i="40"/>
  <c r="AA19" i="40" s="1"/>
  <c r="AA17" i="40" s="1"/>
  <c r="X15" i="40"/>
  <c r="X13" i="40" s="1"/>
  <c r="X11" i="40" s="1"/>
  <c r="M27" i="40"/>
  <c r="M25" i="40" s="1"/>
  <c r="M23" i="40" s="1"/>
  <c r="G27" i="40"/>
  <c r="G25" i="40" s="1"/>
  <c r="G23" i="40" s="1"/>
  <c r="E27" i="40"/>
  <c r="E25" i="40" s="1"/>
  <c r="E23" i="40" s="1"/>
  <c r="B24" i="40"/>
  <c r="B22" i="40" s="1"/>
  <c r="B20" i="40" s="1"/>
  <c r="L24" i="40"/>
  <c r="L22" i="40" s="1"/>
  <c r="L20" i="40" s="1"/>
  <c r="K18" i="40"/>
  <c r="K16" i="40" s="1"/>
  <c r="K14" i="40" s="1"/>
  <c r="U21" i="40"/>
  <c r="U19" i="40" s="1"/>
  <c r="U17" i="40" s="1"/>
  <c r="N18" i="40"/>
  <c r="N16" i="40" s="1"/>
  <c r="N14" i="40" s="1"/>
  <c r="V21" i="40"/>
  <c r="V19" i="40" s="1"/>
  <c r="V17" i="40" s="1"/>
  <c r="H24" i="40"/>
  <c r="H22" i="40" s="1"/>
  <c r="H20" i="40" s="1"/>
  <c r="R18" i="40"/>
  <c r="R16" i="40" s="1"/>
  <c r="R14" i="40" s="1"/>
  <c r="D24" i="40"/>
  <c r="D22" i="40" s="1"/>
  <c r="D20" i="40" s="1"/>
  <c r="F18" i="40"/>
  <c r="F16" i="40" s="1"/>
  <c r="F14" i="40" s="1"/>
  <c r="T15" i="40"/>
  <c r="T13" i="40" s="1"/>
  <c r="T11" i="40" s="1"/>
  <c r="W21" i="40"/>
  <c r="W19" i="40" s="1"/>
  <c r="W17" i="40" s="1"/>
  <c r="L27" i="40"/>
  <c r="L25" i="40" s="1"/>
  <c r="L23" i="40" s="1"/>
  <c r="AB21" i="40"/>
  <c r="AB19" i="40" s="1"/>
  <c r="AB17" i="40" s="1"/>
  <c r="T18" i="40"/>
  <c r="T16" i="40" s="1"/>
  <c r="T14" i="40" s="1"/>
  <c r="I27" i="40"/>
  <c r="I25" i="40" s="1"/>
  <c r="I23" i="40" s="1"/>
  <c r="AB18" i="40"/>
  <c r="AB16" i="40" s="1"/>
  <c r="AB14" i="40" s="1"/>
  <c r="R21" i="40"/>
  <c r="R19" i="40" s="1"/>
  <c r="R17" i="40" s="1"/>
  <c r="M24" i="40"/>
  <c r="M22" i="40" s="1"/>
  <c r="M20" i="40" s="1"/>
  <c r="E24" i="40"/>
  <c r="E22" i="40" s="1"/>
  <c r="E20" i="40" s="1"/>
  <c r="P27" i="40"/>
  <c r="P25" i="40" s="1"/>
  <c r="P23" i="40" s="1"/>
  <c r="C27" i="40"/>
  <c r="C25" i="40" s="1"/>
  <c r="C23" i="40" s="1"/>
  <c r="AB15" i="40" l="1"/>
  <c r="AB13" i="40" s="1"/>
  <c r="AB11" i="40" s="1"/>
  <c r="F12" i="40"/>
  <c r="F10" i="40" s="1"/>
  <c r="F8" i="40" s="1"/>
  <c r="V15" i="40"/>
  <c r="V13" i="40" s="1"/>
  <c r="V11" i="40" s="1"/>
  <c r="D21" i="40"/>
  <c r="D19" i="40" s="1"/>
  <c r="D17" i="40" s="1"/>
  <c r="B21" i="40"/>
  <c r="B19" i="40" s="1"/>
  <c r="B17" i="40" s="1"/>
  <c r="J18" i="40"/>
  <c r="J16" i="40" s="1"/>
  <c r="J14" i="40" s="1"/>
  <c r="Y12" i="40"/>
  <c r="Y10" i="40" s="1"/>
  <c r="Y8" i="40" s="1"/>
  <c r="Z15" i="40"/>
  <c r="Z13" i="40" s="1"/>
  <c r="Z11" i="40" s="1"/>
  <c r="K15" i="40"/>
  <c r="K13" i="40" s="1"/>
  <c r="K11" i="40" s="1"/>
  <c r="Y15" i="40"/>
  <c r="Y13" i="40" s="1"/>
  <c r="Y11" i="40" s="1"/>
  <c r="AA12" i="40"/>
  <c r="AA10" i="40" s="1"/>
  <c r="AA8" i="40" s="1"/>
  <c r="I18" i="40"/>
  <c r="I16" i="40" s="1"/>
  <c r="I14" i="40" s="1"/>
  <c r="Q15" i="40"/>
  <c r="Q13" i="40" s="1"/>
  <c r="Q11" i="40" s="1"/>
  <c r="U12" i="40"/>
  <c r="U10" i="40" s="1"/>
  <c r="U8" i="40" s="1"/>
  <c r="F15" i="40"/>
  <c r="F13" i="40" s="1"/>
  <c r="F11" i="40" s="1"/>
  <c r="P21" i="40"/>
  <c r="P19" i="40" s="1"/>
  <c r="P17" i="40" s="1"/>
  <c r="M18" i="40"/>
  <c r="M16" i="40" s="1"/>
  <c r="M14" i="40" s="1"/>
  <c r="I21" i="40"/>
  <c r="I19" i="40" s="1"/>
  <c r="I17" i="40" s="1"/>
  <c r="U15" i="40"/>
  <c r="U13" i="40" s="1"/>
  <c r="U11" i="40" s="1"/>
  <c r="E18" i="40"/>
  <c r="E16" i="40" s="1"/>
  <c r="E14" i="40" s="1"/>
  <c r="T9" i="40"/>
  <c r="T7" i="40" s="1"/>
  <c r="T5" i="40" s="1"/>
  <c r="D18" i="40"/>
  <c r="D16" i="40" s="1"/>
  <c r="D14" i="40" s="1"/>
  <c r="K12" i="40"/>
  <c r="K10" i="40" s="1"/>
  <c r="K8" i="40" s="1"/>
  <c r="B18" i="40"/>
  <c r="B16" i="40" s="1"/>
  <c r="B14" i="40" s="1"/>
  <c r="G21" i="40"/>
  <c r="G19" i="40" s="1"/>
  <c r="G17" i="40" s="1"/>
  <c r="M21" i="40"/>
  <c r="M19" i="40" s="1"/>
  <c r="M17" i="40" s="1"/>
  <c r="AA15" i="40"/>
  <c r="AA13" i="40" s="1"/>
  <c r="AA11" i="40" s="1"/>
  <c r="O18" i="40"/>
  <c r="O16" i="40" s="1"/>
  <c r="O14" i="40" s="1"/>
  <c r="J21" i="40"/>
  <c r="J19" i="40" s="1"/>
  <c r="J17" i="40" s="1"/>
  <c r="V12" i="40"/>
  <c r="V10" i="40" s="1"/>
  <c r="V8" i="40" s="1"/>
  <c r="O21" i="40"/>
  <c r="O19" i="40" s="1"/>
  <c r="O17" i="40" s="1"/>
  <c r="P18" i="40"/>
  <c r="P16" i="40" s="1"/>
  <c r="P14" i="40" s="1"/>
  <c r="N15" i="40"/>
  <c r="N13" i="40" s="1"/>
  <c r="N11" i="40" s="1"/>
  <c r="W12" i="40"/>
  <c r="W10" i="40" s="1"/>
  <c r="W8" i="40" s="1"/>
  <c r="C18" i="40"/>
  <c r="C16" i="40" s="1"/>
  <c r="C14" i="40" s="1"/>
  <c r="R15" i="40"/>
  <c r="R13" i="40" s="1"/>
  <c r="R11" i="40" s="1"/>
  <c r="W15" i="40"/>
  <c r="W13" i="40" s="1"/>
  <c r="W11" i="40" s="1"/>
  <c r="R12" i="40"/>
  <c r="R10" i="40" s="1"/>
  <c r="R8" i="40" s="1"/>
  <c r="E21" i="40"/>
  <c r="E19" i="40" s="1"/>
  <c r="E17" i="40" s="1"/>
  <c r="C21" i="40"/>
  <c r="C19" i="40" s="1"/>
  <c r="C17" i="40" s="1"/>
  <c r="AB12" i="40"/>
  <c r="AB10" i="40" s="1"/>
  <c r="AB8" i="40" s="1"/>
  <c r="T12" i="40"/>
  <c r="T10" i="40" s="1"/>
  <c r="T8" i="40" s="1"/>
  <c r="L21" i="40"/>
  <c r="L19" i="40" s="1"/>
  <c r="L17" i="40" s="1"/>
  <c r="H18" i="40"/>
  <c r="H16" i="40" s="1"/>
  <c r="H14" i="40" s="1"/>
  <c r="N12" i="40"/>
  <c r="N10" i="40" s="1"/>
  <c r="N8" i="40" s="1"/>
  <c r="L18" i="40"/>
  <c r="L16" i="40" s="1"/>
  <c r="L14" i="40" s="1"/>
  <c r="X9" i="40"/>
  <c r="X7" i="40" s="1"/>
  <c r="X5" i="40" s="1"/>
  <c r="Q12" i="40"/>
  <c r="Q10" i="40" s="1"/>
  <c r="Q8" i="40" s="1"/>
  <c r="G18" i="40"/>
  <c r="G16" i="40" s="1"/>
  <c r="G14" i="40" s="1"/>
  <c r="X12" i="40"/>
  <c r="X10" i="40" s="1"/>
  <c r="X8" i="40" s="1"/>
  <c r="H21" i="40"/>
  <c r="H19" i="40" s="1"/>
  <c r="H17" i="40" s="1"/>
  <c r="Z18" i="40"/>
  <c r="Z16" i="40" s="1"/>
  <c r="Z14" i="40" s="1"/>
  <c r="X6" i="40" l="1"/>
  <c r="X4" i="40" s="1"/>
  <c r="AB6" i="40"/>
  <c r="AB4" i="40" s="1"/>
  <c r="N9" i="40"/>
  <c r="N7" i="40" s="1"/>
  <c r="N5" i="40" s="1"/>
  <c r="G12" i="40"/>
  <c r="G10" i="40" s="1"/>
  <c r="G8" i="40" s="1"/>
  <c r="N6" i="40"/>
  <c r="N4" i="40" s="1"/>
  <c r="L15" i="40"/>
  <c r="L13" i="40" s="1"/>
  <c r="L11" i="40" s="1"/>
  <c r="E15" i="40"/>
  <c r="E13" i="40" s="1"/>
  <c r="E11" i="40" s="1"/>
  <c r="W9" i="40"/>
  <c r="W7" i="40" s="1"/>
  <c r="W5" i="40" s="1"/>
  <c r="C12" i="40"/>
  <c r="C10" i="40" s="1"/>
  <c r="C8" i="40" s="1"/>
  <c r="O15" i="40"/>
  <c r="O13" i="40" s="1"/>
  <c r="O11" i="40" s="1"/>
  <c r="J15" i="40"/>
  <c r="J13" i="40" s="1"/>
  <c r="J11" i="40" s="1"/>
  <c r="AA9" i="40"/>
  <c r="AA7" i="40" s="1"/>
  <c r="AA5" i="40" s="1"/>
  <c r="G15" i="40"/>
  <c r="G13" i="40" s="1"/>
  <c r="G11" i="40" s="1"/>
  <c r="K6" i="40"/>
  <c r="K4" i="40" s="1"/>
  <c r="P15" i="40"/>
  <c r="P13" i="40" s="1"/>
  <c r="P11" i="40" s="1"/>
  <c r="F9" i="40"/>
  <c r="F7" i="40" s="1"/>
  <c r="F5" i="40" s="1"/>
  <c r="Q9" i="40"/>
  <c r="Q7" i="40" s="1"/>
  <c r="Q5" i="40" s="1"/>
  <c r="K9" i="40"/>
  <c r="K7" i="40" s="1"/>
  <c r="K5" i="40" s="1"/>
  <c r="Y6" i="40"/>
  <c r="Y4" i="40" s="1"/>
  <c r="J12" i="40"/>
  <c r="J10" i="40" s="1"/>
  <c r="J8" i="40" s="1"/>
  <c r="B15" i="40"/>
  <c r="B13" i="40" s="1"/>
  <c r="B11" i="40" s="1"/>
  <c r="V9" i="40"/>
  <c r="V7" i="40" s="1"/>
  <c r="V5" i="40" s="1"/>
  <c r="H15" i="40"/>
  <c r="H13" i="40" s="1"/>
  <c r="H11" i="40" s="1"/>
  <c r="Q6" i="40"/>
  <c r="Q4" i="40" s="1"/>
  <c r="R6" i="40"/>
  <c r="R4" i="40" s="1"/>
  <c r="W6" i="40"/>
  <c r="W4" i="40" s="1"/>
  <c r="P12" i="40"/>
  <c r="P10" i="40" s="1"/>
  <c r="P8" i="40" s="1"/>
  <c r="V6" i="40"/>
  <c r="V4" i="40" s="1"/>
  <c r="O12" i="40"/>
  <c r="O10" i="40" s="1"/>
  <c r="O8" i="40" s="1"/>
  <c r="M15" i="40"/>
  <c r="M13" i="40" s="1"/>
  <c r="M11" i="40" s="1"/>
  <c r="D12" i="40"/>
  <c r="D10" i="40" s="1"/>
  <c r="D8" i="40" s="1"/>
  <c r="M12" i="40"/>
  <c r="M10" i="40" s="1"/>
  <c r="M8" i="40" s="1"/>
  <c r="I12" i="40"/>
  <c r="I10" i="40" s="1"/>
  <c r="I8" i="40" s="1"/>
  <c r="Z9" i="40"/>
  <c r="Z7" i="40" s="1"/>
  <c r="Z5" i="40" s="1"/>
  <c r="AB9" i="40"/>
  <c r="AB7" i="40" s="1"/>
  <c r="AB5" i="40" s="1"/>
  <c r="B12" i="40"/>
  <c r="B10" i="40" s="1"/>
  <c r="B8" i="40" s="1"/>
  <c r="E12" i="40"/>
  <c r="E10" i="40" s="1"/>
  <c r="E8" i="40" s="1"/>
  <c r="I15" i="40"/>
  <c r="I13" i="40" s="1"/>
  <c r="I11" i="40" s="1"/>
  <c r="U6" i="40"/>
  <c r="U4" i="40" s="1"/>
  <c r="Y9" i="40"/>
  <c r="Y7" i="40" s="1"/>
  <c r="Y5" i="40" s="1"/>
  <c r="L12" i="40"/>
  <c r="L10" i="40" s="1"/>
  <c r="L8" i="40" s="1"/>
  <c r="H12" i="40"/>
  <c r="H10" i="40" s="1"/>
  <c r="H8" i="40" s="1"/>
  <c r="T6" i="40"/>
  <c r="T4" i="40" s="1"/>
  <c r="C15" i="40"/>
  <c r="C13" i="40" s="1"/>
  <c r="C11" i="40" s="1"/>
  <c r="R9" i="40"/>
  <c r="R7" i="40" s="1"/>
  <c r="R5" i="40" s="1"/>
  <c r="Z12" i="40"/>
  <c r="Z10" i="40" s="1"/>
  <c r="Z8" i="40" s="1"/>
  <c r="U9" i="40"/>
  <c r="U7" i="40" s="1"/>
  <c r="U5" i="40" s="1"/>
  <c r="AA6" i="40"/>
  <c r="AA4" i="40" s="1"/>
  <c r="D15" i="40"/>
  <c r="D13" i="40" s="1"/>
  <c r="D11" i="40" s="1"/>
  <c r="F6" i="40"/>
  <c r="F4" i="40" s="1"/>
  <c r="I9" i="40" l="1"/>
  <c r="I7" i="40" s="1"/>
  <c r="I5" i="40" s="1"/>
  <c r="I6" i="40"/>
  <c r="I4" i="40" s="1"/>
  <c r="O9" i="40"/>
  <c r="O7" i="40" s="1"/>
  <c r="O5" i="40" s="1"/>
  <c r="B6" i="40"/>
  <c r="B4" i="40" s="1"/>
  <c r="M6" i="40"/>
  <c r="M4" i="40" s="1"/>
  <c r="D6" i="40"/>
  <c r="D4" i="40" s="1"/>
  <c r="P6" i="40"/>
  <c r="P4" i="40" s="1"/>
  <c r="Z6" i="40"/>
  <c r="Z4" i="40" s="1"/>
  <c r="O6" i="40"/>
  <c r="O4" i="40" s="1"/>
  <c r="J6" i="40"/>
  <c r="J4" i="40" s="1"/>
  <c r="L9" i="40"/>
  <c r="L7" i="40" s="1"/>
  <c r="L5" i="40" s="1"/>
  <c r="G6" i="40"/>
  <c r="G4" i="40" s="1"/>
  <c r="L6" i="40"/>
  <c r="L4" i="40" s="1"/>
  <c r="C9" i="40"/>
  <c r="C7" i="40" s="1"/>
  <c r="C5" i="40" s="1"/>
  <c r="E6" i="40"/>
  <c r="E4" i="40" s="1"/>
  <c r="B9" i="40"/>
  <c r="B7" i="40" s="1"/>
  <c r="B5" i="40" s="1"/>
  <c r="C6" i="40"/>
  <c r="C4" i="40" s="1"/>
  <c r="E9" i="40"/>
  <c r="E7" i="40" s="1"/>
  <c r="E5" i="40" s="1"/>
  <c r="D9" i="40"/>
  <c r="D7" i="40" s="1"/>
  <c r="D5" i="40" s="1"/>
  <c r="H6" i="40"/>
  <c r="H4" i="40" s="1"/>
  <c r="M9" i="40"/>
  <c r="M7" i="40" s="1"/>
  <c r="M5" i="40" s="1"/>
  <c r="H9" i="40"/>
  <c r="H7" i="40" s="1"/>
  <c r="H5" i="40" s="1"/>
  <c r="P9" i="40"/>
  <c r="P7" i="40" s="1"/>
  <c r="P5" i="40" s="1"/>
  <c r="G9" i="40"/>
  <c r="G7" i="40" s="1"/>
  <c r="G5" i="40" s="1"/>
  <c r="J9" i="40"/>
  <c r="J7" i="40" s="1"/>
  <c r="J5" i="40" s="1"/>
</calcChain>
</file>

<file path=xl/sharedStrings.xml><?xml version="1.0" encoding="utf-8"?>
<sst xmlns="http://schemas.openxmlformats.org/spreadsheetml/2006/main" count="2993" uniqueCount="194">
  <si>
    <t>Período</t>
  </si>
  <si>
    <t>Para mais informações sobre as séries, clique no ícone "+" à esquerda</t>
  </si>
  <si>
    <t>*Dados organizados exclusivamente para clientes da LCA. A reprodução desta tabela é proibida.</t>
  </si>
  <si>
    <t>São Paulo</t>
  </si>
  <si>
    <t>Rondônia</t>
  </si>
  <si>
    <t>Acre</t>
  </si>
  <si>
    <t>Amazonas</t>
  </si>
  <si>
    <t>Roraima</t>
  </si>
  <si>
    <t>Pará</t>
  </si>
  <si>
    <t>Amapá</t>
  </si>
  <si>
    <t>Tocantins</t>
  </si>
  <si>
    <t>Maranhão</t>
  </si>
  <si>
    <t>Piauí</t>
  </si>
  <si>
    <t>Ceará</t>
  </si>
  <si>
    <t>Rio Grande do Norte</t>
  </si>
  <si>
    <t>Paraíba</t>
  </si>
  <si>
    <t>Pernambuco</t>
  </si>
  <si>
    <t>Alagoas</t>
  </si>
  <si>
    <t>Sergipe</t>
  </si>
  <si>
    <t>Bahia</t>
  </si>
  <si>
    <t>Minas Gerais</t>
  </si>
  <si>
    <t>Espírito Santo</t>
  </si>
  <si>
    <t>Rio de Janeiro</t>
  </si>
  <si>
    <t>Paraná</t>
  </si>
  <si>
    <t>Santa Catarina</t>
  </si>
  <si>
    <t>Rio Grande do Sul</t>
  </si>
  <si>
    <t>Mato Grosso do Sul</t>
  </si>
  <si>
    <t>Mato Grosso</t>
  </si>
  <si>
    <t>Goiás</t>
  </si>
  <si>
    <t>Distrito Federal</t>
  </si>
  <si>
    <t>-</t>
  </si>
  <si>
    <t>Deflatores</t>
  </si>
  <si>
    <t>População total</t>
  </si>
  <si>
    <t>População em idade de trabalhar</t>
  </si>
  <si>
    <t>Força de trabalho</t>
  </si>
  <si>
    <t>População ocupada</t>
  </si>
  <si>
    <t>Índice Nordeste</t>
  </si>
  <si>
    <t>Índice Sudeste</t>
  </si>
  <si>
    <t>Índice Sul</t>
  </si>
  <si>
    <t>Índice Centro-Oeste</t>
  </si>
  <si>
    <t>Belém - PA</t>
  </si>
  <si>
    <t>Fortaleza - CE</t>
  </si>
  <si>
    <t>Recife - PE</t>
  </si>
  <si>
    <t>Salvador - BA</t>
  </si>
  <si>
    <t>Belo Horizonte - MG</t>
  </si>
  <si>
    <t>Rio de Janeiro - RJ</t>
  </si>
  <si>
    <t>São Paulo - SP</t>
  </si>
  <si>
    <t>Curitiba - PR</t>
  </si>
  <si>
    <t>Porto Alegre - RS</t>
  </si>
  <si>
    <t>Grande Vitória - ES</t>
  </si>
  <si>
    <t>Goiânia - GO</t>
  </si>
  <si>
    <t>Campo Grande - MS</t>
  </si>
  <si>
    <t>Variação mensal</t>
  </si>
  <si>
    <t>Pesos</t>
  </si>
  <si>
    <t>ref</t>
  </si>
  <si>
    <t>Índice Norte</t>
  </si>
  <si>
    <t>Brasília - DF</t>
  </si>
  <si>
    <t>Agricultura, pecuária, produção florestal, pesca e aquicultura</t>
  </si>
  <si>
    <t>Indústria Geral</t>
  </si>
  <si>
    <t>Construção</t>
  </si>
  <si>
    <t>Comércio, reparação de veículos automotores e motocicletas</t>
  </si>
  <si>
    <t>Transporte, armazenagem e correio</t>
  </si>
  <si>
    <t>Alojamento e alimentação</t>
  </si>
  <si>
    <t>Informação, comunicação e atividades financeiras, imobiliárias, profissionais e administrativas</t>
  </si>
  <si>
    <t>Administração pública, defesa, seguridade, educação, saúde humana e serviços sociais</t>
  </si>
  <si>
    <t>Outros serviços</t>
  </si>
  <si>
    <t>Serviços Domésticos</t>
  </si>
  <si>
    <t>Empregado no setor privado com carteira de trabalho assinada</t>
  </si>
  <si>
    <t>Empregado no setor privado sem carteira de trabalho assinada</t>
  </si>
  <si>
    <t>Trabalhador doméstico</t>
  </si>
  <si>
    <t>Empregador</t>
  </si>
  <si>
    <t>Conta-própria</t>
  </si>
  <si>
    <t>Trabalhador familiar auxiliar</t>
  </si>
  <si>
    <t>DISTRITO FEDERAL</t>
  </si>
  <si>
    <t>GOIÁS</t>
  </si>
  <si>
    <t>MATO GROSSO</t>
  </si>
  <si>
    <t>MATO GROSSO DO SUL</t>
  </si>
  <si>
    <t>RIO GRANDE DO SUL</t>
  </si>
  <si>
    <t>SANTA CATARINA</t>
  </si>
  <si>
    <t>PARANÁ</t>
  </si>
  <si>
    <t>SÃO PAULO</t>
  </si>
  <si>
    <t>RIO DE JANEIRO</t>
  </si>
  <si>
    <t>ESPÍRITO SANTO</t>
  </si>
  <si>
    <t>MINAS GERAIS</t>
  </si>
  <si>
    <t>BAHIA</t>
  </si>
  <si>
    <t>SERGIPE</t>
  </si>
  <si>
    <t>ALAGOAS</t>
  </si>
  <si>
    <t>PERNAMBUCO</t>
  </si>
  <si>
    <t>PARAÍBA</t>
  </si>
  <si>
    <t>RIO GRANDE DO NORTE</t>
  </si>
  <si>
    <t>CEARÁ</t>
  </si>
  <si>
    <t>PIAUÍ</t>
  </si>
  <si>
    <t>MARANHÃO</t>
  </si>
  <si>
    <t>TOCANTINS</t>
  </si>
  <si>
    <t>AMAPÁ</t>
  </si>
  <si>
    <t>PARÁ</t>
  </si>
  <si>
    <t>RORAIMA</t>
  </si>
  <si>
    <t>AMAZONAS</t>
  </si>
  <si>
    <t>ACRE</t>
  </si>
  <si>
    <t>RONDÔNIA</t>
  </si>
  <si>
    <t>CENTRO-OESTE</t>
  </si>
  <si>
    <t>SUL</t>
  </si>
  <si>
    <t>SUDESTE</t>
  </si>
  <si>
    <t>NORDESTE</t>
  </si>
  <si>
    <t>NORTE</t>
  </si>
  <si>
    <t>BRASIL</t>
  </si>
  <si>
    <t>BRASIL: POPULAÇÃO OCUPADA POR ATIVIDADE</t>
  </si>
  <si>
    <t>BRASIL: RENDIMENTO HABITUAL MÉDIO POR ATIVIDADE</t>
  </si>
  <si>
    <t>BRASIL: INDICADORES DA PNAD CONTÍNUA MENSAL COM AJUSTE SAZONAL</t>
  </si>
  <si>
    <t>BRASIL: INDICADORES DA PNAD CONTÍNUA MENSAL</t>
  </si>
  <si>
    <r>
      <t xml:space="preserve">Fonte: </t>
    </r>
    <r>
      <rPr>
        <sz val="8"/>
        <rFont val="Arial"/>
        <family val="2"/>
      </rPr>
      <t>IBGE - Pesquisa Nacional por Amostra de Domicílios Contínua (PNAD Contínua)</t>
    </r>
  </si>
  <si>
    <r>
      <t xml:space="preserve">Nota: </t>
    </r>
    <r>
      <rPr>
        <sz val="8"/>
        <rFont val="Arial"/>
        <family val="2"/>
      </rPr>
      <t>O rendimento médio considera somente pessoas que recebem em dinheiro, produtos ou mercadorias. Trabalhadores que recebem somente em benefícios ou que sejam familiares auxiliares não são considerados no cálculo do rendimento médio.</t>
    </r>
  </si>
  <si>
    <r>
      <t>Série:</t>
    </r>
    <r>
      <rPr>
        <sz val="8"/>
        <rFont val="Arial"/>
        <family val="2"/>
      </rPr>
      <t xml:space="preserve"> Indicadores da PNAD Contínua Mensal (Brasil)</t>
    </r>
  </si>
  <si>
    <r>
      <t>Unidade:</t>
    </r>
    <r>
      <rPr>
        <sz val="8"/>
        <color indexed="8"/>
        <rFont val="Arial"/>
        <family val="2"/>
      </rPr>
      <t xml:space="preserve"> média móvel de três meses com ajuste sazonal</t>
    </r>
  </si>
  <si>
    <r>
      <t>Unidade:</t>
    </r>
    <r>
      <rPr>
        <sz val="8"/>
        <color indexed="8"/>
        <rFont val="Arial"/>
        <family val="2"/>
      </rPr>
      <t xml:space="preserve"> média móvel de três meses</t>
    </r>
  </si>
  <si>
    <r>
      <rPr>
        <b/>
        <sz val="8"/>
        <color indexed="8"/>
        <rFont val="Arial"/>
        <family val="2"/>
      </rPr>
      <t xml:space="preserve">Série: </t>
    </r>
    <r>
      <rPr>
        <sz val="8"/>
        <color indexed="8"/>
        <rFont val="Arial"/>
        <family val="2"/>
      </rPr>
      <t>Indicadores trimestrais regionais do mercado de trabalho (Brasil)</t>
    </r>
  </si>
  <si>
    <r>
      <rPr>
        <b/>
        <sz val="8"/>
        <color indexed="8"/>
        <rFont val="Arial"/>
        <family val="2"/>
      </rPr>
      <t xml:space="preserve">Série: </t>
    </r>
    <r>
      <rPr>
        <sz val="8"/>
        <color indexed="8"/>
        <rFont val="Arial"/>
        <family val="2"/>
      </rPr>
      <t>Indicadores trimestrais regionais do mercado de trabalho (Norte)</t>
    </r>
  </si>
  <si>
    <r>
      <rPr>
        <b/>
        <sz val="8"/>
        <color indexed="8"/>
        <rFont val="Arial"/>
        <family val="2"/>
      </rPr>
      <t xml:space="preserve">Série: </t>
    </r>
    <r>
      <rPr>
        <sz val="8"/>
        <color indexed="8"/>
        <rFont val="Arial"/>
        <family val="2"/>
      </rPr>
      <t>Indicadores trimestrais regionais do mercado de trabalho (Nordeste)</t>
    </r>
  </si>
  <si>
    <r>
      <rPr>
        <b/>
        <sz val="8"/>
        <color indexed="8"/>
        <rFont val="Arial"/>
        <family val="2"/>
      </rPr>
      <t xml:space="preserve">Série: </t>
    </r>
    <r>
      <rPr>
        <sz val="8"/>
        <color indexed="8"/>
        <rFont val="Arial"/>
        <family val="2"/>
      </rPr>
      <t>Indicadores trimestrais regionais do mercado de trabalho (Sudeste)</t>
    </r>
  </si>
  <si>
    <r>
      <rPr>
        <b/>
        <sz val="8"/>
        <color indexed="8"/>
        <rFont val="Arial"/>
        <family val="2"/>
      </rPr>
      <t xml:space="preserve">Série: </t>
    </r>
    <r>
      <rPr>
        <sz val="8"/>
        <color indexed="8"/>
        <rFont val="Arial"/>
        <family val="2"/>
      </rPr>
      <t>Indicadores trimestrais regionais do mercado de trabalho (Sul)</t>
    </r>
  </si>
  <si>
    <r>
      <rPr>
        <b/>
        <sz val="8"/>
        <color indexed="8"/>
        <rFont val="Arial"/>
        <family val="2"/>
      </rPr>
      <t xml:space="preserve">Série: </t>
    </r>
    <r>
      <rPr>
        <sz val="8"/>
        <color indexed="8"/>
        <rFont val="Arial"/>
        <family val="2"/>
      </rPr>
      <t>Indicadores trimestrais regionais do mercado de trabalho (Centro-Oeste)</t>
    </r>
  </si>
  <si>
    <r>
      <rPr>
        <b/>
        <sz val="8"/>
        <color indexed="8"/>
        <rFont val="Arial"/>
        <family val="2"/>
      </rPr>
      <t xml:space="preserve">Série: </t>
    </r>
    <r>
      <rPr>
        <sz val="8"/>
        <color indexed="8"/>
        <rFont val="Arial"/>
        <family val="2"/>
      </rPr>
      <t>Indicadores trimestrais regionais do mercado de trabalho (Rondônia)</t>
    </r>
  </si>
  <si>
    <r>
      <rPr>
        <b/>
        <sz val="8"/>
        <color indexed="8"/>
        <rFont val="Arial"/>
        <family val="2"/>
      </rPr>
      <t xml:space="preserve">Série: </t>
    </r>
    <r>
      <rPr>
        <sz val="8"/>
        <color indexed="8"/>
        <rFont val="Arial"/>
        <family val="2"/>
      </rPr>
      <t>Indicadores trimestrais regionais do mercado de trabalho (Acre)</t>
    </r>
  </si>
  <si>
    <r>
      <rPr>
        <b/>
        <sz val="8"/>
        <color indexed="8"/>
        <rFont val="Arial"/>
        <family val="2"/>
      </rPr>
      <t xml:space="preserve">Série: </t>
    </r>
    <r>
      <rPr>
        <sz val="8"/>
        <color indexed="8"/>
        <rFont val="Arial"/>
        <family val="2"/>
      </rPr>
      <t>Indicadores trimestrais regionais do mercado de trabalho (Amazonas)</t>
    </r>
  </si>
  <si>
    <r>
      <rPr>
        <b/>
        <sz val="8"/>
        <color indexed="8"/>
        <rFont val="Arial"/>
        <family val="2"/>
      </rPr>
      <t xml:space="preserve">Série: </t>
    </r>
    <r>
      <rPr>
        <sz val="8"/>
        <color indexed="8"/>
        <rFont val="Arial"/>
        <family val="2"/>
      </rPr>
      <t>Indicadores trimestrais regionais do mercado de trabalho (Roraima)</t>
    </r>
  </si>
  <si>
    <r>
      <rPr>
        <b/>
        <sz val="8"/>
        <color indexed="8"/>
        <rFont val="Arial"/>
        <family val="2"/>
      </rPr>
      <t xml:space="preserve">Série: </t>
    </r>
    <r>
      <rPr>
        <sz val="8"/>
        <color indexed="8"/>
        <rFont val="Arial"/>
        <family val="2"/>
      </rPr>
      <t>Indicadores trimestrais regionais do mercado de trabalho (Pará)</t>
    </r>
  </si>
  <si>
    <r>
      <rPr>
        <b/>
        <sz val="8"/>
        <color indexed="8"/>
        <rFont val="Arial"/>
        <family val="2"/>
      </rPr>
      <t xml:space="preserve">Série: </t>
    </r>
    <r>
      <rPr>
        <sz val="8"/>
        <color indexed="8"/>
        <rFont val="Arial"/>
        <family val="2"/>
      </rPr>
      <t>Indicadores trimestrais regionais do mercado de trabalho (Amapá)</t>
    </r>
  </si>
  <si>
    <r>
      <rPr>
        <b/>
        <sz val="8"/>
        <color indexed="8"/>
        <rFont val="Arial"/>
        <family val="2"/>
      </rPr>
      <t xml:space="preserve">Série: </t>
    </r>
    <r>
      <rPr>
        <sz val="8"/>
        <color indexed="8"/>
        <rFont val="Arial"/>
        <family val="2"/>
      </rPr>
      <t>Indicadores trimestrais regionais do mercado de trabalho (Tocantins)</t>
    </r>
  </si>
  <si>
    <r>
      <rPr>
        <b/>
        <sz val="8"/>
        <color indexed="8"/>
        <rFont val="Arial"/>
        <family val="2"/>
      </rPr>
      <t xml:space="preserve">Série: </t>
    </r>
    <r>
      <rPr>
        <sz val="8"/>
        <color indexed="8"/>
        <rFont val="Arial"/>
        <family val="2"/>
      </rPr>
      <t>Indicadores trimestrais regionais do mercado de trabalho (Maranhão)</t>
    </r>
  </si>
  <si>
    <r>
      <rPr>
        <b/>
        <sz val="8"/>
        <color indexed="8"/>
        <rFont val="Arial"/>
        <family val="2"/>
      </rPr>
      <t xml:space="preserve">Série: </t>
    </r>
    <r>
      <rPr>
        <sz val="8"/>
        <color indexed="8"/>
        <rFont val="Arial"/>
        <family val="2"/>
      </rPr>
      <t>Indicadores trimestrais regionais do mercado de trabalho (Piauí)</t>
    </r>
  </si>
  <si>
    <r>
      <rPr>
        <b/>
        <sz val="8"/>
        <color indexed="8"/>
        <rFont val="Arial"/>
        <family val="2"/>
      </rPr>
      <t xml:space="preserve">Série: </t>
    </r>
    <r>
      <rPr>
        <sz val="8"/>
        <color indexed="8"/>
        <rFont val="Arial"/>
        <family val="2"/>
      </rPr>
      <t>Indicadores trimestrais regionais do mercado de trabalho (Ceará)</t>
    </r>
  </si>
  <si>
    <r>
      <rPr>
        <b/>
        <sz val="8"/>
        <color indexed="8"/>
        <rFont val="Arial"/>
        <family val="2"/>
      </rPr>
      <t xml:space="preserve">Série: </t>
    </r>
    <r>
      <rPr>
        <sz val="8"/>
        <color indexed="8"/>
        <rFont val="Arial"/>
        <family val="2"/>
      </rPr>
      <t>Indicadores trimestrais regionais do mercado de trabalho (Rio Grande Do Norte)</t>
    </r>
  </si>
  <si>
    <r>
      <rPr>
        <b/>
        <sz val="8"/>
        <color indexed="8"/>
        <rFont val="Arial"/>
        <family val="2"/>
      </rPr>
      <t xml:space="preserve">Série: </t>
    </r>
    <r>
      <rPr>
        <sz val="8"/>
        <color indexed="8"/>
        <rFont val="Arial"/>
        <family val="2"/>
      </rPr>
      <t>Indicadores trimestrais regionais do mercado de trabalho (Paraíba)</t>
    </r>
  </si>
  <si>
    <r>
      <rPr>
        <b/>
        <sz val="8"/>
        <color indexed="8"/>
        <rFont val="Arial"/>
        <family val="2"/>
      </rPr>
      <t xml:space="preserve">Série: </t>
    </r>
    <r>
      <rPr>
        <sz val="8"/>
        <color indexed="8"/>
        <rFont val="Arial"/>
        <family val="2"/>
      </rPr>
      <t>Indicadores trimestrais regionais do mercado de trabalho (Pernambuco)</t>
    </r>
  </si>
  <si>
    <r>
      <rPr>
        <b/>
        <sz val="8"/>
        <color indexed="8"/>
        <rFont val="Arial"/>
        <family val="2"/>
      </rPr>
      <t xml:space="preserve">Série: </t>
    </r>
    <r>
      <rPr>
        <sz val="8"/>
        <color indexed="8"/>
        <rFont val="Arial"/>
        <family val="2"/>
      </rPr>
      <t>Indicadores trimestrais regionais do mercado de trabalho (Alagoas)</t>
    </r>
  </si>
  <si>
    <r>
      <rPr>
        <b/>
        <sz val="8"/>
        <color indexed="8"/>
        <rFont val="Arial"/>
        <family val="2"/>
      </rPr>
      <t xml:space="preserve">Série: </t>
    </r>
    <r>
      <rPr>
        <sz val="8"/>
        <color indexed="8"/>
        <rFont val="Arial"/>
        <family val="2"/>
      </rPr>
      <t>Indicadores trimestrais regionais do mercado de trabalho (Sergipe)</t>
    </r>
  </si>
  <si>
    <r>
      <rPr>
        <b/>
        <sz val="8"/>
        <color indexed="8"/>
        <rFont val="Arial"/>
        <family val="2"/>
      </rPr>
      <t xml:space="preserve">Série: </t>
    </r>
    <r>
      <rPr>
        <sz val="8"/>
        <color indexed="8"/>
        <rFont val="Arial"/>
        <family val="2"/>
      </rPr>
      <t>Indicadores trimestrais regionais do mercado de trabalho (Bahia)</t>
    </r>
  </si>
  <si>
    <r>
      <rPr>
        <b/>
        <sz val="8"/>
        <color indexed="8"/>
        <rFont val="Arial"/>
        <family val="2"/>
      </rPr>
      <t xml:space="preserve">Série: </t>
    </r>
    <r>
      <rPr>
        <sz val="8"/>
        <color indexed="8"/>
        <rFont val="Arial"/>
        <family val="2"/>
      </rPr>
      <t>Indicadores trimestrais regionais do mercado de trabalho (Minas Gerais)</t>
    </r>
  </si>
  <si>
    <r>
      <rPr>
        <b/>
        <sz val="8"/>
        <color indexed="8"/>
        <rFont val="Arial"/>
        <family val="2"/>
      </rPr>
      <t xml:space="preserve">Série: </t>
    </r>
    <r>
      <rPr>
        <sz val="8"/>
        <color indexed="8"/>
        <rFont val="Arial"/>
        <family val="2"/>
      </rPr>
      <t>Indicadores trimestrais regionais do mercado de trabalho (Espírito Santo)</t>
    </r>
  </si>
  <si>
    <r>
      <rPr>
        <b/>
        <sz val="8"/>
        <color indexed="8"/>
        <rFont val="Arial"/>
        <family val="2"/>
      </rPr>
      <t xml:space="preserve">Série: </t>
    </r>
    <r>
      <rPr>
        <sz val="8"/>
        <color indexed="8"/>
        <rFont val="Arial"/>
        <family val="2"/>
      </rPr>
      <t>Indicadores trimestrais regionais do mercado de trabalho (Rio De Janeiro)</t>
    </r>
  </si>
  <si>
    <r>
      <rPr>
        <b/>
        <sz val="8"/>
        <color indexed="8"/>
        <rFont val="Arial"/>
        <family val="2"/>
      </rPr>
      <t xml:space="preserve">Série: </t>
    </r>
    <r>
      <rPr>
        <sz val="8"/>
        <color indexed="8"/>
        <rFont val="Arial"/>
        <family val="2"/>
      </rPr>
      <t>Indicadores trimestrais regionais do mercado de trabalho (São Paulo)</t>
    </r>
  </si>
  <si>
    <r>
      <rPr>
        <b/>
        <sz val="8"/>
        <color indexed="8"/>
        <rFont val="Arial"/>
        <family val="2"/>
      </rPr>
      <t xml:space="preserve">Série: </t>
    </r>
    <r>
      <rPr>
        <sz val="8"/>
        <color indexed="8"/>
        <rFont val="Arial"/>
        <family val="2"/>
      </rPr>
      <t>Indicadores trimestrais regionais do mercado de trabalho (Paraná)</t>
    </r>
  </si>
  <si>
    <r>
      <rPr>
        <b/>
        <sz val="8"/>
        <color indexed="8"/>
        <rFont val="Arial"/>
        <family val="2"/>
      </rPr>
      <t xml:space="preserve">Série: </t>
    </r>
    <r>
      <rPr>
        <sz val="8"/>
        <color indexed="8"/>
        <rFont val="Arial"/>
        <family val="2"/>
      </rPr>
      <t>Indicadores trimestrais regionais do mercado de trabalho (Santa Catarina)</t>
    </r>
  </si>
  <si>
    <r>
      <rPr>
        <b/>
        <sz val="8"/>
        <color indexed="8"/>
        <rFont val="Arial"/>
        <family val="2"/>
      </rPr>
      <t xml:space="preserve">Série: </t>
    </r>
    <r>
      <rPr>
        <sz val="8"/>
        <color indexed="8"/>
        <rFont val="Arial"/>
        <family val="2"/>
      </rPr>
      <t>Indicadores trimestrais regionais do mercado de trabalho (Rio Grande Do Sul)</t>
    </r>
  </si>
  <si>
    <r>
      <rPr>
        <b/>
        <sz val="8"/>
        <color indexed="8"/>
        <rFont val="Arial"/>
        <family val="2"/>
      </rPr>
      <t xml:space="preserve">Série: </t>
    </r>
    <r>
      <rPr>
        <sz val="8"/>
        <color indexed="8"/>
        <rFont val="Arial"/>
        <family val="2"/>
      </rPr>
      <t>Indicadores trimestrais regionais do mercado de trabalho (Mato Grosso Do Sul)</t>
    </r>
  </si>
  <si>
    <r>
      <rPr>
        <b/>
        <sz val="8"/>
        <color indexed="8"/>
        <rFont val="Arial"/>
        <family val="2"/>
      </rPr>
      <t xml:space="preserve">Série: </t>
    </r>
    <r>
      <rPr>
        <sz val="8"/>
        <color indexed="8"/>
        <rFont val="Arial"/>
        <family val="2"/>
      </rPr>
      <t>Indicadores trimestrais regionais do mercado de trabalho (Mato Grosso)</t>
    </r>
  </si>
  <si>
    <r>
      <rPr>
        <b/>
        <sz val="8"/>
        <color indexed="8"/>
        <rFont val="Arial"/>
        <family val="2"/>
      </rPr>
      <t xml:space="preserve">Série: </t>
    </r>
    <r>
      <rPr>
        <sz val="8"/>
        <color indexed="8"/>
        <rFont val="Arial"/>
        <family val="2"/>
      </rPr>
      <t>Indicadores trimestrais regionais do mercado de trabalho (Goiás)</t>
    </r>
  </si>
  <si>
    <r>
      <rPr>
        <b/>
        <sz val="8"/>
        <color indexed="8"/>
        <rFont val="Arial"/>
        <family val="2"/>
      </rPr>
      <t xml:space="preserve">Série: </t>
    </r>
    <r>
      <rPr>
        <sz val="8"/>
        <color indexed="8"/>
        <rFont val="Arial"/>
        <family val="2"/>
      </rPr>
      <t>Indicadores trimestrais regionais do mercado de trabalho (Distrito Federal)</t>
    </r>
  </si>
  <si>
    <t>mil</t>
  </si>
  <si>
    <t>% da FT</t>
  </si>
  <si>
    <t>R$ correntes</t>
  </si>
  <si>
    <t>R$ correntes, milhões</t>
  </si>
  <si>
    <t>Taxa de desocupação</t>
  </si>
  <si>
    <t>Rendimento médio nominal habitual de todos os trabalhos</t>
  </si>
  <si>
    <t>Rendimento médio real habitual de todos os trabalhos</t>
  </si>
  <si>
    <t>Massa de renda nominal habitual</t>
  </si>
  <si>
    <t>Massa de renda real habitual</t>
  </si>
  <si>
    <t>Total</t>
  </si>
  <si>
    <t>Trabalhador doméstico com carteira</t>
  </si>
  <si>
    <t>Trabalhador doméstico sem carteira</t>
  </si>
  <si>
    <t>Empregado no setor público</t>
  </si>
  <si>
    <t>Empregado no setor público com carteira</t>
  </si>
  <si>
    <t>Empregado no setor público sem carteira</t>
  </si>
  <si>
    <t>Empregado no setor público - estatutário e militar</t>
  </si>
  <si>
    <t>Empregador com CNPJ</t>
  </si>
  <si>
    <t>Empregador sem CNPJ</t>
  </si>
  <si>
    <t>Conta-própria com CNPJ</t>
  </si>
  <si>
    <t>Conta-própria sem CNPJ</t>
  </si>
  <si>
    <t>Deflator</t>
  </si>
  <si>
    <t>Ocupados que declararam renda na pesquisa</t>
  </si>
  <si>
    <t>Subocupadas por insuficiência de horas trabalhadas</t>
  </si>
  <si>
    <t>Desalentados</t>
  </si>
  <si>
    <t>Subocupados por insuficiência de horas trabalhadas</t>
  </si>
  <si>
    <t>Rendimento médio nominal habitual de todos os trabalhos per capita</t>
  </si>
  <si>
    <t>Rendimento médio real habitual de todos os trabalhos per capita</t>
  </si>
  <si>
    <t>R$ de ago/18</t>
  </si>
  <si>
    <t>Rendimento mediano nominal habitual de todos os trabalhos</t>
  </si>
  <si>
    <t>Rendimento mediano real habitual de todos os trabalhos</t>
  </si>
  <si>
    <t>BRASIL: POPULAÇÃO OCUPADA POR POSIÇÃO</t>
  </si>
  <si>
    <t>BRASIL: RENDIMENTO HABITUAL MÉDIO POR POSIÇÃO</t>
  </si>
  <si>
    <t>Rendimento médio real efetivo de todos os trabalhos</t>
  </si>
  <si>
    <t>Rendimento médio real efetivo de todos os trabalhos per capita</t>
  </si>
  <si>
    <t>Massa de renda nominal efetiva</t>
  </si>
  <si>
    <t>Massa de renda real efetiva</t>
  </si>
  <si>
    <t>R$ do último trimestre</t>
  </si>
  <si>
    <t>Rendimento médio nominal efetivo de todos os trabalhos</t>
  </si>
  <si>
    <t>Rendimento médio nominal efetivo de todos os trabalhos per capita</t>
  </si>
  <si>
    <t>Ocupados que declararam renda na pesquisa efetivo</t>
  </si>
  <si>
    <t>Deflator efetivo</t>
  </si>
  <si>
    <t>R$ do último mês</t>
  </si>
  <si>
    <t>R$ do último mês, milhões</t>
  </si>
  <si>
    <t>Domicílios</t>
  </si>
  <si>
    <t>Força de trabalho potencial</t>
  </si>
  <si>
    <t>R$ de mai/20, milhões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</si>
</sst>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416]mmm\-yy;@"/>
    <numFmt numFmtId="166" formatCode="0.0%"/>
    <numFmt numFmtId="167" formatCode="#,##0.0"/>
    <numFmt numFmtId="168" formatCode="#,##0.000"/>
  </numFmts>
  <fonts count="22" x14ac:knownFonts="1">
    <font>
      <sz val="10"/>
      <name val="Arial"/>
    </font>
    <font>
      <sz val="8"/>
      <color theme="1"/>
      <name val="Calibri"/>
      <family val="2"/>
      <scheme val="minor"/>
    </font>
    <font>
      <sz val="8"/>
      <name val="Arial"/>
      <family val="2"/>
    </font>
    <font>
      <sz val="10"/>
      <name val="Arial"/>
      <family val="2"/>
    </font>
    <font>
      <b/>
      <sz val="18"/>
      <color indexed="8"/>
      <name val="Arial"/>
      <family val="2"/>
    </font>
    <font>
      <b/>
      <sz val="12"/>
      <name val="Arial"/>
      <family val="2"/>
    </font>
    <font>
      <b/>
      <sz val="8"/>
      <color indexed="23"/>
      <name val="Arial"/>
      <family val="2"/>
    </font>
    <font>
      <sz val="8"/>
      <color indexed="8"/>
      <name val="Arial"/>
      <family val="2"/>
    </font>
    <font>
      <sz val="8"/>
      <name val="Arial"/>
      <family val="2"/>
    </font>
    <font>
      <b/>
      <sz val="8"/>
      <color indexed="8"/>
      <name val="Arial"/>
      <family val="2"/>
    </font>
    <font>
      <b/>
      <sz val="8"/>
      <color indexed="19"/>
      <name val="Arial"/>
      <family val="2"/>
    </font>
    <font>
      <b/>
      <sz val="7"/>
      <color indexed="60"/>
      <name val="Arial"/>
      <family val="2"/>
    </font>
    <font>
      <b/>
      <sz val="8"/>
      <color indexed="9"/>
      <name val="Arial"/>
      <family val="2"/>
    </font>
    <font>
      <sz val="8"/>
      <color theme="0"/>
      <name val="Calibri"/>
      <family val="2"/>
      <scheme val="minor"/>
    </font>
    <font>
      <sz val="8"/>
      <color theme="0" tint="-0.34998626667073579"/>
      <name val="Calibri"/>
      <family val="2"/>
      <scheme val="minor"/>
    </font>
    <font>
      <sz val="8"/>
      <color theme="0" tint="-0.499984740745262"/>
      <name val="Calibri"/>
      <family val="2"/>
      <scheme val="minor"/>
    </font>
    <font>
      <sz val="8"/>
      <color rgb="FFC00000"/>
      <name val="Calibri"/>
      <family val="2"/>
      <scheme val="minor"/>
    </font>
    <font>
      <b/>
      <sz val="18"/>
      <color indexed="8"/>
      <name val="Arial"/>
      <family val="2"/>
    </font>
    <font>
      <b/>
      <sz val="8"/>
      <name val="Arial"/>
      <family val="2"/>
    </font>
    <font>
      <sz val="8"/>
      <color theme="0"/>
      <name val="Arial"/>
      <family val="2"/>
    </font>
    <font>
      <sz val="10"/>
      <name val="Arial"/>
      <family val="2"/>
    </font>
    <font>
      <sz val="11"/>
      <color indexed="8"/>
      <name val="Calibri"/>
      <family val="2"/>
      <scheme val="minor"/>
    </font>
  </fonts>
  <fills count="10">
    <fill>
      <patternFill patternType="none"/>
    </fill>
    <fill>
      <patternFill patternType="gray125"/>
    </fill>
    <fill>
      <patternFill patternType="solid">
        <fgColor indexed="56"/>
        <bgColor indexed="64"/>
      </patternFill>
    </fill>
    <fill>
      <patternFill patternType="solid">
        <fgColor theme="4" tint="-0.49998474074526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249977111117893"/>
        <bgColor indexed="64"/>
      </patternFill>
    </fill>
    <fill>
      <patternFill patternType="solid">
        <fgColor theme="4" tint="-0.249977111117893"/>
        <bgColor indexed="64"/>
      </patternFill>
    </fill>
  </fills>
  <borders count="31">
    <border>
      <left/>
      <right/>
      <top/>
      <bottom/>
      <diagonal/>
    </border>
    <border>
      <left style="thin">
        <color indexed="63"/>
      </left>
      <right style="thin">
        <color indexed="63"/>
      </right>
      <top style="thin">
        <color indexed="63"/>
      </top>
      <bottom style="thin">
        <color indexed="63"/>
      </bottom>
      <diagonal/>
    </border>
    <border>
      <left/>
      <right style="hair">
        <color indexed="63"/>
      </right>
      <top style="thin">
        <color indexed="63"/>
      </top>
      <bottom style="hair">
        <color indexed="63"/>
      </bottom>
      <diagonal/>
    </border>
    <border>
      <left style="hair">
        <color indexed="63"/>
      </left>
      <right style="hair">
        <color indexed="63"/>
      </right>
      <top style="thin">
        <color indexed="63"/>
      </top>
      <bottom style="thin">
        <color indexed="63"/>
      </bottom>
      <diagonal/>
    </border>
    <border>
      <left style="thin">
        <color indexed="64"/>
      </left>
      <right style="thin">
        <color indexed="64"/>
      </right>
      <top style="thin">
        <color indexed="63"/>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thin">
        <color indexed="63"/>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3"/>
      </left>
      <right style="hair">
        <color indexed="63"/>
      </right>
      <top style="thin">
        <color indexed="63"/>
      </top>
      <bottom style="hair">
        <color indexed="63"/>
      </bottom>
      <diagonal/>
    </border>
    <border>
      <left style="hair">
        <color indexed="63"/>
      </left>
      <right style="hair">
        <color indexed="63"/>
      </right>
      <top style="thin">
        <color indexed="63"/>
      </top>
      <bottom style="hair">
        <color indexed="63"/>
      </bottom>
      <diagonal/>
    </border>
    <border>
      <left style="hair">
        <color indexed="63"/>
      </left>
      <right style="thin">
        <color indexed="63"/>
      </right>
      <top style="thin">
        <color indexed="63"/>
      </top>
      <bottom style="hair">
        <color indexed="63"/>
      </bottom>
      <diagonal/>
    </border>
    <border>
      <left style="thin">
        <color indexed="63"/>
      </left>
      <right style="hair">
        <color indexed="63"/>
      </right>
      <top style="hair">
        <color indexed="63"/>
      </top>
      <bottom style="thin">
        <color indexed="63"/>
      </bottom>
      <diagonal/>
    </border>
    <border>
      <left style="hair">
        <color indexed="63"/>
      </left>
      <right style="hair">
        <color indexed="63"/>
      </right>
      <top style="hair">
        <color indexed="63"/>
      </top>
      <bottom style="thin">
        <color indexed="63"/>
      </bottom>
      <diagonal/>
    </border>
    <border>
      <left style="hair">
        <color indexed="63"/>
      </left>
      <right style="thin">
        <color indexed="63"/>
      </right>
      <top style="hair">
        <color indexed="63"/>
      </top>
      <bottom style="thin">
        <color indexed="63"/>
      </bottom>
      <diagonal/>
    </border>
    <border>
      <left style="thin">
        <color indexed="63"/>
      </left>
      <right style="thin">
        <color indexed="64"/>
      </right>
      <top/>
      <bottom style="hair">
        <color indexed="64"/>
      </bottom>
      <diagonal/>
    </border>
    <border>
      <left style="hair">
        <color indexed="64"/>
      </left>
      <right style="thin">
        <color indexed="63"/>
      </right>
      <top/>
      <bottom style="hair">
        <color indexed="64"/>
      </bottom>
      <diagonal/>
    </border>
    <border>
      <left style="thin">
        <color indexed="63"/>
      </left>
      <right style="thin">
        <color indexed="64"/>
      </right>
      <top style="hair">
        <color indexed="64"/>
      </top>
      <bottom style="hair">
        <color indexed="64"/>
      </bottom>
      <diagonal/>
    </border>
    <border>
      <left style="hair">
        <color indexed="64"/>
      </left>
      <right style="thin">
        <color indexed="63"/>
      </right>
      <top style="hair">
        <color indexed="64"/>
      </top>
      <bottom style="hair">
        <color indexed="64"/>
      </bottom>
      <diagonal/>
    </border>
    <border>
      <left style="thin">
        <color indexed="63"/>
      </left>
      <right style="thin">
        <color indexed="64"/>
      </right>
      <top style="hair">
        <color indexed="64"/>
      </top>
      <bottom style="hair">
        <color indexed="63"/>
      </bottom>
      <diagonal/>
    </border>
    <border>
      <left/>
      <right style="hair">
        <color indexed="64"/>
      </right>
      <top style="hair">
        <color indexed="64"/>
      </top>
      <bottom style="hair">
        <color indexed="63"/>
      </bottom>
      <diagonal/>
    </border>
    <border>
      <left style="hair">
        <color indexed="64"/>
      </left>
      <right style="hair">
        <color indexed="64"/>
      </right>
      <top style="hair">
        <color indexed="64"/>
      </top>
      <bottom style="hair">
        <color indexed="63"/>
      </bottom>
      <diagonal/>
    </border>
    <border>
      <left style="thin">
        <color indexed="63"/>
      </left>
      <right style="thin">
        <color indexed="64"/>
      </right>
      <top style="thin">
        <color indexed="63"/>
      </top>
      <bottom style="hair">
        <color indexed="64"/>
      </bottom>
      <diagonal/>
    </border>
    <border>
      <left style="hair">
        <color indexed="63"/>
      </left>
      <right style="hair">
        <color indexed="63"/>
      </right>
      <top/>
      <bottom/>
      <diagonal/>
    </border>
    <border>
      <left style="thin">
        <color indexed="64"/>
      </left>
      <right style="thin">
        <color indexed="63"/>
      </right>
      <top style="hair">
        <color indexed="63"/>
      </top>
      <bottom style="thin">
        <color indexed="63"/>
      </bottom>
      <diagonal/>
    </border>
    <border>
      <left style="thin">
        <color indexed="64"/>
      </left>
      <right style="thin">
        <color indexed="63"/>
      </right>
      <top style="hair">
        <color indexed="64"/>
      </top>
      <bottom style="hair">
        <color indexed="64"/>
      </bottom>
      <diagonal/>
    </border>
    <border>
      <left style="thin">
        <color indexed="64"/>
      </left>
      <right style="thin">
        <color indexed="63"/>
      </right>
      <top style="thin">
        <color indexed="64"/>
      </top>
      <bottom style="hair">
        <color indexed="63"/>
      </bottom>
      <diagonal/>
    </border>
    <border>
      <left style="thin">
        <color indexed="64"/>
      </left>
      <right style="thin">
        <color indexed="64"/>
      </right>
      <top style="thin">
        <color indexed="63"/>
      </top>
      <bottom style="hair">
        <color indexed="63"/>
      </bottom>
      <diagonal/>
    </border>
    <border>
      <left style="thin">
        <color indexed="64"/>
      </left>
      <right style="thin">
        <color indexed="64"/>
      </right>
      <top style="hair">
        <color indexed="63"/>
      </top>
      <bottom style="thin">
        <color indexed="63"/>
      </bottom>
      <diagonal/>
    </border>
  </borders>
  <cellStyleXfs count="4">
    <xf numFmtId="0" fontId="0" fillId="0" borderId="0"/>
    <xf numFmtId="0" fontId="1" fillId="0" borderId="0"/>
    <xf numFmtId="9" fontId="20" fillId="0" borderId="0" applyFont="0" applyFill="0" applyBorder="0" applyAlignment="0" applyProtection="0"/>
    <xf numFmtId="0" fontId="21" fillId="0" borderId="0"/>
  </cellStyleXfs>
  <cellXfs count="87">
    <xf numFmtId="0" fontId="0" fillId="0" borderId="0" xfId="0"/>
    <xf numFmtId="0" fontId="3" fillId="0" borderId="0" xfId="0" applyFont="1"/>
    <xf numFmtId="0" fontId="4" fillId="0" borderId="0" xfId="0" applyFont="1"/>
    <xf numFmtId="0" fontId="5" fillId="0" borderId="0" xfId="0" applyFont="1"/>
    <xf numFmtId="0" fontId="6" fillId="0" borderId="0" xfId="0" applyFont="1" applyAlignment="1">
      <alignment horizontal="left" indent="5"/>
    </xf>
    <xf numFmtId="0" fontId="8" fillId="0" borderId="0" xfId="0" applyFont="1"/>
    <xf numFmtId="0" fontId="9" fillId="0" borderId="0" xfId="0" applyFont="1" applyAlignment="1">
      <alignment horizontal="left" indent="3"/>
    </xf>
    <xf numFmtId="0" fontId="10" fillId="0" borderId="0" xfId="0" applyFont="1"/>
    <xf numFmtId="0" fontId="11" fillId="0" borderId="0" xfId="0" applyFont="1"/>
    <xf numFmtId="0" fontId="8" fillId="0" borderId="0" xfId="0" applyFont="1" applyAlignment="1">
      <alignment horizontal="center"/>
    </xf>
    <xf numFmtId="0" fontId="12" fillId="2" borderId="1" xfId="0" applyFont="1" applyFill="1" applyBorder="1" applyAlignment="1">
      <alignment horizontal="center" vertical="center" wrapText="1"/>
    </xf>
    <xf numFmtId="0" fontId="12" fillId="2" borderId="2" xfId="0" applyFont="1" applyFill="1" applyBorder="1" applyAlignment="1">
      <alignment horizontal="centerContinuous" vertical="center" wrapText="1"/>
    </xf>
    <xf numFmtId="0" fontId="12" fillId="2" borderId="3" xfId="0" applyFont="1" applyFill="1" applyBorder="1" applyAlignment="1">
      <alignment horizontal="centerContinuous" vertical="center" wrapText="1"/>
    </xf>
    <xf numFmtId="17" fontId="8" fillId="0" borderId="4" xfId="0" applyNumberFormat="1" applyFont="1" applyBorder="1" applyAlignment="1">
      <alignment horizontal="right"/>
    </xf>
    <xf numFmtId="17" fontId="8" fillId="0" borderId="8" xfId="0" applyNumberFormat="1" applyFont="1" applyBorder="1" applyAlignment="1">
      <alignment horizontal="right"/>
    </xf>
    <xf numFmtId="3" fontId="8" fillId="0" borderId="5" xfId="0" applyNumberFormat="1" applyFont="1" applyBorder="1" applyAlignment="1">
      <alignment horizontal="center"/>
    </xf>
    <xf numFmtId="3" fontId="8" fillId="0" borderId="6" xfId="0" applyNumberFormat="1" applyFont="1" applyBorder="1" applyAlignment="1">
      <alignment horizontal="center"/>
    </xf>
    <xf numFmtId="3" fontId="8" fillId="0" borderId="7" xfId="0" applyNumberFormat="1" applyFont="1" applyBorder="1" applyAlignment="1">
      <alignment horizontal="center"/>
    </xf>
    <xf numFmtId="4" fontId="8" fillId="0" borderId="6" xfId="0" applyNumberFormat="1" applyFont="1" applyBorder="1" applyAlignment="1">
      <alignment horizontal="center"/>
    </xf>
    <xf numFmtId="0" fontId="1" fillId="0" borderId="0" xfId="1"/>
    <xf numFmtId="165" fontId="1" fillId="0" borderId="0" xfId="1" applyNumberFormat="1"/>
    <xf numFmtId="165" fontId="13" fillId="3" borderId="0" xfId="1" applyNumberFormat="1" applyFont="1" applyFill="1"/>
    <xf numFmtId="164" fontId="1" fillId="0" borderId="0" xfId="1" applyNumberFormat="1" applyAlignment="1">
      <alignment horizontal="center"/>
    </xf>
    <xf numFmtId="164" fontId="13" fillId="3" borderId="0" xfId="1" applyNumberFormat="1" applyFont="1" applyFill="1" applyAlignment="1">
      <alignment horizontal="center" vertical="center" wrapText="1"/>
    </xf>
    <xf numFmtId="0" fontId="1" fillId="0" borderId="0" xfId="1" applyAlignment="1">
      <alignment horizontal="center"/>
    </xf>
    <xf numFmtId="4" fontId="1" fillId="0" borderId="0" xfId="1" applyNumberFormat="1" applyAlignment="1">
      <alignment horizontal="center"/>
    </xf>
    <xf numFmtId="0" fontId="13" fillId="3" borderId="0" xfId="1" applyFont="1" applyFill="1"/>
    <xf numFmtId="0" fontId="13" fillId="3" borderId="0" xfId="1" applyFont="1" applyFill="1" applyAlignment="1">
      <alignment horizontal="center"/>
    </xf>
    <xf numFmtId="164" fontId="13" fillId="4" borderId="0" xfId="1" applyNumberFormat="1" applyFont="1" applyFill="1" applyAlignment="1">
      <alignment horizontal="center" vertical="center" wrapText="1"/>
    </xf>
    <xf numFmtId="164" fontId="13" fillId="5" borderId="0" xfId="1" applyNumberFormat="1" applyFont="1" applyFill="1" applyAlignment="1">
      <alignment horizontal="center" vertical="center" wrapText="1"/>
    </xf>
    <xf numFmtId="4" fontId="16" fillId="0" borderId="0" xfId="1" applyNumberFormat="1" applyFont="1" applyAlignment="1">
      <alignment horizontal="center"/>
    </xf>
    <xf numFmtId="164" fontId="13" fillId="3" borderId="0" xfId="1" applyNumberFormat="1" applyFont="1" applyFill="1" applyAlignment="1">
      <alignment horizontal="center"/>
    </xf>
    <xf numFmtId="4" fontId="1" fillId="6" borderId="0" xfId="1" applyNumberFormat="1" applyFill="1" applyAlignment="1">
      <alignment horizontal="center"/>
    </xf>
    <xf numFmtId="4" fontId="14" fillId="0" borderId="0" xfId="1" applyNumberFormat="1" applyFont="1" applyAlignment="1">
      <alignment horizontal="center"/>
    </xf>
    <xf numFmtId="4" fontId="15" fillId="6" borderId="0" xfId="1" applyNumberFormat="1" applyFont="1" applyFill="1" applyAlignment="1">
      <alignment horizontal="center"/>
    </xf>
    <xf numFmtId="4" fontId="15" fillId="0" borderId="0" xfId="1" applyNumberFormat="1" applyFont="1" applyAlignment="1">
      <alignment horizontal="center"/>
    </xf>
    <xf numFmtId="164" fontId="13" fillId="5" borderId="0" xfId="1" applyNumberFormat="1" applyFont="1" applyFill="1" applyAlignment="1">
      <alignment horizontal="center"/>
    </xf>
    <xf numFmtId="164" fontId="1" fillId="7" borderId="0" xfId="1" applyNumberFormat="1" applyFill="1" applyAlignment="1">
      <alignment horizontal="center"/>
    </xf>
    <xf numFmtId="4" fontId="13" fillId="3" borderId="0" xfId="1" applyNumberFormat="1" applyFont="1" applyFill="1" applyAlignment="1">
      <alignment horizontal="center"/>
    </xf>
    <xf numFmtId="4" fontId="13" fillId="3" borderId="0" xfId="1" applyNumberFormat="1" applyFont="1" applyFill="1" applyAlignment="1">
      <alignment horizontal="center" vertical="center" wrapText="1"/>
    </xf>
    <xf numFmtId="3" fontId="2" fillId="0" borderId="5" xfId="0" applyNumberFormat="1" applyFont="1" applyBorder="1" applyAlignment="1">
      <alignment horizontal="center"/>
    </xf>
    <xf numFmtId="3" fontId="2" fillId="0" borderId="6" xfId="0" applyNumberFormat="1" applyFont="1" applyBorder="1" applyAlignment="1">
      <alignment horizontal="center"/>
    </xf>
    <xf numFmtId="0" fontId="17" fillId="0" borderId="0" xfId="0" applyFont="1"/>
    <xf numFmtId="3" fontId="2" fillId="0" borderId="7" xfId="0" applyNumberFormat="1" applyFont="1" applyBorder="1" applyAlignment="1">
      <alignment horizontal="center"/>
    </xf>
    <xf numFmtId="4" fontId="2" fillId="0" borderId="6" xfId="0" applyNumberFormat="1" applyFont="1" applyBorder="1" applyAlignment="1">
      <alignment horizontal="center"/>
    </xf>
    <xf numFmtId="4" fontId="3" fillId="0" borderId="0" xfId="0" applyNumberFormat="1" applyFont="1"/>
    <xf numFmtId="0" fontId="2" fillId="0" borderId="0" xfId="0" applyFont="1"/>
    <xf numFmtId="0" fontId="7" fillId="0" borderId="0" xfId="0" applyFont="1" applyAlignment="1">
      <alignment horizontal="left" indent="3"/>
    </xf>
    <xf numFmtId="0" fontId="18" fillId="0" borderId="0" xfId="0" applyFont="1"/>
    <xf numFmtId="3" fontId="2" fillId="0" borderId="9" xfId="0" applyNumberFormat="1" applyFont="1" applyBorder="1" applyAlignment="1">
      <alignment horizontal="center"/>
    </xf>
    <xf numFmtId="3" fontId="2" fillId="0" borderId="10" xfId="0" applyNumberFormat="1" applyFont="1" applyBorder="1" applyAlignment="1">
      <alignment horizontal="center"/>
    </xf>
    <xf numFmtId="0" fontId="19" fillId="8" borderId="15" xfId="0" applyFont="1" applyFill="1" applyBorder="1" applyAlignment="1">
      <alignment horizontal="center" vertical="center" wrapText="1"/>
    </xf>
    <xf numFmtId="0" fontId="19" fillId="8" borderId="16" xfId="0" applyFont="1" applyFill="1" applyBorder="1" applyAlignment="1">
      <alignment horizontal="center" vertical="center" wrapText="1"/>
    </xf>
    <xf numFmtId="17" fontId="2" fillId="0" borderId="17" xfId="0" applyNumberFormat="1" applyFont="1" applyBorder="1" applyAlignment="1">
      <alignment horizontal="right"/>
    </xf>
    <xf numFmtId="3" fontId="2" fillId="0" borderId="18" xfId="0" applyNumberFormat="1" applyFont="1" applyBorder="1" applyAlignment="1">
      <alignment horizontal="center"/>
    </xf>
    <xf numFmtId="17" fontId="2" fillId="0" borderId="19" xfId="0" applyNumberFormat="1" applyFont="1" applyBorder="1" applyAlignment="1">
      <alignment horizontal="right"/>
    </xf>
    <xf numFmtId="3" fontId="2" fillId="0" borderId="20" xfId="0" applyNumberFormat="1" applyFont="1" applyBorder="1" applyAlignment="1">
      <alignment horizontal="center"/>
    </xf>
    <xf numFmtId="3" fontId="2" fillId="0" borderId="22" xfId="0" applyNumberFormat="1" applyFont="1" applyBorder="1" applyAlignment="1">
      <alignment horizontal="center"/>
    </xf>
    <xf numFmtId="3" fontId="2" fillId="0" borderId="23" xfId="0" applyNumberFormat="1" applyFont="1" applyBorder="1" applyAlignment="1">
      <alignment horizontal="center"/>
    </xf>
    <xf numFmtId="4" fontId="2" fillId="0" borderId="23" xfId="0" applyNumberFormat="1" applyFont="1" applyBorder="1" applyAlignment="1">
      <alignment horizontal="center"/>
    </xf>
    <xf numFmtId="17" fontId="8" fillId="0" borderId="24" xfId="0" applyNumberFormat="1" applyFont="1" applyBorder="1" applyAlignment="1">
      <alignment horizontal="right"/>
    </xf>
    <xf numFmtId="17" fontId="8" fillId="0" borderId="19" xfId="0" applyNumberFormat="1" applyFont="1" applyBorder="1" applyAlignment="1">
      <alignment horizontal="right"/>
    </xf>
    <xf numFmtId="17" fontId="8" fillId="0" borderId="21" xfId="0" applyNumberFormat="1" applyFont="1" applyBorder="1" applyAlignment="1">
      <alignment horizontal="right"/>
    </xf>
    <xf numFmtId="3" fontId="8" fillId="0" borderId="22" xfId="0" applyNumberFormat="1" applyFont="1" applyBorder="1" applyAlignment="1">
      <alignment horizontal="center"/>
    </xf>
    <xf numFmtId="3" fontId="8" fillId="0" borderId="23" xfId="0" applyNumberFormat="1" applyFont="1" applyBorder="1" applyAlignment="1">
      <alignment horizontal="center"/>
    </xf>
    <xf numFmtId="4" fontId="8" fillId="0" borderId="23" xfId="0" applyNumberFormat="1" applyFont="1" applyBorder="1" applyAlignment="1">
      <alignment horizontal="center"/>
    </xf>
    <xf numFmtId="0" fontId="12" fillId="2" borderId="11"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13" xfId="0" applyFont="1" applyFill="1" applyBorder="1" applyAlignment="1">
      <alignment horizontal="center" vertical="center" wrapText="1"/>
    </xf>
    <xf numFmtId="10" fontId="2" fillId="0" borderId="0" xfId="0" applyNumberFormat="1" applyFont="1"/>
    <xf numFmtId="0" fontId="12" fillId="2" borderId="25" xfId="0" applyFont="1" applyFill="1" applyBorder="1" applyAlignment="1">
      <alignment horizontal="centerContinuous" vertical="center" wrapText="1"/>
    </xf>
    <xf numFmtId="0" fontId="12" fillId="9" borderId="3" xfId="0" applyFont="1" applyFill="1" applyBorder="1" applyAlignment="1">
      <alignment horizontal="centerContinuous" vertical="center" wrapText="1"/>
    </xf>
    <xf numFmtId="166" fontId="3" fillId="0" borderId="0" xfId="2" applyNumberFormat="1" applyFont="1"/>
    <xf numFmtId="0" fontId="19" fillId="8" borderId="26" xfId="0" applyFont="1" applyFill="1" applyBorder="1" applyAlignment="1">
      <alignment horizontal="center" vertical="center" wrapText="1"/>
    </xf>
    <xf numFmtId="4" fontId="8" fillId="0" borderId="27" xfId="0" applyNumberFormat="1" applyFont="1" applyBorder="1" applyAlignment="1">
      <alignment horizontal="center"/>
    </xf>
    <xf numFmtId="0" fontId="12" fillId="2" borderId="28" xfId="0" applyFont="1" applyFill="1" applyBorder="1" applyAlignment="1">
      <alignment horizontal="center" vertical="center" wrapText="1"/>
    </xf>
    <xf numFmtId="3" fontId="8" fillId="0" borderId="27" xfId="0" applyNumberFormat="1" applyFont="1" applyBorder="1" applyAlignment="1">
      <alignment horizontal="center"/>
    </xf>
    <xf numFmtId="0" fontId="12" fillId="2" borderId="29" xfId="0" applyFont="1" applyFill="1" applyBorder="1" applyAlignment="1">
      <alignment horizontal="center" vertical="center" wrapText="1"/>
    </xf>
    <xf numFmtId="0" fontId="19" fillId="8" borderId="30" xfId="0" applyFont="1" applyFill="1" applyBorder="1" applyAlignment="1">
      <alignment horizontal="center" vertical="center" wrapText="1"/>
    </xf>
    <xf numFmtId="3" fontId="8" fillId="0" borderId="4" xfId="0" applyNumberFormat="1" applyFont="1" applyBorder="1" applyAlignment="1">
      <alignment horizontal="center"/>
    </xf>
    <xf numFmtId="3" fontId="8" fillId="0" borderId="8" xfId="0" applyNumberFormat="1" applyFont="1" applyBorder="1" applyAlignment="1">
      <alignment horizontal="center"/>
    </xf>
    <xf numFmtId="167" fontId="8" fillId="0" borderId="7" xfId="0" applyNumberFormat="1" applyFont="1" applyBorder="1" applyAlignment="1">
      <alignment horizontal="center"/>
    </xf>
    <xf numFmtId="167" fontId="8" fillId="0" borderId="6" xfId="0" applyNumberFormat="1" applyFont="1" applyBorder="1" applyAlignment="1">
      <alignment horizontal="center"/>
    </xf>
    <xf numFmtId="168" fontId="8" fillId="0" borderId="6" xfId="0" applyNumberFormat="1" applyFont="1" applyBorder="1" applyAlignment="1">
      <alignment horizontal="center"/>
    </xf>
    <xf numFmtId="17" fontId="2" fillId="0" borderId="8" xfId="0" applyNumberFormat="1" applyFont="1" applyBorder="1" applyAlignment="1">
      <alignment horizontal="right"/>
    </xf>
    <xf numFmtId="167" fontId="2" fillId="0" borderId="0" xfId="0" applyNumberFormat="1" applyFont="1" applyFill="1" applyBorder="1" applyAlignment="1">
      <alignment horizontal="center"/>
    </xf>
  </cellXfs>
  <cellStyles count="4">
    <cellStyle name="Normal" xfId="0" builtinId="0"/>
    <cellStyle name="Normal 2" xfId="1" xr:uid="{00000000-0005-0000-0000-000002000000}"/>
    <cellStyle name="Normal 3" xfId="3" xr:uid="{00000000-0005-0000-0000-000003000000}"/>
    <cellStyle name="Porcentagem"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1.wmf"/></Relationships>
</file>

<file path=xl/drawings/_rels/drawing1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2.xml.rels><?xml version="1.0" encoding="UTF-8" standalone="yes"?>
<Relationships xmlns="http://schemas.openxmlformats.org/package/2006/relationships"><Relationship Id="rId1" Type="http://schemas.openxmlformats.org/officeDocument/2006/relationships/image" Target="../media/image1.wmf"/></Relationships>
</file>

<file path=xl/drawings/_rels/drawing13.xml.rels><?xml version="1.0" encoding="UTF-8" standalone="yes"?>
<Relationships xmlns="http://schemas.openxmlformats.org/package/2006/relationships"><Relationship Id="rId1" Type="http://schemas.openxmlformats.org/officeDocument/2006/relationships/image" Target="../media/image1.wmf"/></Relationships>
</file>

<file path=xl/drawings/_rels/drawing14.xml.rels><?xml version="1.0" encoding="UTF-8" standalone="yes"?>
<Relationships xmlns="http://schemas.openxmlformats.org/package/2006/relationships"><Relationship Id="rId1" Type="http://schemas.openxmlformats.org/officeDocument/2006/relationships/image" Target="../media/image1.wmf"/></Relationships>
</file>

<file path=xl/drawings/_rels/drawing15.xml.rels><?xml version="1.0" encoding="UTF-8" standalone="yes"?>
<Relationships xmlns="http://schemas.openxmlformats.org/package/2006/relationships"><Relationship Id="rId1" Type="http://schemas.openxmlformats.org/officeDocument/2006/relationships/image" Target="../media/image1.wmf"/></Relationships>
</file>

<file path=xl/drawings/_rels/drawing16.xml.rels><?xml version="1.0" encoding="UTF-8" standalone="yes"?>
<Relationships xmlns="http://schemas.openxmlformats.org/package/2006/relationships"><Relationship Id="rId1" Type="http://schemas.openxmlformats.org/officeDocument/2006/relationships/image" Target="../media/image1.wmf"/></Relationships>
</file>

<file path=xl/drawings/_rels/drawing17.xml.rels><?xml version="1.0" encoding="UTF-8" standalone="yes"?>
<Relationships xmlns="http://schemas.openxmlformats.org/package/2006/relationships"><Relationship Id="rId1" Type="http://schemas.openxmlformats.org/officeDocument/2006/relationships/image" Target="../media/image1.wmf"/></Relationships>
</file>

<file path=xl/drawings/_rels/drawing18.xml.rels><?xml version="1.0" encoding="UTF-8" standalone="yes"?>
<Relationships xmlns="http://schemas.openxmlformats.org/package/2006/relationships"><Relationship Id="rId1" Type="http://schemas.openxmlformats.org/officeDocument/2006/relationships/image" Target="../media/image1.wmf"/></Relationships>
</file>

<file path=xl/drawings/_rels/drawing19.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20.xml.rels><?xml version="1.0" encoding="UTF-8" standalone="yes"?>
<Relationships xmlns="http://schemas.openxmlformats.org/package/2006/relationships"><Relationship Id="rId1" Type="http://schemas.openxmlformats.org/officeDocument/2006/relationships/image" Target="../media/image1.wmf"/></Relationships>
</file>

<file path=xl/drawings/_rels/drawing2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2.xml.rels><?xml version="1.0" encoding="UTF-8" standalone="yes"?>
<Relationships xmlns="http://schemas.openxmlformats.org/package/2006/relationships"><Relationship Id="rId1" Type="http://schemas.openxmlformats.org/officeDocument/2006/relationships/image" Target="../media/image1.wmf"/></Relationships>
</file>

<file path=xl/drawings/_rels/drawing23.xml.rels><?xml version="1.0" encoding="UTF-8" standalone="yes"?>
<Relationships xmlns="http://schemas.openxmlformats.org/package/2006/relationships"><Relationship Id="rId1" Type="http://schemas.openxmlformats.org/officeDocument/2006/relationships/image" Target="../media/image1.wmf"/></Relationships>
</file>

<file path=xl/drawings/_rels/drawing24.xml.rels><?xml version="1.0" encoding="UTF-8" standalone="yes"?>
<Relationships xmlns="http://schemas.openxmlformats.org/package/2006/relationships"><Relationship Id="rId1" Type="http://schemas.openxmlformats.org/officeDocument/2006/relationships/image" Target="../media/image1.wmf"/></Relationships>
</file>

<file path=xl/drawings/_rels/drawing25.xml.rels><?xml version="1.0" encoding="UTF-8" standalone="yes"?>
<Relationships xmlns="http://schemas.openxmlformats.org/package/2006/relationships"><Relationship Id="rId1" Type="http://schemas.openxmlformats.org/officeDocument/2006/relationships/image" Target="../media/image1.wmf"/></Relationships>
</file>

<file path=xl/drawings/_rels/drawing26.xml.rels><?xml version="1.0" encoding="UTF-8" standalone="yes"?>
<Relationships xmlns="http://schemas.openxmlformats.org/package/2006/relationships"><Relationship Id="rId1" Type="http://schemas.openxmlformats.org/officeDocument/2006/relationships/image" Target="../media/image1.wmf"/></Relationships>
</file>

<file path=xl/drawings/_rels/drawing27.xml.rels><?xml version="1.0" encoding="UTF-8" standalone="yes"?>
<Relationships xmlns="http://schemas.openxmlformats.org/package/2006/relationships"><Relationship Id="rId1" Type="http://schemas.openxmlformats.org/officeDocument/2006/relationships/image" Target="../media/image1.wmf"/></Relationships>
</file>

<file path=xl/drawings/_rels/drawing28.xml.rels><?xml version="1.0" encoding="UTF-8" standalone="yes"?>
<Relationships xmlns="http://schemas.openxmlformats.org/package/2006/relationships"><Relationship Id="rId1" Type="http://schemas.openxmlformats.org/officeDocument/2006/relationships/image" Target="../media/image1.wmf"/></Relationships>
</file>

<file path=xl/drawings/_rels/drawing29.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30.xml.rels><?xml version="1.0" encoding="UTF-8" standalone="yes"?>
<Relationships xmlns="http://schemas.openxmlformats.org/package/2006/relationships"><Relationship Id="rId1" Type="http://schemas.openxmlformats.org/officeDocument/2006/relationships/image" Target="../media/image1.wmf"/></Relationships>
</file>

<file path=xl/drawings/_rels/drawing31.xml.rels><?xml version="1.0" encoding="UTF-8" standalone="yes"?>
<Relationships xmlns="http://schemas.openxmlformats.org/package/2006/relationships"><Relationship Id="rId1" Type="http://schemas.openxmlformats.org/officeDocument/2006/relationships/image" Target="../media/image1.wmf"/></Relationships>
</file>

<file path=xl/drawings/_rels/drawing3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3.xml.rels><?xml version="1.0" encoding="UTF-8" standalone="yes"?>
<Relationships xmlns="http://schemas.openxmlformats.org/package/2006/relationships"><Relationship Id="rId1" Type="http://schemas.openxmlformats.org/officeDocument/2006/relationships/image" Target="../media/image1.wmf"/></Relationships>
</file>

<file path=xl/drawings/_rels/drawing34.xml.rels><?xml version="1.0" encoding="UTF-8" standalone="yes"?>
<Relationships xmlns="http://schemas.openxmlformats.org/package/2006/relationships"><Relationship Id="rId1" Type="http://schemas.openxmlformats.org/officeDocument/2006/relationships/image" Target="../media/image1.wmf"/></Relationships>
</file>

<file path=xl/drawings/_rels/drawing35.xml.rels><?xml version="1.0" encoding="UTF-8" standalone="yes"?>
<Relationships xmlns="http://schemas.openxmlformats.org/package/2006/relationships"><Relationship Id="rId1" Type="http://schemas.openxmlformats.org/officeDocument/2006/relationships/image" Target="../media/image1.wmf"/></Relationships>
</file>

<file path=xl/drawings/_rels/drawing36.xml.rels><?xml version="1.0" encoding="UTF-8" standalone="yes"?>
<Relationships xmlns="http://schemas.openxmlformats.org/package/2006/relationships"><Relationship Id="rId1" Type="http://schemas.openxmlformats.org/officeDocument/2006/relationships/image" Target="../media/image1.wmf"/></Relationships>
</file>

<file path=xl/drawings/_rels/drawing37.xml.rels><?xml version="1.0" encoding="UTF-8" standalone="yes"?>
<Relationships xmlns="http://schemas.openxmlformats.org/package/2006/relationships"><Relationship Id="rId1" Type="http://schemas.openxmlformats.org/officeDocument/2006/relationships/image" Target="../media/image1.wmf"/></Relationships>
</file>

<file path=xl/drawings/_rels/drawing38.xml.rels><?xml version="1.0" encoding="UTF-8" standalone="yes"?>
<Relationships xmlns="http://schemas.openxmlformats.org/package/2006/relationships"><Relationship Id="rId1" Type="http://schemas.openxmlformats.org/officeDocument/2006/relationships/image" Target="../media/image1.wmf"/></Relationships>
</file>

<file path=xl/drawings/_rels/drawing39.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1" Type="http://schemas.openxmlformats.org/officeDocument/2006/relationships/image" Target="../media/image1.wmf"/></Relationships>
</file>

<file path=xl/drawings/_rels/drawing40.xml.rels><?xml version="1.0" encoding="UTF-8" standalone="yes"?>
<Relationships xmlns="http://schemas.openxmlformats.org/package/2006/relationships"><Relationship Id="rId1" Type="http://schemas.openxmlformats.org/officeDocument/2006/relationships/image" Target="../media/image1.wmf"/></Relationships>
</file>

<file path=xl/drawings/_rels/drawing41.xml.rels><?xml version="1.0" encoding="UTF-8" standalone="yes"?>
<Relationships xmlns="http://schemas.openxmlformats.org/package/2006/relationships"><Relationship Id="rId1" Type="http://schemas.openxmlformats.org/officeDocument/2006/relationships/image" Target="../media/image1.wmf"/></Relationships>
</file>

<file path=xl/drawings/_rels/drawing5.xml.rels><?xml version="1.0" encoding="UTF-8" standalone="yes"?>
<Relationships xmlns="http://schemas.openxmlformats.org/package/2006/relationships"><Relationship Id="rId1" Type="http://schemas.openxmlformats.org/officeDocument/2006/relationships/image" Target="../media/image1.wmf"/></Relationships>
</file>

<file path=xl/drawings/_rels/drawing6.xml.rels><?xml version="1.0" encoding="UTF-8" standalone="yes"?>
<Relationships xmlns="http://schemas.openxmlformats.org/package/2006/relationships"><Relationship Id="rId1" Type="http://schemas.openxmlformats.org/officeDocument/2006/relationships/image" Target="../media/image1.wmf"/></Relationships>
</file>

<file path=xl/drawings/_rels/drawing7.xml.rels><?xml version="1.0" encoding="UTF-8" standalone="yes"?>
<Relationships xmlns="http://schemas.openxmlformats.org/package/2006/relationships"><Relationship Id="rId1" Type="http://schemas.openxmlformats.org/officeDocument/2006/relationships/image" Target="../media/image1.wmf"/></Relationships>
</file>

<file path=xl/drawings/_rels/drawing8.xml.rels><?xml version="1.0" encoding="UTF-8" standalone="yes"?>
<Relationships xmlns="http://schemas.openxmlformats.org/package/2006/relationships"><Relationship Id="rId1" Type="http://schemas.openxmlformats.org/officeDocument/2006/relationships/image" Target="../media/image1.wmf"/></Relationships>
</file>

<file path=xl/drawings/_rels/drawing9.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0</xdr:col>
      <xdr:colOff>238125</xdr:colOff>
      <xdr:row>0</xdr:row>
      <xdr:rowOff>0</xdr:rowOff>
    </xdr:from>
    <xdr:to>
      <xdr:col>0</xdr:col>
      <xdr:colOff>762000</xdr:colOff>
      <xdr:row>2</xdr:row>
      <xdr:rowOff>85725</xdr:rowOff>
    </xdr:to>
    <xdr:pic>
      <xdr:nvPicPr>
        <xdr:cNvPr id="2" name="Picture 1" descr="logo-verde-wmf">
          <a:extLst>
            <a:ext uri="{FF2B5EF4-FFF2-40B4-BE49-F238E27FC236}">
              <a16:creationId xmlns:a16="http://schemas.microsoft.com/office/drawing/2014/main" id="{00000000-0008-0000-03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0"/>
          <a:ext cx="523875" cy="523875"/>
        </a:xfrm>
        <a:prstGeom prst="rect">
          <a:avLst/>
        </a:prstGeom>
        <a:noFill/>
        <a:ln w="9525">
          <a:noFill/>
          <a:miter lim="800000"/>
          <a:headEnd/>
          <a:tailEnd/>
        </a:ln>
      </xdr:spPr>
    </xdr:pic>
    <xdr:clientData/>
  </xdr:twoCellAnchor>
  <xdr:twoCellAnchor editAs="oneCell">
    <xdr:from>
      <xdr:col>0</xdr:col>
      <xdr:colOff>238125</xdr:colOff>
      <xdr:row>0</xdr:row>
      <xdr:rowOff>0</xdr:rowOff>
    </xdr:from>
    <xdr:to>
      <xdr:col>0</xdr:col>
      <xdr:colOff>762000</xdr:colOff>
      <xdr:row>2</xdr:row>
      <xdr:rowOff>85725</xdr:rowOff>
    </xdr:to>
    <xdr:pic>
      <xdr:nvPicPr>
        <xdr:cNvPr id="4" name="Picture 1" descr="logo-verde-wmf">
          <a:extLst>
            <a:ext uri="{FF2B5EF4-FFF2-40B4-BE49-F238E27FC236}">
              <a16:creationId xmlns:a16="http://schemas.microsoft.com/office/drawing/2014/main" id="{96F3048B-5336-418B-A9FD-83C6AF83D2FC}"/>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0"/>
          <a:ext cx="523875" cy="5238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247650</xdr:colOff>
      <xdr:row>0</xdr:row>
      <xdr:rowOff>0</xdr:rowOff>
    </xdr:from>
    <xdr:to>
      <xdr:col>0</xdr:col>
      <xdr:colOff>771525</xdr:colOff>
      <xdr:row>2</xdr:row>
      <xdr:rowOff>66675</xdr:rowOff>
    </xdr:to>
    <xdr:pic>
      <xdr:nvPicPr>
        <xdr:cNvPr id="2" name="Picture 1" descr="logo-verde-wmf">
          <a:extLst>
            <a:ext uri="{FF2B5EF4-FFF2-40B4-BE49-F238E27FC236}">
              <a16:creationId xmlns:a16="http://schemas.microsoft.com/office/drawing/2014/main" id="{00000000-0008-0000-06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47650" y="0"/>
          <a:ext cx="523875" cy="523875"/>
        </a:xfrm>
        <a:prstGeom prst="rect">
          <a:avLst/>
        </a:prstGeom>
        <a:noFill/>
        <a:ln w="9525">
          <a:noFill/>
          <a:miter lim="800000"/>
          <a:headEnd/>
          <a:tailEnd/>
        </a:ln>
      </xdr:spPr>
    </xdr:pic>
    <xdr:clientData/>
  </xdr:twoCellAnchor>
  <xdr:twoCellAnchor editAs="oneCell">
    <xdr:from>
      <xdr:col>0</xdr:col>
      <xdr:colOff>247650</xdr:colOff>
      <xdr:row>0</xdr:row>
      <xdr:rowOff>0</xdr:rowOff>
    </xdr:from>
    <xdr:to>
      <xdr:col>0</xdr:col>
      <xdr:colOff>771525</xdr:colOff>
      <xdr:row>2</xdr:row>
      <xdr:rowOff>66675</xdr:rowOff>
    </xdr:to>
    <xdr:pic>
      <xdr:nvPicPr>
        <xdr:cNvPr id="3" name="Picture 1" descr="logo-verde-wmf">
          <a:extLst>
            <a:ext uri="{FF2B5EF4-FFF2-40B4-BE49-F238E27FC236}">
              <a16:creationId xmlns:a16="http://schemas.microsoft.com/office/drawing/2014/main" id="{E4D548A2-DD8A-4AD4-8F3E-0D57667BF386}"/>
            </a:ext>
          </a:extLst>
        </xdr:cNvPr>
        <xdr:cNvPicPr>
          <a:picLocks noChangeArrowheads="1"/>
        </xdr:cNvPicPr>
      </xdr:nvPicPr>
      <xdr:blipFill>
        <a:blip xmlns:r="http://schemas.openxmlformats.org/officeDocument/2006/relationships" r:embed="rId1" cstate="print"/>
        <a:srcRect/>
        <a:stretch>
          <a:fillRect/>
        </a:stretch>
      </xdr:blipFill>
      <xdr:spPr bwMode="auto">
        <a:xfrm>
          <a:off x="247650" y="0"/>
          <a:ext cx="523875" cy="523875"/>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247650</xdr:colOff>
      <xdr:row>0</xdr:row>
      <xdr:rowOff>0</xdr:rowOff>
    </xdr:from>
    <xdr:to>
      <xdr:col>0</xdr:col>
      <xdr:colOff>771525</xdr:colOff>
      <xdr:row>2</xdr:row>
      <xdr:rowOff>66675</xdr:rowOff>
    </xdr:to>
    <xdr:pic>
      <xdr:nvPicPr>
        <xdr:cNvPr id="2" name="Picture 1" descr="logo-verde-wmf">
          <a:extLst>
            <a:ext uri="{FF2B5EF4-FFF2-40B4-BE49-F238E27FC236}">
              <a16:creationId xmlns:a16="http://schemas.microsoft.com/office/drawing/2014/main" id="{00000000-0008-0000-07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47650" y="0"/>
          <a:ext cx="523875" cy="523875"/>
        </a:xfrm>
        <a:prstGeom prst="rect">
          <a:avLst/>
        </a:prstGeom>
        <a:noFill/>
        <a:ln w="9525">
          <a:noFill/>
          <a:miter lim="800000"/>
          <a:headEnd/>
          <a:tailEnd/>
        </a:ln>
      </xdr:spPr>
    </xdr:pic>
    <xdr:clientData/>
  </xdr:twoCellAnchor>
  <xdr:twoCellAnchor editAs="oneCell">
    <xdr:from>
      <xdr:col>0</xdr:col>
      <xdr:colOff>247650</xdr:colOff>
      <xdr:row>0</xdr:row>
      <xdr:rowOff>0</xdr:rowOff>
    </xdr:from>
    <xdr:to>
      <xdr:col>0</xdr:col>
      <xdr:colOff>771525</xdr:colOff>
      <xdr:row>2</xdr:row>
      <xdr:rowOff>66675</xdr:rowOff>
    </xdr:to>
    <xdr:pic>
      <xdr:nvPicPr>
        <xdr:cNvPr id="3" name="Picture 1" descr="logo-verde-wmf">
          <a:extLst>
            <a:ext uri="{FF2B5EF4-FFF2-40B4-BE49-F238E27FC236}">
              <a16:creationId xmlns:a16="http://schemas.microsoft.com/office/drawing/2014/main" id="{139432AD-D157-443C-BE59-70A30CD22FA6}"/>
            </a:ext>
          </a:extLst>
        </xdr:cNvPr>
        <xdr:cNvPicPr>
          <a:picLocks noChangeArrowheads="1"/>
        </xdr:cNvPicPr>
      </xdr:nvPicPr>
      <xdr:blipFill>
        <a:blip xmlns:r="http://schemas.openxmlformats.org/officeDocument/2006/relationships" r:embed="rId1" cstate="print"/>
        <a:srcRect/>
        <a:stretch>
          <a:fillRect/>
        </a:stretch>
      </xdr:blipFill>
      <xdr:spPr bwMode="auto">
        <a:xfrm>
          <a:off x="247650" y="0"/>
          <a:ext cx="523875" cy="523875"/>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257175</xdr:colOff>
      <xdr:row>0</xdr:row>
      <xdr:rowOff>0</xdr:rowOff>
    </xdr:from>
    <xdr:to>
      <xdr:col>0</xdr:col>
      <xdr:colOff>781050</xdr:colOff>
      <xdr:row>2</xdr:row>
      <xdr:rowOff>66675</xdr:rowOff>
    </xdr:to>
    <xdr:pic>
      <xdr:nvPicPr>
        <xdr:cNvPr id="2" name="Picture 1" descr="logo-verde-wmf">
          <a:extLst>
            <a:ext uri="{FF2B5EF4-FFF2-40B4-BE49-F238E27FC236}">
              <a16:creationId xmlns:a16="http://schemas.microsoft.com/office/drawing/2014/main" id="{00000000-0008-0000-08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57175" y="0"/>
          <a:ext cx="523875" cy="523875"/>
        </a:xfrm>
        <a:prstGeom prst="rect">
          <a:avLst/>
        </a:prstGeom>
        <a:noFill/>
        <a:ln w="9525">
          <a:noFill/>
          <a:miter lim="800000"/>
          <a:headEnd/>
          <a:tailEnd/>
        </a:ln>
      </xdr:spPr>
    </xdr:pic>
    <xdr:clientData/>
  </xdr:twoCellAnchor>
  <xdr:twoCellAnchor editAs="oneCell">
    <xdr:from>
      <xdr:col>0</xdr:col>
      <xdr:colOff>257175</xdr:colOff>
      <xdr:row>0</xdr:row>
      <xdr:rowOff>0</xdr:rowOff>
    </xdr:from>
    <xdr:to>
      <xdr:col>0</xdr:col>
      <xdr:colOff>781050</xdr:colOff>
      <xdr:row>2</xdr:row>
      <xdr:rowOff>66675</xdr:rowOff>
    </xdr:to>
    <xdr:pic>
      <xdr:nvPicPr>
        <xdr:cNvPr id="3" name="Picture 1" descr="logo-verde-wmf">
          <a:extLst>
            <a:ext uri="{FF2B5EF4-FFF2-40B4-BE49-F238E27FC236}">
              <a16:creationId xmlns:a16="http://schemas.microsoft.com/office/drawing/2014/main" id="{5BC77FB5-C5C7-43EC-A31C-FFEE7D88796E}"/>
            </a:ext>
          </a:extLst>
        </xdr:cNvPr>
        <xdr:cNvPicPr>
          <a:picLocks noChangeArrowheads="1"/>
        </xdr:cNvPicPr>
      </xdr:nvPicPr>
      <xdr:blipFill>
        <a:blip xmlns:r="http://schemas.openxmlformats.org/officeDocument/2006/relationships" r:embed="rId1" cstate="print"/>
        <a:srcRect/>
        <a:stretch>
          <a:fillRect/>
        </a:stretch>
      </xdr:blipFill>
      <xdr:spPr bwMode="auto">
        <a:xfrm>
          <a:off x="257175" y="0"/>
          <a:ext cx="523875" cy="523875"/>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228600</xdr:colOff>
      <xdr:row>0</xdr:row>
      <xdr:rowOff>0</xdr:rowOff>
    </xdr:from>
    <xdr:to>
      <xdr:col>0</xdr:col>
      <xdr:colOff>752475</xdr:colOff>
      <xdr:row>2</xdr:row>
      <xdr:rowOff>66675</xdr:rowOff>
    </xdr:to>
    <xdr:pic>
      <xdr:nvPicPr>
        <xdr:cNvPr id="2" name="Picture 1" descr="logo-verde-wmf">
          <a:extLst>
            <a:ext uri="{FF2B5EF4-FFF2-40B4-BE49-F238E27FC236}">
              <a16:creationId xmlns:a16="http://schemas.microsoft.com/office/drawing/2014/main" id="{00000000-0008-0000-09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twoCellAnchor editAs="oneCell">
    <xdr:from>
      <xdr:col>0</xdr:col>
      <xdr:colOff>228600</xdr:colOff>
      <xdr:row>0</xdr:row>
      <xdr:rowOff>0</xdr:rowOff>
    </xdr:from>
    <xdr:to>
      <xdr:col>0</xdr:col>
      <xdr:colOff>752475</xdr:colOff>
      <xdr:row>2</xdr:row>
      <xdr:rowOff>66675</xdr:rowOff>
    </xdr:to>
    <xdr:pic>
      <xdr:nvPicPr>
        <xdr:cNvPr id="3" name="Picture 1" descr="logo-verde-wmf">
          <a:extLst>
            <a:ext uri="{FF2B5EF4-FFF2-40B4-BE49-F238E27FC236}">
              <a16:creationId xmlns:a16="http://schemas.microsoft.com/office/drawing/2014/main" id="{D0296AB4-F748-4F5C-ACA4-FDECE3661FCE}"/>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228600</xdr:colOff>
      <xdr:row>0</xdr:row>
      <xdr:rowOff>0</xdr:rowOff>
    </xdr:from>
    <xdr:to>
      <xdr:col>0</xdr:col>
      <xdr:colOff>752475</xdr:colOff>
      <xdr:row>2</xdr:row>
      <xdr:rowOff>66675</xdr:rowOff>
    </xdr:to>
    <xdr:pic>
      <xdr:nvPicPr>
        <xdr:cNvPr id="2" name="Picture 1" descr="logo-verde-wmf">
          <a:extLst>
            <a:ext uri="{FF2B5EF4-FFF2-40B4-BE49-F238E27FC236}">
              <a16:creationId xmlns:a16="http://schemas.microsoft.com/office/drawing/2014/main" id="{00000000-0008-0000-0A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twoCellAnchor editAs="oneCell">
    <xdr:from>
      <xdr:col>0</xdr:col>
      <xdr:colOff>228600</xdr:colOff>
      <xdr:row>0</xdr:row>
      <xdr:rowOff>0</xdr:rowOff>
    </xdr:from>
    <xdr:to>
      <xdr:col>0</xdr:col>
      <xdr:colOff>752475</xdr:colOff>
      <xdr:row>2</xdr:row>
      <xdr:rowOff>66675</xdr:rowOff>
    </xdr:to>
    <xdr:pic>
      <xdr:nvPicPr>
        <xdr:cNvPr id="3" name="Picture 1" descr="logo-verde-wmf">
          <a:extLst>
            <a:ext uri="{FF2B5EF4-FFF2-40B4-BE49-F238E27FC236}">
              <a16:creationId xmlns:a16="http://schemas.microsoft.com/office/drawing/2014/main" id="{ABB7CA3C-0A18-406A-A31F-10153DCBD854}"/>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228600</xdr:colOff>
      <xdr:row>0</xdr:row>
      <xdr:rowOff>0</xdr:rowOff>
    </xdr:from>
    <xdr:to>
      <xdr:col>0</xdr:col>
      <xdr:colOff>752475</xdr:colOff>
      <xdr:row>2</xdr:row>
      <xdr:rowOff>66675</xdr:rowOff>
    </xdr:to>
    <xdr:pic>
      <xdr:nvPicPr>
        <xdr:cNvPr id="1182" name="Picture 1" descr="logo-verde-wmf">
          <a:extLst>
            <a:ext uri="{FF2B5EF4-FFF2-40B4-BE49-F238E27FC236}">
              <a16:creationId xmlns:a16="http://schemas.microsoft.com/office/drawing/2014/main" id="{00000000-0008-0000-0B00-00009E04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twoCellAnchor editAs="oneCell">
    <xdr:from>
      <xdr:col>0</xdr:col>
      <xdr:colOff>228600</xdr:colOff>
      <xdr:row>0</xdr:row>
      <xdr:rowOff>0</xdr:rowOff>
    </xdr:from>
    <xdr:to>
      <xdr:col>0</xdr:col>
      <xdr:colOff>752475</xdr:colOff>
      <xdr:row>2</xdr:row>
      <xdr:rowOff>66675</xdr:rowOff>
    </xdr:to>
    <xdr:pic>
      <xdr:nvPicPr>
        <xdr:cNvPr id="3" name="Picture 1" descr="logo-verde-wmf">
          <a:extLst>
            <a:ext uri="{FF2B5EF4-FFF2-40B4-BE49-F238E27FC236}">
              <a16:creationId xmlns:a16="http://schemas.microsoft.com/office/drawing/2014/main" id="{EC7AA105-9196-44BF-B589-79CA8B5602E3}"/>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228600</xdr:colOff>
      <xdr:row>0</xdr:row>
      <xdr:rowOff>0</xdr:rowOff>
    </xdr:from>
    <xdr:to>
      <xdr:col>0</xdr:col>
      <xdr:colOff>752475</xdr:colOff>
      <xdr:row>2</xdr:row>
      <xdr:rowOff>66675</xdr:rowOff>
    </xdr:to>
    <xdr:pic>
      <xdr:nvPicPr>
        <xdr:cNvPr id="2" name="Picture 1" descr="logo-verde-wmf">
          <a:extLst>
            <a:ext uri="{FF2B5EF4-FFF2-40B4-BE49-F238E27FC236}">
              <a16:creationId xmlns:a16="http://schemas.microsoft.com/office/drawing/2014/main" id="{00000000-0008-0000-0C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twoCellAnchor editAs="oneCell">
    <xdr:from>
      <xdr:col>0</xdr:col>
      <xdr:colOff>228600</xdr:colOff>
      <xdr:row>0</xdr:row>
      <xdr:rowOff>0</xdr:rowOff>
    </xdr:from>
    <xdr:to>
      <xdr:col>0</xdr:col>
      <xdr:colOff>752475</xdr:colOff>
      <xdr:row>2</xdr:row>
      <xdr:rowOff>66675</xdr:rowOff>
    </xdr:to>
    <xdr:pic>
      <xdr:nvPicPr>
        <xdr:cNvPr id="3" name="Picture 1" descr="logo-verde-wmf">
          <a:extLst>
            <a:ext uri="{FF2B5EF4-FFF2-40B4-BE49-F238E27FC236}">
              <a16:creationId xmlns:a16="http://schemas.microsoft.com/office/drawing/2014/main" id="{9D2891F3-0881-4A88-BD16-C63FD7ED86C4}"/>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219075</xdr:colOff>
      <xdr:row>0</xdr:row>
      <xdr:rowOff>0</xdr:rowOff>
    </xdr:from>
    <xdr:to>
      <xdr:col>0</xdr:col>
      <xdr:colOff>742950</xdr:colOff>
      <xdr:row>2</xdr:row>
      <xdr:rowOff>66675</xdr:rowOff>
    </xdr:to>
    <xdr:pic>
      <xdr:nvPicPr>
        <xdr:cNvPr id="2" name="Picture 1" descr="logo-verde-wmf">
          <a:extLst>
            <a:ext uri="{FF2B5EF4-FFF2-40B4-BE49-F238E27FC236}">
              <a16:creationId xmlns:a16="http://schemas.microsoft.com/office/drawing/2014/main" id="{00000000-0008-0000-0D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19075" y="0"/>
          <a:ext cx="523875" cy="523875"/>
        </a:xfrm>
        <a:prstGeom prst="rect">
          <a:avLst/>
        </a:prstGeom>
        <a:noFill/>
        <a:ln w="9525">
          <a:noFill/>
          <a:miter lim="800000"/>
          <a:headEnd/>
          <a:tailEnd/>
        </a:ln>
      </xdr:spPr>
    </xdr:pic>
    <xdr:clientData/>
  </xdr:twoCellAnchor>
  <xdr:twoCellAnchor editAs="oneCell">
    <xdr:from>
      <xdr:col>0</xdr:col>
      <xdr:colOff>219075</xdr:colOff>
      <xdr:row>0</xdr:row>
      <xdr:rowOff>0</xdr:rowOff>
    </xdr:from>
    <xdr:to>
      <xdr:col>0</xdr:col>
      <xdr:colOff>742950</xdr:colOff>
      <xdr:row>2</xdr:row>
      <xdr:rowOff>66675</xdr:rowOff>
    </xdr:to>
    <xdr:pic>
      <xdr:nvPicPr>
        <xdr:cNvPr id="3" name="Picture 1" descr="logo-verde-wmf">
          <a:extLst>
            <a:ext uri="{FF2B5EF4-FFF2-40B4-BE49-F238E27FC236}">
              <a16:creationId xmlns:a16="http://schemas.microsoft.com/office/drawing/2014/main" id="{6847F8EB-D8C7-44B6-8C24-1121F5BDA3A1}"/>
            </a:ext>
          </a:extLst>
        </xdr:cNvPr>
        <xdr:cNvPicPr>
          <a:picLocks noChangeArrowheads="1"/>
        </xdr:cNvPicPr>
      </xdr:nvPicPr>
      <xdr:blipFill>
        <a:blip xmlns:r="http://schemas.openxmlformats.org/officeDocument/2006/relationships" r:embed="rId1" cstate="print"/>
        <a:srcRect/>
        <a:stretch>
          <a:fillRect/>
        </a:stretch>
      </xdr:blipFill>
      <xdr:spPr bwMode="auto">
        <a:xfrm>
          <a:off x="219075" y="0"/>
          <a:ext cx="523875" cy="523875"/>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228600</xdr:colOff>
      <xdr:row>0</xdr:row>
      <xdr:rowOff>0</xdr:rowOff>
    </xdr:from>
    <xdr:to>
      <xdr:col>0</xdr:col>
      <xdr:colOff>752475</xdr:colOff>
      <xdr:row>2</xdr:row>
      <xdr:rowOff>66675</xdr:rowOff>
    </xdr:to>
    <xdr:pic>
      <xdr:nvPicPr>
        <xdr:cNvPr id="2" name="Picture 1" descr="logo-verde-wmf">
          <a:extLst>
            <a:ext uri="{FF2B5EF4-FFF2-40B4-BE49-F238E27FC236}">
              <a16:creationId xmlns:a16="http://schemas.microsoft.com/office/drawing/2014/main" id="{00000000-0008-0000-0E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twoCellAnchor editAs="oneCell">
    <xdr:from>
      <xdr:col>0</xdr:col>
      <xdr:colOff>228600</xdr:colOff>
      <xdr:row>0</xdr:row>
      <xdr:rowOff>0</xdr:rowOff>
    </xdr:from>
    <xdr:to>
      <xdr:col>0</xdr:col>
      <xdr:colOff>752475</xdr:colOff>
      <xdr:row>2</xdr:row>
      <xdr:rowOff>66675</xdr:rowOff>
    </xdr:to>
    <xdr:pic>
      <xdr:nvPicPr>
        <xdr:cNvPr id="3" name="Picture 1" descr="logo-verde-wmf">
          <a:extLst>
            <a:ext uri="{FF2B5EF4-FFF2-40B4-BE49-F238E27FC236}">
              <a16:creationId xmlns:a16="http://schemas.microsoft.com/office/drawing/2014/main" id="{8DBDFF5B-3B0F-4E4E-9001-ADB58FC8617B}"/>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228600</xdr:colOff>
      <xdr:row>0</xdr:row>
      <xdr:rowOff>0</xdr:rowOff>
    </xdr:from>
    <xdr:to>
      <xdr:col>0</xdr:col>
      <xdr:colOff>752475</xdr:colOff>
      <xdr:row>2</xdr:row>
      <xdr:rowOff>66675</xdr:rowOff>
    </xdr:to>
    <xdr:pic>
      <xdr:nvPicPr>
        <xdr:cNvPr id="2" name="Picture 1" descr="logo-verde-wmf">
          <a:extLst>
            <a:ext uri="{FF2B5EF4-FFF2-40B4-BE49-F238E27FC236}">
              <a16:creationId xmlns:a16="http://schemas.microsoft.com/office/drawing/2014/main" id="{00000000-0008-0000-0F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twoCellAnchor editAs="oneCell">
    <xdr:from>
      <xdr:col>0</xdr:col>
      <xdr:colOff>228600</xdr:colOff>
      <xdr:row>0</xdr:row>
      <xdr:rowOff>0</xdr:rowOff>
    </xdr:from>
    <xdr:to>
      <xdr:col>0</xdr:col>
      <xdr:colOff>752475</xdr:colOff>
      <xdr:row>2</xdr:row>
      <xdr:rowOff>66675</xdr:rowOff>
    </xdr:to>
    <xdr:pic>
      <xdr:nvPicPr>
        <xdr:cNvPr id="3" name="Picture 1" descr="logo-verde-wmf">
          <a:extLst>
            <a:ext uri="{FF2B5EF4-FFF2-40B4-BE49-F238E27FC236}">
              <a16:creationId xmlns:a16="http://schemas.microsoft.com/office/drawing/2014/main" id="{AEE3346D-6F44-4ED7-825B-9643F6671AF3}"/>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219075</xdr:colOff>
      <xdr:row>0</xdr:row>
      <xdr:rowOff>0</xdr:rowOff>
    </xdr:from>
    <xdr:to>
      <xdr:col>0</xdr:col>
      <xdr:colOff>742950</xdr:colOff>
      <xdr:row>2</xdr:row>
      <xdr:rowOff>66675</xdr:rowOff>
    </xdr:to>
    <xdr:pic>
      <xdr:nvPicPr>
        <xdr:cNvPr id="2" name="Picture 1" descr="logo-verde-wmf">
          <a:extLst>
            <a:ext uri="{FF2B5EF4-FFF2-40B4-BE49-F238E27FC236}">
              <a16:creationId xmlns:a16="http://schemas.microsoft.com/office/drawing/2014/main" id="{00000000-0008-0000-04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19075" y="0"/>
          <a:ext cx="523875" cy="523875"/>
        </a:xfrm>
        <a:prstGeom prst="rect">
          <a:avLst/>
        </a:prstGeom>
        <a:noFill/>
        <a:ln w="9525">
          <a:noFill/>
          <a:miter lim="800000"/>
          <a:headEnd/>
          <a:tailEnd/>
        </a:ln>
      </xdr:spPr>
    </xdr:pic>
    <xdr:clientData/>
  </xdr:twoCellAnchor>
  <xdr:twoCellAnchor editAs="oneCell">
    <xdr:from>
      <xdr:col>0</xdr:col>
      <xdr:colOff>219075</xdr:colOff>
      <xdr:row>0</xdr:row>
      <xdr:rowOff>0</xdr:rowOff>
    </xdr:from>
    <xdr:to>
      <xdr:col>0</xdr:col>
      <xdr:colOff>742950</xdr:colOff>
      <xdr:row>2</xdr:row>
      <xdr:rowOff>66675</xdr:rowOff>
    </xdr:to>
    <xdr:pic>
      <xdr:nvPicPr>
        <xdr:cNvPr id="4" name="Picture 1" descr="logo-verde-wmf">
          <a:extLst>
            <a:ext uri="{FF2B5EF4-FFF2-40B4-BE49-F238E27FC236}">
              <a16:creationId xmlns:a16="http://schemas.microsoft.com/office/drawing/2014/main" id="{8A43B8DF-2C19-49D6-B00B-E78798C494A8}"/>
            </a:ext>
          </a:extLst>
        </xdr:cNvPr>
        <xdr:cNvPicPr>
          <a:picLocks noChangeArrowheads="1"/>
        </xdr:cNvPicPr>
      </xdr:nvPicPr>
      <xdr:blipFill>
        <a:blip xmlns:r="http://schemas.openxmlformats.org/officeDocument/2006/relationships" r:embed="rId1" cstate="print"/>
        <a:srcRect/>
        <a:stretch>
          <a:fillRect/>
        </a:stretch>
      </xdr:blipFill>
      <xdr:spPr bwMode="auto">
        <a:xfrm>
          <a:off x="219075" y="0"/>
          <a:ext cx="523875" cy="523875"/>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228600</xdr:colOff>
      <xdr:row>0</xdr:row>
      <xdr:rowOff>0</xdr:rowOff>
    </xdr:from>
    <xdr:to>
      <xdr:col>0</xdr:col>
      <xdr:colOff>752475</xdr:colOff>
      <xdr:row>2</xdr:row>
      <xdr:rowOff>66675</xdr:rowOff>
    </xdr:to>
    <xdr:pic>
      <xdr:nvPicPr>
        <xdr:cNvPr id="2" name="Picture 1" descr="logo-verde-wmf">
          <a:extLst>
            <a:ext uri="{FF2B5EF4-FFF2-40B4-BE49-F238E27FC236}">
              <a16:creationId xmlns:a16="http://schemas.microsoft.com/office/drawing/2014/main" id="{00000000-0008-0000-10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twoCellAnchor editAs="oneCell">
    <xdr:from>
      <xdr:col>0</xdr:col>
      <xdr:colOff>228600</xdr:colOff>
      <xdr:row>0</xdr:row>
      <xdr:rowOff>0</xdr:rowOff>
    </xdr:from>
    <xdr:to>
      <xdr:col>0</xdr:col>
      <xdr:colOff>752475</xdr:colOff>
      <xdr:row>2</xdr:row>
      <xdr:rowOff>66675</xdr:rowOff>
    </xdr:to>
    <xdr:pic>
      <xdr:nvPicPr>
        <xdr:cNvPr id="3" name="Picture 1" descr="logo-verde-wmf">
          <a:extLst>
            <a:ext uri="{FF2B5EF4-FFF2-40B4-BE49-F238E27FC236}">
              <a16:creationId xmlns:a16="http://schemas.microsoft.com/office/drawing/2014/main" id="{BCDB1EF4-3856-47CC-A532-30A2BEA93CD2}"/>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247650</xdr:colOff>
      <xdr:row>0</xdr:row>
      <xdr:rowOff>0</xdr:rowOff>
    </xdr:from>
    <xdr:to>
      <xdr:col>0</xdr:col>
      <xdr:colOff>771525</xdr:colOff>
      <xdr:row>2</xdr:row>
      <xdr:rowOff>66675</xdr:rowOff>
    </xdr:to>
    <xdr:pic>
      <xdr:nvPicPr>
        <xdr:cNvPr id="2" name="Picture 1" descr="logo-verde-wmf">
          <a:extLst>
            <a:ext uri="{FF2B5EF4-FFF2-40B4-BE49-F238E27FC236}">
              <a16:creationId xmlns:a16="http://schemas.microsoft.com/office/drawing/2014/main" id="{00000000-0008-0000-11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47650" y="0"/>
          <a:ext cx="523875" cy="523875"/>
        </a:xfrm>
        <a:prstGeom prst="rect">
          <a:avLst/>
        </a:prstGeom>
        <a:noFill/>
        <a:ln w="9525">
          <a:noFill/>
          <a:miter lim="800000"/>
          <a:headEnd/>
          <a:tailEnd/>
        </a:ln>
      </xdr:spPr>
    </xdr:pic>
    <xdr:clientData/>
  </xdr:twoCellAnchor>
  <xdr:twoCellAnchor editAs="oneCell">
    <xdr:from>
      <xdr:col>0</xdr:col>
      <xdr:colOff>247650</xdr:colOff>
      <xdr:row>0</xdr:row>
      <xdr:rowOff>0</xdr:rowOff>
    </xdr:from>
    <xdr:to>
      <xdr:col>0</xdr:col>
      <xdr:colOff>771525</xdr:colOff>
      <xdr:row>2</xdr:row>
      <xdr:rowOff>66675</xdr:rowOff>
    </xdr:to>
    <xdr:pic>
      <xdr:nvPicPr>
        <xdr:cNvPr id="3" name="Picture 1" descr="logo-verde-wmf">
          <a:extLst>
            <a:ext uri="{FF2B5EF4-FFF2-40B4-BE49-F238E27FC236}">
              <a16:creationId xmlns:a16="http://schemas.microsoft.com/office/drawing/2014/main" id="{F3C8D042-5ED3-4DF1-8987-D24C1AFD973C}"/>
            </a:ext>
          </a:extLst>
        </xdr:cNvPr>
        <xdr:cNvPicPr>
          <a:picLocks noChangeArrowheads="1"/>
        </xdr:cNvPicPr>
      </xdr:nvPicPr>
      <xdr:blipFill>
        <a:blip xmlns:r="http://schemas.openxmlformats.org/officeDocument/2006/relationships" r:embed="rId1" cstate="print"/>
        <a:srcRect/>
        <a:stretch>
          <a:fillRect/>
        </a:stretch>
      </xdr:blipFill>
      <xdr:spPr bwMode="auto">
        <a:xfrm>
          <a:off x="247650" y="0"/>
          <a:ext cx="523875" cy="523875"/>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219075</xdr:colOff>
      <xdr:row>0</xdr:row>
      <xdr:rowOff>0</xdr:rowOff>
    </xdr:from>
    <xdr:to>
      <xdr:col>0</xdr:col>
      <xdr:colOff>742950</xdr:colOff>
      <xdr:row>2</xdr:row>
      <xdr:rowOff>66675</xdr:rowOff>
    </xdr:to>
    <xdr:pic>
      <xdr:nvPicPr>
        <xdr:cNvPr id="2" name="Picture 1" descr="logo-verde-wmf">
          <a:extLst>
            <a:ext uri="{FF2B5EF4-FFF2-40B4-BE49-F238E27FC236}">
              <a16:creationId xmlns:a16="http://schemas.microsoft.com/office/drawing/2014/main" id="{00000000-0008-0000-12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19075" y="0"/>
          <a:ext cx="523875" cy="523875"/>
        </a:xfrm>
        <a:prstGeom prst="rect">
          <a:avLst/>
        </a:prstGeom>
        <a:noFill/>
        <a:ln w="9525">
          <a:noFill/>
          <a:miter lim="800000"/>
          <a:headEnd/>
          <a:tailEnd/>
        </a:ln>
      </xdr:spPr>
    </xdr:pic>
    <xdr:clientData/>
  </xdr:twoCellAnchor>
  <xdr:twoCellAnchor editAs="oneCell">
    <xdr:from>
      <xdr:col>0</xdr:col>
      <xdr:colOff>219075</xdr:colOff>
      <xdr:row>0</xdr:row>
      <xdr:rowOff>0</xdr:rowOff>
    </xdr:from>
    <xdr:to>
      <xdr:col>0</xdr:col>
      <xdr:colOff>742950</xdr:colOff>
      <xdr:row>2</xdr:row>
      <xdr:rowOff>66675</xdr:rowOff>
    </xdr:to>
    <xdr:pic>
      <xdr:nvPicPr>
        <xdr:cNvPr id="3" name="Picture 1" descr="logo-verde-wmf">
          <a:extLst>
            <a:ext uri="{FF2B5EF4-FFF2-40B4-BE49-F238E27FC236}">
              <a16:creationId xmlns:a16="http://schemas.microsoft.com/office/drawing/2014/main" id="{ACF8BC94-C913-4E0F-A002-237A99FE5A58}"/>
            </a:ext>
          </a:extLst>
        </xdr:cNvPr>
        <xdr:cNvPicPr>
          <a:picLocks noChangeArrowheads="1"/>
        </xdr:cNvPicPr>
      </xdr:nvPicPr>
      <xdr:blipFill>
        <a:blip xmlns:r="http://schemas.openxmlformats.org/officeDocument/2006/relationships" r:embed="rId1" cstate="print"/>
        <a:srcRect/>
        <a:stretch>
          <a:fillRect/>
        </a:stretch>
      </xdr:blipFill>
      <xdr:spPr bwMode="auto">
        <a:xfrm>
          <a:off x="219075" y="0"/>
          <a:ext cx="523875" cy="52387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238125</xdr:colOff>
      <xdr:row>0</xdr:row>
      <xdr:rowOff>0</xdr:rowOff>
    </xdr:from>
    <xdr:to>
      <xdr:col>0</xdr:col>
      <xdr:colOff>762000</xdr:colOff>
      <xdr:row>2</xdr:row>
      <xdr:rowOff>66675</xdr:rowOff>
    </xdr:to>
    <xdr:pic>
      <xdr:nvPicPr>
        <xdr:cNvPr id="2" name="Picture 1" descr="logo-verde-wmf">
          <a:extLst>
            <a:ext uri="{FF2B5EF4-FFF2-40B4-BE49-F238E27FC236}">
              <a16:creationId xmlns:a16="http://schemas.microsoft.com/office/drawing/2014/main" id="{00000000-0008-0000-13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0"/>
          <a:ext cx="523875" cy="523875"/>
        </a:xfrm>
        <a:prstGeom prst="rect">
          <a:avLst/>
        </a:prstGeom>
        <a:noFill/>
        <a:ln w="9525">
          <a:noFill/>
          <a:miter lim="800000"/>
          <a:headEnd/>
          <a:tailEnd/>
        </a:ln>
      </xdr:spPr>
    </xdr:pic>
    <xdr:clientData/>
  </xdr:twoCellAnchor>
  <xdr:twoCellAnchor editAs="oneCell">
    <xdr:from>
      <xdr:col>0</xdr:col>
      <xdr:colOff>238125</xdr:colOff>
      <xdr:row>0</xdr:row>
      <xdr:rowOff>0</xdr:rowOff>
    </xdr:from>
    <xdr:to>
      <xdr:col>0</xdr:col>
      <xdr:colOff>762000</xdr:colOff>
      <xdr:row>2</xdr:row>
      <xdr:rowOff>66675</xdr:rowOff>
    </xdr:to>
    <xdr:pic>
      <xdr:nvPicPr>
        <xdr:cNvPr id="3" name="Picture 1" descr="logo-verde-wmf">
          <a:extLst>
            <a:ext uri="{FF2B5EF4-FFF2-40B4-BE49-F238E27FC236}">
              <a16:creationId xmlns:a16="http://schemas.microsoft.com/office/drawing/2014/main" id="{693C5482-45FF-4662-AC51-269B60733FED}"/>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0"/>
          <a:ext cx="523875" cy="523875"/>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219075</xdr:colOff>
      <xdr:row>0</xdr:row>
      <xdr:rowOff>0</xdr:rowOff>
    </xdr:from>
    <xdr:to>
      <xdr:col>0</xdr:col>
      <xdr:colOff>742950</xdr:colOff>
      <xdr:row>2</xdr:row>
      <xdr:rowOff>66675</xdr:rowOff>
    </xdr:to>
    <xdr:pic>
      <xdr:nvPicPr>
        <xdr:cNvPr id="2" name="Picture 1" descr="logo-verde-wmf">
          <a:extLst>
            <a:ext uri="{FF2B5EF4-FFF2-40B4-BE49-F238E27FC236}">
              <a16:creationId xmlns:a16="http://schemas.microsoft.com/office/drawing/2014/main" id="{00000000-0008-0000-14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19075" y="0"/>
          <a:ext cx="523875" cy="523875"/>
        </a:xfrm>
        <a:prstGeom prst="rect">
          <a:avLst/>
        </a:prstGeom>
        <a:noFill/>
        <a:ln w="9525">
          <a:noFill/>
          <a:miter lim="800000"/>
          <a:headEnd/>
          <a:tailEnd/>
        </a:ln>
      </xdr:spPr>
    </xdr:pic>
    <xdr:clientData/>
  </xdr:twoCellAnchor>
  <xdr:twoCellAnchor editAs="oneCell">
    <xdr:from>
      <xdr:col>0</xdr:col>
      <xdr:colOff>219075</xdr:colOff>
      <xdr:row>0</xdr:row>
      <xdr:rowOff>0</xdr:rowOff>
    </xdr:from>
    <xdr:to>
      <xdr:col>0</xdr:col>
      <xdr:colOff>742950</xdr:colOff>
      <xdr:row>2</xdr:row>
      <xdr:rowOff>66675</xdr:rowOff>
    </xdr:to>
    <xdr:pic>
      <xdr:nvPicPr>
        <xdr:cNvPr id="3" name="Picture 1" descr="logo-verde-wmf">
          <a:extLst>
            <a:ext uri="{FF2B5EF4-FFF2-40B4-BE49-F238E27FC236}">
              <a16:creationId xmlns:a16="http://schemas.microsoft.com/office/drawing/2014/main" id="{ABA3590F-AD74-44BC-83FE-271B2107F5D0}"/>
            </a:ext>
          </a:extLst>
        </xdr:cNvPr>
        <xdr:cNvPicPr>
          <a:picLocks noChangeArrowheads="1"/>
        </xdr:cNvPicPr>
      </xdr:nvPicPr>
      <xdr:blipFill>
        <a:blip xmlns:r="http://schemas.openxmlformats.org/officeDocument/2006/relationships" r:embed="rId1" cstate="print"/>
        <a:srcRect/>
        <a:stretch>
          <a:fillRect/>
        </a:stretch>
      </xdr:blipFill>
      <xdr:spPr bwMode="auto">
        <a:xfrm>
          <a:off x="219075" y="0"/>
          <a:ext cx="523875" cy="52387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238125</xdr:colOff>
      <xdr:row>0</xdr:row>
      <xdr:rowOff>9525</xdr:rowOff>
    </xdr:from>
    <xdr:to>
      <xdr:col>0</xdr:col>
      <xdr:colOff>762000</xdr:colOff>
      <xdr:row>2</xdr:row>
      <xdr:rowOff>76200</xdr:rowOff>
    </xdr:to>
    <xdr:pic>
      <xdr:nvPicPr>
        <xdr:cNvPr id="2" name="Picture 1" descr="logo-verde-wmf">
          <a:extLst>
            <a:ext uri="{FF2B5EF4-FFF2-40B4-BE49-F238E27FC236}">
              <a16:creationId xmlns:a16="http://schemas.microsoft.com/office/drawing/2014/main" id="{00000000-0008-0000-15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9525"/>
          <a:ext cx="523875" cy="523875"/>
        </a:xfrm>
        <a:prstGeom prst="rect">
          <a:avLst/>
        </a:prstGeom>
        <a:noFill/>
        <a:ln w="9525">
          <a:noFill/>
          <a:miter lim="800000"/>
          <a:headEnd/>
          <a:tailEnd/>
        </a:ln>
      </xdr:spPr>
    </xdr:pic>
    <xdr:clientData/>
  </xdr:twoCellAnchor>
  <xdr:twoCellAnchor editAs="oneCell">
    <xdr:from>
      <xdr:col>0</xdr:col>
      <xdr:colOff>238125</xdr:colOff>
      <xdr:row>0</xdr:row>
      <xdr:rowOff>9525</xdr:rowOff>
    </xdr:from>
    <xdr:to>
      <xdr:col>0</xdr:col>
      <xdr:colOff>762000</xdr:colOff>
      <xdr:row>2</xdr:row>
      <xdr:rowOff>76200</xdr:rowOff>
    </xdr:to>
    <xdr:pic>
      <xdr:nvPicPr>
        <xdr:cNvPr id="3" name="Picture 1" descr="logo-verde-wmf">
          <a:extLst>
            <a:ext uri="{FF2B5EF4-FFF2-40B4-BE49-F238E27FC236}">
              <a16:creationId xmlns:a16="http://schemas.microsoft.com/office/drawing/2014/main" id="{0CA75596-1346-4A87-8441-52D7C4431AB5}"/>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9525"/>
          <a:ext cx="523875" cy="523875"/>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238125</xdr:colOff>
      <xdr:row>0</xdr:row>
      <xdr:rowOff>0</xdr:rowOff>
    </xdr:from>
    <xdr:to>
      <xdr:col>0</xdr:col>
      <xdr:colOff>762000</xdr:colOff>
      <xdr:row>2</xdr:row>
      <xdr:rowOff>66675</xdr:rowOff>
    </xdr:to>
    <xdr:pic>
      <xdr:nvPicPr>
        <xdr:cNvPr id="2" name="Picture 1" descr="logo-verde-wmf">
          <a:extLst>
            <a:ext uri="{FF2B5EF4-FFF2-40B4-BE49-F238E27FC236}">
              <a16:creationId xmlns:a16="http://schemas.microsoft.com/office/drawing/2014/main" id="{00000000-0008-0000-16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0"/>
          <a:ext cx="523875" cy="523875"/>
        </a:xfrm>
        <a:prstGeom prst="rect">
          <a:avLst/>
        </a:prstGeom>
        <a:noFill/>
        <a:ln w="9525">
          <a:noFill/>
          <a:miter lim="800000"/>
          <a:headEnd/>
          <a:tailEnd/>
        </a:ln>
      </xdr:spPr>
    </xdr:pic>
    <xdr:clientData/>
  </xdr:twoCellAnchor>
  <xdr:twoCellAnchor editAs="oneCell">
    <xdr:from>
      <xdr:col>0</xdr:col>
      <xdr:colOff>238125</xdr:colOff>
      <xdr:row>0</xdr:row>
      <xdr:rowOff>0</xdr:rowOff>
    </xdr:from>
    <xdr:to>
      <xdr:col>0</xdr:col>
      <xdr:colOff>762000</xdr:colOff>
      <xdr:row>2</xdr:row>
      <xdr:rowOff>66675</xdr:rowOff>
    </xdr:to>
    <xdr:pic>
      <xdr:nvPicPr>
        <xdr:cNvPr id="3" name="Picture 1" descr="logo-verde-wmf">
          <a:extLst>
            <a:ext uri="{FF2B5EF4-FFF2-40B4-BE49-F238E27FC236}">
              <a16:creationId xmlns:a16="http://schemas.microsoft.com/office/drawing/2014/main" id="{F652133B-8B11-4B10-A230-B585A8BE54FF}"/>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0"/>
          <a:ext cx="523875" cy="52387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238125</xdr:colOff>
      <xdr:row>0</xdr:row>
      <xdr:rowOff>0</xdr:rowOff>
    </xdr:from>
    <xdr:to>
      <xdr:col>0</xdr:col>
      <xdr:colOff>762000</xdr:colOff>
      <xdr:row>2</xdr:row>
      <xdr:rowOff>66675</xdr:rowOff>
    </xdr:to>
    <xdr:pic>
      <xdr:nvPicPr>
        <xdr:cNvPr id="2" name="Picture 1" descr="logo-verde-wmf">
          <a:extLst>
            <a:ext uri="{FF2B5EF4-FFF2-40B4-BE49-F238E27FC236}">
              <a16:creationId xmlns:a16="http://schemas.microsoft.com/office/drawing/2014/main" id="{00000000-0008-0000-17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0"/>
          <a:ext cx="523875" cy="523875"/>
        </a:xfrm>
        <a:prstGeom prst="rect">
          <a:avLst/>
        </a:prstGeom>
        <a:noFill/>
        <a:ln w="9525">
          <a:noFill/>
          <a:miter lim="800000"/>
          <a:headEnd/>
          <a:tailEnd/>
        </a:ln>
      </xdr:spPr>
    </xdr:pic>
    <xdr:clientData/>
  </xdr:twoCellAnchor>
  <xdr:twoCellAnchor editAs="oneCell">
    <xdr:from>
      <xdr:col>0</xdr:col>
      <xdr:colOff>238125</xdr:colOff>
      <xdr:row>0</xdr:row>
      <xdr:rowOff>0</xdr:rowOff>
    </xdr:from>
    <xdr:to>
      <xdr:col>0</xdr:col>
      <xdr:colOff>762000</xdr:colOff>
      <xdr:row>2</xdr:row>
      <xdr:rowOff>66675</xdr:rowOff>
    </xdr:to>
    <xdr:pic>
      <xdr:nvPicPr>
        <xdr:cNvPr id="3" name="Picture 1" descr="logo-verde-wmf">
          <a:extLst>
            <a:ext uri="{FF2B5EF4-FFF2-40B4-BE49-F238E27FC236}">
              <a16:creationId xmlns:a16="http://schemas.microsoft.com/office/drawing/2014/main" id="{FD92421B-34CA-4DF2-87D0-44985F8C8F31}"/>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0"/>
          <a:ext cx="523875" cy="52387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238125</xdr:colOff>
      <xdr:row>0</xdr:row>
      <xdr:rowOff>0</xdr:rowOff>
    </xdr:from>
    <xdr:to>
      <xdr:col>0</xdr:col>
      <xdr:colOff>762000</xdr:colOff>
      <xdr:row>2</xdr:row>
      <xdr:rowOff>66675</xdr:rowOff>
    </xdr:to>
    <xdr:pic>
      <xdr:nvPicPr>
        <xdr:cNvPr id="2" name="Picture 1" descr="logo-verde-wmf">
          <a:extLst>
            <a:ext uri="{FF2B5EF4-FFF2-40B4-BE49-F238E27FC236}">
              <a16:creationId xmlns:a16="http://schemas.microsoft.com/office/drawing/2014/main" id="{00000000-0008-0000-18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0"/>
          <a:ext cx="523875" cy="523875"/>
        </a:xfrm>
        <a:prstGeom prst="rect">
          <a:avLst/>
        </a:prstGeom>
        <a:noFill/>
        <a:ln w="9525">
          <a:noFill/>
          <a:miter lim="800000"/>
          <a:headEnd/>
          <a:tailEnd/>
        </a:ln>
      </xdr:spPr>
    </xdr:pic>
    <xdr:clientData/>
  </xdr:twoCellAnchor>
  <xdr:twoCellAnchor editAs="oneCell">
    <xdr:from>
      <xdr:col>0</xdr:col>
      <xdr:colOff>238125</xdr:colOff>
      <xdr:row>0</xdr:row>
      <xdr:rowOff>0</xdr:rowOff>
    </xdr:from>
    <xdr:to>
      <xdr:col>0</xdr:col>
      <xdr:colOff>762000</xdr:colOff>
      <xdr:row>2</xdr:row>
      <xdr:rowOff>66675</xdr:rowOff>
    </xdr:to>
    <xdr:pic>
      <xdr:nvPicPr>
        <xdr:cNvPr id="3" name="Picture 1" descr="logo-verde-wmf">
          <a:extLst>
            <a:ext uri="{FF2B5EF4-FFF2-40B4-BE49-F238E27FC236}">
              <a16:creationId xmlns:a16="http://schemas.microsoft.com/office/drawing/2014/main" id="{2AE23A77-79BD-42C1-BDC5-9B0E10F77230}"/>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0"/>
          <a:ext cx="523875" cy="523875"/>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238125</xdr:colOff>
      <xdr:row>0</xdr:row>
      <xdr:rowOff>0</xdr:rowOff>
    </xdr:from>
    <xdr:to>
      <xdr:col>0</xdr:col>
      <xdr:colOff>762000</xdr:colOff>
      <xdr:row>2</xdr:row>
      <xdr:rowOff>66675</xdr:rowOff>
    </xdr:to>
    <xdr:pic>
      <xdr:nvPicPr>
        <xdr:cNvPr id="2" name="Picture 1" descr="logo-verde-wmf">
          <a:extLst>
            <a:ext uri="{FF2B5EF4-FFF2-40B4-BE49-F238E27FC236}">
              <a16:creationId xmlns:a16="http://schemas.microsoft.com/office/drawing/2014/main" id="{00000000-0008-0000-19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0"/>
          <a:ext cx="523875" cy="523875"/>
        </a:xfrm>
        <a:prstGeom prst="rect">
          <a:avLst/>
        </a:prstGeom>
        <a:noFill/>
        <a:ln w="9525">
          <a:noFill/>
          <a:miter lim="800000"/>
          <a:headEnd/>
          <a:tailEnd/>
        </a:ln>
      </xdr:spPr>
    </xdr:pic>
    <xdr:clientData/>
  </xdr:twoCellAnchor>
  <xdr:twoCellAnchor editAs="oneCell">
    <xdr:from>
      <xdr:col>0</xdr:col>
      <xdr:colOff>238125</xdr:colOff>
      <xdr:row>0</xdr:row>
      <xdr:rowOff>0</xdr:rowOff>
    </xdr:from>
    <xdr:to>
      <xdr:col>0</xdr:col>
      <xdr:colOff>762000</xdr:colOff>
      <xdr:row>2</xdr:row>
      <xdr:rowOff>66675</xdr:rowOff>
    </xdr:to>
    <xdr:pic>
      <xdr:nvPicPr>
        <xdr:cNvPr id="3" name="Picture 1" descr="logo-verde-wmf">
          <a:extLst>
            <a:ext uri="{FF2B5EF4-FFF2-40B4-BE49-F238E27FC236}">
              <a16:creationId xmlns:a16="http://schemas.microsoft.com/office/drawing/2014/main" id="{99BCF0FD-6EBB-4223-828A-0F17CF820103}"/>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0"/>
          <a:ext cx="523875" cy="52387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219075</xdr:colOff>
      <xdr:row>0</xdr:row>
      <xdr:rowOff>0</xdr:rowOff>
    </xdr:from>
    <xdr:to>
      <xdr:col>0</xdr:col>
      <xdr:colOff>742950</xdr:colOff>
      <xdr:row>2</xdr:row>
      <xdr:rowOff>66675</xdr:rowOff>
    </xdr:to>
    <xdr:pic>
      <xdr:nvPicPr>
        <xdr:cNvPr id="2" name="Picture 1" descr="logo-verde-wmf">
          <a:extLst>
            <a:ext uri="{FF2B5EF4-FFF2-40B4-BE49-F238E27FC236}">
              <a16:creationId xmlns:a16="http://schemas.microsoft.com/office/drawing/2014/main" id="{25366A2B-9298-4CF0-A2BE-02F2E195E668}"/>
            </a:ext>
          </a:extLst>
        </xdr:cNvPr>
        <xdr:cNvPicPr>
          <a:picLocks noChangeArrowheads="1"/>
        </xdr:cNvPicPr>
      </xdr:nvPicPr>
      <xdr:blipFill>
        <a:blip xmlns:r="http://schemas.openxmlformats.org/officeDocument/2006/relationships" r:embed="rId1" cstate="print"/>
        <a:srcRect/>
        <a:stretch>
          <a:fillRect/>
        </a:stretch>
      </xdr:blipFill>
      <xdr:spPr bwMode="auto">
        <a:xfrm>
          <a:off x="219075" y="0"/>
          <a:ext cx="523875" cy="523875"/>
        </a:xfrm>
        <a:prstGeom prst="rect">
          <a:avLst/>
        </a:prstGeom>
        <a:noFill/>
        <a:ln w="9525">
          <a:noFill/>
          <a:miter lim="800000"/>
          <a:headEnd/>
          <a:tailEnd/>
        </a:ln>
      </xdr:spPr>
    </xdr:pic>
    <xdr:clientData/>
  </xdr:twoCellAnchor>
  <xdr:twoCellAnchor editAs="oneCell">
    <xdr:from>
      <xdr:col>0</xdr:col>
      <xdr:colOff>219075</xdr:colOff>
      <xdr:row>0</xdr:row>
      <xdr:rowOff>0</xdr:rowOff>
    </xdr:from>
    <xdr:to>
      <xdr:col>0</xdr:col>
      <xdr:colOff>742950</xdr:colOff>
      <xdr:row>2</xdr:row>
      <xdr:rowOff>66675</xdr:rowOff>
    </xdr:to>
    <xdr:pic>
      <xdr:nvPicPr>
        <xdr:cNvPr id="3" name="Picture 1" descr="logo-verde-wmf">
          <a:extLst>
            <a:ext uri="{FF2B5EF4-FFF2-40B4-BE49-F238E27FC236}">
              <a16:creationId xmlns:a16="http://schemas.microsoft.com/office/drawing/2014/main" id="{93D2A413-4AAD-4DE0-A780-0C2A7458F96E}"/>
            </a:ext>
          </a:extLst>
        </xdr:cNvPr>
        <xdr:cNvPicPr>
          <a:picLocks noChangeArrowheads="1"/>
        </xdr:cNvPicPr>
      </xdr:nvPicPr>
      <xdr:blipFill>
        <a:blip xmlns:r="http://schemas.openxmlformats.org/officeDocument/2006/relationships" r:embed="rId1" cstate="print"/>
        <a:srcRect/>
        <a:stretch>
          <a:fillRect/>
        </a:stretch>
      </xdr:blipFill>
      <xdr:spPr bwMode="auto">
        <a:xfrm>
          <a:off x="219075" y="0"/>
          <a:ext cx="523875" cy="523875"/>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228600</xdr:colOff>
      <xdr:row>0</xdr:row>
      <xdr:rowOff>0</xdr:rowOff>
    </xdr:from>
    <xdr:to>
      <xdr:col>0</xdr:col>
      <xdr:colOff>752475</xdr:colOff>
      <xdr:row>2</xdr:row>
      <xdr:rowOff>66675</xdr:rowOff>
    </xdr:to>
    <xdr:pic>
      <xdr:nvPicPr>
        <xdr:cNvPr id="2" name="Picture 1" descr="logo-verde-wmf">
          <a:extLst>
            <a:ext uri="{FF2B5EF4-FFF2-40B4-BE49-F238E27FC236}">
              <a16:creationId xmlns:a16="http://schemas.microsoft.com/office/drawing/2014/main" id="{00000000-0008-0000-1A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twoCellAnchor editAs="oneCell">
    <xdr:from>
      <xdr:col>0</xdr:col>
      <xdr:colOff>228600</xdr:colOff>
      <xdr:row>0</xdr:row>
      <xdr:rowOff>0</xdr:rowOff>
    </xdr:from>
    <xdr:to>
      <xdr:col>0</xdr:col>
      <xdr:colOff>752475</xdr:colOff>
      <xdr:row>2</xdr:row>
      <xdr:rowOff>66675</xdr:rowOff>
    </xdr:to>
    <xdr:pic>
      <xdr:nvPicPr>
        <xdr:cNvPr id="3" name="Picture 1" descr="logo-verde-wmf">
          <a:extLst>
            <a:ext uri="{FF2B5EF4-FFF2-40B4-BE49-F238E27FC236}">
              <a16:creationId xmlns:a16="http://schemas.microsoft.com/office/drawing/2014/main" id="{775BE93A-8925-41AD-800A-143ECAF84DFF}"/>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238125</xdr:colOff>
      <xdr:row>0</xdr:row>
      <xdr:rowOff>0</xdr:rowOff>
    </xdr:from>
    <xdr:to>
      <xdr:col>0</xdr:col>
      <xdr:colOff>762000</xdr:colOff>
      <xdr:row>2</xdr:row>
      <xdr:rowOff>66675</xdr:rowOff>
    </xdr:to>
    <xdr:pic>
      <xdr:nvPicPr>
        <xdr:cNvPr id="2" name="Picture 1" descr="logo-verde-wmf">
          <a:extLst>
            <a:ext uri="{FF2B5EF4-FFF2-40B4-BE49-F238E27FC236}">
              <a16:creationId xmlns:a16="http://schemas.microsoft.com/office/drawing/2014/main" id="{00000000-0008-0000-1B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0"/>
          <a:ext cx="523875" cy="523875"/>
        </a:xfrm>
        <a:prstGeom prst="rect">
          <a:avLst/>
        </a:prstGeom>
        <a:noFill/>
        <a:ln w="9525">
          <a:noFill/>
          <a:miter lim="800000"/>
          <a:headEnd/>
          <a:tailEnd/>
        </a:ln>
      </xdr:spPr>
    </xdr:pic>
    <xdr:clientData/>
  </xdr:twoCellAnchor>
  <xdr:twoCellAnchor editAs="oneCell">
    <xdr:from>
      <xdr:col>0</xdr:col>
      <xdr:colOff>238125</xdr:colOff>
      <xdr:row>0</xdr:row>
      <xdr:rowOff>0</xdr:rowOff>
    </xdr:from>
    <xdr:to>
      <xdr:col>0</xdr:col>
      <xdr:colOff>762000</xdr:colOff>
      <xdr:row>2</xdr:row>
      <xdr:rowOff>66675</xdr:rowOff>
    </xdr:to>
    <xdr:pic>
      <xdr:nvPicPr>
        <xdr:cNvPr id="3" name="Picture 1" descr="logo-verde-wmf">
          <a:extLst>
            <a:ext uri="{FF2B5EF4-FFF2-40B4-BE49-F238E27FC236}">
              <a16:creationId xmlns:a16="http://schemas.microsoft.com/office/drawing/2014/main" id="{DA38FAD9-FA96-41DD-ABA7-BB5615368D68}"/>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0"/>
          <a:ext cx="523875" cy="52387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228600</xdr:colOff>
      <xdr:row>0</xdr:row>
      <xdr:rowOff>0</xdr:rowOff>
    </xdr:from>
    <xdr:to>
      <xdr:col>0</xdr:col>
      <xdr:colOff>752475</xdr:colOff>
      <xdr:row>2</xdr:row>
      <xdr:rowOff>66675</xdr:rowOff>
    </xdr:to>
    <xdr:pic>
      <xdr:nvPicPr>
        <xdr:cNvPr id="2" name="Picture 1" descr="logo-verde-wmf">
          <a:extLst>
            <a:ext uri="{FF2B5EF4-FFF2-40B4-BE49-F238E27FC236}">
              <a16:creationId xmlns:a16="http://schemas.microsoft.com/office/drawing/2014/main" id="{00000000-0008-0000-1C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twoCellAnchor editAs="oneCell">
    <xdr:from>
      <xdr:col>0</xdr:col>
      <xdr:colOff>228600</xdr:colOff>
      <xdr:row>0</xdr:row>
      <xdr:rowOff>0</xdr:rowOff>
    </xdr:from>
    <xdr:to>
      <xdr:col>0</xdr:col>
      <xdr:colOff>752475</xdr:colOff>
      <xdr:row>2</xdr:row>
      <xdr:rowOff>66675</xdr:rowOff>
    </xdr:to>
    <xdr:pic>
      <xdr:nvPicPr>
        <xdr:cNvPr id="3" name="Picture 1" descr="logo-verde-wmf">
          <a:extLst>
            <a:ext uri="{FF2B5EF4-FFF2-40B4-BE49-F238E27FC236}">
              <a16:creationId xmlns:a16="http://schemas.microsoft.com/office/drawing/2014/main" id="{EDB618EB-9F2E-4854-903C-4C1C47ABB456}"/>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228600</xdr:colOff>
      <xdr:row>0</xdr:row>
      <xdr:rowOff>0</xdr:rowOff>
    </xdr:from>
    <xdr:to>
      <xdr:col>0</xdr:col>
      <xdr:colOff>752475</xdr:colOff>
      <xdr:row>2</xdr:row>
      <xdr:rowOff>66675</xdr:rowOff>
    </xdr:to>
    <xdr:pic>
      <xdr:nvPicPr>
        <xdr:cNvPr id="2" name="Picture 1" descr="logo-verde-wmf">
          <a:extLst>
            <a:ext uri="{FF2B5EF4-FFF2-40B4-BE49-F238E27FC236}">
              <a16:creationId xmlns:a16="http://schemas.microsoft.com/office/drawing/2014/main" id="{00000000-0008-0000-1D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twoCellAnchor editAs="oneCell">
    <xdr:from>
      <xdr:col>0</xdr:col>
      <xdr:colOff>228600</xdr:colOff>
      <xdr:row>0</xdr:row>
      <xdr:rowOff>0</xdr:rowOff>
    </xdr:from>
    <xdr:to>
      <xdr:col>0</xdr:col>
      <xdr:colOff>752475</xdr:colOff>
      <xdr:row>2</xdr:row>
      <xdr:rowOff>66675</xdr:rowOff>
    </xdr:to>
    <xdr:pic>
      <xdr:nvPicPr>
        <xdr:cNvPr id="3" name="Picture 1" descr="logo-verde-wmf">
          <a:extLst>
            <a:ext uri="{FF2B5EF4-FFF2-40B4-BE49-F238E27FC236}">
              <a16:creationId xmlns:a16="http://schemas.microsoft.com/office/drawing/2014/main" id="{06C9C16E-4585-4C39-BFC8-C4DB9212DFAB}"/>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238125</xdr:colOff>
      <xdr:row>0</xdr:row>
      <xdr:rowOff>9525</xdr:rowOff>
    </xdr:from>
    <xdr:to>
      <xdr:col>0</xdr:col>
      <xdr:colOff>762000</xdr:colOff>
      <xdr:row>2</xdr:row>
      <xdr:rowOff>76200</xdr:rowOff>
    </xdr:to>
    <xdr:pic>
      <xdr:nvPicPr>
        <xdr:cNvPr id="2" name="Picture 1" descr="logo-verde-wmf">
          <a:extLst>
            <a:ext uri="{FF2B5EF4-FFF2-40B4-BE49-F238E27FC236}">
              <a16:creationId xmlns:a16="http://schemas.microsoft.com/office/drawing/2014/main" id="{00000000-0008-0000-1E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9525"/>
          <a:ext cx="523875" cy="523875"/>
        </a:xfrm>
        <a:prstGeom prst="rect">
          <a:avLst/>
        </a:prstGeom>
        <a:noFill/>
        <a:ln w="9525">
          <a:noFill/>
          <a:miter lim="800000"/>
          <a:headEnd/>
          <a:tailEnd/>
        </a:ln>
      </xdr:spPr>
    </xdr:pic>
    <xdr:clientData/>
  </xdr:twoCellAnchor>
  <xdr:twoCellAnchor editAs="oneCell">
    <xdr:from>
      <xdr:col>0</xdr:col>
      <xdr:colOff>238125</xdr:colOff>
      <xdr:row>0</xdr:row>
      <xdr:rowOff>9525</xdr:rowOff>
    </xdr:from>
    <xdr:to>
      <xdr:col>0</xdr:col>
      <xdr:colOff>762000</xdr:colOff>
      <xdr:row>2</xdr:row>
      <xdr:rowOff>76200</xdr:rowOff>
    </xdr:to>
    <xdr:pic>
      <xdr:nvPicPr>
        <xdr:cNvPr id="3" name="Picture 1" descr="logo-verde-wmf">
          <a:extLst>
            <a:ext uri="{FF2B5EF4-FFF2-40B4-BE49-F238E27FC236}">
              <a16:creationId xmlns:a16="http://schemas.microsoft.com/office/drawing/2014/main" id="{B7EC0C08-3FFB-44C0-AD18-98444D2E3A87}"/>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9525"/>
          <a:ext cx="523875" cy="523875"/>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228600</xdr:colOff>
      <xdr:row>0</xdr:row>
      <xdr:rowOff>0</xdr:rowOff>
    </xdr:from>
    <xdr:to>
      <xdr:col>0</xdr:col>
      <xdr:colOff>752475</xdr:colOff>
      <xdr:row>2</xdr:row>
      <xdr:rowOff>66675</xdr:rowOff>
    </xdr:to>
    <xdr:pic>
      <xdr:nvPicPr>
        <xdr:cNvPr id="2" name="Picture 1" descr="logo-verde-wmf">
          <a:extLst>
            <a:ext uri="{FF2B5EF4-FFF2-40B4-BE49-F238E27FC236}">
              <a16:creationId xmlns:a16="http://schemas.microsoft.com/office/drawing/2014/main" id="{00000000-0008-0000-1F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twoCellAnchor editAs="oneCell">
    <xdr:from>
      <xdr:col>0</xdr:col>
      <xdr:colOff>228600</xdr:colOff>
      <xdr:row>0</xdr:row>
      <xdr:rowOff>0</xdr:rowOff>
    </xdr:from>
    <xdr:to>
      <xdr:col>0</xdr:col>
      <xdr:colOff>752475</xdr:colOff>
      <xdr:row>2</xdr:row>
      <xdr:rowOff>66675</xdr:rowOff>
    </xdr:to>
    <xdr:pic>
      <xdr:nvPicPr>
        <xdr:cNvPr id="3" name="Picture 1" descr="logo-verde-wmf">
          <a:extLst>
            <a:ext uri="{FF2B5EF4-FFF2-40B4-BE49-F238E27FC236}">
              <a16:creationId xmlns:a16="http://schemas.microsoft.com/office/drawing/2014/main" id="{F9A751A2-B129-4EA9-A21D-CDCDEFF27C82}"/>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228600</xdr:colOff>
      <xdr:row>0</xdr:row>
      <xdr:rowOff>0</xdr:rowOff>
    </xdr:from>
    <xdr:to>
      <xdr:col>0</xdr:col>
      <xdr:colOff>752475</xdr:colOff>
      <xdr:row>2</xdr:row>
      <xdr:rowOff>66675</xdr:rowOff>
    </xdr:to>
    <xdr:pic>
      <xdr:nvPicPr>
        <xdr:cNvPr id="2" name="Picture 1" descr="logo-verde-wmf">
          <a:extLst>
            <a:ext uri="{FF2B5EF4-FFF2-40B4-BE49-F238E27FC236}">
              <a16:creationId xmlns:a16="http://schemas.microsoft.com/office/drawing/2014/main" id="{00000000-0008-0000-20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twoCellAnchor editAs="oneCell">
    <xdr:from>
      <xdr:col>0</xdr:col>
      <xdr:colOff>228600</xdr:colOff>
      <xdr:row>0</xdr:row>
      <xdr:rowOff>0</xdr:rowOff>
    </xdr:from>
    <xdr:to>
      <xdr:col>0</xdr:col>
      <xdr:colOff>752475</xdr:colOff>
      <xdr:row>2</xdr:row>
      <xdr:rowOff>66675</xdr:rowOff>
    </xdr:to>
    <xdr:pic>
      <xdr:nvPicPr>
        <xdr:cNvPr id="3" name="Picture 1" descr="logo-verde-wmf">
          <a:extLst>
            <a:ext uri="{FF2B5EF4-FFF2-40B4-BE49-F238E27FC236}">
              <a16:creationId xmlns:a16="http://schemas.microsoft.com/office/drawing/2014/main" id="{1BC53455-629E-4B54-BBDE-F690A10CE287}"/>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238125</xdr:colOff>
      <xdr:row>0</xdr:row>
      <xdr:rowOff>0</xdr:rowOff>
    </xdr:from>
    <xdr:to>
      <xdr:col>0</xdr:col>
      <xdr:colOff>762000</xdr:colOff>
      <xdr:row>2</xdr:row>
      <xdr:rowOff>66675</xdr:rowOff>
    </xdr:to>
    <xdr:pic>
      <xdr:nvPicPr>
        <xdr:cNvPr id="2" name="Picture 1" descr="logo-verde-wmf">
          <a:extLst>
            <a:ext uri="{FF2B5EF4-FFF2-40B4-BE49-F238E27FC236}">
              <a16:creationId xmlns:a16="http://schemas.microsoft.com/office/drawing/2014/main" id="{00000000-0008-0000-21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0"/>
          <a:ext cx="523875" cy="523875"/>
        </a:xfrm>
        <a:prstGeom prst="rect">
          <a:avLst/>
        </a:prstGeom>
        <a:noFill/>
        <a:ln w="9525">
          <a:noFill/>
          <a:miter lim="800000"/>
          <a:headEnd/>
          <a:tailEnd/>
        </a:ln>
      </xdr:spPr>
    </xdr:pic>
    <xdr:clientData/>
  </xdr:twoCellAnchor>
  <xdr:twoCellAnchor editAs="oneCell">
    <xdr:from>
      <xdr:col>0</xdr:col>
      <xdr:colOff>238125</xdr:colOff>
      <xdr:row>0</xdr:row>
      <xdr:rowOff>0</xdr:rowOff>
    </xdr:from>
    <xdr:to>
      <xdr:col>0</xdr:col>
      <xdr:colOff>762000</xdr:colOff>
      <xdr:row>2</xdr:row>
      <xdr:rowOff>66675</xdr:rowOff>
    </xdr:to>
    <xdr:pic>
      <xdr:nvPicPr>
        <xdr:cNvPr id="3" name="Picture 1" descr="logo-verde-wmf">
          <a:extLst>
            <a:ext uri="{FF2B5EF4-FFF2-40B4-BE49-F238E27FC236}">
              <a16:creationId xmlns:a16="http://schemas.microsoft.com/office/drawing/2014/main" id="{77A86423-A566-4540-B45B-FABDC2A97844}"/>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0"/>
          <a:ext cx="523875" cy="523875"/>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238125</xdr:colOff>
      <xdr:row>0</xdr:row>
      <xdr:rowOff>0</xdr:rowOff>
    </xdr:from>
    <xdr:to>
      <xdr:col>0</xdr:col>
      <xdr:colOff>762000</xdr:colOff>
      <xdr:row>2</xdr:row>
      <xdr:rowOff>66675</xdr:rowOff>
    </xdr:to>
    <xdr:pic>
      <xdr:nvPicPr>
        <xdr:cNvPr id="2" name="Picture 1" descr="logo-verde-wmf">
          <a:extLst>
            <a:ext uri="{FF2B5EF4-FFF2-40B4-BE49-F238E27FC236}">
              <a16:creationId xmlns:a16="http://schemas.microsoft.com/office/drawing/2014/main" id="{00000000-0008-0000-22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0"/>
          <a:ext cx="523875" cy="523875"/>
        </a:xfrm>
        <a:prstGeom prst="rect">
          <a:avLst/>
        </a:prstGeom>
        <a:noFill/>
        <a:ln w="9525">
          <a:noFill/>
          <a:miter lim="800000"/>
          <a:headEnd/>
          <a:tailEnd/>
        </a:ln>
      </xdr:spPr>
    </xdr:pic>
    <xdr:clientData/>
  </xdr:twoCellAnchor>
  <xdr:twoCellAnchor editAs="oneCell">
    <xdr:from>
      <xdr:col>0</xdr:col>
      <xdr:colOff>238125</xdr:colOff>
      <xdr:row>0</xdr:row>
      <xdr:rowOff>0</xdr:rowOff>
    </xdr:from>
    <xdr:to>
      <xdr:col>0</xdr:col>
      <xdr:colOff>762000</xdr:colOff>
      <xdr:row>2</xdr:row>
      <xdr:rowOff>66675</xdr:rowOff>
    </xdr:to>
    <xdr:pic>
      <xdr:nvPicPr>
        <xdr:cNvPr id="3" name="Picture 1" descr="logo-verde-wmf">
          <a:extLst>
            <a:ext uri="{FF2B5EF4-FFF2-40B4-BE49-F238E27FC236}">
              <a16:creationId xmlns:a16="http://schemas.microsoft.com/office/drawing/2014/main" id="{722ED8B3-F150-44E9-A106-FDB125014D26}"/>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0"/>
          <a:ext cx="523875" cy="523875"/>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228600</xdr:colOff>
      <xdr:row>0</xdr:row>
      <xdr:rowOff>0</xdr:rowOff>
    </xdr:from>
    <xdr:to>
      <xdr:col>0</xdr:col>
      <xdr:colOff>752475</xdr:colOff>
      <xdr:row>2</xdr:row>
      <xdr:rowOff>66675</xdr:rowOff>
    </xdr:to>
    <xdr:pic>
      <xdr:nvPicPr>
        <xdr:cNvPr id="2" name="Picture 1" descr="logo-verde-wmf">
          <a:extLst>
            <a:ext uri="{FF2B5EF4-FFF2-40B4-BE49-F238E27FC236}">
              <a16:creationId xmlns:a16="http://schemas.microsoft.com/office/drawing/2014/main" id="{00000000-0008-0000-23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twoCellAnchor editAs="oneCell">
    <xdr:from>
      <xdr:col>0</xdr:col>
      <xdr:colOff>228600</xdr:colOff>
      <xdr:row>0</xdr:row>
      <xdr:rowOff>0</xdr:rowOff>
    </xdr:from>
    <xdr:to>
      <xdr:col>0</xdr:col>
      <xdr:colOff>752475</xdr:colOff>
      <xdr:row>2</xdr:row>
      <xdr:rowOff>66675</xdr:rowOff>
    </xdr:to>
    <xdr:pic>
      <xdr:nvPicPr>
        <xdr:cNvPr id="3" name="Picture 1" descr="logo-verde-wmf">
          <a:extLst>
            <a:ext uri="{FF2B5EF4-FFF2-40B4-BE49-F238E27FC236}">
              <a16:creationId xmlns:a16="http://schemas.microsoft.com/office/drawing/2014/main" id="{00525344-2930-4C36-B330-0E7F39473B68}"/>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219075</xdr:colOff>
      <xdr:row>0</xdr:row>
      <xdr:rowOff>0</xdr:rowOff>
    </xdr:from>
    <xdr:to>
      <xdr:col>0</xdr:col>
      <xdr:colOff>742950</xdr:colOff>
      <xdr:row>2</xdr:row>
      <xdr:rowOff>66675</xdr:rowOff>
    </xdr:to>
    <xdr:pic>
      <xdr:nvPicPr>
        <xdr:cNvPr id="2" name="Picture 1" descr="logo-verde-wmf">
          <a:extLst>
            <a:ext uri="{FF2B5EF4-FFF2-40B4-BE49-F238E27FC236}">
              <a16:creationId xmlns:a16="http://schemas.microsoft.com/office/drawing/2014/main" id="{916A700B-284B-44DD-A533-E64477B1305C}"/>
            </a:ext>
          </a:extLst>
        </xdr:cNvPr>
        <xdr:cNvPicPr>
          <a:picLocks noChangeArrowheads="1"/>
        </xdr:cNvPicPr>
      </xdr:nvPicPr>
      <xdr:blipFill>
        <a:blip xmlns:r="http://schemas.openxmlformats.org/officeDocument/2006/relationships" r:embed="rId1" cstate="print"/>
        <a:srcRect/>
        <a:stretch>
          <a:fillRect/>
        </a:stretch>
      </xdr:blipFill>
      <xdr:spPr bwMode="auto">
        <a:xfrm>
          <a:off x="219075" y="0"/>
          <a:ext cx="523875" cy="523875"/>
        </a:xfrm>
        <a:prstGeom prst="rect">
          <a:avLst/>
        </a:prstGeom>
        <a:noFill/>
        <a:ln w="9525">
          <a:noFill/>
          <a:miter lim="800000"/>
          <a:headEnd/>
          <a:tailEnd/>
        </a:ln>
      </xdr:spPr>
    </xdr:pic>
    <xdr:clientData/>
  </xdr:twoCellAnchor>
  <xdr:twoCellAnchor editAs="oneCell">
    <xdr:from>
      <xdr:col>0</xdr:col>
      <xdr:colOff>219075</xdr:colOff>
      <xdr:row>0</xdr:row>
      <xdr:rowOff>0</xdr:rowOff>
    </xdr:from>
    <xdr:to>
      <xdr:col>0</xdr:col>
      <xdr:colOff>742950</xdr:colOff>
      <xdr:row>2</xdr:row>
      <xdr:rowOff>66675</xdr:rowOff>
    </xdr:to>
    <xdr:pic>
      <xdr:nvPicPr>
        <xdr:cNvPr id="3" name="Picture 1" descr="logo-verde-wmf">
          <a:extLst>
            <a:ext uri="{FF2B5EF4-FFF2-40B4-BE49-F238E27FC236}">
              <a16:creationId xmlns:a16="http://schemas.microsoft.com/office/drawing/2014/main" id="{950F989E-91CD-4A9D-A261-720AB111736A}"/>
            </a:ext>
          </a:extLst>
        </xdr:cNvPr>
        <xdr:cNvPicPr>
          <a:picLocks noChangeArrowheads="1"/>
        </xdr:cNvPicPr>
      </xdr:nvPicPr>
      <xdr:blipFill>
        <a:blip xmlns:r="http://schemas.openxmlformats.org/officeDocument/2006/relationships" r:embed="rId1" cstate="print"/>
        <a:srcRect/>
        <a:stretch>
          <a:fillRect/>
        </a:stretch>
      </xdr:blipFill>
      <xdr:spPr bwMode="auto">
        <a:xfrm>
          <a:off x="219075" y="0"/>
          <a:ext cx="523875" cy="523875"/>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247650</xdr:colOff>
      <xdr:row>0</xdr:row>
      <xdr:rowOff>0</xdr:rowOff>
    </xdr:from>
    <xdr:to>
      <xdr:col>0</xdr:col>
      <xdr:colOff>771525</xdr:colOff>
      <xdr:row>2</xdr:row>
      <xdr:rowOff>66675</xdr:rowOff>
    </xdr:to>
    <xdr:pic>
      <xdr:nvPicPr>
        <xdr:cNvPr id="2" name="Picture 1" descr="logo-verde-wmf">
          <a:extLst>
            <a:ext uri="{FF2B5EF4-FFF2-40B4-BE49-F238E27FC236}">
              <a16:creationId xmlns:a16="http://schemas.microsoft.com/office/drawing/2014/main" id="{00000000-0008-0000-24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47650" y="0"/>
          <a:ext cx="523875" cy="523875"/>
        </a:xfrm>
        <a:prstGeom prst="rect">
          <a:avLst/>
        </a:prstGeom>
        <a:noFill/>
        <a:ln w="9525">
          <a:noFill/>
          <a:miter lim="800000"/>
          <a:headEnd/>
          <a:tailEnd/>
        </a:ln>
      </xdr:spPr>
    </xdr:pic>
    <xdr:clientData/>
  </xdr:twoCellAnchor>
  <xdr:twoCellAnchor editAs="oneCell">
    <xdr:from>
      <xdr:col>0</xdr:col>
      <xdr:colOff>247650</xdr:colOff>
      <xdr:row>0</xdr:row>
      <xdr:rowOff>0</xdr:rowOff>
    </xdr:from>
    <xdr:to>
      <xdr:col>0</xdr:col>
      <xdr:colOff>771525</xdr:colOff>
      <xdr:row>2</xdr:row>
      <xdr:rowOff>66675</xdr:rowOff>
    </xdr:to>
    <xdr:pic>
      <xdr:nvPicPr>
        <xdr:cNvPr id="3" name="Picture 1" descr="logo-verde-wmf">
          <a:extLst>
            <a:ext uri="{FF2B5EF4-FFF2-40B4-BE49-F238E27FC236}">
              <a16:creationId xmlns:a16="http://schemas.microsoft.com/office/drawing/2014/main" id="{7A2829E4-6891-43AA-86AF-3F24D0914296}"/>
            </a:ext>
          </a:extLst>
        </xdr:cNvPr>
        <xdr:cNvPicPr>
          <a:picLocks noChangeArrowheads="1"/>
        </xdr:cNvPicPr>
      </xdr:nvPicPr>
      <xdr:blipFill>
        <a:blip xmlns:r="http://schemas.openxmlformats.org/officeDocument/2006/relationships" r:embed="rId1" cstate="print"/>
        <a:srcRect/>
        <a:stretch>
          <a:fillRect/>
        </a:stretch>
      </xdr:blipFill>
      <xdr:spPr bwMode="auto">
        <a:xfrm>
          <a:off x="247650" y="0"/>
          <a:ext cx="523875" cy="523875"/>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219075</xdr:colOff>
      <xdr:row>0</xdr:row>
      <xdr:rowOff>9525</xdr:rowOff>
    </xdr:from>
    <xdr:to>
      <xdr:col>0</xdr:col>
      <xdr:colOff>742950</xdr:colOff>
      <xdr:row>2</xdr:row>
      <xdr:rowOff>76200</xdr:rowOff>
    </xdr:to>
    <xdr:pic>
      <xdr:nvPicPr>
        <xdr:cNvPr id="2" name="Picture 1" descr="logo-verde-wmf">
          <a:extLst>
            <a:ext uri="{FF2B5EF4-FFF2-40B4-BE49-F238E27FC236}">
              <a16:creationId xmlns:a16="http://schemas.microsoft.com/office/drawing/2014/main" id="{00000000-0008-0000-25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19075" y="9525"/>
          <a:ext cx="523875" cy="523875"/>
        </a:xfrm>
        <a:prstGeom prst="rect">
          <a:avLst/>
        </a:prstGeom>
        <a:noFill/>
        <a:ln w="9525">
          <a:noFill/>
          <a:miter lim="800000"/>
          <a:headEnd/>
          <a:tailEnd/>
        </a:ln>
      </xdr:spPr>
    </xdr:pic>
    <xdr:clientData/>
  </xdr:twoCellAnchor>
  <xdr:twoCellAnchor editAs="oneCell">
    <xdr:from>
      <xdr:col>0</xdr:col>
      <xdr:colOff>219075</xdr:colOff>
      <xdr:row>0</xdr:row>
      <xdr:rowOff>9525</xdr:rowOff>
    </xdr:from>
    <xdr:to>
      <xdr:col>0</xdr:col>
      <xdr:colOff>742950</xdr:colOff>
      <xdr:row>2</xdr:row>
      <xdr:rowOff>76200</xdr:rowOff>
    </xdr:to>
    <xdr:pic>
      <xdr:nvPicPr>
        <xdr:cNvPr id="3" name="Picture 1" descr="logo-verde-wmf">
          <a:extLst>
            <a:ext uri="{FF2B5EF4-FFF2-40B4-BE49-F238E27FC236}">
              <a16:creationId xmlns:a16="http://schemas.microsoft.com/office/drawing/2014/main" id="{E6CD47C7-40EB-4607-A028-B6372DD80607}"/>
            </a:ext>
          </a:extLst>
        </xdr:cNvPr>
        <xdr:cNvPicPr>
          <a:picLocks noChangeArrowheads="1"/>
        </xdr:cNvPicPr>
      </xdr:nvPicPr>
      <xdr:blipFill>
        <a:blip xmlns:r="http://schemas.openxmlformats.org/officeDocument/2006/relationships" r:embed="rId1" cstate="print"/>
        <a:srcRect/>
        <a:stretch>
          <a:fillRect/>
        </a:stretch>
      </xdr:blipFill>
      <xdr:spPr bwMode="auto">
        <a:xfrm>
          <a:off x="219075" y="9525"/>
          <a:ext cx="523875" cy="52387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0</xdr:row>
      <xdr:rowOff>0</xdr:rowOff>
    </xdr:from>
    <xdr:to>
      <xdr:col>0</xdr:col>
      <xdr:colOff>742950</xdr:colOff>
      <xdr:row>2</xdr:row>
      <xdr:rowOff>66675</xdr:rowOff>
    </xdr:to>
    <xdr:pic>
      <xdr:nvPicPr>
        <xdr:cNvPr id="2" name="Picture 1" descr="logo-verde-wmf">
          <a:extLst>
            <a:ext uri="{FF2B5EF4-FFF2-40B4-BE49-F238E27FC236}">
              <a16:creationId xmlns:a16="http://schemas.microsoft.com/office/drawing/2014/main" id="{A3E03AE0-54BC-4AD0-B89F-75B158127502}"/>
            </a:ext>
          </a:extLst>
        </xdr:cNvPr>
        <xdr:cNvPicPr>
          <a:picLocks noChangeArrowheads="1"/>
        </xdr:cNvPicPr>
      </xdr:nvPicPr>
      <xdr:blipFill>
        <a:blip xmlns:r="http://schemas.openxmlformats.org/officeDocument/2006/relationships" r:embed="rId1" cstate="print"/>
        <a:srcRect/>
        <a:stretch>
          <a:fillRect/>
        </a:stretch>
      </xdr:blipFill>
      <xdr:spPr bwMode="auto">
        <a:xfrm>
          <a:off x="219075" y="0"/>
          <a:ext cx="523875" cy="523875"/>
        </a:xfrm>
        <a:prstGeom prst="rect">
          <a:avLst/>
        </a:prstGeom>
        <a:noFill/>
        <a:ln w="9525">
          <a:noFill/>
          <a:miter lim="800000"/>
          <a:headEnd/>
          <a:tailEnd/>
        </a:ln>
      </xdr:spPr>
    </xdr:pic>
    <xdr:clientData/>
  </xdr:twoCellAnchor>
  <xdr:twoCellAnchor editAs="oneCell">
    <xdr:from>
      <xdr:col>0</xdr:col>
      <xdr:colOff>219075</xdr:colOff>
      <xdr:row>0</xdr:row>
      <xdr:rowOff>0</xdr:rowOff>
    </xdr:from>
    <xdr:to>
      <xdr:col>0</xdr:col>
      <xdr:colOff>742950</xdr:colOff>
      <xdr:row>2</xdr:row>
      <xdr:rowOff>66675</xdr:rowOff>
    </xdr:to>
    <xdr:pic>
      <xdr:nvPicPr>
        <xdr:cNvPr id="3" name="Picture 1" descr="logo-verde-wmf">
          <a:extLst>
            <a:ext uri="{FF2B5EF4-FFF2-40B4-BE49-F238E27FC236}">
              <a16:creationId xmlns:a16="http://schemas.microsoft.com/office/drawing/2014/main" id="{9F0B9CAB-BA23-4C7D-8627-957341B84CFC}"/>
            </a:ext>
          </a:extLst>
        </xdr:cNvPr>
        <xdr:cNvPicPr>
          <a:picLocks noChangeArrowheads="1"/>
        </xdr:cNvPicPr>
      </xdr:nvPicPr>
      <xdr:blipFill>
        <a:blip xmlns:r="http://schemas.openxmlformats.org/officeDocument/2006/relationships" r:embed="rId1" cstate="print"/>
        <a:srcRect/>
        <a:stretch>
          <a:fillRect/>
        </a:stretch>
      </xdr:blipFill>
      <xdr:spPr bwMode="auto">
        <a:xfrm>
          <a:off x="219075" y="0"/>
          <a:ext cx="523875" cy="52387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228600</xdr:colOff>
      <xdr:row>0</xdr:row>
      <xdr:rowOff>0</xdr:rowOff>
    </xdr:from>
    <xdr:to>
      <xdr:col>0</xdr:col>
      <xdr:colOff>752475</xdr:colOff>
      <xdr:row>2</xdr:row>
      <xdr:rowOff>66675</xdr:rowOff>
    </xdr:to>
    <xdr:pic>
      <xdr:nvPicPr>
        <xdr:cNvPr id="2" name="Picture 1" descr="logo-verde-wmf">
          <a:extLst>
            <a:ext uri="{FF2B5EF4-FFF2-40B4-BE49-F238E27FC236}">
              <a16:creationId xmlns:a16="http://schemas.microsoft.com/office/drawing/2014/main" id="{FEC2D41D-5124-4742-94FC-3D0715D5F7CC}"/>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twoCellAnchor editAs="oneCell">
    <xdr:from>
      <xdr:col>0</xdr:col>
      <xdr:colOff>228600</xdr:colOff>
      <xdr:row>0</xdr:row>
      <xdr:rowOff>0</xdr:rowOff>
    </xdr:from>
    <xdr:to>
      <xdr:col>0</xdr:col>
      <xdr:colOff>752475</xdr:colOff>
      <xdr:row>2</xdr:row>
      <xdr:rowOff>66675</xdr:rowOff>
    </xdr:to>
    <xdr:pic>
      <xdr:nvPicPr>
        <xdr:cNvPr id="3" name="Picture 1" descr="logo-verde-wmf">
          <a:extLst>
            <a:ext uri="{FF2B5EF4-FFF2-40B4-BE49-F238E27FC236}">
              <a16:creationId xmlns:a16="http://schemas.microsoft.com/office/drawing/2014/main" id="{E79211D0-BC63-4621-9FDC-809CC723A2D7}"/>
            </a:ext>
          </a:extLst>
        </xdr:cNvPr>
        <xdr:cNvPicPr>
          <a:picLocks noChangeArrowheads="1"/>
        </xdr:cNvPicPr>
      </xdr:nvPicPr>
      <xdr:blipFill>
        <a:blip xmlns:r="http://schemas.openxmlformats.org/officeDocument/2006/relationships" r:embed="rId1" cstate="print"/>
        <a:srcRect/>
        <a:stretch>
          <a:fillRect/>
        </a:stretch>
      </xdr:blipFill>
      <xdr:spPr bwMode="auto">
        <a:xfrm>
          <a:off x="228600" y="0"/>
          <a:ext cx="523875" cy="5238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0</xdr:row>
      <xdr:rowOff>0</xdr:rowOff>
    </xdr:from>
    <xdr:to>
      <xdr:col>0</xdr:col>
      <xdr:colOff>762000</xdr:colOff>
      <xdr:row>2</xdr:row>
      <xdr:rowOff>66675</xdr:rowOff>
    </xdr:to>
    <xdr:pic>
      <xdr:nvPicPr>
        <xdr:cNvPr id="2" name="Picture 1" descr="logo-verde-wmf">
          <a:extLst>
            <a:ext uri="{FF2B5EF4-FFF2-40B4-BE49-F238E27FC236}">
              <a16:creationId xmlns:a16="http://schemas.microsoft.com/office/drawing/2014/main" id="{DC615DC6-26A1-43AA-85F6-6ECE50B39D0E}"/>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0"/>
          <a:ext cx="523875" cy="523875"/>
        </a:xfrm>
        <a:prstGeom prst="rect">
          <a:avLst/>
        </a:prstGeom>
        <a:noFill/>
        <a:ln w="9525">
          <a:noFill/>
          <a:miter lim="800000"/>
          <a:headEnd/>
          <a:tailEnd/>
        </a:ln>
      </xdr:spPr>
    </xdr:pic>
    <xdr:clientData/>
  </xdr:twoCellAnchor>
  <xdr:twoCellAnchor editAs="oneCell">
    <xdr:from>
      <xdr:col>0</xdr:col>
      <xdr:colOff>238125</xdr:colOff>
      <xdr:row>0</xdr:row>
      <xdr:rowOff>0</xdr:rowOff>
    </xdr:from>
    <xdr:to>
      <xdr:col>0</xdr:col>
      <xdr:colOff>762000</xdr:colOff>
      <xdr:row>2</xdr:row>
      <xdr:rowOff>66675</xdr:rowOff>
    </xdr:to>
    <xdr:pic>
      <xdr:nvPicPr>
        <xdr:cNvPr id="3" name="Picture 1" descr="logo-verde-wmf">
          <a:extLst>
            <a:ext uri="{FF2B5EF4-FFF2-40B4-BE49-F238E27FC236}">
              <a16:creationId xmlns:a16="http://schemas.microsoft.com/office/drawing/2014/main" id="{087F736C-2D67-45AE-BEA2-4EF1C6947902}"/>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0"/>
          <a:ext cx="523875" cy="52387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238125</xdr:colOff>
      <xdr:row>0</xdr:row>
      <xdr:rowOff>0</xdr:rowOff>
    </xdr:from>
    <xdr:to>
      <xdr:col>0</xdr:col>
      <xdr:colOff>762000</xdr:colOff>
      <xdr:row>2</xdr:row>
      <xdr:rowOff>66675</xdr:rowOff>
    </xdr:to>
    <xdr:pic>
      <xdr:nvPicPr>
        <xdr:cNvPr id="2" name="Picture 1" descr="logo-verde-wmf">
          <a:extLst>
            <a:ext uri="{FF2B5EF4-FFF2-40B4-BE49-F238E27FC236}">
              <a16:creationId xmlns:a16="http://schemas.microsoft.com/office/drawing/2014/main" id="{DB3B2051-E8E1-4CEA-BDEB-C69F4F625E5D}"/>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0"/>
          <a:ext cx="523875" cy="523875"/>
        </a:xfrm>
        <a:prstGeom prst="rect">
          <a:avLst/>
        </a:prstGeom>
        <a:noFill/>
        <a:ln w="9525">
          <a:noFill/>
          <a:miter lim="800000"/>
          <a:headEnd/>
          <a:tailEnd/>
        </a:ln>
      </xdr:spPr>
    </xdr:pic>
    <xdr:clientData/>
  </xdr:twoCellAnchor>
  <xdr:twoCellAnchor editAs="oneCell">
    <xdr:from>
      <xdr:col>0</xdr:col>
      <xdr:colOff>238125</xdr:colOff>
      <xdr:row>0</xdr:row>
      <xdr:rowOff>0</xdr:rowOff>
    </xdr:from>
    <xdr:to>
      <xdr:col>0</xdr:col>
      <xdr:colOff>762000</xdr:colOff>
      <xdr:row>2</xdr:row>
      <xdr:rowOff>66675</xdr:rowOff>
    </xdr:to>
    <xdr:pic>
      <xdr:nvPicPr>
        <xdr:cNvPr id="3" name="Picture 1" descr="logo-verde-wmf">
          <a:extLst>
            <a:ext uri="{FF2B5EF4-FFF2-40B4-BE49-F238E27FC236}">
              <a16:creationId xmlns:a16="http://schemas.microsoft.com/office/drawing/2014/main" id="{A4135E15-2D83-48AF-9C79-BA1A02755317}"/>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0"/>
          <a:ext cx="523875" cy="5238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238125</xdr:colOff>
      <xdr:row>0</xdr:row>
      <xdr:rowOff>9525</xdr:rowOff>
    </xdr:from>
    <xdr:to>
      <xdr:col>0</xdr:col>
      <xdr:colOff>762000</xdr:colOff>
      <xdr:row>2</xdr:row>
      <xdr:rowOff>76200</xdr:rowOff>
    </xdr:to>
    <xdr:pic>
      <xdr:nvPicPr>
        <xdr:cNvPr id="2" name="Picture 1" descr="logo-verde-wmf">
          <a:extLst>
            <a:ext uri="{FF2B5EF4-FFF2-40B4-BE49-F238E27FC236}">
              <a16:creationId xmlns:a16="http://schemas.microsoft.com/office/drawing/2014/main" id="{00000000-0008-0000-0500-000002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9525"/>
          <a:ext cx="523875" cy="523875"/>
        </a:xfrm>
        <a:prstGeom prst="rect">
          <a:avLst/>
        </a:prstGeom>
        <a:noFill/>
        <a:ln w="9525">
          <a:noFill/>
          <a:miter lim="800000"/>
          <a:headEnd/>
          <a:tailEnd/>
        </a:ln>
      </xdr:spPr>
    </xdr:pic>
    <xdr:clientData/>
  </xdr:twoCellAnchor>
  <xdr:twoCellAnchor editAs="oneCell">
    <xdr:from>
      <xdr:col>0</xdr:col>
      <xdr:colOff>238125</xdr:colOff>
      <xdr:row>0</xdr:row>
      <xdr:rowOff>9525</xdr:rowOff>
    </xdr:from>
    <xdr:to>
      <xdr:col>0</xdr:col>
      <xdr:colOff>762000</xdr:colOff>
      <xdr:row>2</xdr:row>
      <xdr:rowOff>76200</xdr:rowOff>
    </xdr:to>
    <xdr:pic>
      <xdr:nvPicPr>
        <xdr:cNvPr id="3" name="Picture 1" descr="logo-verde-wmf">
          <a:extLst>
            <a:ext uri="{FF2B5EF4-FFF2-40B4-BE49-F238E27FC236}">
              <a16:creationId xmlns:a16="http://schemas.microsoft.com/office/drawing/2014/main" id="{FA4FAA1B-3FFF-459E-B978-DB4D11B60C75}"/>
            </a:ext>
          </a:extLst>
        </xdr:cNvPr>
        <xdr:cNvPicPr>
          <a:picLocks noChangeArrowheads="1"/>
        </xdr:cNvPicPr>
      </xdr:nvPicPr>
      <xdr:blipFill>
        <a:blip xmlns:r="http://schemas.openxmlformats.org/officeDocument/2006/relationships" r:embed="rId1" cstate="print"/>
        <a:srcRect/>
        <a:stretch>
          <a:fillRect/>
        </a:stretch>
      </xdr:blipFill>
      <xdr:spPr bwMode="auto">
        <a:xfrm>
          <a:off x="238125" y="9525"/>
          <a:ext cx="523875" cy="5238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nco_de_dados_LCA/Regional/IPCA_Regio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anco_de_dados_LCA/Microdados/PNAD/PNAD_Continua/dicionario/ipca_deflator_ref_mes_08_2017_pnad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CA_Regional"/>
    </sheetNames>
    <sheetDataSet>
      <sheetData sheetId="0">
        <row r="11">
          <cell r="A11" t="str">
            <v>Período</v>
          </cell>
          <cell r="B11"/>
          <cell r="C11" t="str">
            <v>Centro-Oeste</v>
          </cell>
          <cell r="D11"/>
          <cell r="E11"/>
          <cell r="F11" t="str">
            <v>Norte</v>
          </cell>
          <cell r="G11"/>
          <cell r="H11" t="str">
            <v>Nordeste</v>
          </cell>
          <cell r="I11"/>
          <cell r="J11"/>
          <cell r="K11"/>
          <cell r="L11"/>
          <cell r="M11" t="str">
            <v>Sudeste</v>
          </cell>
          <cell r="N11"/>
          <cell r="O11"/>
          <cell r="P11"/>
          <cell r="Q11" t="str">
            <v>Sul</v>
          </cell>
          <cell r="R11"/>
        </row>
        <row r="12">
          <cell r="A12"/>
          <cell r="B12" t="str">
            <v>Brasil</v>
          </cell>
          <cell r="C12" t="str">
            <v>Goiânia - GO</v>
          </cell>
          <cell r="D12" t="str">
            <v>Brasília - DF</v>
          </cell>
          <cell r="E12" t="str">
            <v>Campo Grande - MS</v>
          </cell>
          <cell r="F12" t="str">
            <v>Belém - PA</v>
          </cell>
          <cell r="G12" t="str">
            <v>Rio Branco - AC</v>
          </cell>
          <cell r="H12" t="str">
            <v>Fortaleza - CE</v>
          </cell>
          <cell r="I12" t="str">
            <v>Recife - PE</v>
          </cell>
          <cell r="J12" t="str">
            <v>Salvador - BA</v>
          </cell>
          <cell r="K12" t="str">
            <v>São Luis - MA</v>
          </cell>
          <cell r="L12" t="str">
            <v>Aracaju - SE</v>
          </cell>
          <cell r="M12" t="str">
            <v>Belo Horizonte - MG</v>
          </cell>
          <cell r="N12" t="str">
            <v>Rio de Janeiro - RJ</v>
          </cell>
          <cell r="O12" t="str">
            <v>São Paulo - SP</v>
          </cell>
          <cell r="P12" t="str">
            <v>Vitória - ES</v>
          </cell>
          <cell r="Q12" t="str">
            <v>Curitiba - PR</v>
          </cell>
          <cell r="R12" t="str">
            <v>Porto Alegre - RS</v>
          </cell>
          <cell r="T12" t="str">
            <v>Brasil</v>
          </cell>
          <cell r="U12" t="str">
            <v>Goiânia - GO</v>
          </cell>
          <cell r="V12" t="str">
            <v>Brasília - DF</v>
          </cell>
          <cell r="W12" t="str">
            <v>Campo Grande - MS</v>
          </cell>
          <cell r="X12" t="str">
            <v>Belém - PA</v>
          </cell>
          <cell r="Y12" t="str">
            <v>Rio Branco - AC</v>
          </cell>
          <cell r="Z12" t="str">
            <v>Fortaleza - CE</v>
          </cell>
          <cell r="AA12" t="str">
            <v>Recife - PE</v>
          </cell>
          <cell r="AB12" t="str">
            <v>Salvador - BA</v>
          </cell>
          <cell r="AC12" t="str">
            <v>São Luis - MA</v>
          </cell>
          <cell r="AD12" t="str">
            <v>Aracaju - SE</v>
          </cell>
          <cell r="AE12" t="str">
            <v>Belo Horizonte - MG</v>
          </cell>
          <cell r="AF12" t="str">
            <v>Rio de Janeiro - RJ</v>
          </cell>
          <cell r="AG12" t="str">
            <v>São Paulo - SP</v>
          </cell>
          <cell r="AH12" t="str">
            <v>Vitória - ES</v>
          </cell>
          <cell r="AI12" t="str">
            <v>Curitiba - PR</v>
          </cell>
          <cell r="AJ12" t="str">
            <v>Porto Alegre - RS</v>
          </cell>
        </row>
        <row r="13">
          <cell r="A13">
            <v>36342</v>
          </cell>
          <cell r="B13"/>
          <cell r="C13"/>
          <cell r="D13"/>
          <cell r="E13"/>
          <cell r="F13"/>
          <cell r="G13"/>
          <cell r="H13"/>
          <cell r="I13"/>
          <cell r="J13"/>
          <cell r="K13"/>
          <cell r="L13"/>
          <cell r="M13"/>
          <cell r="N13"/>
          <cell r="O13"/>
          <cell r="P13"/>
          <cell r="Q13"/>
          <cell r="R13"/>
        </row>
        <row r="14">
          <cell r="A14">
            <v>36373</v>
          </cell>
          <cell r="B14">
            <v>0.56000000000000005</v>
          </cell>
          <cell r="C14">
            <v>-0.66</v>
          </cell>
          <cell r="D14">
            <v>0.65</v>
          </cell>
          <cell r="E14"/>
          <cell r="F14">
            <v>0.28000000000000003</v>
          </cell>
          <cell r="G14"/>
          <cell r="H14">
            <v>0.22</v>
          </cell>
          <cell r="I14">
            <v>0.48</v>
          </cell>
          <cell r="J14">
            <v>0.44</v>
          </cell>
          <cell r="K14"/>
          <cell r="L14"/>
          <cell r="M14">
            <v>0.48</v>
          </cell>
          <cell r="N14">
            <v>1.03</v>
          </cell>
          <cell r="O14">
            <v>0.61</v>
          </cell>
          <cell r="P14"/>
          <cell r="Q14">
            <v>0.61</v>
          </cell>
          <cell r="R14">
            <v>0.54</v>
          </cell>
        </row>
        <row r="15">
          <cell r="A15">
            <v>36404</v>
          </cell>
          <cell r="B15">
            <v>0.31</v>
          </cell>
          <cell r="C15">
            <v>0.5</v>
          </cell>
          <cell r="D15">
            <v>1.1399999999999999</v>
          </cell>
          <cell r="E15"/>
          <cell r="F15">
            <v>0.2</v>
          </cell>
          <cell r="G15"/>
          <cell r="H15">
            <v>0.26</v>
          </cell>
          <cell r="I15">
            <v>0.22</v>
          </cell>
          <cell r="J15">
            <v>0.12</v>
          </cell>
          <cell r="K15"/>
          <cell r="L15"/>
          <cell r="M15">
            <v>0.26</v>
          </cell>
          <cell r="N15">
            <v>0.1</v>
          </cell>
          <cell r="O15">
            <v>0.36</v>
          </cell>
          <cell r="P15"/>
          <cell r="Q15">
            <v>0.35</v>
          </cell>
          <cell r="R15">
            <v>0.37</v>
          </cell>
        </row>
        <row r="16">
          <cell r="A16">
            <v>36434</v>
          </cell>
          <cell r="B16">
            <v>1.19</v>
          </cell>
          <cell r="C16">
            <v>1.73</v>
          </cell>
          <cell r="D16">
            <v>0.99</v>
          </cell>
          <cell r="E16"/>
          <cell r="F16">
            <v>1.51</v>
          </cell>
          <cell r="G16"/>
          <cell r="H16">
            <v>1.32</v>
          </cell>
          <cell r="I16">
            <v>1.1000000000000001</v>
          </cell>
          <cell r="J16">
            <v>1.1299999999999999</v>
          </cell>
          <cell r="K16"/>
          <cell r="L16"/>
          <cell r="M16">
            <v>0.82</v>
          </cell>
          <cell r="N16">
            <v>0.9</v>
          </cell>
          <cell r="O16">
            <v>1.42</v>
          </cell>
          <cell r="P16"/>
          <cell r="Q16">
            <v>0.91</v>
          </cell>
          <cell r="R16">
            <v>1.07</v>
          </cell>
        </row>
        <row r="17">
          <cell r="A17">
            <v>36465</v>
          </cell>
          <cell r="B17">
            <v>0.95</v>
          </cell>
          <cell r="C17">
            <v>0.97</v>
          </cell>
          <cell r="D17">
            <v>1.03</v>
          </cell>
          <cell r="E17"/>
          <cell r="F17">
            <v>0.96</v>
          </cell>
          <cell r="G17"/>
          <cell r="H17">
            <v>0.84</v>
          </cell>
          <cell r="I17">
            <v>0.72</v>
          </cell>
          <cell r="J17">
            <v>0.72</v>
          </cell>
          <cell r="K17"/>
          <cell r="L17"/>
          <cell r="M17">
            <v>0.97</v>
          </cell>
          <cell r="N17">
            <v>1.17</v>
          </cell>
          <cell r="O17">
            <v>0.83</v>
          </cell>
          <cell r="P17"/>
          <cell r="Q17">
            <v>1.48</v>
          </cell>
          <cell r="R17">
            <v>0.89</v>
          </cell>
        </row>
        <row r="18">
          <cell r="A18">
            <v>36495</v>
          </cell>
          <cell r="B18">
            <v>0.6</v>
          </cell>
          <cell r="C18">
            <v>0.73</v>
          </cell>
          <cell r="D18">
            <v>0.59</v>
          </cell>
          <cell r="E18"/>
          <cell r="F18">
            <v>1.18</v>
          </cell>
          <cell r="G18"/>
          <cell r="H18">
            <v>0.53</v>
          </cell>
          <cell r="I18">
            <v>0.79</v>
          </cell>
          <cell r="J18">
            <v>0.95</v>
          </cell>
          <cell r="K18"/>
          <cell r="L18"/>
          <cell r="M18">
            <v>0.55000000000000004</v>
          </cell>
          <cell r="N18">
            <v>0.63</v>
          </cell>
          <cell r="O18">
            <v>0.49</v>
          </cell>
          <cell r="P18"/>
          <cell r="Q18">
            <v>0.57999999999999996</v>
          </cell>
          <cell r="R18">
            <v>0.43</v>
          </cell>
        </row>
        <row r="19">
          <cell r="A19">
            <v>36526</v>
          </cell>
          <cell r="B19">
            <v>0.62</v>
          </cell>
          <cell r="C19">
            <v>0.48</v>
          </cell>
          <cell r="D19">
            <v>1.06</v>
          </cell>
          <cell r="E19"/>
          <cell r="F19">
            <v>0.57999999999999996</v>
          </cell>
          <cell r="G19"/>
          <cell r="H19">
            <v>0.5</v>
          </cell>
          <cell r="I19">
            <v>0.43</v>
          </cell>
          <cell r="J19">
            <v>0.46</v>
          </cell>
          <cell r="K19"/>
          <cell r="L19"/>
          <cell r="M19">
            <v>0.92</v>
          </cell>
          <cell r="N19">
            <v>0.57999999999999996</v>
          </cell>
          <cell r="O19">
            <v>0.67</v>
          </cell>
          <cell r="P19"/>
          <cell r="Q19">
            <v>0.37</v>
          </cell>
          <cell r="R19">
            <v>0.6</v>
          </cell>
        </row>
        <row r="20">
          <cell r="A20">
            <v>36557</v>
          </cell>
          <cell r="B20">
            <v>0.13</v>
          </cell>
          <cell r="C20">
            <v>0.11</v>
          </cell>
          <cell r="D20">
            <v>0.4</v>
          </cell>
          <cell r="E20"/>
          <cell r="F20">
            <v>0.37</v>
          </cell>
          <cell r="G20"/>
          <cell r="H20">
            <v>-0.18</v>
          </cell>
          <cell r="I20">
            <v>0.31</v>
          </cell>
          <cell r="J20">
            <v>0.26</v>
          </cell>
          <cell r="K20"/>
          <cell r="L20"/>
          <cell r="M20">
            <v>0.09</v>
          </cell>
          <cell r="N20">
            <v>0.26</v>
          </cell>
          <cell r="O20">
            <v>-0.23</v>
          </cell>
          <cell r="P20"/>
          <cell r="Q20">
            <v>0.87</v>
          </cell>
          <cell r="R20">
            <v>0.6</v>
          </cell>
        </row>
        <row r="21">
          <cell r="A21">
            <v>36586</v>
          </cell>
          <cell r="B21">
            <v>0.22</v>
          </cell>
          <cell r="C21">
            <v>0.2</v>
          </cell>
          <cell r="D21">
            <v>0.16</v>
          </cell>
          <cell r="E21"/>
          <cell r="F21">
            <v>0.13</v>
          </cell>
          <cell r="G21"/>
          <cell r="H21">
            <v>0.34</v>
          </cell>
          <cell r="I21">
            <v>0.05</v>
          </cell>
          <cell r="J21">
            <v>-0.11</v>
          </cell>
          <cell r="K21"/>
          <cell r="L21"/>
          <cell r="M21">
            <v>0.09</v>
          </cell>
          <cell r="N21">
            <v>0.75</v>
          </cell>
          <cell r="O21">
            <v>0.14000000000000001</v>
          </cell>
          <cell r="P21"/>
          <cell r="Q21">
            <v>0.38</v>
          </cell>
          <cell r="R21">
            <v>0.11</v>
          </cell>
        </row>
        <row r="22">
          <cell r="A22">
            <v>36617</v>
          </cell>
          <cell r="B22">
            <v>0.42</v>
          </cell>
          <cell r="C22">
            <v>0.62</v>
          </cell>
          <cell r="D22">
            <v>0.45</v>
          </cell>
          <cell r="E22"/>
          <cell r="F22">
            <v>0.47</v>
          </cell>
          <cell r="G22"/>
          <cell r="H22">
            <v>0.2</v>
          </cell>
          <cell r="I22">
            <v>7.0000000000000007E-2</v>
          </cell>
          <cell r="J22">
            <v>0.28999999999999998</v>
          </cell>
          <cell r="K22"/>
          <cell r="L22"/>
          <cell r="M22">
            <v>0.35</v>
          </cell>
          <cell r="N22">
            <v>0.45</v>
          </cell>
          <cell r="O22">
            <v>0.48</v>
          </cell>
          <cell r="P22"/>
          <cell r="Q22">
            <v>0.26</v>
          </cell>
          <cell r="R22">
            <v>0.52</v>
          </cell>
        </row>
        <row r="23">
          <cell r="A23">
            <v>36647</v>
          </cell>
          <cell r="B23">
            <v>0.01</v>
          </cell>
          <cell r="C23">
            <v>-0.18</v>
          </cell>
          <cell r="D23">
            <v>0.33</v>
          </cell>
          <cell r="E23"/>
          <cell r="F23">
            <v>0.08</v>
          </cell>
          <cell r="G23"/>
          <cell r="H23">
            <v>0.09</v>
          </cell>
          <cell r="I23">
            <v>-0.12</v>
          </cell>
          <cell r="J23">
            <v>7.0000000000000007E-2</v>
          </cell>
          <cell r="K23"/>
          <cell r="L23"/>
          <cell r="M23">
            <v>0.25</v>
          </cell>
          <cell r="N23">
            <v>-0.28000000000000003</v>
          </cell>
          <cell r="O23">
            <v>-7.0000000000000007E-2</v>
          </cell>
          <cell r="P23"/>
          <cell r="Q23">
            <v>0.16</v>
          </cell>
          <cell r="R23">
            <v>0.28999999999999998</v>
          </cell>
        </row>
        <row r="24">
          <cell r="A24">
            <v>36678</v>
          </cell>
          <cell r="B24">
            <v>0.23</v>
          </cell>
          <cell r="C24">
            <v>0.68</v>
          </cell>
          <cell r="D24">
            <v>0.02</v>
          </cell>
          <cell r="E24"/>
          <cell r="F24">
            <v>-0.06</v>
          </cell>
          <cell r="G24"/>
          <cell r="H24">
            <v>0.26</v>
          </cell>
          <cell r="I24">
            <v>0.34</v>
          </cell>
          <cell r="J24">
            <v>0.43</v>
          </cell>
          <cell r="K24"/>
          <cell r="L24"/>
          <cell r="M24">
            <v>0.26</v>
          </cell>
          <cell r="N24">
            <v>0.1</v>
          </cell>
          <cell r="O24">
            <v>0.18</v>
          </cell>
          <cell r="P24"/>
          <cell r="Q24">
            <v>0.08</v>
          </cell>
          <cell r="R24">
            <v>0.56999999999999995</v>
          </cell>
        </row>
        <row r="25">
          <cell r="A25">
            <v>36708</v>
          </cell>
          <cell r="B25">
            <v>1.61</v>
          </cell>
          <cell r="C25">
            <v>1.88</v>
          </cell>
          <cell r="D25">
            <v>1.3</v>
          </cell>
          <cell r="E25"/>
          <cell r="F25">
            <v>0.83</v>
          </cell>
          <cell r="G25"/>
          <cell r="H25">
            <v>1.27</v>
          </cell>
          <cell r="I25">
            <v>1.0900000000000001</v>
          </cell>
          <cell r="J25">
            <v>1.01</v>
          </cell>
          <cell r="K25"/>
          <cell r="L25"/>
          <cell r="M25">
            <v>1.6</v>
          </cell>
          <cell r="N25">
            <v>1.31</v>
          </cell>
          <cell r="O25">
            <v>1.75</v>
          </cell>
          <cell r="P25"/>
          <cell r="Q25">
            <v>2.31</v>
          </cell>
          <cell r="R25">
            <v>2</v>
          </cell>
        </row>
        <row r="26">
          <cell r="A26">
            <v>36739</v>
          </cell>
          <cell r="B26">
            <v>1.31</v>
          </cell>
          <cell r="C26">
            <v>1.55</v>
          </cell>
          <cell r="D26">
            <v>1.89</v>
          </cell>
          <cell r="E26"/>
          <cell r="F26">
            <v>1.3</v>
          </cell>
          <cell r="G26"/>
          <cell r="H26">
            <v>1.33</v>
          </cell>
          <cell r="I26">
            <v>1.27</v>
          </cell>
          <cell r="J26">
            <v>1.47</v>
          </cell>
          <cell r="K26"/>
          <cell r="L26"/>
          <cell r="M26">
            <v>1.1299999999999999</v>
          </cell>
          <cell r="N26">
            <v>1.19</v>
          </cell>
          <cell r="O26">
            <v>1.38</v>
          </cell>
          <cell r="P26"/>
          <cell r="Q26">
            <v>1.43</v>
          </cell>
          <cell r="R26">
            <v>0.92</v>
          </cell>
        </row>
        <row r="27">
          <cell r="A27">
            <v>36770</v>
          </cell>
          <cell r="B27">
            <v>0.23</v>
          </cell>
          <cell r="C27">
            <v>-7.0000000000000007E-2</v>
          </cell>
          <cell r="D27">
            <v>0.32</v>
          </cell>
          <cell r="E27"/>
          <cell r="F27">
            <v>1.08</v>
          </cell>
          <cell r="G27"/>
          <cell r="H27">
            <v>0.52</v>
          </cell>
          <cell r="I27">
            <v>0.87</v>
          </cell>
          <cell r="J27">
            <v>0.19</v>
          </cell>
          <cell r="K27"/>
          <cell r="L27"/>
          <cell r="M27">
            <v>0.36</v>
          </cell>
          <cell r="N27">
            <v>0.1</v>
          </cell>
          <cell r="O27">
            <v>0.12</v>
          </cell>
          <cell r="P27"/>
          <cell r="Q27">
            <v>0.25</v>
          </cell>
          <cell r="R27">
            <v>0.06</v>
          </cell>
        </row>
        <row r="28">
          <cell r="A28">
            <v>36800</v>
          </cell>
          <cell r="B28">
            <v>0.14000000000000001</v>
          </cell>
          <cell r="C28">
            <v>0.66</v>
          </cell>
          <cell r="D28">
            <v>0.14000000000000001</v>
          </cell>
          <cell r="E28"/>
          <cell r="F28">
            <v>0.1</v>
          </cell>
          <cell r="G28"/>
          <cell r="H28">
            <v>0.28999999999999998</v>
          </cell>
          <cell r="I28">
            <v>7.0000000000000007E-2</v>
          </cell>
          <cell r="J28">
            <v>7.0000000000000007E-2</v>
          </cell>
          <cell r="K28"/>
          <cell r="L28"/>
          <cell r="M28">
            <v>0.12</v>
          </cell>
          <cell r="N28">
            <v>0.09</v>
          </cell>
          <cell r="O28">
            <v>0.21</v>
          </cell>
          <cell r="P28"/>
          <cell r="Q28">
            <v>0.04</v>
          </cell>
          <cell r="R28">
            <v>-0.08</v>
          </cell>
        </row>
        <row r="29">
          <cell r="A29">
            <v>36831</v>
          </cell>
          <cell r="B29">
            <v>0.32</v>
          </cell>
          <cell r="C29">
            <v>0.28999999999999998</v>
          </cell>
          <cell r="D29">
            <v>0.18</v>
          </cell>
          <cell r="E29"/>
          <cell r="F29">
            <v>0.18</v>
          </cell>
          <cell r="G29"/>
          <cell r="H29">
            <v>-0.21</v>
          </cell>
          <cell r="I29">
            <v>0.05</v>
          </cell>
          <cell r="J29">
            <v>0.24</v>
          </cell>
          <cell r="K29"/>
          <cell r="L29"/>
          <cell r="M29">
            <v>0.13</v>
          </cell>
          <cell r="N29">
            <v>1.19</v>
          </cell>
          <cell r="O29">
            <v>0.13</v>
          </cell>
          <cell r="P29"/>
          <cell r="Q29">
            <v>0.37</v>
          </cell>
          <cell r="R29">
            <v>0.47</v>
          </cell>
        </row>
        <row r="30">
          <cell r="A30">
            <v>36861</v>
          </cell>
          <cell r="B30">
            <v>0.59</v>
          </cell>
          <cell r="C30">
            <v>0.35</v>
          </cell>
          <cell r="D30">
            <v>0.65</v>
          </cell>
          <cell r="E30"/>
          <cell r="F30">
            <v>0.78</v>
          </cell>
          <cell r="G30"/>
          <cell r="H30">
            <v>0.73</v>
          </cell>
          <cell r="I30">
            <v>0.87</v>
          </cell>
          <cell r="J30">
            <v>0.45</v>
          </cell>
          <cell r="K30"/>
          <cell r="L30"/>
          <cell r="M30">
            <v>0.78</v>
          </cell>
          <cell r="N30">
            <v>1.1200000000000001</v>
          </cell>
          <cell r="O30">
            <v>0.33</v>
          </cell>
          <cell r="P30"/>
          <cell r="Q30">
            <v>0.82</v>
          </cell>
          <cell r="R30">
            <v>0.37</v>
          </cell>
        </row>
        <row r="31">
          <cell r="A31">
            <v>36892</v>
          </cell>
          <cell r="B31">
            <v>0.56999999999999995</v>
          </cell>
          <cell r="C31">
            <v>0.94</v>
          </cell>
          <cell r="D31">
            <v>0.14000000000000001</v>
          </cell>
          <cell r="E31"/>
          <cell r="F31">
            <v>2.62</v>
          </cell>
          <cell r="G31"/>
          <cell r="H31">
            <v>0.93</v>
          </cell>
          <cell r="I31">
            <v>7.0000000000000007E-2</v>
          </cell>
          <cell r="J31">
            <v>1.07</v>
          </cell>
          <cell r="K31"/>
          <cell r="L31"/>
          <cell r="M31">
            <v>0.53</v>
          </cell>
          <cell r="N31">
            <v>0.64</v>
          </cell>
          <cell r="O31">
            <v>0.25</v>
          </cell>
          <cell r="P31"/>
          <cell r="Q31">
            <v>0.66</v>
          </cell>
          <cell r="R31">
            <v>0.56999999999999995</v>
          </cell>
        </row>
        <row r="32">
          <cell r="A32">
            <v>36923</v>
          </cell>
          <cell r="B32">
            <v>0.46</v>
          </cell>
          <cell r="C32">
            <v>1.17</v>
          </cell>
          <cell r="D32">
            <v>0.19</v>
          </cell>
          <cell r="E32"/>
          <cell r="F32">
            <v>1.54</v>
          </cell>
          <cell r="G32"/>
          <cell r="H32">
            <v>0.3</v>
          </cell>
          <cell r="I32">
            <v>0.28999999999999998</v>
          </cell>
          <cell r="J32">
            <v>0.57999999999999996</v>
          </cell>
          <cell r="K32"/>
          <cell r="L32"/>
          <cell r="M32">
            <v>0.2</v>
          </cell>
          <cell r="N32">
            <v>0.52</v>
          </cell>
          <cell r="O32">
            <v>0.28999999999999998</v>
          </cell>
          <cell r="P32"/>
          <cell r="Q32">
            <v>0.87</v>
          </cell>
          <cell r="R32">
            <v>0.35</v>
          </cell>
        </row>
        <row r="33">
          <cell r="A33">
            <v>36951</v>
          </cell>
          <cell r="B33">
            <v>0.38</v>
          </cell>
          <cell r="C33">
            <v>0.2</v>
          </cell>
          <cell r="D33">
            <v>0.56000000000000005</v>
          </cell>
          <cell r="E33"/>
          <cell r="F33">
            <v>0.26</v>
          </cell>
          <cell r="G33"/>
          <cell r="H33">
            <v>0.5</v>
          </cell>
          <cell r="I33">
            <v>0.47</v>
          </cell>
          <cell r="J33">
            <v>0.3</v>
          </cell>
          <cell r="K33"/>
          <cell r="L33"/>
          <cell r="M33">
            <v>0.49</v>
          </cell>
          <cell r="N33">
            <v>0.57999999999999996</v>
          </cell>
          <cell r="O33">
            <v>0.3</v>
          </cell>
          <cell r="P33"/>
          <cell r="Q33">
            <v>0.04</v>
          </cell>
          <cell r="R33">
            <v>0.62</v>
          </cell>
        </row>
        <row r="34">
          <cell r="A34">
            <v>36982</v>
          </cell>
          <cell r="B34">
            <v>0.57999999999999996</v>
          </cell>
          <cell r="C34">
            <v>0.73</v>
          </cell>
          <cell r="D34">
            <v>0.64</v>
          </cell>
          <cell r="E34"/>
          <cell r="F34">
            <v>0.74</v>
          </cell>
          <cell r="G34"/>
          <cell r="H34">
            <v>0.54</v>
          </cell>
          <cell r="I34">
            <v>0.82</v>
          </cell>
          <cell r="J34">
            <v>0.75</v>
          </cell>
          <cell r="K34"/>
          <cell r="L34"/>
          <cell r="M34">
            <v>1.1100000000000001</v>
          </cell>
          <cell r="N34">
            <v>0.55000000000000004</v>
          </cell>
          <cell r="O34">
            <v>0.33</v>
          </cell>
          <cell r="P34"/>
          <cell r="Q34">
            <v>0.41</v>
          </cell>
          <cell r="R34">
            <v>0.8</v>
          </cell>
        </row>
        <row r="35">
          <cell r="A35">
            <v>37012</v>
          </cell>
          <cell r="B35">
            <v>0.41</v>
          </cell>
          <cell r="C35">
            <v>0.35</v>
          </cell>
          <cell r="D35">
            <v>0.37</v>
          </cell>
          <cell r="E35"/>
          <cell r="F35">
            <v>0.26</v>
          </cell>
          <cell r="G35"/>
          <cell r="H35">
            <v>0.55000000000000004</v>
          </cell>
          <cell r="I35">
            <v>0.35</v>
          </cell>
          <cell r="J35">
            <v>0.96</v>
          </cell>
          <cell r="K35"/>
          <cell r="L35"/>
          <cell r="M35">
            <v>0.34</v>
          </cell>
          <cell r="N35">
            <v>0.42</v>
          </cell>
          <cell r="O35">
            <v>0.28000000000000003</v>
          </cell>
          <cell r="P35"/>
          <cell r="Q35">
            <v>0.22</v>
          </cell>
          <cell r="R35">
            <v>0.87</v>
          </cell>
        </row>
        <row r="36">
          <cell r="A36">
            <v>37043</v>
          </cell>
          <cell r="B36">
            <v>0.52</v>
          </cell>
          <cell r="C36">
            <v>0.4</v>
          </cell>
          <cell r="D36">
            <v>0.28999999999999998</v>
          </cell>
          <cell r="E36"/>
          <cell r="F36">
            <v>-0.34</v>
          </cell>
          <cell r="G36"/>
          <cell r="H36">
            <v>0.46</v>
          </cell>
          <cell r="I36">
            <v>0.4</v>
          </cell>
          <cell r="J36">
            <v>0.36</v>
          </cell>
          <cell r="K36"/>
          <cell r="L36"/>
          <cell r="M36">
            <v>0.11</v>
          </cell>
          <cell r="N36">
            <v>0.3</v>
          </cell>
          <cell r="O36">
            <v>0.97</v>
          </cell>
          <cell r="P36"/>
          <cell r="Q36">
            <v>0.3</v>
          </cell>
          <cell r="R36">
            <v>0.28999999999999998</v>
          </cell>
        </row>
        <row r="37">
          <cell r="A37">
            <v>37073</v>
          </cell>
          <cell r="B37">
            <v>1.33</v>
          </cell>
          <cell r="C37">
            <v>1.04</v>
          </cell>
          <cell r="D37">
            <v>1.26</v>
          </cell>
          <cell r="E37"/>
          <cell r="F37">
            <v>1.0900000000000001</v>
          </cell>
          <cell r="G37"/>
          <cell r="H37">
            <v>0.71</v>
          </cell>
          <cell r="I37">
            <v>1.01</v>
          </cell>
          <cell r="J37">
            <v>1.1299999999999999</v>
          </cell>
          <cell r="K37"/>
          <cell r="L37"/>
          <cell r="M37">
            <v>0.85</v>
          </cell>
          <cell r="N37">
            <v>0.96</v>
          </cell>
          <cell r="O37">
            <v>1.77</v>
          </cell>
          <cell r="P37"/>
          <cell r="Q37">
            <v>1.82</v>
          </cell>
          <cell r="R37">
            <v>0.97</v>
          </cell>
        </row>
        <row r="38">
          <cell r="A38">
            <v>37104</v>
          </cell>
          <cell r="B38">
            <v>0.7</v>
          </cell>
          <cell r="C38">
            <v>0.78</v>
          </cell>
          <cell r="D38">
            <v>0.79</v>
          </cell>
          <cell r="E38"/>
          <cell r="F38">
            <v>1.01</v>
          </cell>
          <cell r="G38"/>
          <cell r="H38">
            <v>0.39</v>
          </cell>
          <cell r="I38">
            <v>0.74</v>
          </cell>
          <cell r="J38">
            <v>1.1399999999999999</v>
          </cell>
          <cell r="K38"/>
          <cell r="L38"/>
          <cell r="M38">
            <v>0.73</v>
          </cell>
          <cell r="N38">
            <v>0.68</v>
          </cell>
          <cell r="O38">
            <v>0.67</v>
          </cell>
          <cell r="P38"/>
          <cell r="Q38">
            <v>0.83</v>
          </cell>
          <cell r="R38">
            <v>0.35</v>
          </cell>
        </row>
        <row r="39">
          <cell r="A39">
            <v>37135</v>
          </cell>
          <cell r="B39">
            <v>0.28000000000000003</v>
          </cell>
          <cell r="C39">
            <v>0.4</v>
          </cell>
          <cell r="D39">
            <v>0.71</v>
          </cell>
          <cell r="E39"/>
          <cell r="F39">
            <v>0.22</v>
          </cell>
          <cell r="G39"/>
          <cell r="H39">
            <v>0.11</v>
          </cell>
          <cell r="I39">
            <v>0.79</v>
          </cell>
          <cell r="J39">
            <v>0.93</v>
          </cell>
          <cell r="K39"/>
          <cell r="L39"/>
          <cell r="M39">
            <v>0.17</v>
          </cell>
          <cell r="N39">
            <v>0.26</v>
          </cell>
          <cell r="O39">
            <v>0.09</v>
          </cell>
          <cell r="P39"/>
          <cell r="Q39">
            <v>0.44</v>
          </cell>
          <cell r="R39">
            <v>0.3</v>
          </cell>
        </row>
        <row r="40">
          <cell r="A40">
            <v>37165</v>
          </cell>
          <cell r="B40">
            <v>0.83</v>
          </cell>
          <cell r="C40">
            <v>1.38</v>
          </cell>
          <cell r="D40">
            <v>1.1599999999999999</v>
          </cell>
          <cell r="E40"/>
          <cell r="F40">
            <v>0.87</v>
          </cell>
          <cell r="G40"/>
          <cell r="H40">
            <v>1.05</v>
          </cell>
          <cell r="I40">
            <v>0.68</v>
          </cell>
          <cell r="J40">
            <v>0.94</v>
          </cell>
          <cell r="K40"/>
          <cell r="L40"/>
          <cell r="M40">
            <v>0.86</v>
          </cell>
          <cell r="N40">
            <v>0.76</v>
          </cell>
          <cell r="O40">
            <v>0.66</v>
          </cell>
          <cell r="P40"/>
          <cell r="Q40">
            <v>1.1499999999999999</v>
          </cell>
          <cell r="R40">
            <v>0.9</v>
          </cell>
        </row>
        <row r="41">
          <cell r="A41">
            <v>37196</v>
          </cell>
          <cell r="B41">
            <v>0.71</v>
          </cell>
          <cell r="C41">
            <v>0.69</v>
          </cell>
          <cell r="D41">
            <v>0.43</v>
          </cell>
          <cell r="E41"/>
          <cell r="F41">
            <v>0.4</v>
          </cell>
          <cell r="G41"/>
          <cell r="H41">
            <v>0.94</v>
          </cell>
          <cell r="I41">
            <v>0.59</v>
          </cell>
          <cell r="J41">
            <v>0.9</v>
          </cell>
          <cell r="K41"/>
          <cell r="L41"/>
          <cell r="M41">
            <v>0.37</v>
          </cell>
          <cell r="N41">
            <v>1.49</v>
          </cell>
          <cell r="O41">
            <v>0.56000000000000005</v>
          </cell>
          <cell r="P41"/>
          <cell r="Q41">
            <v>0.62</v>
          </cell>
          <cell r="R41">
            <v>0.69</v>
          </cell>
        </row>
        <row r="42">
          <cell r="A42">
            <v>37226</v>
          </cell>
          <cell r="B42">
            <v>0.65</v>
          </cell>
          <cell r="C42">
            <v>0.56999999999999995</v>
          </cell>
          <cell r="D42">
            <v>0.55000000000000004</v>
          </cell>
          <cell r="E42"/>
          <cell r="F42">
            <v>0.78</v>
          </cell>
          <cell r="G42"/>
          <cell r="H42">
            <v>0.79</v>
          </cell>
          <cell r="I42">
            <v>0.91</v>
          </cell>
          <cell r="J42">
            <v>0.87</v>
          </cell>
          <cell r="K42"/>
          <cell r="L42"/>
          <cell r="M42">
            <v>0.56000000000000005</v>
          </cell>
          <cell r="N42">
            <v>1.04</v>
          </cell>
          <cell r="O42">
            <v>0.52</v>
          </cell>
          <cell r="P42"/>
          <cell r="Q42">
            <v>0.28000000000000003</v>
          </cell>
          <cell r="R42">
            <v>0.72</v>
          </cell>
        </row>
        <row r="43">
          <cell r="A43">
            <v>37257</v>
          </cell>
          <cell r="B43">
            <v>0.52</v>
          </cell>
          <cell r="C43">
            <v>0.04</v>
          </cell>
          <cell r="D43">
            <v>0.35</v>
          </cell>
          <cell r="E43"/>
          <cell r="F43">
            <v>0.67</v>
          </cell>
          <cell r="G43"/>
          <cell r="H43">
            <v>0.49</v>
          </cell>
          <cell r="I43">
            <v>0.48</v>
          </cell>
          <cell r="J43">
            <v>0.88</v>
          </cell>
          <cell r="K43"/>
          <cell r="L43"/>
          <cell r="M43">
            <v>1.17</v>
          </cell>
          <cell r="N43">
            <v>1.1100000000000001</v>
          </cell>
          <cell r="O43">
            <v>0.19</v>
          </cell>
          <cell r="P43"/>
          <cell r="Q43">
            <v>0.31</v>
          </cell>
          <cell r="R43">
            <v>0.47</v>
          </cell>
        </row>
        <row r="44">
          <cell r="A44">
            <v>37288</v>
          </cell>
          <cell r="B44">
            <v>0.36</v>
          </cell>
          <cell r="C44">
            <v>0.62</v>
          </cell>
          <cell r="D44">
            <v>0.35</v>
          </cell>
          <cell r="E44"/>
          <cell r="F44">
            <v>0.64</v>
          </cell>
          <cell r="G44"/>
          <cell r="H44">
            <v>0.19</v>
          </cell>
          <cell r="I44">
            <v>0.95</v>
          </cell>
          <cell r="J44">
            <v>0.14000000000000001</v>
          </cell>
          <cell r="K44"/>
          <cell r="L44"/>
          <cell r="M44">
            <v>0.05</v>
          </cell>
          <cell r="N44">
            <v>0.37</v>
          </cell>
          <cell r="O44">
            <v>0.32</v>
          </cell>
          <cell r="P44"/>
          <cell r="Q44">
            <v>0.63</v>
          </cell>
          <cell r="R44">
            <v>0.37</v>
          </cell>
        </row>
        <row r="45">
          <cell r="A45">
            <v>37316</v>
          </cell>
          <cell r="B45">
            <v>0.6</v>
          </cell>
          <cell r="C45">
            <v>0.65</v>
          </cell>
          <cell r="D45">
            <v>0.66</v>
          </cell>
          <cell r="E45"/>
          <cell r="F45">
            <v>1.17</v>
          </cell>
          <cell r="G45"/>
          <cell r="H45">
            <v>0.7</v>
          </cell>
          <cell r="I45">
            <v>0.77</v>
          </cell>
          <cell r="J45">
            <v>0.57999999999999996</v>
          </cell>
          <cell r="K45"/>
          <cell r="L45"/>
          <cell r="M45">
            <v>0.28999999999999998</v>
          </cell>
          <cell r="N45">
            <v>0.47</v>
          </cell>
          <cell r="O45">
            <v>0.42</v>
          </cell>
          <cell r="P45"/>
          <cell r="Q45">
            <v>0.84</v>
          </cell>
          <cell r="R45">
            <v>1.26</v>
          </cell>
        </row>
        <row r="46">
          <cell r="A46">
            <v>37347</v>
          </cell>
          <cell r="B46">
            <v>0.8</v>
          </cell>
          <cell r="C46">
            <v>0.86</v>
          </cell>
          <cell r="D46">
            <v>0.51</v>
          </cell>
          <cell r="E46"/>
          <cell r="F46">
            <v>0.36</v>
          </cell>
          <cell r="G46"/>
          <cell r="H46">
            <v>0.98</v>
          </cell>
          <cell r="I46">
            <v>0.82</v>
          </cell>
          <cell r="J46">
            <v>0.87</v>
          </cell>
          <cell r="K46"/>
          <cell r="L46"/>
          <cell r="M46">
            <v>0.99</v>
          </cell>
          <cell r="N46">
            <v>0.61</v>
          </cell>
          <cell r="O46">
            <v>0.8</v>
          </cell>
          <cell r="P46"/>
          <cell r="Q46">
            <v>1</v>
          </cell>
          <cell r="R46">
            <v>0.88</v>
          </cell>
        </row>
        <row r="47">
          <cell r="A47">
            <v>37377</v>
          </cell>
          <cell r="B47">
            <v>0.21</v>
          </cell>
          <cell r="C47">
            <v>0.46</v>
          </cell>
          <cell r="D47">
            <v>0.44</v>
          </cell>
          <cell r="E47"/>
          <cell r="F47">
            <v>-7.0000000000000007E-2</v>
          </cell>
          <cell r="G47"/>
          <cell r="H47">
            <v>0.06</v>
          </cell>
          <cell r="I47">
            <v>-0.03</v>
          </cell>
          <cell r="J47">
            <v>0.14000000000000001</v>
          </cell>
          <cell r="K47"/>
          <cell r="L47"/>
          <cell r="M47">
            <v>0.3</v>
          </cell>
          <cell r="N47">
            <v>0.01</v>
          </cell>
          <cell r="O47">
            <v>0.34</v>
          </cell>
          <cell r="P47"/>
          <cell r="Q47">
            <v>-0.28999999999999998</v>
          </cell>
          <cell r="R47">
            <v>0.5</v>
          </cell>
        </row>
        <row r="48">
          <cell r="A48">
            <v>37408</v>
          </cell>
          <cell r="B48">
            <v>0.42</v>
          </cell>
          <cell r="C48">
            <v>0.7</v>
          </cell>
          <cell r="D48">
            <v>0.43</v>
          </cell>
          <cell r="E48"/>
          <cell r="F48">
            <v>0.19</v>
          </cell>
          <cell r="G48"/>
          <cell r="H48">
            <v>0.82</v>
          </cell>
          <cell r="I48">
            <v>0.41</v>
          </cell>
          <cell r="J48">
            <v>0.87</v>
          </cell>
          <cell r="K48"/>
          <cell r="L48"/>
          <cell r="M48">
            <v>0.3</v>
          </cell>
          <cell r="N48">
            <v>0.7</v>
          </cell>
          <cell r="O48">
            <v>0.27</v>
          </cell>
          <cell r="P48"/>
          <cell r="Q48">
            <v>0.38</v>
          </cell>
          <cell r="R48">
            <v>0.22</v>
          </cell>
        </row>
        <row r="49">
          <cell r="A49">
            <v>37438</v>
          </cell>
          <cell r="B49">
            <v>1.19</v>
          </cell>
          <cell r="C49">
            <v>1.1000000000000001</v>
          </cell>
          <cell r="D49">
            <v>1.07</v>
          </cell>
          <cell r="E49"/>
          <cell r="F49">
            <v>0.94</v>
          </cell>
          <cell r="G49"/>
          <cell r="H49">
            <v>1.07</v>
          </cell>
          <cell r="I49">
            <v>1.04</v>
          </cell>
          <cell r="J49">
            <v>1.52</v>
          </cell>
          <cell r="K49"/>
          <cell r="L49"/>
          <cell r="M49">
            <v>0.94</v>
          </cell>
          <cell r="N49">
            <v>0.99</v>
          </cell>
          <cell r="O49">
            <v>1.3</v>
          </cell>
          <cell r="P49"/>
          <cell r="Q49">
            <v>1.22</v>
          </cell>
          <cell r="R49">
            <v>1.34</v>
          </cell>
        </row>
        <row r="50">
          <cell r="A50">
            <v>37469</v>
          </cell>
          <cell r="B50">
            <v>0.65</v>
          </cell>
          <cell r="C50">
            <v>0.52</v>
          </cell>
          <cell r="D50">
            <v>0.84</v>
          </cell>
          <cell r="E50"/>
          <cell r="F50">
            <v>1.31</v>
          </cell>
          <cell r="G50"/>
          <cell r="H50">
            <v>1.44</v>
          </cell>
          <cell r="I50">
            <v>0.91</v>
          </cell>
          <cell r="J50">
            <v>0.62</v>
          </cell>
          <cell r="K50"/>
          <cell r="L50"/>
          <cell r="M50">
            <v>0.64</v>
          </cell>
          <cell r="N50">
            <v>0.56999999999999995</v>
          </cell>
          <cell r="O50">
            <v>0.66</v>
          </cell>
          <cell r="P50"/>
          <cell r="Q50">
            <v>0.19</v>
          </cell>
          <cell r="R50">
            <v>0.41</v>
          </cell>
        </row>
        <row r="51">
          <cell r="A51">
            <v>37500</v>
          </cell>
          <cell r="B51">
            <v>0.72</v>
          </cell>
          <cell r="C51">
            <v>0.92</v>
          </cell>
          <cell r="D51">
            <v>1.06</v>
          </cell>
          <cell r="E51"/>
          <cell r="F51">
            <v>1.01</v>
          </cell>
          <cell r="G51"/>
          <cell r="H51">
            <v>0.42</v>
          </cell>
          <cell r="I51">
            <v>0.62</v>
          </cell>
          <cell r="J51">
            <v>0.94</v>
          </cell>
          <cell r="K51"/>
          <cell r="L51"/>
          <cell r="M51">
            <v>0.61</v>
          </cell>
          <cell r="N51">
            <v>0.74</v>
          </cell>
          <cell r="O51">
            <v>0.59</v>
          </cell>
          <cell r="P51"/>
          <cell r="Q51">
            <v>0.97</v>
          </cell>
          <cell r="R51">
            <v>0.79</v>
          </cell>
        </row>
        <row r="52">
          <cell r="A52">
            <v>37530</v>
          </cell>
          <cell r="B52">
            <v>1.31</v>
          </cell>
          <cell r="C52">
            <v>1.7</v>
          </cell>
          <cell r="D52">
            <v>1.82</v>
          </cell>
          <cell r="E52"/>
          <cell r="F52">
            <v>1.1000000000000001</v>
          </cell>
          <cell r="G52"/>
          <cell r="H52">
            <v>1.53</v>
          </cell>
          <cell r="I52">
            <v>1.58</v>
          </cell>
          <cell r="J52">
            <v>1.19</v>
          </cell>
          <cell r="K52"/>
          <cell r="L52"/>
          <cell r="M52">
            <v>1.25</v>
          </cell>
          <cell r="N52">
            <v>1.1399999999999999</v>
          </cell>
          <cell r="O52">
            <v>1.1599999999999999</v>
          </cell>
          <cell r="P52"/>
          <cell r="Q52">
            <v>1.69</v>
          </cell>
          <cell r="R52">
            <v>1.48</v>
          </cell>
        </row>
        <row r="53">
          <cell r="A53">
            <v>37561</v>
          </cell>
          <cell r="B53">
            <v>3.02</v>
          </cell>
          <cell r="C53">
            <v>3.69</v>
          </cell>
          <cell r="D53">
            <v>3.91</v>
          </cell>
          <cell r="E53"/>
          <cell r="F53">
            <v>3.22</v>
          </cell>
          <cell r="G53"/>
          <cell r="H53">
            <v>3.24</v>
          </cell>
          <cell r="I53">
            <v>2.97</v>
          </cell>
          <cell r="J53">
            <v>3.21</v>
          </cell>
          <cell r="K53"/>
          <cell r="L53"/>
          <cell r="M53">
            <v>2.58</v>
          </cell>
          <cell r="N53">
            <v>3.25</v>
          </cell>
          <cell r="O53">
            <v>2.88</v>
          </cell>
          <cell r="P53"/>
          <cell r="Q53">
            <v>3.2</v>
          </cell>
          <cell r="R53">
            <v>2.73</v>
          </cell>
        </row>
        <row r="54">
          <cell r="A54">
            <v>37591</v>
          </cell>
          <cell r="B54">
            <v>2.1</v>
          </cell>
          <cell r="C54">
            <v>1.58</v>
          </cell>
          <cell r="D54">
            <v>2.5099999999999998</v>
          </cell>
          <cell r="E54"/>
          <cell r="F54">
            <v>2.82</v>
          </cell>
          <cell r="G54"/>
          <cell r="H54">
            <v>2.46</v>
          </cell>
          <cell r="I54">
            <v>2.92</v>
          </cell>
          <cell r="J54">
            <v>2.37</v>
          </cell>
          <cell r="K54"/>
          <cell r="L54"/>
          <cell r="M54">
            <v>1.9</v>
          </cell>
          <cell r="N54">
            <v>2.2799999999999998</v>
          </cell>
          <cell r="O54">
            <v>1.92</v>
          </cell>
          <cell r="P54"/>
          <cell r="Q54">
            <v>1.88</v>
          </cell>
          <cell r="R54">
            <v>2.02</v>
          </cell>
        </row>
        <row r="55">
          <cell r="A55">
            <v>37622</v>
          </cell>
          <cell r="B55">
            <v>2.25</v>
          </cell>
          <cell r="C55">
            <v>1.85</v>
          </cell>
          <cell r="D55">
            <v>2.31</v>
          </cell>
          <cell r="E55"/>
          <cell r="F55">
            <v>1.96</v>
          </cell>
          <cell r="G55"/>
          <cell r="H55">
            <v>2.04</v>
          </cell>
          <cell r="I55">
            <v>1.7</v>
          </cell>
          <cell r="J55">
            <v>2.74</v>
          </cell>
          <cell r="K55"/>
          <cell r="L55"/>
          <cell r="M55">
            <v>2.57</v>
          </cell>
          <cell r="N55">
            <v>2.48</v>
          </cell>
          <cell r="O55">
            <v>2.2799999999999998</v>
          </cell>
          <cell r="P55"/>
          <cell r="Q55">
            <v>1.95</v>
          </cell>
          <cell r="R55">
            <v>2.02</v>
          </cell>
        </row>
        <row r="56">
          <cell r="A56">
            <v>37653</v>
          </cell>
          <cell r="B56">
            <v>1.57</v>
          </cell>
          <cell r="C56">
            <v>1.83</v>
          </cell>
          <cell r="D56">
            <v>2.44</v>
          </cell>
          <cell r="E56"/>
          <cell r="F56">
            <v>1.26</v>
          </cell>
          <cell r="G56"/>
          <cell r="H56">
            <v>2.04</v>
          </cell>
          <cell r="I56">
            <v>0.53</v>
          </cell>
          <cell r="J56">
            <v>1.61</v>
          </cell>
          <cell r="K56"/>
          <cell r="L56"/>
          <cell r="M56">
            <v>1.19</v>
          </cell>
          <cell r="N56">
            <v>1.74</v>
          </cell>
          <cell r="O56">
            <v>1.61</v>
          </cell>
          <cell r="P56"/>
          <cell r="Q56">
            <v>1.54</v>
          </cell>
          <cell r="R56">
            <v>1.54</v>
          </cell>
        </row>
        <row r="57">
          <cell r="A57">
            <v>37681</v>
          </cell>
          <cell r="B57">
            <v>1.23</v>
          </cell>
          <cell r="C57">
            <v>1.29</v>
          </cell>
          <cell r="D57">
            <v>1.46</v>
          </cell>
          <cell r="E57"/>
          <cell r="F57">
            <v>1.44</v>
          </cell>
          <cell r="G57"/>
          <cell r="H57">
            <v>0.66</v>
          </cell>
          <cell r="I57">
            <v>1.69</v>
          </cell>
          <cell r="J57">
            <v>1.19</v>
          </cell>
          <cell r="K57"/>
          <cell r="L57"/>
          <cell r="M57">
            <v>1.57</v>
          </cell>
          <cell r="N57">
            <v>1.04</v>
          </cell>
          <cell r="O57">
            <v>1.03</v>
          </cell>
          <cell r="P57"/>
          <cell r="Q57">
            <v>1.45</v>
          </cell>
          <cell r="R57">
            <v>1.59</v>
          </cell>
        </row>
        <row r="58">
          <cell r="A58">
            <v>37712</v>
          </cell>
          <cell r="B58">
            <v>0.97</v>
          </cell>
          <cell r="C58">
            <v>0.98</v>
          </cell>
          <cell r="D58">
            <v>0.96</v>
          </cell>
          <cell r="E58"/>
          <cell r="F58">
            <v>0.98</v>
          </cell>
          <cell r="G58"/>
          <cell r="H58">
            <v>1.59</v>
          </cell>
          <cell r="I58">
            <v>2.0299999999999998</v>
          </cell>
          <cell r="J58">
            <v>0.75</v>
          </cell>
          <cell r="K58"/>
          <cell r="L58"/>
          <cell r="M58">
            <v>1.22</v>
          </cell>
          <cell r="N58">
            <v>1.36</v>
          </cell>
          <cell r="O58">
            <v>0.57999999999999996</v>
          </cell>
          <cell r="P58"/>
          <cell r="Q58">
            <v>0.84</v>
          </cell>
          <cell r="R58">
            <v>1.26</v>
          </cell>
        </row>
        <row r="59">
          <cell r="A59">
            <v>37742</v>
          </cell>
          <cell r="B59">
            <v>0.61</v>
          </cell>
          <cell r="C59">
            <v>0.84</v>
          </cell>
          <cell r="D59">
            <v>-0.31</v>
          </cell>
          <cell r="E59"/>
          <cell r="F59">
            <v>0.2</v>
          </cell>
          <cell r="G59"/>
          <cell r="H59">
            <v>1.17</v>
          </cell>
          <cell r="I59">
            <v>1.82</v>
          </cell>
          <cell r="J59">
            <v>0.93</v>
          </cell>
          <cell r="K59"/>
          <cell r="L59"/>
          <cell r="M59">
            <v>1.37</v>
          </cell>
          <cell r="N59">
            <v>0.71</v>
          </cell>
          <cell r="O59">
            <v>0.39</v>
          </cell>
          <cell r="P59"/>
          <cell r="Q59">
            <v>-0.36</v>
          </cell>
          <cell r="R59">
            <v>0.76</v>
          </cell>
        </row>
        <row r="60">
          <cell r="A60">
            <v>37773</v>
          </cell>
          <cell r="B60">
            <v>-0.15</v>
          </cell>
          <cell r="C60">
            <v>-0.15</v>
          </cell>
          <cell r="D60">
            <v>-0.71</v>
          </cell>
          <cell r="E60"/>
          <cell r="F60">
            <v>-0.36</v>
          </cell>
          <cell r="G60"/>
          <cell r="H60">
            <v>-0.22</v>
          </cell>
          <cell r="I60">
            <v>-0.27</v>
          </cell>
          <cell r="J60">
            <v>0.36</v>
          </cell>
          <cell r="K60"/>
          <cell r="L60"/>
          <cell r="M60">
            <v>-0.08</v>
          </cell>
          <cell r="N60">
            <v>-0.03</v>
          </cell>
          <cell r="O60">
            <v>-0.15</v>
          </cell>
          <cell r="P60"/>
          <cell r="Q60">
            <v>-0.23</v>
          </cell>
          <cell r="R60">
            <v>-0.36</v>
          </cell>
        </row>
        <row r="61">
          <cell r="A61">
            <v>37803</v>
          </cell>
          <cell r="B61">
            <v>0.2</v>
          </cell>
          <cell r="C61">
            <v>0.37</v>
          </cell>
          <cell r="D61">
            <v>0.25</v>
          </cell>
          <cell r="E61"/>
          <cell r="F61">
            <v>0.08</v>
          </cell>
          <cell r="G61"/>
          <cell r="H61">
            <v>-0.05</v>
          </cell>
          <cell r="I61">
            <v>0.01</v>
          </cell>
          <cell r="J61">
            <v>0.34</v>
          </cell>
          <cell r="K61"/>
          <cell r="L61"/>
          <cell r="M61">
            <v>0.45</v>
          </cell>
          <cell r="N61">
            <v>0.02</v>
          </cell>
          <cell r="O61">
            <v>0.26</v>
          </cell>
          <cell r="P61"/>
          <cell r="Q61">
            <v>0.28999999999999998</v>
          </cell>
          <cell r="R61">
            <v>0</v>
          </cell>
        </row>
        <row r="62">
          <cell r="A62">
            <v>37834</v>
          </cell>
          <cell r="B62">
            <v>0.34</v>
          </cell>
          <cell r="C62">
            <v>0.43</v>
          </cell>
          <cell r="D62">
            <v>0.53</v>
          </cell>
          <cell r="E62"/>
          <cell r="F62">
            <v>0.92</v>
          </cell>
          <cell r="G62"/>
          <cell r="H62">
            <v>0.03</v>
          </cell>
          <cell r="I62">
            <v>0.09</v>
          </cell>
          <cell r="J62">
            <v>7.0000000000000007E-2</v>
          </cell>
          <cell r="K62"/>
          <cell r="L62"/>
          <cell r="M62">
            <v>0.36</v>
          </cell>
          <cell r="N62">
            <v>0.51</v>
          </cell>
          <cell r="O62">
            <v>0.24</v>
          </cell>
          <cell r="P62"/>
          <cell r="Q62">
            <v>0.44</v>
          </cell>
          <cell r="R62">
            <v>0.42</v>
          </cell>
        </row>
        <row r="63">
          <cell r="A63">
            <v>37865</v>
          </cell>
          <cell r="B63">
            <v>0.78</v>
          </cell>
          <cell r="C63">
            <v>0.84</v>
          </cell>
          <cell r="D63">
            <v>1.24</v>
          </cell>
          <cell r="E63"/>
          <cell r="F63">
            <v>1.1499999999999999</v>
          </cell>
          <cell r="G63"/>
          <cell r="H63">
            <v>0.4</v>
          </cell>
          <cell r="I63">
            <v>0.87</v>
          </cell>
          <cell r="J63">
            <v>1.37</v>
          </cell>
          <cell r="K63"/>
          <cell r="L63"/>
          <cell r="M63">
            <v>0.81</v>
          </cell>
          <cell r="N63">
            <v>0.38</v>
          </cell>
          <cell r="O63">
            <v>0.84</v>
          </cell>
          <cell r="P63"/>
          <cell r="Q63">
            <v>0.5</v>
          </cell>
          <cell r="R63">
            <v>0.63</v>
          </cell>
        </row>
        <row r="64">
          <cell r="A64">
            <v>37895</v>
          </cell>
          <cell r="B64">
            <v>0.28999999999999998</v>
          </cell>
          <cell r="C64">
            <v>0.83</v>
          </cell>
          <cell r="D64">
            <v>0.21</v>
          </cell>
          <cell r="E64"/>
          <cell r="F64">
            <v>0.77</v>
          </cell>
          <cell r="G64"/>
          <cell r="H64">
            <v>0.43</v>
          </cell>
          <cell r="I64">
            <v>0.14000000000000001</v>
          </cell>
          <cell r="J64">
            <v>0.19</v>
          </cell>
          <cell r="K64"/>
          <cell r="L64"/>
          <cell r="M64">
            <v>0.35</v>
          </cell>
          <cell r="N64">
            <v>0.2</v>
          </cell>
          <cell r="O64">
            <v>0.21</v>
          </cell>
          <cell r="P64"/>
          <cell r="Q64">
            <v>0.35</v>
          </cell>
          <cell r="R64">
            <v>0.36</v>
          </cell>
        </row>
        <row r="65">
          <cell r="A65">
            <v>37926</v>
          </cell>
          <cell r="B65">
            <v>0.34</v>
          </cell>
          <cell r="C65">
            <v>0.47</v>
          </cell>
          <cell r="D65">
            <v>0.67</v>
          </cell>
          <cell r="E65"/>
          <cell r="F65">
            <v>0.6</v>
          </cell>
          <cell r="G65"/>
          <cell r="H65">
            <v>0.28999999999999998</v>
          </cell>
          <cell r="I65">
            <v>0.33</v>
          </cell>
          <cell r="J65">
            <v>0.44</v>
          </cell>
          <cell r="K65"/>
          <cell r="L65"/>
          <cell r="M65">
            <v>0.3</v>
          </cell>
          <cell r="N65">
            <v>0.88</v>
          </cell>
          <cell r="O65">
            <v>0.16</v>
          </cell>
          <cell r="P65"/>
          <cell r="Q65">
            <v>0.03</v>
          </cell>
          <cell r="R65">
            <v>0.21</v>
          </cell>
        </row>
        <row r="66">
          <cell r="A66">
            <v>37956</v>
          </cell>
          <cell r="B66">
            <v>0.52</v>
          </cell>
          <cell r="C66">
            <v>0.44</v>
          </cell>
          <cell r="D66">
            <v>0.75</v>
          </cell>
          <cell r="E66"/>
          <cell r="F66">
            <v>0.99</v>
          </cell>
          <cell r="G66"/>
          <cell r="H66">
            <v>0.91</v>
          </cell>
          <cell r="I66">
            <v>0.66</v>
          </cell>
          <cell r="J66">
            <v>0.14000000000000001</v>
          </cell>
          <cell r="K66"/>
          <cell r="L66"/>
          <cell r="M66">
            <v>0.55000000000000004</v>
          </cell>
          <cell r="N66">
            <v>0.56000000000000005</v>
          </cell>
          <cell r="O66">
            <v>0.44</v>
          </cell>
          <cell r="P66"/>
          <cell r="Q66">
            <v>0.33</v>
          </cell>
          <cell r="R66">
            <v>0.71</v>
          </cell>
        </row>
        <row r="67">
          <cell r="A67">
            <v>37987</v>
          </cell>
          <cell r="B67">
            <v>0.76</v>
          </cell>
          <cell r="C67">
            <v>0.53</v>
          </cell>
          <cell r="D67">
            <v>0.99</v>
          </cell>
          <cell r="E67"/>
          <cell r="F67">
            <v>1.1499999999999999</v>
          </cell>
          <cell r="G67"/>
          <cell r="H67">
            <v>1.43</v>
          </cell>
          <cell r="I67">
            <v>0.99</v>
          </cell>
          <cell r="J67">
            <v>0.82</v>
          </cell>
          <cell r="K67"/>
          <cell r="L67"/>
          <cell r="M67">
            <v>0.66</v>
          </cell>
          <cell r="N67">
            <v>0.86</v>
          </cell>
          <cell r="O67">
            <v>0.49</v>
          </cell>
          <cell r="P67"/>
          <cell r="Q67">
            <v>1.45</v>
          </cell>
          <cell r="R67">
            <v>0.67</v>
          </cell>
        </row>
        <row r="68">
          <cell r="A68">
            <v>38018</v>
          </cell>
          <cell r="B68">
            <v>0.61</v>
          </cell>
          <cell r="C68">
            <v>0.91</v>
          </cell>
          <cell r="D68">
            <v>0.84</v>
          </cell>
          <cell r="E68"/>
          <cell r="F68">
            <v>0.78</v>
          </cell>
          <cell r="G68"/>
          <cell r="H68">
            <v>0.88</v>
          </cell>
          <cell r="I68">
            <v>0.88</v>
          </cell>
          <cell r="J68">
            <v>0.36</v>
          </cell>
          <cell r="K68"/>
          <cell r="L68"/>
          <cell r="M68">
            <v>0.64</v>
          </cell>
          <cell r="N68">
            <v>0.63</v>
          </cell>
          <cell r="O68">
            <v>0.45</v>
          </cell>
          <cell r="P68"/>
          <cell r="Q68">
            <v>1.01</v>
          </cell>
          <cell r="R68">
            <v>0.56000000000000005</v>
          </cell>
        </row>
        <row r="69">
          <cell r="A69">
            <v>38047</v>
          </cell>
          <cell r="B69">
            <v>0.47</v>
          </cell>
          <cell r="C69">
            <v>0.23</v>
          </cell>
          <cell r="D69">
            <v>0.14000000000000001</v>
          </cell>
          <cell r="E69"/>
          <cell r="F69">
            <v>0.8</v>
          </cell>
          <cell r="G69"/>
          <cell r="H69">
            <v>0.35</v>
          </cell>
          <cell r="I69">
            <v>0.69</v>
          </cell>
          <cell r="J69">
            <v>0.67</v>
          </cell>
          <cell r="K69"/>
          <cell r="L69"/>
          <cell r="M69">
            <v>0.68</v>
          </cell>
          <cell r="N69">
            <v>0.11</v>
          </cell>
          <cell r="O69">
            <v>0.49</v>
          </cell>
          <cell r="P69"/>
          <cell r="Q69">
            <v>0.09</v>
          </cell>
          <cell r="R69">
            <v>0.89</v>
          </cell>
        </row>
        <row r="70">
          <cell r="A70">
            <v>38078</v>
          </cell>
          <cell r="B70">
            <v>0.37</v>
          </cell>
          <cell r="C70">
            <v>0.45</v>
          </cell>
          <cell r="D70">
            <v>0.46</v>
          </cell>
          <cell r="E70"/>
          <cell r="F70">
            <v>0.42</v>
          </cell>
          <cell r="G70"/>
          <cell r="H70">
            <v>0.44</v>
          </cell>
          <cell r="I70">
            <v>0.27</v>
          </cell>
          <cell r="J70">
            <v>0.11</v>
          </cell>
          <cell r="K70"/>
          <cell r="L70"/>
          <cell r="M70">
            <v>0.67</v>
          </cell>
          <cell r="N70">
            <v>0.06</v>
          </cell>
          <cell r="O70">
            <v>0.28999999999999998</v>
          </cell>
          <cell r="P70"/>
          <cell r="Q70">
            <v>0.72</v>
          </cell>
          <cell r="R70">
            <v>0.66</v>
          </cell>
        </row>
        <row r="71">
          <cell r="A71">
            <v>38108</v>
          </cell>
          <cell r="B71">
            <v>0.51</v>
          </cell>
          <cell r="C71">
            <v>0.64</v>
          </cell>
          <cell r="D71">
            <v>0.4</v>
          </cell>
          <cell r="E71"/>
          <cell r="F71">
            <v>-0.1</v>
          </cell>
          <cell r="G71"/>
          <cell r="H71">
            <v>0.53</v>
          </cell>
          <cell r="I71">
            <v>-0.09</v>
          </cell>
          <cell r="J71">
            <v>0.18</v>
          </cell>
          <cell r="K71"/>
          <cell r="L71"/>
          <cell r="M71">
            <v>0.73</v>
          </cell>
          <cell r="N71">
            <v>0.45</v>
          </cell>
          <cell r="O71">
            <v>0.51</v>
          </cell>
          <cell r="P71"/>
          <cell r="Q71">
            <v>0.76</v>
          </cell>
          <cell r="R71">
            <v>0.89</v>
          </cell>
        </row>
        <row r="72">
          <cell r="A72">
            <v>38139</v>
          </cell>
          <cell r="B72">
            <v>0.71</v>
          </cell>
          <cell r="C72">
            <v>0.54</v>
          </cell>
          <cell r="D72">
            <v>0.39</v>
          </cell>
          <cell r="E72"/>
          <cell r="F72">
            <v>0.11</v>
          </cell>
          <cell r="G72"/>
          <cell r="H72">
            <v>0.28999999999999998</v>
          </cell>
          <cell r="I72">
            <v>0.37</v>
          </cell>
          <cell r="J72">
            <v>0.38</v>
          </cell>
          <cell r="K72"/>
          <cell r="L72"/>
          <cell r="M72">
            <v>0.63</v>
          </cell>
          <cell r="N72">
            <v>0.64</v>
          </cell>
          <cell r="O72">
            <v>0.88</v>
          </cell>
          <cell r="P72"/>
          <cell r="Q72">
            <v>0.98</v>
          </cell>
          <cell r="R72">
            <v>0.99</v>
          </cell>
        </row>
        <row r="73">
          <cell r="A73">
            <v>38169</v>
          </cell>
          <cell r="B73">
            <v>0.91</v>
          </cell>
          <cell r="C73">
            <v>0.54</v>
          </cell>
          <cell r="D73">
            <v>0.55000000000000004</v>
          </cell>
          <cell r="E73"/>
          <cell r="F73">
            <v>0.24</v>
          </cell>
          <cell r="G73"/>
          <cell r="H73">
            <v>0.36</v>
          </cell>
          <cell r="I73">
            <v>0.56000000000000005</v>
          </cell>
          <cell r="J73">
            <v>1.1100000000000001</v>
          </cell>
          <cell r="K73"/>
          <cell r="L73"/>
          <cell r="M73">
            <v>0.69</v>
          </cell>
          <cell r="N73">
            <v>0.94</v>
          </cell>
          <cell r="O73">
            <v>1.19</v>
          </cell>
          <cell r="P73"/>
          <cell r="Q73">
            <v>1.03</v>
          </cell>
          <cell r="R73">
            <v>0.62</v>
          </cell>
        </row>
        <row r="74">
          <cell r="A74">
            <v>38200</v>
          </cell>
          <cell r="B74">
            <v>0.69</v>
          </cell>
          <cell r="C74">
            <v>1.01</v>
          </cell>
          <cell r="D74">
            <v>0.95</v>
          </cell>
          <cell r="E74"/>
          <cell r="F74">
            <v>0.68</v>
          </cell>
          <cell r="G74"/>
          <cell r="H74">
            <v>0.59</v>
          </cell>
          <cell r="I74">
            <v>0.34</v>
          </cell>
          <cell r="J74">
            <v>0.26</v>
          </cell>
          <cell r="K74"/>
          <cell r="L74"/>
          <cell r="M74">
            <v>0.56999999999999995</v>
          </cell>
          <cell r="N74">
            <v>1.0900000000000001</v>
          </cell>
          <cell r="O74">
            <v>0.56999999999999995</v>
          </cell>
          <cell r="P74"/>
          <cell r="Q74">
            <v>1.38</v>
          </cell>
          <cell r="R74">
            <v>0.4</v>
          </cell>
        </row>
        <row r="75">
          <cell r="A75">
            <v>38231</v>
          </cell>
          <cell r="B75">
            <v>0.33</v>
          </cell>
          <cell r="C75">
            <v>0.77</v>
          </cell>
          <cell r="D75">
            <v>0.26</v>
          </cell>
          <cell r="E75"/>
          <cell r="F75">
            <v>0.13</v>
          </cell>
          <cell r="G75"/>
          <cell r="H75">
            <v>0.15</v>
          </cell>
          <cell r="I75">
            <v>0.33</v>
          </cell>
          <cell r="J75">
            <v>0.25</v>
          </cell>
          <cell r="K75"/>
          <cell r="L75"/>
          <cell r="M75">
            <v>0.66</v>
          </cell>
          <cell r="N75">
            <v>0.37</v>
          </cell>
          <cell r="O75">
            <v>0.28000000000000003</v>
          </cell>
          <cell r="P75"/>
          <cell r="Q75">
            <v>-0.08</v>
          </cell>
          <cell r="R75">
            <v>0.47</v>
          </cell>
        </row>
        <row r="76">
          <cell r="A76">
            <v>38261</v>
          </cell>
          <cell r="B76">
            <v>0.44</v>
          </cell>
          <cell r="C76">
            <v>1.08</v>
          </cell>
          <cell r="D76">
            <v>0.24</v>
          </cell>
          <cell r="E76"/>
          <cell r="F76">
            <v>0.31</v>
          </cell>
          <cell r="G76"/>
          <cell r="H76">
            <v>0.38</v>
          </cell>
          <cell r="I76">
            <v>0.09</v>
          </cell>
          <cell r="J76">
            <v>0.19</v>
          </cell>
          <cell r="K76"/>
          <cell r="L76"/>
          <cell r="M76">
            <v>0.34</v>
          </cell>
          <cell r="N76">
            <v>0.25</v>
          </cell>
          <cell r="O76">
            <v>0.57999999999999996</v>
          </cell>
          <cell r="P76"/>
          <cell r="Q76">
            <v>0.48</v>
          </cell>
          <cell r="R76">
            <v>0.42</v>
          </cell>
        </row>
        <row r="77">
          <cell r="A77">
            <v>38292</v>
          </cell>
          <cell r="B77">
            <v>0.69</v>
          </cell>
          <cell r="C77">
            <v>0.79</v>
          </cell>
          <cell r="D77">
            <v>0.95</v>
          </cell>
          <cell r="E77"/>
          <cell r="F77">
            <v>0.64</v>
          </cell>
          <cell r="G77"/>
          <cell r="H77">
            <v>0.59</v>
          </cell>
          <cell r="I77">
            <v>0.63</v>
          </cell>
          <cell r="J77">
            <v>0.62</v>
          </cell>
          <cell r="K77"/>
          <cell r="L77"/>
          <cell r="M77">
            <v>0.9</v>
          </cell>
          <cell r="N77">
            <v>0.5</v>
          </cell>
          <cell r="O77">
            <v>0.75</v>
          </cell>
          <cell r="P77"/>
          <cell r="Q77">
            <v>0.71</v>
          </cell>
          <cell r="R77">
            <v>0.52</v>
          </cell>
        </row>
        <row r="78">
          <cell r="A78">
            <v>38322</v>
          </cell>
          <cell r="B78">
            <v>0.86</v>
          </cell>
          <cell r="C78">
            <v>1.1000000000000001</v>
          </cell>
          <cell r="D78">
            <v>0.57999999999999996</v>
          </cell>
          <cell r="E78"/>
          <cell r="F78">
            <v>0.87</v>
          </cell>
          <cell r="G78"/>
          <cell r="H78">
            <v>1</v>
          </cell>
          <cell r="I78">
            <v>1.31</v>
          </cell>
          <cell r="J78">
            <v>0.59</v>
          </cell>
          <cell r="K78"/>
          <cell r="L78"/>
          <cell r="M78">
            <v>1.42</v>
          </cell>
          <cell r="N78">
            <v>0.84</v>
          </cell>
          <cell r="O78">
            <v>0.7</v>
          </cell>
          <cell r="P78"/>
          <cell r="Q78">
            <v>0.53</v>
          </cell>
          <cell r="R78">
            <v>1.1299999999999999</v>
          </cell>
        </row>
        <row r="79">
          <cell r="A79">
            <v>38353</v>
          </cell>
          <cell r="B79">
            <v>0.57999999999999996</v>
          </cell>
          <cell r="C79">
            <v>0.54</v>
          </cell>
          <cell r="D79">
            <v>0.28000000000000003</v>
          </cell>
          <cell r="E79"/>
          <cell r="F79">
            <v>0.65</v>
          </cell>
          <cell r="G79"/>
          <cell r="H79">
            <v>1.01</v>
          </cell>
          <cell r="I79">
            <v>0.42</v>
          </cell>
          <cell r="J79">
            <v>0.37</v>
          </cell>
          <cell r="K79"/>
          <cell r="L79"/>
          <cell r="M79">
            <v>0.51</v>
          </cell>
          <cell r="N79">
            <v>0.76</v>
          </cell>
          <cell r="O79">
            <v>0.53</v>
          </cell>
          <cell r="P79"/>
          <cell r="Q79">
            <v>0.37</v>
          </cell>
          <cell r="R79">
            <v>0.86</v>
          </cell>
        </row>
        <row r="80">
          <cell r="A80">
            <v>38384</v>
          </cell>
          <cell r="B80">
            <v>0.59</v>
          </cell>
          <cell r="C80">
            <v>0.44</v>
          </cell>
          <cell r="D80">
            <v>1.54</v>
          </cell>
          <cell r="E80"/>
          <cell r="F80">
            <v>0.51</v>
          </cell>
          <cell r="G80"/>
          <cell r="H80">
            <v>0.32</v>
          </cell>
          <cell r="I80">
            <v>0.54</v>
          </cell>
          <cell r="J80">
            <v>0.79</v>
          </cell>
          <cell r="K80"/>
          <cell r="L80"/>
          <cell r="M80">
            <v>0.49</v>
          </cell>
          <cell r="N80">
            <v>0.5</v>
          </cell>
          <cell r="O80">
            <v>0.68</v>
          </cell>
          <cell r="P80"/>
          <cell r="Q80">
            <v>0.2</v>
          </cell>
          <cell r="R80">
            <v>0.54</v>
          </cell>
        </row>
        <row r="81">
          <cell r="A81">
            <v>38412</v>
          </cell>
          <cell r="B81">
            <v>0.61</v>
          </cell>
          <cell r="C81">
            <v>0.39</v>
          </cell>
          <cell r="D81">
            <v>0.2</v>
          </cell>
          <cell r="E81"/>
          <cell r="F81">
            <v>0.37</v>
          </cell>
          <cell r="G81"/>
          <cell r="H81">
            <v>0.56000000000000005</v>
          </cell>
          <cell r="I81">
            <v>0.59</v>
          </cell>
          <cell r="J81">
            <v>-0.15</v>
          </cell>
          <cell r="K81"/>
          <cell r="L81"/>
          <cell r="M81">
            <v>0.87</v>
          </cell>
          <cell r="N81">
            <v>0.28999999999999998</v>
          </cell>
          <cell r="O81">
            <v>0.87</v>
          </cell>
          <cell r="P81"/>
          <cell r="Q81">
            <v>0.85</v>
          </cell>
          <cell r="R81">
            <v>0.48</v>
          </cell>
        </row>
        <row r="82">
          <cell r="A82">
            <v>38443</v>
          </cell>
          <cell r="B82">
            <v>0.87</v>
          </cell>
          <cell r="C82">
            <v>1.4</v>
          </cell>
          <cell r="D82">
            <v>0.36</v>
          </cell>
          <cell r="E82"/>
          <cell r="F82">
            <v>0.31</v>
          </cell>
          <cell r="G82"/>
          <cell r="H82">
            <v>0.62</v>
          </cell>
          <cell r="I82">
            <v>0.52</v>
          </cell>
          <cell r="J82">
            <v>0.22</v>
          </cell>
          <cell r="K82"/>
          <cell r="L82"/>
          <cell r="M82">
            <v>1.25</v>
          </cell>
          <cell r="N82">
            <v>1.07</v>
          </cell>
          <cell r="O82">
            <v>0.73</v>
          </cell>
          <cell r="P82"/>
          <cell r="Q82">
            <v>0.57999999999999996</v>
          </cell>
          <cell r="R82">
            <v>1.87</v>
          </cell>
        </row>
        <row r="83">
          <cell r="A83">
            <v>38473</v>
          </cell>
          <cell r="B83">
            <v>0.49</v>
          </cell>
          <cell r="C83">
            <v>-0.52</v>
          </cell>
          <cell r="D83">
            <v>0.73</v>
          </cell>
          <cell r="E83"/>
          <cell r="F83">
            <v>0.33</v>
          </cell>
          <cell r="G83"/>
          <cell r="H83">
            <v>0.28999999999999998</v>
          </cell>
          <cell r="I83">
            <v>1.1599999999999999</v>
          </cell>
          <cell r="J83">
            <v>1.1100000000000001</v>
          </cell>
          <cell r="K83"/>
          <cell r="L83"/>
          <cell r="M83">
            <v>0.6</v>
          </cell>
          <cell r="N83">
            <v>0.83</v>
          </cell>
          <cell r="O83">
            <v>0.37</v>
          </cell>
          <cell r="P83"/>
          <cell r="Q83">
            <v>0.21</v>
          </cell>
          <cell r="R83">
            <v>0.35</v>
          </cell>
        </row>
        <row r="84">
          <cell r="A84">
            <v>38504</v>
          </cell>
          <cell r="B84">
            <v>-0.02</v>
          </cell>
          <cell r="C84">
            <v>0.35</v>
          </cell>
          <cell r="D84">
            <v>-0.09</v>
          </cell>
          <cell r="E84"/>
          <cell r="F84">
            <v>-0.13</v>
          </cell>
          <cell r="G84"/>
          <cell r="H84">
            <v>0.09</v>
          </cell>
          <cell r="I84">
            <v>0.23</v>
          </cell>
          <cell r="J84">
            <v>0.32</v>
          </cell>
          <cell r="K84"/>
          <cell r="L84"/>
          <cell r="M84">
            <v>-0.1</v>
          </cell>
          <cell r="N84">
            <v>-0.1</v>
          </cell>
          <cell r="O84">
            <v>-0.02</v>
          </cell>
          <cell r="P84"/>
          <cell r="Q84">
            <v>-0.52</v>
          </cell>
          <cell r="R84">
            <v>0.15</v>
          </cell>
        </row>
        <row r="85">
          <cell r="A85">
            <v>38534</v>
          </cell>
          <cell r="B85">
            <v>0.25</v>
          </cell>
          <cell r="C85">
            <v>0.91</v>
          </cell>
          <cell r="D85">
            <v>0.39</v>
          </cell>
          <cell r="E85"/>
          <cell r="F85">
            <v>0.3</v>
          </cell>
          <cell r="G85"/>
          <cell r="H85">
            <v>0.22</v>
          </cell>
          <cell r="I85">
            <v>0.44</v>
          </cell>
          <cell r="J85">
            <v>0.2</v>
          </cell>
          <cell r="K85"/>
          <cell r="L85"/>
          <cell r="M85">
            <v>0.5</v>
          </cell>
          <cell r="N85">
            <v>-7.0000000000000007E-2</v>
          </cell>
          <cell r="O85">
            <v>7.0000000000000007E-2</v>
          </cell>
          <cell r="P85"/>
          <cell r="Q85">
            <v>0.78</v>
          </cell>
          <cell r="R85">
            <v>0.31</v>
          </cell>
        </row>
        <row r="86">
          <cell r="A86">
            <v>38565</v>
          </cell>
          <cell r="B86">
            <v>0.17</v>
          </cell>
          <cell r="C86">
            <v>0.08</v>
          </cell>
          <cell r="D86">
            <v>0.32</v>
          </cell>
          <cell r="E86"/>
          <cell r="F86">
            <v>1.83</v>
          </cell>
          <cell r="G86"/>
          <cell r="H86">
            <v>0.18</v>
          </cell>
          <cell r="I86">
            <v>0.01</v>
          </cell>
          <cell r="J86">
            <v>0.19</v>
          </cell>
          <cell r="K86"/>
          <cell r="L86"/>
          <cell r="M86">
            <v>0.28000000000000003</v>
          </cell>
          <cell r="N86">
            <v>0.11</v>
          </cell>
          <cell r="O86">
            <v>0.01</v>
          </cell>
          <cell r="P86"/>
          <cell r="Q86">
            <v>0.34</v>
          </cell>
          <cell r="R86">
            <v>-0.05</v>
          </cell>
        </row>
        <row r="87">
          <cell r="A87">
            <v>38596</v>
          </cell>
          <cell r="B87">
            <v>0.35</v>
          </cell>
          <cell r="C87">
            <v>-0.06</v>
          </cell>
          <cell r="D87">
            <v>0.02</v>
          </cell>
          <cell r="E87"/>
          <cell r="F87">
            <v>0.3</v>
          </cell>
          <cell r="G87"/>
          <cell r="H87">
            <v>0.42</v>
          </cell>
          <cell r="I87">
            <v>0.48</v>
          </cell>
          <cell r="J87">
            <v>0.3</v>
          </cell>
          <cell r="K87"/>
          <cell r="L87"/>
          <cell r="M87">
            <v>0.32</v>
          </cell>
          <cell r="N87">
            <v>0.25</v>
          </cell>
          <cell r="O87">
            <v>0.47</v>
          </cell>
          <cell r="P87"/>
          <cell r="Q87">
            <v>0.38</v>
          </cell>
          <cell r="R87">
            <v>0.28999999999999998</v>
          </cell>
        </row>
        <row r="88">
          <cell r="A88">
            <v>38626</v>
          </cell>
          <cell r="B88">
            <v>0.75</v>
          </cell>
          <cell r="C88">
            <v>1.08</v>
          </cell>
          <cell r="D88">
            <v>0.91</v>
          </cell>
          <cell r="E88"/>
          <cell r="F88">
            <v>0.38</v>
          </cell>
          <cell r="G88"/>
          <cell r="H88">
            <v>0.73</v>
          </cell>
          <cell r="I88">
            <v>1.02</v>
          </cell>
          <cell r="J88">
            <v>1.26</v>
          </cell>
          <cell r="K88"/>
          <cell r="L88"/>
          <cell r="M88">
            <v>0.54</v>
          </cell>
          <cell r="N88">
            <v>0.34</v>
          </cell>
          <cell r="O88">
            <v>0.92</v>
          </cell>
          <cell r="P88"/>
          <cell r="Q88">
            <v>0.56000000000000005</v>
          </cell>
          <cell r="R88">
            <v>0.53</v>
          </cell>
        </row>
        <row r="89">
          <cell r="A89">
            <v>38657</v>
          </cell>
          <cell r="B89">
            <v>0.55000000000000004</v>
          </cell>
          <cell r="C89">
            <v>1.1399999999999999</v>
          </cell>
          <cell r="D89">
            <v>0.85</v>
          </cell>
          <cell r="E89"/>
          <cell r="F89">
            <v>0.66</v>
          </cell>
          <cell r="G89"/>
          <cell r="H89">
            <v>0.42</v>
          </cell>
          <cell r="I89">
            <v>0.94</v>
          </cell>
          <cell r="J89">
            <v>0.67</v>
          </cell>
          <cell r="K89"/>
          <cell r="L89"/>
          <cell r="M89">
            <v>0.42</v>
          </cell>
          <cell r="N89">
            <v>0.88</v>
          </cell>
          <cell r="O89">
            <v>0.37</v>
          </cell>
          <cell r="P89"/>
          <cell r="Q89">
            <v>0.63</v>
          </cell>
          <cell r="R89">
            <v>0.26</v>
          </cell>
        </row>
        <row r="90">
          <cell r="A90">
            <v>38687</v>
          </cell>
          <cell r="B90">
            <v>0.36</v>
          </cell>
          <cell r="C90">
            <v>0.46</v>
          </cell>
          <cell r="D90">
            <v>0.56000000000000005</v>
          </cell>
          <cell r="E90"/>
          <cell r="F90">
            <v>0.41</v>
          </cell>
          <cell r="G90"/>
          <cell r="H90">
            <v>0.66</v>
          </cell>
          <cell r="I90">
            <v>0.55000000000000004</v>
          </cell>
          <cell r="J90">
            <v>0.36</v>
          </cell>
          <cell r="K90"/>
          <cell r="L90"/>
          <cell r="M90">
            <v>0.4</v>
          </cell>
          <cell r="N90">
            <v>0.37</v>
          </cell>
          <cell r="O90">
            <v>0.26</v>
          </cell>
          <cell r="P90"/>
          <cell r="Q90">
            <v>0.33</v>
          </cell>
          <cell r="R90">
            <v>0.43</v>
          </cell>
        </row>
        <row r="91">
          <cell r="A91">
            <v>38718</v>
          </cell>
          <cell r="B91">
            <v>0.59</v>
          </cell>
          <cell r="C91">
            <v>0.59</v>
          </cell>
          <cell r="D91">
            <v>1.41</v>
          </cell>
          <cell r="E91"/>
          <cell r="F91">
            <v>0.55000000000000004</v>
          </cell>
          <cell r="G91"/>
          <cell r="H91">
            <v>0.56000000000000005</v>
          </cell>
          <cell r="I91">
            <v>0.02</v>
          </cell>
          <cell r="J91">
            <v>0.56999999999999995</v>
          </cell>
          <cell r="K91"/>
          <cell r="L91"/>
          <cell r="M91">
            <v>1.48</v>
          </cell>
          <cell r="N91">
            <v>0.8</v>
          </cell>
          <cell r="O91">
            <v>0.3</v>
          </cell>
          <cell r="P91"/>
          <cell r="Q91">
            <v>0.78</v>
          </cell>
          <cell r="R91">
            <v>0.4</v>
          </cell>
        </row>
        <row r="92">
          <cell r="A92">
            <v>38749</v>
          </cell>
          <cell r="B92">
            <v>0.41</v>
          </cell>
          <cell r="C92">
            <v>0.06</v>
          </cell>
          <cell r="D92">
            <v>0.61</v>
          </cell>
          <cell r="E92"/>
          <cell r="F92">
            <v>0.31</v>
          </cell>
          <cell r="G92"/>
          <cell r="H92">
            <v>0.36</v>
          </cell>
          <cell r="I92">
            <v>0.57999999999999996</v>
          </cell>
          <cell r="J92">
            <v>0.44</v>
          </cell>
          <cell r="K92"/>
          <cell r="L92"/>
          <cell r="M92">
            <v>0.55000000000000004</v>
          </cell>
          <cell r="N92">
            <v>0.74</v>
          </cell>
          <cell r="O92">
            <v>0.34</v>
          </cell>
          <cell r="P92"/>
          <cell r="Q92">
            <v>0.27</v>
          </cell>
          <cell r="R92">
            <v>0.18</v>
          </cell>
        </row>
        <row r="93">
          <cell r="A93">
            <v>38777</v>
          </cell>
          <cell r="B93">
            <v>0.43</v>
          </cell>
          <cell r="C93">
            <v>0.48</v>
          </cell>
          <cell r="D93">
            <v>0.75</v>
          </cell>
          <cell r="E93"/>
          <cell r="F93">
            <v>0.44</v>
          </cell>
          <cell r="G93"/>
          <cell r="H93">
            <v>0.37</v>
          </cell>
          <cell r="I93">
            <v>0.48</v>
          </cell>
          <cell r="J93">
            <v>0.55000000000000004</v>
          </cell>
          <cell r="K93"/>
          <cell r="L93"/>
          <cell r="M93">
            <v>0.64</v>
          </cell>
          <cell r="N93">
            <v>0.18</v>
          </cell>
          <cell r="O93">
            <v>0.37</v>
          </cell>
          <cell r="P93"/>
          <cell r="Q93">
            <v>0.5</v>
          </cell>
          <cell r="R93">
            <v>0.52</v>
          </cell>
        </row>
        <row r="94">
          <cell r="A94">
            <v>38808</v>
          </cell>
          <cell r="B94">
            <v>0.21</v>
          </cell>
          <cell r="C94">
            <v>-0.28999999999999998</v>
          </cell>
          <cell r="D94">
            <v>0.39</v>
          </cell>
          <cell r="E94"/>
          <cell r="F94">
            <v>0.32</v>
          </cell>
          <cell r="G94"/>
          <cell r="H94">
            <v>0.5</v>
          </cell>
          <cell r="I94">
            <v>0.28000000000000003</v>
          </cell>
          <cell r="J94">
            <v>0.19</v>
          </cell>
          <cell r="K94"/>
          <cell r="L94"/>
          <cell r="M94">
            <v>0.51</v>
          </cell>
          <cell r="N94">
            <v>0.38</v>
          </cell>
          <cell r="O94">
            <v>7.0000000000000007E-2</v>
          </cell>
          <cell r="P94"/>
          <cell r="Q94">
            <v>-0.15</v>
          </cell>
          <cell r="R94">
            <v>0.48</v>
          </cell>
        </row>
        <row r="95">
          <cell r="A95">
            <v>38838</v>
          </cell>
          <cell r="B95">
            <v>0.1</v>
          </cell>
          <cell r="C95">
            <v>-0.1</v>
          </cell>
          <cell r="D95">
            <v>-0.25</v>
          </cell>
          <cell r="E95"/>
          <cell r="F95">
            <v>0.21</v>
          </cell>
          <cell r="G95"/>
          <cell r="H95">
            <v>-0.3</v>
          </cell>
          <cell r="I95">
            <v>0.36</v>
          </cell>
          <cell r="J95">
            <v>0.5</v>
          </cell>
          <cell r="K95"/>
          <cell r="L95"/>
          <cell r="M95">
            <v>0.02</v>
          </cell>
          <cell r="N95">
            <v>0.27</v>
          </cell>
          <cell r="O95">
            <v>-0.01</v>
          </cell>
          <cell r="P95"/>
          <cell r="Q95">
            <v>0.11</v>
          </cell>
          <cell r="R95">
            <v>0.25</v>
          </cell>
        </row>
        <row r="96">
          <cell r="A96">
            <v>38869</v>
          </cell>
          <cell r="B96">
            <v>-0.21</v>
          </cell>
          <cell r="C96">
            <v>-0.3</v>
          </cell>
          <cell r="D96">
            <v>-0.69</v>
          </cell>
          <cell r="E96"/>
          <cell r="F96">
            <v>-0.04</v>
          </cell>
          <cell r="G96"/>
          <cell r="H96">
            <v>-0.2</v>
          </cell>
          <cell r="I96">
            <v>0.21</v>
          </cell>
          <cell r="J96">
            <v>-0.03</v>
          </cell>
          <cell r="K96"/>
          <cell r="L96"/>
          <cell r="M96">
            <v>0.15</v>
          </cell>
          <cell r="N96">
            <v>-0.33</v>
          </cell>
          <cell r="O96">
            <v>-0.3</v>
          </cell>
          <cell r="P96"/>
          <cell r="Q96">
            <v>-0.36</v>
          </cell>
          <cell r="R96">
            <v>-0.13</v>
          </cell>
        </row>
        <row r="97">
          <cell r="A97">
            <v>38899</v>
          </cell>
          <cell r="B97">
            <v>0.19</v>
          </cell>
          <cell r="C97">
            <v>0.39</v>
          </cell>
          <cell r="D97">
            <v>0.82</v>
          </cell>
          <cell r="E97"/>
          <cell r="F97">
            <v>0.11</v>
          </cell>
          <cell r="G97"/>
          <cell r="H97">
            <v>0.31</v>
          </cell>
          <cell r="I97">
            <v>0.14000000000000001</v>
          </cell>
          <cell r="J97">
            <v>-0.21</v>
          </cell>
          <cell r="K97"/>
          <cell r="L97"/>
          <cell r="M97">
            <v>0.23</v>
          </cell>
          <cell r="N97">
            <v>0.37</v>
          </cell>
          <cell r="O97">
            <v>0.15</v>
          </cell>
          <cell r="P97"/>
          <cell r="Q97">
            <v>0.05</v>
          </cell>
          <cell r="R97">
            <v>0.14000000000000001</v>
          </cell>
        </row>
        <row r="98">
          <cell r="A98">
            <v>38930</v>
          </cell>
          <cell r="B98">
            <v>0.05</v>
          </cell>
          <cell r="C98">
            <v>0.38</v>
          </cell>
          <cell r="D98">
            <v>7.0000000000000007E-2</v>
          </cell>
          <cell r="E98"/>
          <cell r="F98">
            <v>-0.32</v>
          </cell>
          <cell r="G98"/>
          <cell r="H98">
            <v>-0.04</v>
          </cell>
          <cell r="I98">
            <v>-0.08</v>
          </cell>
          <cell r="J98">
            <v>-0.02</v>
          </cell>
          <cell r="K98"/>
          <cell r="L98"/>
          <cell r="M98">
            <v>0.18</v>
          </cell>
          <cell r="N98">
            <v>0.28000000000000003</v>
          </cell>
          <cell r="O98">
            <v>0.04</v>
          </cell>
          <cell r="P98"/>
          <cell r="Q98">
            <v>-0.24</v>
          </cell>
          <cell r="R98">
            <v>0.02</v>
          </cell>
        </row>
        <row r="99">
          <cell r="A99">
            <v>38961</v>
          </cell>
          <cell r="B99">
            <v>0.21</v>
          </cell>
          <cell r="C99">
            <v>0.26</v>
          </cell>
          <cell r="D99">
            <v>-0.01</v>
          </cell>
          <cell r="E99"/>
          <cell r="F99">
            <v>0.03</v>
          </cell>
          <cell r="G99"/>
          <cell r="H99">
            <v>0.23</v>
          </cell>
          <cell r="I99">
            <v>0.19</v>
          </cell>
          <cell r="J99">
            <v>0.2</v>
          </cell>
          <cell r="K99"/>
          <cell r="L99"/>
          <cell r="M99">
            <v>0.21</v>
          </cell>
          <cell r="N99">
            <v>0.41</v>
          </cell>
          <cell r="O99">
            <v>0.18</v>
          </cell>
          <cell r="P99"/>
          <cell r="Q99">
            <v>0.25</v>
          </cell>
          <cell r="R99">
            <v>0.11</v>
          </cell>
        </row>
        <row r="100">
          <cell r="A100">
            <v>38991</v>
          </cell>
          <cell r="B100">
            <v>0.33</v>
          </cell>
          <cell r="C100">
            <v>0.26</v>
          </cell>
          <cell r="D100">
            <v>0.17</v>
          </cell>
          <cell r="E100"/>
          <cell r="F100">
            <v>0.78</v>
          </cell>
          <cell r="G100"/>
          <cell r="H100">
            <v>0.3</v>
          </cell>
          <cell r="I100">
            <v>0.12</v>
          </cell>
          <cell r="J100">
            <v>0.5</v>
          </cell>
          <cell r="K100"/>
          <cell r="L100"/>
          <cell r="M100">
            <v>0.24</v>
          </cell>
          <cell r="N100">
            <v>0.34</v>
          </cell>
          <cell r="O100">
            <v>0.28999999999999998</v>
          </cell>
          <cell r="P100"/>
          <cell r="Q100">
            <v>0.5</v>
          </cell>
          <cell r="R100">
            <v>0.31</v>
          </cell>
        </row>
        <row r="101">
          <cell r="A101">
            <v>39022</v>
          </cell>
          <cell r="B101">
            <v>0.31</v>
          </cell>
          <cell r="C101">
            <v>0.43</v>
          </cell>
          <cell r="D101">
            <v>0.55000000000000004</v>
          </cell>
          <cell r="E101"/>
          <cell r="F101">
            <v>0.5</v>
          </cell>
          <cell r="G101"/>
          <cell r="H101">
            <v>0.27</v>
          </cell>
          <cell r="I101">
            <v>0.34</v>
          </cell>
          <cell r="J101">
            <v>0.3</v>
          </cell>
          <cell r="K101"/>
          <cell r="L101"/>
          <cell r="M101">
            <v>0.35</v>
          </cell>
          <cell r="N101">
            <v>0.2</v>
          </cell>
          <cell r="O101">
            <v>0.26</v>
          </cell>
          <cell r="P101"/>
          <cell r="Q101">
            <v>0.63</v>
          </cell>
          <cell r="R101">
            <v>0.13</v>
          </cell>
        </row>
        <row r="102">
          <cell r="A102">
            <v>39052</v>
          </cell>
          <cell r="B102">
            <v>0.48</v>
          </cell>
          <cell r="C102">
            <v>0.39</v>
          </cell>
          <cell r="D102">
            <v>0.34</v>
          </cell>
          <cell r="E102"/>
          <cell r="F102">
            <v>0.24</v>
          </cell>
          <cell r="G102"/>
          <cell r="H102">
            <v>0.23</v>
          </cell>
          <cell r="I102">
            <v>0.24</v>
          </cell>
          <cell r="J102">
            <v>0.15</v>
          </cell>
          <cell r="K102"/>
          <cell r="L102"/>
          <cell r="M102">
            <v>0.3</v>
          </cell>
          <cell r="N102">
            <v>0.31</v>
          </cell>
          <cell r="O102">
            <v>0.92</v>
          </cell>
          <cell r="P102"/>
          <cell r="Q102">
            <v>0.15</v>
          </cell>
          <cell r="R102">
            <v>0.23</v>
          </cell>
        </row>
        <row r="103">
          <cell r="A103">
            <v>39083</v>
          </cell>
          <cell r="B103">
            <v>0.44</v>
          </cell>
          <cell r="C103">
            <v>-0.06</v>
          </cell>
          <cell r="D103">
            <v>0.05</v>
          </cell>
          <cell r="E103"/>
          <cell r="F103">
            <v>0.5</v>
          </cell>
          <cell r="G103"/>
          <cell r="H103">
            <v>0.32</v>
          </cell>
          <cell r="I103">
            <v>0.18</v>
          </cell>
          <cell r="J103">
            <v>0.71</v>
          </cell>
          <cell r="K103"/>
          <cell r="L103"/>
          <cell r="M103">
            <v>0.75</v>
          </cell>
          <cell r="N103">
            <v>0.56000000000000005</v>
          </cell>
          <cell r="O103">
            <v>0.5</v>
          </cell>
          <cell r="P103"/>
          <cell r="Q103">
            <v>0.43</v>
          </cell>
          <cell r="R103">
            <v>-7.0000000000000007E-2</v>
          </cell>
        </row>
        <row r="104">
          <cell r="A104">
            <v>39114</v>
          </cell>
          <cell r="B104">
            <v>0.44</v>
          </cell>
          <cell r="C104">
            <v>0.64</v>
          </cell>
          <cell r="D104">
            <v>0.61</v>
          </cell>
          <cell r="E104"/>
          <cell r="F104">
            <v>0.45</v>
          </cell>
          <cell r="G104"/>
          <cell r="H104">
            <v>0.12</v>
          </cell>
          <cell r="I104">
            <v>0.7</v>
          </cell>
          <cell r="J104">
            <v>1.18</v>
          </cell>
          <cell r="K104"/>
          <cell r="L104"/>
          <cell r="M104">
            <v>0.55000000000000004</v>
          </cell>
          <cell r="N104">
            <v>0.32</v>
          </cell>
          <cell r="O104">
            <v>0.5</v>
          </cell>
          <cell r="P104"/>
          <cell r="Q104">
            <v>0</v>
          </cell>
          <cell r="R104">
            <v>-0.04</v>
          </cell>
        </row>
        <row r="105">
          <cell r="A105">
            <v>39142</v>
          </cell>
          <cell r="B105">
            <v>0.37</v>
          </cell>
          <cell r="C105">
            <v>0.5</v>
          </cell>
          <cell r="D105">
            <v>0.4</v>
          </cell>
          <cell r="E105"/>
          <cell r="F105">
            <v>0.78</v>
          </cell>
          <cell r="G105"/>
          <cell r="H105">
            <v>0.4</v>
          </cell>
          <cell r="I105">
            <v>0.48</v>
          </cell>
          <cell r="J105">
            <v>0.35</v>
          </cell>
          <cell r="K105"/>
          <cell r="L105"/>
          <cell r="M105">
            <v>0.55000000000000004</v>
          </cell>
          <cell r="N105">
            <v>0.09</v>
          </cell>
          <cell r="O105">
            <v>0.3</v>
          </cell>
          <cell r="P105"/>
          <cell r="Q105">
            <v>0.38</v>
          </cell>
          <cell r="R105">
            <v>0.55000000000000004</v>
          </cell>
        </row>
        <row r="106">
          <cell r="A106">
            <v>39173</v>
          </cell>
          <cell r="B106">
            <v>0.25</v>
          </cell>
          <cell r="C106">
            <v>0.33</v>
          </cell>
          <cell r="D106">
            <v>0.33</v>
          </cell>
          <cell r="E106"/>
          <cell r="F106">
            <v>0.67</v>
          </cell>
          <cell r="G106"/>
          <cell r="H106">
            <v>0.39</v>
          </cell>
          <cell r="I106">
            <v>0.28999999999999998</v>
          </cell>
          <cell r="J106">
            <v>0.26</v>
          </cell>
          <cell r="K106"/>
          <cell r="L106"/>
          <cell r="M106">
            <v>0.28000000000000003</v>
          </cell>
          <cell r="N106">
            <v>-0.16</v>
          </cell>
          <cell r="O106">
            <v>0.28000000000000003</v>
          </cell>
          <cell r="P106"/>
          <cell r="Q106">
            <v>0.23</v>
          </cell>
          <cell r="R106">
            <v>0.42</v>
          </cell>
        </row>
        <row r="107">
          <cell r="A107">
            <v>39203</v>
          </cell>
          <cell r="B107">
            <v>0.28000000000000003</v>
          </cell>
          <cell r="C107">
            <v>0.18</v>
          </cell>
          <cell r="D107">
            <v>0.55000000000000004</v>
          </cell>
          <cell r="E107"/>
          <cell r="F107">
            <v>0.27</v>
          </cell>
          <cell r="G107"/>
          <cell r="H107">
            <v>-0.1</v>
          </cell>
          <cell r="I107">
            <v>0.21</v>
          </cell>
          <cell r="J107">
            <v>0.36</v>
          </cell>
          <cell r="K107"/>
          <cell r="L107"/>
          <cell r="M107">
            <v>0.4</v>
          </cell>
          <cell r="N107">
            <v>0.17</v>
          </cell>
          <cell r="O107">
            <v>0.28999999999999998</v>
          </cell>
          <cell r="P107"/>
          <cell r="Q107">
            <v>0.11</v>
          </cell>
          <cell r="R107">
            <v>0.49</v>
          </cell>
        </row>
        <row r="108">
          <cell r="A108">
            <v>39234</v>
          </cell>
          <cell r="B108">
            <v>0.28000000000000003</v>
          </cell>
          <cell r="C108">
            <v>0.22</v>
          </cell>
          <cell r="D108">
            <v>0.28999999999999998</v>
          </cell>
          <cell r="E108"/>
          <cell r="F108">
            <v>0.06</v>
          </cell>
          <cell r="G108"/>
          <cell r="H108">
            <v>-0.09</v>
          </cell>
          <cell r="I108">
            <v>0.31</v>
          </cell>
          <cell r="J108">
            <v>0.08</v>
          </cell>
          <cell r="K108"/>
          <cell r="L108"/>
          <cell r="M108">
            <v>0.32</v>
          </cell>
          <cell r="N108">
            <v>0.37</v>
          </cell>
          <cell r="O108">
            <v>0.35</v>
          </cell>
          <cell r="P108"/>
          <cell r="Q108">
            <v>0.34</v>
          </cell>
          <cell r="R108">
            <v>0.23</v>
          </cell>
        </row>
        <row r="109">
          <cell r="A109">
            <v>39264</v>
          </cell>
          <cell r="B109">
            <v>0.24</v>
          </cell>
          <cell r="C109">
            <v>0.19</v>
          </cell>
          <cell r="D109">
            <v>0.06</v>
          </cell>
          <cell r="E109"/>
          <cell r="F109">
            <v>0.33</v>
          </cell>
          <cell r="G109"/>
          <cell r="H109">
            <v>0.5</v>
          </cell>
          <cell r="I109">
            <v>0.28000000000000003</v>
          </cell>
          <cell r="J109">
            <v>0.57999999999999996</v>
          </cell>
          <cell r="K109"/>
          <cell r="L109"/>
          <cell r="M109">
            <v>0.51</v>
          </cell>
          <cell r="N109">
            <v>0.39</v>
          </cell>
          <cell r="O109">
            <v>-0.17</v>
          </cell>
          <cell r="P109"/>
          <cell r="Q109">
            <v>0.56000000000000005</v>
          </cell>
          <cell r="R109">
            <v>0.54</v>
          </cell>
        </row>
        <row r="110">
          <cell r="A110">
            <v>39295</v>
          </cell>
          <cell r="B110">
            <v>0.47</v>
          </cell>
          <cell r="C110">
            <v>-0.11</v>
          </cell>
          <cell r="D110">
            <v>0.21</v>
          </cell>
          <cell r="E110"/>
          <cell r="F110">
            <v>0.87</v>
          </cell>
          <cell r="G110"/>
          <cell r="H110">
            <v>0.92</v>
          </cell>
          <cell r="I110">
            <v>0.63</v>
          </cell>
          <cell r="J110">
            <v>0.6</v>
          </cell>
          <cell r="K110"/>
          <cell r="L110"/>
          <cell r="M110">
            <v>0.64</v>
          </cell>
          <cell r="N110">
            <v>0.4</v>
          </cell>
          <cell r="O110">
            <v>0.47</v>
          </cell>
          <cell r="P110"/>
          <cell r="Q110">
            <v>0.33</v>
          </cell>
          <cell r="R110">
            <v>0.33</v>
          </cell>
        </row>
        <row r="111">
          <cell r="A111">
            <v>39326</v>
          </cell>
          <cell r="B111">
            <v>0.18</v>
          </cell>
          <cell r="C111">
            <v>0.04</v>
          </cell>
          <cell r="D111">
            <v>0.25</v>
          </cell>
          <cell r="E111"/>
          <cell r="F111">
            <v>0.35</v>
          </cell>
          <cell r="G111"/>
          <cell r="H111">
            <v>0.49</v>
          </cell>
          <cell r="I111">
            <v>0.55000000000000004</v>
          </cell>
          <cell r="J111">
            <v>0.03</v>
          </cell>
          <cell r="K111"/>
          <cell r="L111"/>
          <cell r="M111">
            <v>0.03</v>
          </cell>
          <cell r="N111">
            <v>0.27</v>
          </cell>
          <cell r="O111">
            <v>0.19</v>
          </cell>
          <cell r="P111"/>
          <cell r="Q111">
            <v>0.26</v>
          </cell>
          <cell r="R111">
            <v>-0.12</v>
          </cell>
        </row>
        <row r="112">
          <cell r="A112">
            <v>39356</v>
          </cell>
          <cell r="B112">
            <v>0.3</v>
          </cell>
          <cell r="C112">
            <v>0.95</v>
          </cell>
          <cell r="D112">
            <v>0.39</v>
          </cell>
          <cell r="E112"/>
          <cell r="F112">
            <v>0.73</v>
          </cell>
          <cell r="G112"/>
          <cell r="H112">
            <v>0.33</v>
          </cell>
          <cell r="I112">
            <v>0.23</v>
          </cell>
          <cell r="J112">
            <v>0.46</v>
          </cell>
          <cell r="K112"/>
          <cell r="L112"/>
          <cell r="M112">
            <v>0.26</v>
          </cell>
          <cell r="N112">
            <v>0.3</v>
          </cell>
          <cell r="O112">
            <v>0.19</v>
          </cell>
          <cell r="P112"/>
          <cell r="Q112">
            <v>0.16</v>
          </cell>
          <cell r="R112">
            <v>0.24</v>
          </cell>
        </row>
        <row r="113">
          <cell r="A113">
            <v>39387</v>
          </cell>
          <cell r="B113">
            <v>0.38</v>
          </cell>
          <cell r="C113">
            <v>0.65</v>
          </cell>
          <cell r="D113">
            <v>0.54</v>
          </cell>
          <cell r="E113"/>
          <cell r="F113">
            <v>0.49</v>
          </cell>
          <cell r="G113"/>
          <cell r="H113">
            <v>0.06</v>
          </cell>
          <cell r="I113">
            <v>0.33</v>
          </cell>
          <cell r="J113">
            <v>0.28000000000000003</v>
          </cell>
          <cell r="K113"/>
          <cell r="L113"/>
          <cell r="M113">
            <v>0.51</v>
          </cell>
          <cell r="N113">
            <v>0.33</v>
          </cell>
          <cell r="O113">
            <v>0.36</v>
          </cell>
          <cell r="P113"/>
          <cell r="Q113">
            <v>0.13</v>
          </cell>
          <cell r="R113">
            <v>0.57999999999999996</v>
          </cell>
        </row>
        <row r="114">
          <cell r="A114">
            <v>39417</v>
          </cell>
          <cell r="B114">
            <v>0.74</v>
          </cell>
          <cell r="C114">
            <v>1.0900000000000001</v>
          </cell>
          <cell r="D114">
            <v>0.77</v>
          </cell>
          <cell r="E114"/>
          <cell r="F114">
            <v>1.4</v>
          </cell>
          <cell r="G114"/>
          <cell r="H114">
            <v>0.76</v>
          </cell>
          <cell r="I114">
            <v>1.1499999999999999</v>
          </cell>
          <cell r="J114">
            <v>1.04</v>
          </cell>
          <cell r="K114"/>
          <cell r="L114"/>
          <cell r="M114">
            <v>0.91</v>
          </cell>
          <cell r="N114">
            <v>0.7</v>
          </cell>
          <cell r="O114">
            <v>0.56000000000000005</v>
          </cell>
          <cell r="P114"/>
          <cell r="Q114">
            <v>0.49</v>
          </cell>
          <cell r="R114">
            <v>0.51</v>
          </cell>
        </row>
        <row r="115">
          <cell r="A115">
            <v>39448</v>
          </cell>
          <cell r="B115">
            <v>0.54</v>
          </cell>
          <cell r="C115">
            <v>0.19</v>
          </cell>
          <cell r="D115">
            <v>0.39</v>
          </cell>
          <cell r="E115"/>
          <cell r="F115">
            <v>0.87</v>
          </cell>
          <cell r="G115"/>
          <cell r="H115">
            <v>0.79</v>
          </cell>
          <cell r="I115">
            <v>0.72</v>
          </cell>
          <cell r="J115">
            <v>0.66</v>
          </cell>
          <cell r="K115"/>
          <cell r="L115"/>
          <cell r="M115">
            <v>0.87</v>
          </cell>
          <cell r="N115">
            <v>0.59</v>
          </cell>
          <cell r="O115">
            <v>0.55000000000000004</v>
          </cell>
          <cell r="P115"/>
          <cell r="Q115">
            <v>0.2</v>
          </cell>
          <cell r="R115">
            <v>0.12</v>
          </cell>
        </row>
        <row r="116">
          <cell r="A116">
            <v>39479</v>
          </cell>
          <cell r="B116">
            <v>0.49</v>
          </cell>
          <cell r="C116">
            <v>0.51</v>
          </cell>
          <cell r="D116">
            <v>0.71</v>
          </cell>
          <cell r="E116"/>
          <cell r="F116">
            <v>0.63</v>
          </cell>
          <cell r="G116"/>
          <cell r="H116">
            <v>0.65</v>
          </cell>
          <cell r="I116">
            <v>1.23</v>
          </cell>
          <cell r="J116">
            <v>0.47</v>
          </cell>
          <cell r="K116"/>
          <cell r="L116"/>
          <cell r="M116">
            <v>0.56999999999999995</v>
          </cell>
          <cell r="N116">
            <v>0.5</v>
          </cell>
          <cell r="O116">
            <v>0.37</v>
          </cell>
          <cell r="P116"/>
          <cell r="Q116">
            <v>0.33</v>
          </cell>
          <cell r="R116">
            <v>0.36</v>
          </cell>
        </row>
        <row r="117">
          <cell r="A117">
            <v>39508</v>
          </cell>
          <cell r="B117">
            <v>0.48</v>
          </cell>
          <cell r="C117">
            <v>0.15</v>
          </cell>
          <cell r="D117">
            <v>-0.22</v>
          </cell>
          <cell r="E117"/>
          <cell r="F117">
            <v>0.57999999999999996</v>
          </cell>
          <cell r="G117"/>
          <cell r="H117">
            <v>0.44</v>
          </cell>
          <cell r="I117">
            <v>0.21</v>
          </cell>
          <cell r="J117">
            <v>0.57999999999999996</v>
          </cell>
          <cell r="K117"/>
          <cell r="L117"/>
          <cell r="M117">
            <v>0.54</v>
          </cell>
          <cell r="N117">
            <v>0.38</v>
          </cell>
          <cell r="O117">
            <v>0.42</v>
          </cell>
          <cell r="P117"/>
          <cell r="Q117">
            <v>0.99</v>
          </cell>
          <cell r="R117">
            <v>0.73</v>
          </cell>
        </row>
        <row r="118">
          <cell r="A118">
            <v>39539</v>
          </cell>
          <cell r="B118">
            <v>0.55000000000000004</v>
          </cell>
          <cell r="C118">
            <v>0.13</v>
          </cell>
          <cell r="D118">
            <v>0.62</v>
          </cell>
          <cell r="E118"/>
          <cell r="F118">
            <v>1.31</v>
          </cell>
          <cell r="G118"/>
          <cell r="H118">
            <v>0.36</v>
          </cell>
          <cell r="I118">
            <v>0.91</v>
          </cell>
          <cell r="J118">
            <v>0.75</v>
          </cell>
          <cell r="K118"/>
          <cell r="L118"/>
          <cell r="M118">
            <v>-0.05</v>
          </cell>
          <cell r="N118">
            <v>0.7</v>
          </cell>
          <cell r="O118">
            <v>0.43</v>
          </cell>
          <cell r="P118"/>
          <cell r="Q118">
            <v>0.65</v>
          </cell>
          <cell r="R118">
            <v>0.91</v>
          </cell>
        </row>
        <row r="119">
          <cell r="A119">
            <v>39569</v>
          </cell>
          <cell r="B119">
            <v>0.79</v>
          </cell>
          <cell r="C119">
            <v>1.26</v>
          </cell>
          <cell r="D119">
            <v>0.76</v>
          </cell>
          <cell r="E119"/>
          <cell r="F119">
            <v>0.25</v>
          </cell>
          <cell r="G119"/>
          <cell r="H119">
            <v>0.66</v>
          </cell>
          <cell r="I119">
            <v>1.1200000000000001</v>
          </cell>
          <cell r="J119">
            <v>0.37</v>
          </cell>
          <cell r="K119"/>
          <cell r="L119"/>
          <cell r="M119">
            <v>0.76</v>
          </cell>
          <cell r="N119">
            <v>0.64</v>
          </cell>
          <cell r="O119">
            <v>0.88</v>
          </cell>
          <cell r="P119"/>
          <cell r="Q119">
            <v>0.95</v>
          </cell>
          <cell r="R119">
            <v>0.89</v>
          </cell>
        </row>
        <row r="120">
          <cell r="A120">
            <v>39600</v>
          </cell>
          <cell r="B120">
            <v>0.74</v>
          </cell>
          <cell r="C120">
            <v>0.56999999999999995</v>
          </cell>
          <cell r="D120">
            <v>0.64</v>
          </cell>
          <cell r="E120"/>
          <cell r="F120">
            <v>0.41</v>
          </cell>
          <cell r="G120"/>
          <cell r="H120">
            <v>0.68</v>
          </cell>
          <cell r="I120">
            <v>0.81</v>
          </cell>
          <cell r="J120">
            <v>0.86</v>
          </cell>
          <cell r="K120"/>
          <cell r="L120"/>
          <cell r="M120">
            <v>0.75</v>
          </cell>
          <cell r="N120">
            <v>0.55000000000000004</v>
          </cell>
          <cell r="O120">
            <v>0.82</v>
          </cell>
          <cell r="P120"/>
          <cell r="Q120">
            <v>0.69</v>
          </cell>
          <cell r="R120">
            <v>0.9</v>
          </cell>
        </row>
        <row r="121">
          <cell r="A121">
            <v>39630</v>
          </cell>
          <cell r="B121">
            <v>0.53</v>
          </cell>
          <cell r="C121">
            <v>0.53</v>
          </cell>
          <cell r="D121">
            <v>0.38</v>
          </cell>
          <cell r="E121"/>
          <cell r="F121">
            <v>1.01</v>
          </cell>
          <cell r="G121"/>
          <cell r="H121">
            <v>0.7</v>
          </cell>
          <cell r="I121">
            <v>0.13</v>
          </cell>
          <cell r="J121">
            <v>0.4</v>
          </cell>
          <cell r="K121"/>
          <cell r="L121"/>
          <cell r="M121">
            <v>0.4</v>
          </cell>
          <cell r="N121">
            <v>0.46</v>
          </cell>
          <cell r="O121">
            <v>0.54</v>
          </cell>
          <cell r="P121"/>
          <cell r="Q121">
            <v>0.72</v>
          </cell>
          <cell r="R121">
            <v>0.62</v>
          </cell>
        </row>
        <row r="122">
          <cell r="A122">
            <v>39661</v>
          </cell>
          <cell r="B122">
            <v>0.28000000000000003</v>
          </cell>
          <cell r="C122">
            <v>0.35</v>
          </cell>
          <cell r="D122">
            <v>0.14000000000000001</v>
          </cell>
          <cell r="E122"/>
          <cell r="F122">
            <v>0.79</v>
          </cell>
          <cell r="G122"/>
          <cell r="H122">
            <v>0.25</v>
          </cell>
          <cell r="I122">
            <v>0.08</v>
          </cell>
          <cell r="J122">
            <v>0.01</v>
          </cell>
          <cell r="K122"/>
          <cell r="L122"/>
          <cell r="M122">
            <v>0.28000000000000003</v>
          </cell>
          <cell r="N122">
            <v>0.45</v>
          </cell>
          <cell r="O122">
            <v>0.37</v>
          </cell>
          <cell r="P122"/>
          <cell r="Q122">
            <v>-0.22</v>
          </cell>
          <cell r="R122">
            <v>0.2</v>
          </cell>
        </row>
        <row r="123">
          <cell r="A123">
            <v>39692</v>
          </cell>
          <cell r="B123">
            <v>0.26</v>
          </cell>
          <cell r="C123">
            <v>0.52</v>
          </cell>
          <cell r="D123">
            <v>-0.53</v>
          </cell>
          <cell r="E123"/>
          <cell r="F123">
            <v>0.27</v>
          </cell>
          <cell r="G123"/>
          <cell r="H123">
            <v>0.4</v>
          </cell>
          <cell r="I123">
            <v>-0.02</v>
          </cell>
          <cell r="J123">
            <v>-0.03</v>
          </cell>
          <cell r="K123"/>
          <cell r="L123"/>
          <cell r="M123">
            <v>0.17</v>
          </cell>
          <cell r="N123">
            <v>0.15</v>
          </cell>
          <cell r="O123">
            <v>0.36</v>
          </cell>
          <cell r="P123"/>
          <cell r="Q123">
            <v>0.45</v>
          </cell>
          <cell r="R123">
            <v>0.48</v>
          </cell>
        </row>
        <row r="124">
          <cell r="A124">
            <v>39722</v>
          </cell>
          <cell r="B124">
            <v>0.45</v>
          </cell>
          <cell r="C124">
            <v>0.57999999999999996</v>
          </cell>
          <cell r="D124">
            <v>0.6</v>
          </cell>
          <cell r="E124"/>
          <cell r="F124">
            <v>0.32</v>
          </cell>
          <cell r="G124"/>
          <cell r="H124">
            <v>0.54</v>
          </cell>
          <cell r="I124">
            <v>0.59</v>
          </cell>
          <cell r="J124">
            <v>0.35</v>
          </cell>
          <cell r="K124"/>
          <cell r="L124"/>
          <cell r="M124">
            <v>0.18</v>
          </cell>
          <cell r="N124">
            <v>0.54</v>
          </cell>
          <cell r="O124">
            <v>0.55000000000000004</v>
          </cell>
          <cell r="P124"/>
          <cell r="Q124">
            <v>0.3</v>
          </cell>
          <cell r="R124">
            <v>0.3</v>
          </cell>
        </row>
        <row r="125">
          <cell r="A125">
            <v>39753</v>
          </cell>
          <cell r="B125">
            <v>0.36</v>
          </cell>
          <cell r="C125">
            <v>0.38</v>
          </cell>
          <cell r="D125">
            <v>0.95</v>
          </cell>
          <cell r="E125"/>
          <cell r="F125">
            <v>0.6</v>
          </cell>
          <cell r="G125"/>
          <cell r="H125">
            <v>0.36</v>
          </cell>
          <cell r="I125">
            <v>0.42</v>
          </cell>
          <cell r="J125">
            <v>0.22</v>
          </cell>
          <cell r="K125"/>
          <cell r="L125"/>
          <cell r="M125">
            <v>0.38</v>
          </cell>
          <cell r="N125">
            <v>0.45</v>
          </cell>
          <cell r="O125">
            <v>0.17</v>
          </cell>
          <cell r="P125"/>
          <cell r="Q125">
            <v>0.26</v>
          </cell>
          <cell r="R125">
            <v>0.73</v>
          </cell>
        </row>
        <row r="126">
          <cell r="A126">
            <v>39783</v>
          </cell>
          <cell r="B126">
            <v>0.28000000000000003</v>
          </cell>
          <cell r="C126">
            <v>0.23</v>
          </cell>
          <cell r="D126">
            <v>0.67</v>
          </cell>
          <cell r="E126"/>
          <cell r="F126">
            <v>0.62</v>
          </cell>
          <cell r="G126"/>
          <cell r="H126">
            <v>0.27</v>
          </cell>
          <cell r="I126">
            <v>0.56999999999999995</v>
          </cell>
          <cell r="J126">
            <v>0.4</v>
          </cell>
          <cell r="K126"/>
          <cell r="L126"/>
          <cell r="M126">
            <v>0.37</v>
          </cell>
          <cell r="N126">
            <v>0.77</v>
          </cell>
          <cell r="O126">
            <v>0.01</v>
          </cell>
          <cell r="P126"/>
          <cell r="Q126">
            <v>-0.04</v>
          </cell>
          <cell r="R126">
            <v>0.14000000000000001</v>
          </cell>
        </row>
        <row r="127">
          <cell r="A127">
            <v>39814</v>
          </cell>
          <cell r="B127">
            <v>0.48</v>
          </cell>
          <cell r="C127">
            <v>0.17</v>
          </cell>
          <cell r="D127">
            <v>0.37</v>
          </cell>
          <cell r="E127"/>
          <cell r="F127">
            <v>0.84</v>
          </cell>
          <cell r="G127"/>
          <cell r="H127">
            <v>0.15</v>
          </cell>
          <cell r="I127">
            <v>-0.17</v>
          </cell>
          <cell r="J127">
            <v>0.91</v>
          </cell>
          <cell r="K127"/>
          <cell r="L127"/>
          <cell r="M127">
            <v>1.1200000000000001</v>
          </cell>
          <cell r="N127">
            <v>0.77</v>
          </cell>
          <cell r="O127">
            <v>0.24</v>
          </cell>
          <cell r="P127"/>
          <cell r="Q127">
            <v>0.44</v>
          </cell>
          <cell r="R127">
            <v>0.24</v>
          </cell>
        </row>
        <row r="128">
          <cell r="A128">
            <v>39845</v>
          </cell>
          <cell r="B128">
            <v>0.55000000000000004</v>
          </cell>
          <cell r="C128">
            <v>0.1</v>
          </cell>
          <cell r="D128">
            <v>0.42</v>
          </cell>
          <cell r="E128"/>
          <cell r="F128">
            <v>0.56000000000000005</v>
          </cell>
          <cell r="G128"/>
          <cell r="H128">
            <v>0.02</v>
          </cell>
          <cell r="I128">
            <v>0.87</v>
          </cell>
          <cell r="J128">
            <v>0.47</v>
          </cell>
          <cell r="K128"/>
          <cell r="L128"/>
          <cell r="M128">
            <v>0.73</v>
          </cell>
          <cell r="N128">
            <v>0.62</v>
          </cell>
          <cell r="O128">
            <v>0.65</v>
          </cell>
          <cell r="P128"/>
          <cell r="Q128">
            <v>0.42</v>
          </cell>
          <cell r="R128">
            <v>0.39</v>
          </cell>
        </row>
        <row r="129">
          <cell r="A129">
            <v>39873</v>
          </cell>
          <cell r="B129">
            <v>0.2</v>
          </cell>
          <cell r="C129">
            <v>0.15</v>
          </cell>
          <cell r="D129">
            <v>0.3</v>
          </cell>
          <cell r="E129"/>
          <cell r="F129">
            <v>0.28000000000000003</v>
          </cell>
          <cell r="G129"/>
          <cell r="H129">
            <v>0.11</v>
          </cell>
          <cell r="I129">
            <v>0.37</v>
          </cell>
          <cell r="J129">
            <v>0.02</v>
          </cell>
          <cell r="K129"/>
          <cell r="L129"/>
          <cell r="M129">
            <v>0.09</v>
          </cell>
          <cell r="N129">
            <v>0.03</v>
          </cell>
          <cell r="O129">
            <v>0.3</v>
          </cell>
          <cell r="P129"/>
          <cell r="Q129">
            <v>0.39</v>
          </cell>
          <cell r="R129">
            <v>0.15</v>
          </cell>
        </row>
        <row r="130">
          <cell r="A130">
            <v>39904</v>
          </cell>
          <cell r="B130">
            <v>0.48</v>
          </cell>
          <cell r="C130">
            <v>0.38</v>
          </cell>
          <cell r="D130">
            <v>0.35</v>
          </cell>
          <cell r="E130"/>
          <cell r="F130">
            <v>0.82</v>
          </cell>
          <cell r="G130"/>
          <cell r="H130">
            <v>0.43</v>
          </cell>
          <cell r="I130">
            <v>0.21</v>
          </cell>
          <cell r="J130">
            <v>0.04</v>
          </cell>
          <cell r="K130"/>
          <cell r="L130"/>
          <cell r="M130">
            <v>0.43</v>
          </cell>
          <cell r="N130">
            <v>0.44</v>
          </cell>
          <cell r="O130">
            <v>0.44</v>
          </cell>
          <cell r="P130"/>
          <cell r="Q130">
            <v>0.82</v>
          </cell>
          <cell r="R130">
            <v>0.91</v>
          </cell>
        </row>
        <row r="131">
          <cell r="A131">
            <v>39934</v>
          </cell>
          <cell r="B131">
            <v>0.47</v>
          </cell>
          <cell r="C131">
            <v>0.97</v>
          </cell>
          <cell r="D131">
            <v>0.6</v>
          </cell>
          <cell r="E131"/>
          <cell r="F131">
            <v>0.17</v>
          </cell>
          <cell r="G131"/>
          <cell r="H131">
            <v>0.64</v>
          </cell>
          <cell r="I131">
            <v>0.75</v>
          </cell>
          <cell r="J131">
            <v>0.71</v>
          </cell>
          <cell r="K131"/>
          <cell r="L131"/>
          <cell r="M131">
            <v>0.5</v>
          </cell>
          <cell r="N131">
            <v>0.57999999999999996</v>
          </cell>
          <cell r="O131">
            <v>0.31</v>
          </cell>
          <cell r="P131"/>
          <cell r="Q131">
            <v>0.15</v>
          </cell>
          <cell r="R131">
            <v>0.65</v>
          </cell>
        </row>
        <row r="132">
          <cell r="A132">
            <v>39965</v>
          </cell>
          <cell r="B132">
            <v>0.36</v>
          </cell>
          <cell r="C132">
            <v>0.42</v>
          </cell>
          <cell r="D132">
            <v>0.15</v>
          </cell>
          <cell r="E132"/>
          <cell r="F132">
            <v>0.13</v>
          </cell>
          <cell r="G132"/>
          <cell r="H132">
            <v>0.81</v>
          </cell>
          <cell r="I132">
            <v>0.43</v>
          </cell>
          <cell r="J132">
            <v>0.55000000000000004</v>
          </cell>
          <cell r="K132"/>
          <cell r="L132"/>
          <cell r="M132">
            <v>0.06</v>
          </cell>
          <cell r="N132">
            <v>0.38</v>
          </cell>
          <cell r="O132">
            <v>0.36</v>
          </cell>
          <cell r="P132"/>
          <cell r="Q132">
            <v>0.83</v>
          </cell>
          <cell r="R132">
            <v>0.13</v>
          </cell>
        </row>
        <row r="133">
          <cell r="A133">
            <v>39995</v>
          </cell>
          <cell r="B133">
            <v>0.24</v>
          </cell>
          <cell r="C133">
            <v>0</v>
          </cell>
          <cell r="D133">
            <v>0.11</v>
          </cell>
          <cell r="E133"/>
          <cell r="F133">
            <v>0</v>
          </cell>
          <cell r="G133"/>
          <cell r="H133">
            <v>0.35</v>
          </cell>
          <cell r="I133">
            <v>-7.0000000000000007E-2</v>
          </cell>
          <cell r="J133">
            <v>-0.02</v>
          </cell>
          <cell r="K133"/>
          <cell r="L133"/>
          <cell r="M133">
            <v>0.05</v>
          </cell>
          <cell r="N133">
            <v>-0.05</v>
          </cell>
          <cell r="O133">
            <v>0.56999999999999995</v>
          </cell>
          <cell r="P133"/>
          <cell r="Q133">
            <v>0.35</v>
          </cell>
          <cell r="R133">
            <v>0.12</v>
          </cell>
        </row>
        <row r="134">
          <cell r="A134">
            <v>40026</v>
          </cell>
          <cell r="B134">
            <v>0.15</v>
          </cell>
          <cell r="C134">
            <v>0.27</v>
          </cell>
          <cell r="D134">
            <v>0.44</v>
          </cell>
          <cell r="E134"/>
          <cell r="F134">
            <v>0.32</v>
          </cell>
          <cell r="G134"/>
          <cell r="H134">
            <v>0.4</v>
          </cell>
          <cell r="I134">
            <v>0.3</v>
          </cell>
          <cell r="J134">
            <v>0.14000000000000001</v>
          </cell>
          <cell r="K134"/>
          <cell r="L134"/>
          <cell r="M134">
            <v>0.13</v>
          </cell>
          <cell r="N134">
            <v>-0.09</v>
          </cell>
          <cell r="O134">
            <v>0.24</v>
          </cell>
          <cell r="P134"/>
          <cell r="Q134">
            <v>-0.2</v>
          </cell>
          <cell r="R134">
            <v>0.03</v>
          </cell>
        </row>
        <row r="135">
          <cell r="A135">
            <v>40057</v>
          </cell>
          <cell r="B135">
            <v>0.24</v>
          </cell>
          <cell r="C135">
            <v>0.01</v>
          </cell>
          <cell r="D135">
            <v>0.28000000000000003</v>
          </cell>
          <cell r="E135"/>
          <cell r="F135">
            <v>0.02</v>
          </cell>
          <cell r="G135"/>
          <cell r="H135">
            <v>0.35</v>
          </cell>
          <cell r="I135">
            <v>0.28000000000000003</v>
          </cell>
          <cell r="J135">
            <v>0.46</v>
          </cell>
          <cell r="K135"/>
          <cell r="L135"/>
          <cell r="M135">
            <v>0.27</v>
          </cell>
          <cell r="N135">
            <v>0.19</v>
          </cell>
          <cell r="O135">
            <v>0.21</v>
          </cell>
          <cell r="P135"/>
          <cell r="Q135">
            <v>0.36</v>
          </cell>
          <cell r="R135">
            <v>0.26</v>
          </cell>
        </row>
        <row r="136">
          <cell r="A136">
            <v>40087</v>
          </cell>
          <cell r="B136">
            <v>0.28000000000000003</v>
          </cell>
          <cell r="C136">
            <v>-0.03</v>
          </cell>
          <cell r="D136">
            <v>0.23</v>
          </cell>
          <cell r="E136"/>
          <cell r="F136">
            <v>0.48</v>
          </cell>
          <cell r="G136"/>
          <cell r="H136">
            <v>0.15</v>
          </cell>
          <cell r="I136">
            <v>0.31</v>
          </cell>
          <cell r="J136">
            <v>0.1</v>
          </cell>
          <cell r="K136"/>
          <cell r="L136"/>
          <cell r="M136">
            <v>0.24</v>
          </cell>
          <cell r="N136">
            <v>0.39</v>
          </cell>
          <cell r="O136">
            <v>0.31</v>
          </cell>
          <cell r="P136"/>
          <cell r="Q136">
            <v>0.5</v>
          </cell>
          <cell r="R136">
            <v>0.14000000000000001</v>
          </cell>
        </row>
        <row r="137">
          <cell r="A137">
            <v>40118</v>
          </cell>
          <cell r="B137">
            <v>0.41</v>
          </cell>
          <cell r="C137">
            <v>0.46</v>
          </cell>
          <cell r="D137">
            <v>0.7</v>
          </cell>
          <cell r="E137"/>
          <cell r="F137">
            <v>0.4</v>
          </cell>
          <cell r="G137"/>
          <cell r="H137">
            <v>0.64</v>
          </cell>
          <cell r="I137">
            <v>0.52</v>
          </cell>
          <cell r="J137">
            <v>0.19</v>
          </cell>
          <cell r="K137"/>
          <cell r="L137"/>
          <cell r="M137">
            <v>0.45</v>
          </cell>
          <cell r="N137">
            <v>0.33</v>
          </cell>
          <cell r="O137">
            <v>0.36</v>
          </cell>
          <cell r="P137"/>
          <cell r="Q137">
            <v>0.4</v>
          </cell>
          <cell r="R137">
            <v>0.6</v>
          </cell>
        </row>
        <row r="138">
          <cell r="A138">
            <v>40148</v>
          </cell>
          <cell r="B138">
            <v>0.37</v>
          </cell>
          <cell r="C138">
            <v>0.5</v>
          </cell>
          <cell r="D138">
            <v>0.88</v>
          </cell>
          <cell r="E138"/>
          <cell r="F138">
            <v>0.36</v>
          </cell>
          <cell r="G138"/>
          <cell r="H138">
            <v>0.3</v>
          </cell>
          <cell r="I138">
            <v>0.75</v>
          </cell>
          <cell r="J138">
            <v>0.34</v>
          </cell>
          <cell r="K138"/>
          <cell r="L138"/>
          <cell r="M138">
            <v>0.52</v>
          </cell>
          <cell r="N138">
            <v>0.2</v>
          </cell>
          <cell r="O138">
            <v>0.45</v>
          </cell>
          <cell r="P138"/>
          <cell r="Q138">
            <v>0.13</v>
          </cell>
          <cell r="R138">
            <v>0.03</v>
          </cell>
        </row>
        <row r="139">
          <cell r="A139">
            <v>40179</v>
          </cell>
          <cell r="B139">
            <v>0.75</v>
          </cell>
          <cell r="C139">
            <v>0.56999999999999995</v>
          </cell>
          <cell r="D139">
            <v>0.23</v>
          </cell>
          <cell r="E139"/>
          <cell r="F139">
            <v>0.8</v>
          </cell>
          <cell r="G139"/>
          <cell r="H139">
            <v>0.52</v>
          </cell>
          <cell r="I139">
            <v>0.2</v>
          </cell>
          <cell r="J139">
            <v>0.77</v>
          </cell>
          <cell r="K139"/>
          <cell r="L139"/>
          <cell r="M139">
            <v>0.53</v>
          </cell>
          <cell r="N139">
            <v>1</v>
          </cell>
          <cell r="O139">
            <v>1</v>
          </cell>
          <cell r="P139"/>
          <cell r="Q139">
            <v>0.39</v>
          </cell>
          <cell r="R139">
            <v>0.55000000000000004</v>
          </cell>
        </row>
        <row r="140">
          <cell r="A140">
            <v>40210</v>
          </cell>
          <cell r="B140">
            <v>0.78</v>
          </cell>
          <cell r="C140">
            <v>0.66</v>
          </cell>
          <cell r="D140">
            <v>0.53</v>
          </cell>
          <cell r="E140"/>
          <cell r="F140">
            <v>1.37</v>
          </cell>
          <cell r="G140"/>
          <cell r="H140">
            <v>0.1</v>
          </cell>
          <cell r="I140">
            <v>0.66</v>
          </cell>
          <cell r="J140">
            <v>1.08</v>
          </cell>
          <cell r="K140"/>
          <cell r="L140"/>
          <cell r="M140">
            <v>0.77</v>
          </cell>
          <cell r="N140">
            <v>0.8</v>
          </cell>
          <cell r="O140">
            <v>0.78</v>
          </cell>
          <cell r="P140"/>
          <cell r="Q140">
            <v>0.79</v>
          </cell>
          <cell r="R140">
            <v>0.74</v>
          </cell>
        </row>
        <row r="141">
          <cell r="A141">
            <v>40238</v>
          </cell>
          <cell r="B141">
            <v>0.52</v>
          </cell>
          <cell r="C141">
            <v>-0.17</v>
          </cell>
          <cell r="D141">
            <v>0.01</v>
          </cell>
          <cell r="E141"/>
          <cell r="F141">
            <v>0.7</v>
          </cell>
          <cell r="G141"/>
          <cell r="H141">
            <v>0.48</v>
          </cell>
          <cell r="I141">
            <v>0.73</v>
          </cell>
          <cell r="J141">
            <v>0.62</v>
          </cell>
          <cell r="K141"/>
          <cell r="L141"/>
          <cell r="M141">
            <v>0.81</v>
          </cell>
          <cell r="N141">
            <v>0.8</v>
          </cell>
          <cell r="O141">
            <v>0.3</v>
          </cell>
          <cell r="P141"/>
          <cell r="Q141">
            <v>0.57999999999999996</v>
          </cell>
          <cell r="R141">
            <v>0.8</v>
          </cell>
        </row>
        <row r="142">
          <cell r="A142">
            <v>40269</v>
          </cell>
          <cell r="B142">
            <v>0.56999999999999995</v>
          </cell>
          <cell r="C142">
            <v>0.1</v>
          </cell>
          <cell r="D142">
            <v>1.07</v>
          </cell>
          <cell r="E142"/>
          <cell r="F142">
            <v>0.57999999999999996</v>
          </cell>
          <cell r="G142"/>
          <cell r="H142">
            <v>0.86</v>
          </cell>
          <cell r="I142">
            <v>0.8</v>
          </cell>
          <cell r="J142">
            <v>0.67</v>
          </cell>
          <cell r="K142"/>
          <cell r="L142"/>
          <cell r="M142">
            <v>0.66</v>
          </cell>
          <cell r="N142">
            <v>0.63</v>
          </cell>
          <cell r="O142">
            <v>0.45</v>
          </cell>
          <cell r="P142"/>
          <cell r="Q142">
            <v>0.54</v>
          </cell>
          <cell r="R142">
            <v>0.56000000000000005</v>
          </cell>
        </row>
        <row r="143">
          <cell r="A143">
            <v>40299</v>
          </cell>
          <cell r="B143">
            <v>0.43</v>
          </cell>
          <cell r="C143">
            <v>0.38</v>
          </cell>
          <cell r="D143">
            <v>0.16</v>
          </cell>
          <cell r="E143"/>
          <cell r="F143">
            <v>0.21</v>
          </cell>
          <cell r="G143"/>
          <cell r="H143">
            <v>0.99</v>
          </cell>
          <cell r="I143">
            <v>7.0000000000000007E-2</v>
          </cell>
          <cell r="J143">
            <v>0.8</v>
          </cell>
          <cell r="K143"/>
          <cell r="L143"/>
          <cell r="M143">
            <v>0.38</v>
          </cell>
          <cell r="N143">
            <v>0.7</v>
          </cell>
          <cell r="O143">
            <v>0.33</v>
          </cell>
          <cell r="P143"/>
          <cell r="Q143">
            <v>0.68</v>
          </cell>
          <cell r="R143">
            <v>0.06</v>
          </cell>
        </row>
        <row r="144">
          <cell r="A144">
            <v>40330</v>
          </cell>
          <cell r="B144">
            <v>0</v>
          </cell>
          <cell r="C144">
            <v>0.01</v>
          </cell>
          <cell r="D144">
            <v>0.38</v>
          </cell>
          <cell r="E144"/>
          <cell r="F144">
            <v>0.13</v>
          </cell>
          <cell r="G144"/>
          <cell r="H144">
            <v>-0.04</v>
          </cell>
          <cell r="I144">
            <v>-0.04</v>
          </cell>
          <cell r="J144">
            <v>-0.04</v>
          </cell>
          <cell r="K144"/>
          <cell r="L144"/>
          <cell r="M144">
            <v>0.05</v>
          </cell>
          <cell r="N144">
            <v>0.04</v>
          </cell>
          <cell r="O144">
            <v>0</v>
          </cell>
          <cell r="P144"/>
          <cell r="Q144">
            <v>-0.15</v>
          </cell>
          <cell r="R144">
            <v>-0.15</v>
          </cell>
        </row>
        <row r="145">
          <cell r="A145">
            <v>40360</v>
          </cell>
          <cell r="B145">
            <v>0.01</v>
          </cell>
          <cell r="C145">
            <v>0.02</v>
          </cell>
          <cell r="D145">
            <v>0.19</v>
          </cell>
          <cell r="E145"/>
          <cell r="F145">
            <v>0.05</v>
          </cell>
          <cell r="G145"/>
          <cell r="H145">
            <v>0.09</v>
          </cell>
          <cell r="I145">
            <v>0.05</v>
          </cell>
          <cell r="J145">
            <v>-0.15</v>
          </cell>
          <cell r="K145"/>
          <cell r="L145"/>
          <cell r="M145">
            <v>-0.06</v>
          </cell>
          <cell r="N145">
            <v>-0.16</v>
          </cell>
          <cell r="O145">
            <v>-0.01</v>
          </cell>
          <cell r="P145"/>
          <cell r="Q145">
            <v>0.31</v>
          </cell>
          <cell r="R145">
            <v>0.18</v>
          </cell>
        </row>
        <row r="146">
          <cell r="A146">
            <v>40391</v>
          </cell>
          <cell r="B146">
            <v>0.04</v>
          </cell>
          <cell r="C146">
            <v>0.41</v>
          </cell>
          <cell r="D146">
            <v>-0.16</v>
          </cell>
          <cell r="E146"/>
          <cell r="F146">
            <v>-0.28999999999999998</v>
          </cell>
          <cell r="G146"/>
          <cell r="H146">
            <v>-0.01</v>
          </cell>
          <cell r="I146">
            <v>-0.54</v>
          </cell>
          <cell r="J146">
            <v>-0.2</v>
          </cell>
          <cell r="K146"/>
          <cell r="L146"/>
          <cell r="M146">
            <v>0.04</v>
          </cell>
          <cell r="N146">
            <v>0.01</v>
          </cell>
          <cell r="O146">
            <v>0</v>
          </cell>
          <cell r="P146"/>
          <cell r="Q146">
            <v>0.64</v>
          </cell>
          <cell r="R146">
            <v>0.24</v>
          </cell>
        </row>
        <row r="147">
          <cell r="A147">
            <v>40422</v>
          </cell>
          <cell r="B147">
            <v>0.45</v>
          </cell>
          <cell r="C147">
            <v>0.5</v>
          </cell>
          <cell r="D147">
            <v>0.8</v>
          </cell>
          <cell r="E147"/>
          <cell r="F147">
            <v>0.36</v>
          </cell>
          <cell r="G147"/>
          <cell r="H147">
            <v>0.41</v>
          </cell>
          <cell r="I147">
            <v>0.28999999999999998</v>
          </cell>
          <cell r="J147">
            <v>0.19</v>
          </cell>
          <cell r="K147"/>
          <cell r="L147"/>
          <cell r="M147">
            <v>0.42</v>
          </cell>
          <cell r="N147">
            <v>0.28000000000000003</v>
          </cell>
          <cell r="O147">
            <v>0.68</v>
          </cell>
          <cell r="P147"/>
          <cell r="Q147">
            <v>0.36</v>
          </cell>
          <cell r="R147">
            <v>0.19</v>
          </cell>
        </row>
        <row r="148">
          <cell r="A148">
            <v>40452</v>
          </cell>
          <cell r="B148">
            <v>0.75</v>
          </cell>
          <cell r="C148">
            <v>1.1299999999999999</v>
          </cell>
          <cell r="D148">
            <v>0.74</v>
          </cell>
          <cell r="E148"/>
          <cell r="F148">
            <v>0.96</v>
          </cell>
          <cell r="G148"/>
          <cell r="H148">
            <v>0.62</v>
          </cell>
          <cell r="I148">
            <v>0.61</v>
          </cell>
          <cell r="J148">
            <v>0.87</v>
          </cell>
          <cell r="K148"/>
          <cell r="L148"/>
          <cell r="M148">
            <v>1.03</v>
          </cell>
          <cell r="N148">
            <v>0.42</v>
          </cell>
          <cell r="O148">
            <v>0.79</v>
          </cell>
          <cell r="P148"/>
          <cell r="Q148">
            <v>0.68</v>
          </cell>
          <cell r="R148">
            <v>0.63</v>
          </cell>
        </row>
        <row r="149">
          <cell r="A149">
            <v>40483</v>
          </cell>
          <cell r="B149">
            <v>0.83</v>
          </cell>
          <cell r="C149">
            <v>0.81</v>
          </cell>
          <cell r="D149">
            <v>0.73</v>
          </cell>
          <cell r="E149"/>
          <cell r="F149">
            <v>1.4</v>
          </cell>
          <cell r="G149"/>
          <cell r="H149">
            <v>1.55</v>
          </cell>
          <cell r="I149">
            <v>0.63</v>
          </cell>
          <cell r="J149">
            <v>1.05</v>
          </cell>
          <cell r="K149"/>
          <cell r="L149"/>
          <cell r="M149">
            <v>0.72</v>
          </cell>
          <cell r="N149">
            <v>1.02</v>
          </cell>
          <cell r="O149">
            <v>0.62</v>
          </cell>
          <cell r="P149"/>
          <cell r="Q149">
            <v>1.06</v>
          </cell>
          <cell r="R149">
            <v>0.66</v>
          </cell>
        </row>
        <row r="150">
          <cell r="A150">
            <v>40513</v>
          </cell>
          <cell r="B150">
            <v>0.63</v>
          </cell>
          <cell r="C150">
            <v>0.6</v>
          </cell>
          <cell r="D150">
            <v>0.9</v>
          </cell>
          <cell r="E150"/>
          <cell r="F150">
            <v>0.39</v>
          </cell>
          <cell r="G150"/>
          <cell r="H150">
            <v>0.78</v>
          </cell>
          <cell r="I150">
            <v>1.07</v>
          </cell>
          <cell r="J150">
            <v>0.4</v>
          </cell>
          <cell r="K150"/>
          <cell r="L150"/>
          <cell r="M150">
            <v>0.35</v>
          </cell>
          <cell r="N150">
            <v>0.69</v>
          </cell>
          <cell r="O150">
            <v>0.7</v>
          </cell>
          <cell r="P150"/>
          <cell r="Q150">
            <v>0.62</v>
          </cell>
          <cell r="R150">
            <v>0.56000000000000005</v>
          </cell>
        </row>
        <row r="151">
          <cell r="A151">
            <v>40544</v>
          </cell>
          <cell r="B151">
            <v>0.83</v>
          </cell>
          <cell r="C151">
            <v>0.56000000000000005</v>
          </cell>
          <cell r="D151">
            <v>0.53</v>
          </cell>
          <cell r="E151"/>
          <cell r="F151">
            <v>0.86</v>
          </cell>
          <cell r="G151"/>
          <cell r="H151">
            <v>0.66</v>
          </cell>
          <cell r="I151">
            <v>0.55000000000000004</v>
          </cell>
          <cell r="J151">
            <v>0.95</v>
          </cell>
          <cell r="K151"/>
          <cell r="L151"/>
          <cell r="M151">
            <v>1.1499999999999999</v>
          </cell>
          <cell r="N151">
            <v>0.94</v>
          </cell>
          <cell r="O151">
            <v>0.88</v>
          </cell>
          <cell r="P151"/>
          <cell r="Q151">
            <v>0.82</v>
          </cell>
          <cell r="R151">
            <v>0.47</v>
          </cell>
        </row>
        <row r="152">
          <cell r="A152">
            <v>40575</v>
          </cell>
          <cell r="B152">
            <v>0.8</v>
          </cell>
          <cell r="C152">
            <v>0.74</v>
          </cell>
          <cell r="D152">
            <v>0.82</v>
          </cell>
          <cell r="E152"/>
          <cell r="F152">
            <v>0.46</v>
          </cell>
          <cell r="G152"/>
          <cell r="H152">
            <v>0.22</v>
          </cell>
          <cell r="I152">
            <v>0.92</v>
          </cell>
          <cell r="J152">
            <v>0.69</v>
          </cell>
          <cell r="K152"/>
          <cell r="L152"/>
          <cell r="M152">
            <v>0.71</v>
          </cell>
          <cell r="N152">
            <v>0.69</v>
          </cell>
          <cell r="O152">
            <v>1</v>
          </cell>
          <cell r="P152"/>
          <cell r="Q152">
            <v>0.78</v>
          </cell>
          <cell r="R152">
            <v>0.83</v>
          </cell>
        </row>
        <row r="153">
          <cell r="A153">
            <v>40603</v>
          </cell>
          <cell r="B153">
            <v>0.79</v>
          </cell>
          <cell r="C153">
            <v>0.84</v>
          </cell>
          <cell r="D153">
            <v>1.1299999999999999</v>
          </cell>
          <cell r="E153"/>
          <cell r="F153">
            <v>0.34</v>
          </cell>
          <cell r="G153"/>
          <cell r="H153">
            <v>1.49</v>
          </cell>
          <cell r="I153">
            <v>0.73</v>
          </cell>
          <cell r="J153">
            <v>0.33</v>
          </cell>
          <cell r="K153"/>
          <cell r="L153"/>
          <cell r="M153">
            <v>0.88</v>
          </cell>
          <cell r="N153">
            <v>0.67</v>
          </cell>
          <cell r="O153">
            <v>0.78</v>
          </cell>
          <cell r="P153"/>
          <cell r="Q153">
            <v>1.1399999999999999</v>
          </cell>
          <cell r="R153">
            <v>0.75</v>
          </cell>
        </row>
        <row r="154">
          <cell r="A154">
            <v>40634</v>
          </cell>
          <cell r="B154">
            <v>0.77</v>
          </cell>
          <cell r="C154">
            <v>0.9</v>
          </cell>
          <cell r="D154">
            <v>0.49</v>
          </cell>
          <cell r="E154"/>
          <cell r="F154">
            <v>0.4</v>
          </cell>
          <cell r="G154"/>
          <cell r="H154">
            <v>0.64</v>
          </cell>
          <cell r="I154">
            <v>0.62</v>
          </cell>
          <cell r="J154">
            <v>0.63</v>
          </cell>
          <cell r="K154"/>
          <cell r="L154"/>
          <cell r="M154">
            <v>0.5</v>
          </cell>
          <cell r="N154">
            <v>0.82</v>
          </cell>
          <cell r="O154">
            <v>0.79</v>
          </cell>
          <cell r="P154"/>
          <cell r="Q154">
            <v>1.23</v>
          </cell>
          <cell r="R154">
            <v>1.04</v>
          </cell>
        </row>
        <row r="155">
          <cell r="A155">
            <v>40664</v>
          </cell>
          <cell r="B155">
            <v>0.47</v>
          </cell>
          <cell r="C155">
            <v>0.56000000000000005</v>
          </cell>
          <cell r="D155">
            <v>0.02</v>
          </cell>
          <cell r="E155"/>
          <cell r="F155">
            <v>0.55000000000000004</v>
          </cell>
          <cell r="G155"/>
          <cell r="H155">
            <v>0.28999999999999998</v>
          </cell>
          <cell r="I155">
            <v>0.65</v>
          </cell>
          <cell r="J155">
            <v>0.6</v>
          </cell>
          <cell r="K155"/>
          <cell r="L155"/>
          <cell r="M155">
            <v>0.7</v>
          </cell>
          <cell r="N155">
            <v>0.6</v>
          </cell>
          <cell r="O155">
            <v>0.33</v>
          </cell>
          <cell r="P155"/>
          <cell r="Q155">
            <v>0.5</v>
          </cell>
          <cell r="R155">
            <v>0.5</v>
          </cell>
        </row>
        <row r="156">
          <cell r="A156">
            <v>40695</v>
          </cell>
          <cell r="B156">
            <v>0.15</v>
          </cell>
          <cell r="C156">
            <v>-0.08</v>
          </cell>
          <cell r="D156">
            <v>0.21</v>
          </cell>
          <cell r="E156"/>
          <cell r="F156">
            <v>0.24</v>
          </cell>
          <cell r="G156"/>
          <cell r="H156">
            <v>0.22</v>
          </cell>
          <cell r="I156">
            <v>0.35</v>
          </cell>
          <cell r="J156">
            <v>0</v>
          </cell>
          <cell r="K156"/>
          <cell r="L156"/>
          <cell r="M156">
            <v>0.24</v>
          </cell>
          <cell r="N156">
            <v>0.12</v>
          </cell>
          <cell r="O156">
            <v>0.21</v>
          </cell>
          <cell r="P156"/>
          <cell r="Q156">
            <v>-0.15</v>
          </cell>
          <cell r="R156">
            <v>0.14000000000000001</v>
          </cell>
        </row>
        <row r="157">
          <cell r="A157">
            <v>40725</v>
          </cell>
          <cell r="B157">
            <v>0.16</v>
          </cell>
          <cell r="C157">
            <v>0.14000000000000001</v>
          </cell>
          <cell r="D157">
            <v>0.6</v>
          </cell>
          <cell r="E157"/>
          <cell r="F157">
            <v>-0.06</v>
          </cell>
          <cell r="G157"/>
          <cell r="H157">
            <v>0.32</v>
          </cell>
          <cell r="I157">
            <v>-0.15</v>
          </cell>
          <cell r="J157">
            <v>0.35</v>
          </cell>
          <cell r="K157"/>
          <cell r="L157"/>
          <cell r="M157">
            <v>0.11</v>
          </cell>
          <cell r="N157">
            <v>0.11</v>
          </cell>
          <cell r="O157">
            <v>0.12</v>
          </cell>
          <cell r="P157"/>
          <cell r="Q157">
            <v>0.28999999999999998</v>
          </cell>
          <cell r="R157">
            <v>0.2</v>
          </cell>
        </row>
        <row r="158">
          <cell r="A158">
            <v>40756</v>
          </cell>
          <cell r="B158">
            <v>0.37</v>
          </cell>
          <cell r="C158">
            <v>0.36</v>
          </cell>
          <cell r="D158">
            <v>0.39</v>
          </cell>
          <cell r="E158"/>
          <cell r="F158">
            <v>0.41</v>
          </cell>
          <cell r="G158"/>
          <cell r="H158">
            <v>0.37</v>
          </cell>
          <cell r="I158">
            <v>0.38</v>
          </cell>
          <cell r="J158">
            <v>0.36</v>
          </cell>
          <cell r="K158"/>
          <cell r="L158"/>
          <cell r="M158">
            <v>0.45</v>
          </cell>
          <cell r="N158">
            <v>0.47</v>
          </cell>
          <cell r="O158">
            <v>0.39</v>
          </cell>
          <cell r="P158"/>
          <cell r="Q158">
            <v>0.18</v>
          </cell>
          <cell r="R158">
            <v>0.14000000000000001</v>
          </cell>
        </row>
        <row r="159">
          <cell r="A159">
            <v>40787</v>
          </cell>
          <cell r="B159">
            <v>0.53</v>
          </cell>
          <cell r="C159">
            <v>0.44</v>
          </cell>
          <cell r="D159">
            <v>0.82</v>
          </cell>
          <cell r="E159"/>
          <cell r="F159">
            <v>0.15</v>
          </cell>
          <cell r="G159"/>
          <cell r="H159">
            <v>0.37</v>
          </cell>
          <cell r="I159">
            <v>0.42</v>
          </cell>
          <cell r="J159">
            <v>0.72</v>
          </cell>
          <cell r="K159"/>
          <cell r="L159"/>
          <cell r="M159">
            <v>0.6</v>
          </cell>
          <cell r="N159">
            <v>0.42</v>
          </cell>
          <cell r="O159">
            <v>0.51</v>
          </cell>
          <cell r="P159"/>
          <cell r="Q159">
            <v>0.86</v>
          </cell>
          <cell r="R159">
            <v>0.51</v>
          </cell>
        </row>
        <row r="160">
          <cell r="A160">
            <v>40817</v>
          </cell>
          <cell r="B160">
            <v>0.43</v>
          </cell>
          <cell r="C160">
            <v>0.31</v>
          </cell>
          <cell r="D160">
            <v>0.67</v>
          </cell>
          <cell r="E160"/>
          <cell r="F160">
            <v>0.17</v>
          </cell>
          <cell r="G160"/>
          <cell r="H160">
            <v>0.46</v>
          </cell>
          <cell r="I160">
            <v>0.05</v>
          </cell>
          <cell r="J160">
            <v>0</v>
          </cell>
          <cell r="K160"/>
          <cell r="L160"/>
          <cell r="M160">
            <v>0.51</v>
          </cell>
          <cell r="N160">
            <v>0.43</v>
          </cell>
          <cell r="O160">
            <v>0.38</v>
          </cell>
          <cell r="P160"/>
          <cell r="Q160">
            <v>0.53</v>
          </cell>
          <cell r="R160">
            <v>0.98</v>
          </cell>
        </row>
        <row r="161">
          <cell r="A161">
            <v>40848</v>
          </cell>
          <cell r="B161">
            <v>0.52</v>
          </cell>
          <cell r="C161">
            <v>0.73</v>
          </cell>
          <cell r="D161">
            <v>0.46</v>
          </cell>
          <cell r="E161"/>
          <cell r="F161">
            <v>0.67</v>
          </cell>
          <cell r="G161"/>
          <cell r="H161">
            <v>0.74</v>
          </cell>
          <cell r="I161">
            <v>0.62</v>
          </cell>
          <cell r="J161">
            <v>0.71</v>
          </cell>
          <cell r="K161"/>
          <cell r="L161"/>
          <cell r="M161">
            <v>0.31</v>
          </cell>
          <cell r="N161">
            <v>0.46</v>
          </cell>
          <cell r="O161">
            <v>0.52</v>
          </cell>
          <cell r="P161"/>
          <cell r="Q161">
            <v>0.3</v>
          </cell>
          <cell r="R161">
            <v>0.57999999999999996</v>
          </cell>
        </row>
        <row r="162">
          <cell r="A162">
            <v>40878</v>
          </cell>
          <cell r="B162">
            <v>0.5</v>
          </cell>
          <cell r="C162">
            <v>0.52</v>
          </cell>
          <cell r="D162">
            <v>0.65</v>
          </cell>
          <cell r="E162"/>
          <cell r="F162">
            <v>0.45</v>
          </cell>
          <cell r="G162"/>
          <cell r="H162">
            <v>0.5</v>
          </cell>
          <cell r="I162">
            <v>0.77</v>
          </cell>
          <cell r="J162">
            <v>0.98</v>
          </cell>
          <cell r="K162"/>
          <cell r="L162"/>
          <cell r="M162">
            <v>0.43</v>
          </cell>
          <cell r="N162">
            <v>0.66</v>
          </cell>
          <cell r="O162">
            <v>0.4</v>
          </cell>
          <cell r="P162"/>
          <cell r="Q162">
            <v>0.43</v>
          </cell>
          <cell r="R162">
            <v>0.19</v>
          </cell>
        </row>
        <row r="163">
          <cell r="A163">
            <v>40909</v>
          </cell>
          <cell r="B163">
            <v>0.56000000000000005</v>
          </cell>
          <cell r="C163">
            <v>0.46</v>
          </cell>
          <cell r="D163">
            <v>0.77</v>
          </cell>
          <cell r="E163"/>
          <cell r="F163">
            <v>0.61</v>
          </cell>
          <cell r="G163"/>
          <cell r="H163">
            <v>7.0000000000000007E-2</v>
          </cell>
          <cell r="I163">
            <v>0.46</v>
          </cell>
          <cell r="J163">
            <v>0.34</v>
          </cell>
          <cell r="K163"/>
          <cell r="L163"/>
          <cell r="M163">
            <v>0.66</v>
          </cell>
          <cell r="N163">
            <v>1.1100000000000001</v>
          </cell>
          <cell r="O163">
            <v>0.53</v>
          </cell>
          <cell r="P163"/>
          <cell r="Q163">
            <v>0.36</v>
          </cell>
          <cell r="R163">
            <v>0.31</v>
          </cell>
        </row>
        <row r="164">
          <cell r="A164">
            <v>40940</v>
          </cell>
          <cell r="B164">
            <v>0.45</v>
          </cell>
          <cell r="C164">
            <v>-0.01</v>
          </cell>
          <cell r="D164">
            <v>0.06</v>
          </cell>
          <cell r="E164"/>
          <cell r="F164">
            <v>0.61</v>
          </cell>
          <cell r="G164"/>
          <cell r="H164">
            <v>0.15</v>
          </cell>
          <cell r="I164">
            <v>0.81</v>
          </cell>
          <cell r="J164">
            <v>0.39</v>
          </cell>
          <cell r="K164"/>
          <cell r="L164"/>
          <cell r="M164">
            <v>0.59</v>
          </cell>
          <cell r="N164">
            <v>0.95</v>
          </cell>
          <cell r="O164">
            <v>0.33</v>
          </cell>
          <cell r="P164"/>
          <cell r="Q164">
            <v>0.27</v>
          </cell>
          <cell r="R164">
            <v>0.44</v>
          </cell>
        </row>
        <row r="165">
          <cell r="A165">
            <v>40969</v>
          </cell>
          <cell r="B165">
            <v>0.21</v>
          </cell>
          <cell r="C165">
            <v>0.15</v>
          </cell>
          <cell r="D165">
            <v>0.4</v>
          </cell>
          <cell r="E165"/>
          <cell r="F165">
            <v>0.39</v>
          </cell>
          <cell r="G165"/>
          <cell r="H165">
            <v>0.81</v>
          </cell>
          <cell r="I165">
            <v>0.48</v>
          </cell>
          <cell r="J165">
            <v>0.3</v>
          </cell>
          <cell r="K165"/>
          <cell r="L165"/>
          <cell r="M165">
            <v>0.39</v>
          </cell>
          <cell r="N165">
            <v>-0.05</v>
          </cell>
          <cell r="O165">
            <v>7.0000000000000007E-2</v>
          </cell>
          <cell r="P165"/>
          <cell r="Q165">
            <v>0.18</v>
          </cell>
          <cell r="R165">
            <v>0.23</v>
          </cell>
        </row>
        <row r="166">
          <cell r="A166">
            <v>41000</v>
          </cell>
          <cell r="B166">
            <v>0.64</v>
          </cell>
          <cell r="C166">
            <v>0.3</v>
          </cell>
          <cell r="D166">
            <v>0.45</v>
          </cell>
          <cell r="E166"/>
          <cell r="F166">
            <v>0.77</v>
          </cell>
          <cell r="G166"/>
          <cell r="H166">
            <v>0.67</v>
          </cell>
          <cell r="I166">
            <v>0.57999999999999996</v>
          </cell>
          <cell r="J166">
            <v>0.38</v>
          </cell>
          <cell r="K166"/>
          <cell r="L166"/>
          <cell r="M166">
            <v>0.55000000000000004</v>
          </cell>
          <cell r="N166">
            <v>0.81</v>
          </cell>
          <cell r="O166">
            <v>0.66</v>
          </cell>
          <cell r="P166"/>
          <cell r="Q166">
            <v>0.73</v>
          </cell>
          <cell r="R166">
            <v>0.78</v>
          </cell>
        </row>
        <row r="167">
          <cell r="A167">
            <v>41030</v>
          </cell>
          <cell r="B167">
            <v>0.36</v>
          </cell>
          <cell r="C167">
            <v>0.45</v>
          </cell>
          <cell r="D167">
            <v>0.06</v>
          </cell>
          <cell r="E167"/>
          <cell r="F167">
            <v>0.43</v>
          </cell>
          <cell r="G167"/>
          <cell r="H167">
            <v>0.35</v>
          </cell>
          <cell r="I167">
            <v>0.61</v>
          </cell>
          <cell r="J167">
            <v>0.72</v>
          </cell>
          <cell r="K167"/>
          <cell r="L167"/>
          <cell r="M167">
            <v>0.65</v>
          </cell>
          <cell r="N167">
            <v>7.0000000000000007E-2</v>
          </cell>
          <cell r="O167">
            <v>0.22</v>
          </cell>
          <cell r="P167"/>
          <cell r="Q167">
            <v>0.45</v>
          </cell>
          <cell r="R167">
            <v>0.43</v>
          </cell>
        </row>
        <row r="168">
          <cell r="A168">
            <v>41061</v>
          </cell>
          <cell r="B168">
            <v>0.08</v>
          </cell>
          <cell r="C168">
            <v>0.17</v>
          </cell>
          <cell r="D168">
            <v>0.04</v>
          </cell>
          <cell r="E168"/>
          <cell r="F168">
            <v>0.23</v>
          </cell>
          <cell r="G168"/>
          <cell r="H168">
            <v>-0.26</v>
          </cell>
          <cell r="I168">
            <v>0.15</v>
          </cell>
          <cell r="J168">
            <v>0.18</v>
          </cell>
          <cell r="K168"/>
          <cell r="L168"/>
          <cell r="M168">
            <v>7.0000000000000007E-2</v>
          </cell>
          <cell r="N168">
            <v>0.23</v>
          </cell>
          <cell r="O168">
            <v>0</v>
          </cell>
          <cell r="P168"/>
          <cell r="Q168">
            <v>0.06</v>
          </cell>
          <cell r="R168">
            <v>0.06</v>
          </cell>
        </row>
        <row r="169">
          <cell r="A169">
            <v>41091</v>
          </cell>
          <cell r="B169">
            <v>0.43</v>
          </cell>
          <cell r="C169">
            <v>0.61</v>
          </cell>
          <cell r="D169">
            <v>0.5</v>
          </cell>
          <cell r="E169"/>
          <cell r="F169">
            <v>0.22</v>
          </cell>
          <cell r="G169"/>
          <cell r="H169">
            <v>0.54</v>
          </cell>
          <cell r="I169">
            <v>0.3</v>
          </cell>
          <cell r="J169">
            <v>0.56000000000000005</v>
          </cell>
          <cell r="K169"/>
          <cell r="L169"/>
          <cell r="M169">
            <v>0.39</v>
          </cell>
          <cell r="N169">
            <v>0.54</v>
          </cell>
          <cell r="O169">
            <v>0.36</v>
          </cell>
          <cell r="P169"/>
          <cell r="Q169">
            <v>0.36</v>
          </cell>
          <cell r="R169">
            <v>0.6</v>
          </cell>
        </row>
        <row r="170">
          <cell r="A170">
            <v>41122</v>
          </cell>
          <cell r="B170">
            <v>0.41</v>
          </cell>
          <cell r="C170">
            <v>0.31</v>
          </cell>
          <cell r="D170">
            <v>0.35</v>
          </cell>
          <cell r="E170"/>
          <cell r="F170">
            <v>0.72</v>
          </cell>
          <cell r="G170"/>
          <cell r="H170">
            <v>0.66</v>
          </cell>
          <cell r="I170">
            <v>0.38</v>
          </cell>
          <cell r="J170">
            <v>0.32</v>
          </cell>
          <cell r="K170"/>
          <cell r="L170"/>
          <cell r="M170">
            <v>0.37</v>
          </cell>
          <cell r="N170">
            <v>0.45</v>
          </cell>
          <cell r="O170">
            <v>0.31</v>
          </cell>
          <cell r="P170"/>
          <cell r="Q170">
            <v>0.57999999999999996</v>
          </cell>
          <cell r="R170">
            <v>0.48</v>
          </cell>
        </row>
        <row r="171">
          <cell r="A171">
            <v>41153</v>
          </cell>
          <cell r="B171">
            <v>0.56999999999999995</v>
          </cell>
          <cell r="C171">
            <v>0.72</v>
          </cell>
          <cell r="D171">
            <v>0.43</v>
          </cell>
          <cell r="E171"/>
          <cell r="F171">
            <v>0.71</v>
          </cell>
          <cell r="G171"/>
          <cell r="H171">
            <v>0.67</v>
          </cell>
          <cell r="I171">
            <v>0.79</v>
          </cell>
          <cell r="J171">
            <v>0.56000000000000005</v>
          </cell>
          <cell r="K171"/>
          <cell r="L171"/>
          <cell r="M171">
            <v>0.65</v>
          </cell>
          <cell r="N171">
            <v>0.74</v>
          </cell>
          <cell r="O171">
            <v>0.47</v>
          </cell>
          <cell r="P171"/>
          <cell r="Q171">
            <v>0.28999999999999998</v>
          </cell>
          <cell r="R171">
            <v>0.57999999999999996</v>
          </cell>
        </row>
        <row r="172">
          <cell r="A172">
            <v>41183</v>
          </cell>
          <cell r="B172">
            <v>0.59</v>
          </cell>
          <cell r="C172">
            <v>0.88</v>
          </cell>
          <cell r="D172">
            <v>0.74</v>
          </cell>
          <cell r="E172"/>
          <cell r="F172">
            <v>1.02</v>
          </cell>
          <cell r="G172"/>
          <cell r="H172">
            <v>0.86</v>
          </cell>
          <cell r="I172">
            <v>0.71</v>
          </cell>
          <cell r="J172">
            <v>0.87</v>
          </cell>
          <cell r="K172"/>
          <cell r="L172"/>
          <cell r="M172">
            <v>0.47</v>
          </cell>
          <cell r="N172">
            <v>0.47</v>
          </cell>
          <cell r="O172">
            <v>0.53</v>
          </cell>
          <cell r="P172"/>
          <cell r="Q172">
            <v>0.39</v>
          </cell>
          <cell r="R172">
            <v>0.5</v>
          </cell>
        </row>
        <row r="173">
          <cell r="A173">
            <v>41214</v>
          </cell>
          <cell r="B173">
            <v>0.6</v>
          </cell>
          <cell r="C173">
            <v>0.43</v>
          </cell>
          <cell r="D173">
            <v>0.35</v>
          </cell>
          <cell r="E173"/>
          <cell r="F173">
            <v>1.27</v>
          </cell>
          <cell r="G173"/>
          <cell r="H173">
            <v>0.72</v>
          </cell>
          <cell r="I173">
            <v>0.51</v>
          </cell>
          <cell r="J173">
            <v>0.66</v>
          </cell>
          <cell r="K173"/>
          <cell r="L173"/>
          <cell r="M173">
            <v>0.56000000000000005</v>
          </cell>
          <cell r="N173">
            <v>0.5</v>
          </cell>
          <cell r="O173">
            <v>0.52</v>
          </cell>
          <cell r="P173"/>
          <cell r="Q173">
            <v>1.1499999999999999</v>
          </cell>
          <cell r="R173">
            <v>0.41</v>
          </cell>
        </row>
        <row r="174">
          <cell r="A174">
            <v>41244</v>
          </cell>
          <cell r="B174">
            <v>0.79</v>
          </cell>
          <cell r="C174">
            <v>0.81</v>
          </cell>
          <cell r="D174">
            <v>1.1399999999999999</v>
          </cell>
          <cell r="E174"/>
          <cell r="F174">
            <v>1.03</v>
          </cell>
          <cell r="G174"/>
          <cell r="H174">
            <v>1.27</v>
          </cell>
          <cell r="I174">
            <v>0.8</v>
          </cell>
          <cell r="J174">
            <v>0.76</v>
          </cell>
          <cell r="K174"/>
          <cell r="L174"/>
          <cell r="M174">
            <v>0.52</v>
          </cell>
          <cell r="N174">
            <v>1.29</v>
          </cell>
          <cell r="O174">
            <v>0.62</v>
          </cell>
          <cell r="P174"/>
          <cell r="Q174">
            <v>0.78</v>
          </cell>
          <cell r="R174">
            <v>0.62</v>
          </cell>
        </row>
        <row r="175">
          <cell r="A175">
            <v>41275</v>
          </cell>
          <cell r="B175">
            <v>0.86</v>
          </cell>
          <cell r="C175">
            <v>0.89</v>
          </cell>
          <cell r="D175">
            <v>0.46</v>
          </cell>
          <cell r="E175"/>
          <cell r="F175">
            <v>1.06</v>
          </cell>
          <cell r="G175"/>
          <cell r="H175">
            <v>1.01</v>
          </cell>
          <cell r="I175">
            <v>0.9</v>
          </cell>
          <cell r="J175">
            <v>0.85</v>
          </cell>
          <cell r="K175"/>
          <cell r="L175"/>
          <cell r="M175">
            <v>0.73</v>
          </cell>
          <cell r="N175">
            <v>0.73</v>
          </cell>
          <cell r="O175">
            <v>0.99</v>
          </cell>
          <cell r="P175"/>
          <cell r="Q175">
            <v>0.68</v>
          </cell>
          <cell r="R175">
            <v>0.87</v>
          </cell>
        </row>
        <row r="176">
          <cell r="A176">
            <v>41306</v>
          </cell>
          <cell r="B176">
            <v>0.6</v>
          </cell>
          <cell r="C176">
            <v>0.41</v>
          </cell>
          <cell r="D176">
            <v>0.77</v>
          </cell>
          <cell r="E176"/>
          <cell r="F176">
            <v>0.57999999999999996</v>
          </cell>
          <cell r="G176"/>
          <cell r="H176">
            <v>0.72</v>
          </cell>
          <cell r="I176">
            <v>0.98</v>
          </cell>
          <cell r="J176">
            <v>0.67</v>
          </cell>
          <cell r="K176"/>
          <cell r="L176"/>
          <cell r="M176">
            <v>0.84</v>
          </cell>
          <cell r="N176">
            <v>0.25</v>
          </cell>
          <cell r="O176">
            <v>0.66</v>
          </cell>
          <cell r="P176"/>
          <cell r="Q176">
            <v>0.47</v>
          </cell>
          <cell r="R176">
            <v>0.35</v>
          </cell>
        </row>
        <row r="177">
          <cell r="A177">
            <v>41334</v>
          </cell>
          <cell r="B177">
            <v>0.47</v>
          </cell>
          <cell r="C177">
            <v>0.52</v>
          </cell>
          <cell r="D177">
            <v>0.4</v>
          </cell>
          <cell r="E177"/>
          <cell r="F177">
            <v>0.79</v>
          </cell>
          <cell r="G177"/>
          <cell r="H177">
            <v>0.61</v>
          </cell>
          <cell r="I177">
            <v>0.37</v>
          </cell>
          <cell r="J177">
            <v>0.51</v>
          </cell>
          <cell r="K177"/>
          <cell r="L177"/>
          <cell r="M177">
            <v>0.63</v>
          </cell>
          <cell r="N177">
            <v>0.27</v>
          </cell>
          <cell r="O177">
            <v>0.48</v>
          </cell>
          <cell r="P177"/>
          <cell r="Q177">
            <v>0.34</v>
          </cell>
          <cell r="R177">
            <v>0.46</v>
          </cell>
        </row>
        <row r="178">
          <cell r="A178">
            <v>41365</v>
          </cell>
          <cell r="B178">
            <v>0.55000000000000004</v>
          </cell>
          <cell r="C178">
            <v>0.31</v>
          </cell>
          <cell r="D178">
            <v>0.44</v>
          </cell>
          <cell r="E178"/>
          <cell r="F178">
            <v>0.64</v>
          </cell>
          <cell r="G178"/>
          <cell r="H178">
            <v>0.78</v>
          </cell>
          <cell r="I178">
            <v>0.9</v>
          </cell>
          <cell r="J178">
            <v>0.41</v>
          </cell>
          <cell r="K178"/>
          <cell r="L178"/>
          <cell r="M178">
            <v>0.64</v>
          </cell>
          <cell r="N178">
            <v>0.59</v>
          </cell>
          <cell r="O178">
            <v>0.54</v>
          </cell>
          <cell r="P178"/>
          <cell r="Q178">
            <v>0.63</v>
          </cell>
          <cell r="R178">
            <v>0.32</v>
          </cell>
        </row>
        <row r="179">
          <cell r="A179">
            <v>41395</v>
          </cell>
          <cell r="B179">
            <v>0.37</v>
          </cell>
          <cell r="C179">
            <v>0.56999999999999995</v>
          </cell>
          <cell r="D179">
            <v>0.49</v>
          </cell>
          <cell r="E179"/>
          <cell r="F179">
            <v>-0.16</v>
          </cell>
          <cell r="G179"/>
          <cell r="H179">
            <v>0.32</v>
          </cell>
          <cell r="I179">
            <v>0.74</v>
          </cell>
          <cell r="J179">
            <v>0.24</v>
          </cell>
          <cell r="K179"/>
          <cell r="L179"/>
          <cell r="M179">
            <v>0.47</v>
          </cell>
          <cell r="N179">
            <v>0.63</v>
          </cell>
          <cell r="O179">
            <v>0.21</v>
          </cell>
          <cell r="P179"/>
          <cell r="Q179">
            <v>0.3</v>
          </cell>
          <cell r="R179">
            <v>0.5</v>
          </cell>
        </row>
        <row r="180">
          <cell r="A180">
            <v>41426</v>
          </cell>
          <cell r="B180">
            <v>0.26</v>
          </cell>
          <cell r="C180">
            <v>0.05</v>
          </cell>
          <cell r="D180">
            <v>0.21</v>
          </cell>
          <cell r="E180"/>
          <cell r="F180">
            <v>-7.0000000000000007E-2</v>
          </cell>
          <cell r="G180"/>
          <cell r="H180">
            <v>0.09</v>
          </cell>
          <cell r="I180">
            <v>0.15</v>
          </cell>
          <cell r="J180">
            <v>0.39</v>
          </cell>
          <cell r="K180"/>
          <cell r="L180"/>
          <cell r="M180">
            <v>0.2</v>
          </cell>
          <cell r="N180">
            <v>0.65</v>
          </cell>
          <cell r="O180">
            <v>0.28999999999999998</v>
          </cell>
          <cell r="P180"/>
          <cell r="Q180">
            <v>-0.01</v>
          </cell>
          <cell r="R180">
            <v>0.17</v>
          </cell>
        </row>
        <row r="181">
          <cell r="A181">
            <v>41456</v>
          </cell>
          <cell r="B181">
            <v>0.03</v>
          </cell>
          <cell r="C181">
            <v>-0.23</v>
          </cell>
          <cell r="D181">
            <v>-0.12</v>
          </cell>
          <cell r="E181"/>
          <cell r="F181">
            <v>0.06</v>
          </cell>
          <cell r="G181"/>
          <cell r="H181">
            <v>0.19</v>
          </cell>
          <cell r="I181">
            <v>0</v>
          </cell>
          <cell r="J181">
            <v>-0.19</v>
          </cell>
          <cell r="K181"/>
          <cell r="L181"/>
          <cell r="M181">
            <v>0.05</v>
          </cell>
          <cell r="N181">
            <v>-0.16</v>
          </cell>
          <cell r="O181">
            <v>0.06</v>
          </cell>
          <cell r="P181"/>
          <cell r="Q181">
            <v>0.48</v>
          </cell>
          <cell r="R181">
            <v>0.1</v>
          </cell>
        </row>
        <row r="182">
          <cell r="A182">
            <v>41487</v>
          </cell>
          <cell r="B182">
            <v>0.24</v>
          </cell>
          <cell r="C182">
            <v>0.41</v>
          </cell>
          <cell r="D182">
            <v>0.46</v>
          </cell>
          <cell r="E182"/>
          <cell r="F182">
            <v>0.41</v>
          </cell>
          <cell r="G182"/>
          <cell r="H182">
            <v>-0.11</v>
          </cell>
          <cell r="I182">
            <v>0.16</v>
          </cell>
          <cell r="J182">
            <v>0.14000000000000001</v>
          </cell>
          <cell r="K182"/>
          <cell r="L182"/>
          <cell r="M182">
            <v>0</v>
          </cell>
          <cell r="N182">
            <v>0.19</v>
          </cell>
          <cell r="O182">
            <v>0.26</v>
          </cell>
          <cell r="P182"/>
          <cell r="Q182">
            <v>0.42</v>
          </cell>
          <cell r="R182">
            <v>0.4</v>
          </cell>
        </row>
        <row r="183">
          <cell r="A183">
            <v>41518</v>
          </cell>
          <cell r="B183">
            <v>0.35</v>
          </cell>
          <cell r="C183">
            <v>0.33</v>
          </cell>
          <cell r="D183">
            <v>0.7</v>
          </cell>
          <cell r="E183"/>
          <cell r="F183">
            <v>0.17</v>
          </cell>
          <cell r="G183"/>
          <cell r="H183">
            <v>0.41</v>
          </cell>
          <cell r="I183">
            <v>0.44</v>
          </cell>
          <cell r="J183">
            <v>0.03</v>
          </cell>
          <cell r="K183"/>
          <cell r="L183"/>
          <cell r="M183">
            <v>0.3</v>
          </cell>
          <cell r="N183">
            <v>0.4</v>
          </cell>
          <cell r="O183">
            <v>0.36</v>
          </cell>
          <cell r="P183"/>
          <cell r="Q183">
            <v>0.23</v>
          </cell>
          <cell r="R183">
            <v>0.63</v>
          </cell>
        </row>
        <row r="184">
          <cell r="A184">
            <v>41548</v>
          </cell>
          <cell r="B184">
            <v>0.56999999999999995</v>
          </cell>
          <cell r="C184">
            <v>0.92</v>
          </cell>
          <cell r="D184">
            <v>0.46</v>
          </cell>
          <cell r="E184"/>
          <cell r="F184">
            <v>0.57999999999999996</v>
          </cell>
          <cell r="G184"/>
          <cell r="H184">
            <v>0.44</v>
          </cell>
          <cell r="I184">
            <v>0.66</v>
          </cell>
          <cell r="J184">
            <v>0.14000000000000001</v>
          </cell>
          <cell r="K184"/>
          <cell r="L184"/>
          <cell r="M184">
            <v>0.42</v>
          </cell>
          <cell r="N184">
            <v>0.54</v>
          </cell>
          <cell r="O184">
            <v>0.69</v>
          </cell>
          <cell r="P184"/>
          <cell r="Q184">
            <v>0.63</v>
          </cell>
          <cell r="R184">
            <v>0.55000000000000004</v>
          </cell>
        </row>
        <row r="185">
          <cell r="A185">
            <v>41579</v>
          </cell>
          <cell r="B185">
            <v>0.54</v>
          </cell>
          <cell r="C185">
            <v>0.54</v>
          </cell>
          <cell r="D185">
            <v>0.55000000000000004</v>
          </cell>
          <cell r="E185"/>
          <cell r="F185">
            <v>0.52</v>
          </cell>
          <cell r="G185"/>
          <cell r="H185">
            <v>0.99</v>
          </cell>
          <cell r="I185">
            <v>0.45</v>
          </cell>
          <cell r="J185">
            <v>0.39</v>
          </cell>
          <cell r="K185"/>
          <cell r="L185"/>
          <cell r="M185">
            <v>0.53</v>
          </cell>
          <cell r="N185">
            <v>0.75</v>
          </cell>
          <cell r="O185">
            <v>0.45</v>
          </cell>
          <cell r="P185"/>
          <cell r="Q185">
            <v>0.5</v>
          </cell>
          <cell r="R185">
            <v>0.61</v>
          </cell>
        </row>
        <row r="186">
          <cell r="A186">
            <v>41609</v>
          </cell>
          <cell r="B186">
            <v>0.92</v>
          </cell>
          <cell r="C186">
            <v>0.75</v>
          </cell>
          <cell r="D186">
            <v>1.01</v>
          </cell>
          <cell r="E186"/>
          <cell r="F186">
            <v>0.63</v>
          </cell>
          <cell r="G186"/>
          <cell r="H186">
            <v>0.75</v>
          </cell>
          <cell r="I186">
            <v>0.9</v>
          </cell>
          <cell r="J186">
            <v>1.34</v>
          </cell>
          <cell r="K186"/>
          <cell r="L186"/>
          <cell r="M186">
            <v>0.8</v>
          </cell>
          <cell r="N186">
            <v>1.1599999999999999</v>
          </cell>
          <cell r="O186">
            <v>0.94</v>
          </cell>
          <cell r="P186"/>
          <cell r="Q186">
            <v>0.86</v>
          </cell>
          <cell r="R186">
            <v>0.67</v>
          </cell>
        </row>
        <row r="187">
          <cell r="A187">
            <v>41640</v>
          </cell>
          <cell r="B187">
            <v>0.55000000000000004</v>
          </cell>
          <cell r="C187">
            <v>0.61</v>
          </cell>
          <cell r="D187">
            <v>-7.0000000000000007E-2</v>
          </cell>
          <cell r="E187">
            <v>0.41</v>
          </cell>
          <cell r="F187">
            <v>0.5</v>
          </cell>
          <cell r="G187"/>
          <cell r="H187">
            <v>0.45</v>
          </cell>
          <cell r="I187">
            <v>0.56000000000000005</v>
          </cell>
          <cell r="J187">
            <v>0.71</v>
          </cell>
          <cell r="K187"/>
          <cell r="L187"/>
          <cell r="M187">
            <v>0.65</v>
          </cell>
          <cell r="N187">
            <v>0.5</v>
          </cell>
          <cell r="O187">
            <v>0.53</v>
          </cell>
          <cell r="P187">
            <v>0.56000000000000005</v>
          </cell>
          <cell r="Q187">
            <v>0.77</v>
          </cell>
          <cell r="R187">
            <v>0.53</v>
          </cell>
        </row>
        <row r="188">
          <cell r="A188">
            <v>41671</v>
          </cell>
          <cell r="B188">
            <v>0.69</v>
          </cell>
          <cell r="C188">
            <v>0.39</v>
          </cell>
          <cell r="D188">
            <v>-0.12</v>
          </cell>
          <cell r="E188">
            <v>0.66</v>
          </cell>
          <cell r="F188">
            <v>0.38</v>
          </cell>
          <cell r="G188"/>
          <cell r="H188">
            <v>0.19</v>
          </cell>
          <cell r="I188">
            <v>0.56000000000000005</v>
          </cell>
          <cell r="J188">
            <v>0.48</v>
          </cell>
          <cell r="K188"/>
          <cell r="L188"/>
          <cell r="M188">
            <v>0.73</v>
          </cell>
          <cell r="N188">
            <v>1.07</v>
          </cell>
          <cell r="O188">
            <v>0.97</v>
          </cell>
          <cell r="P188">
            <v>0.56000000000000005</v>
          </cell>
          <cell r="Q188">
            <v>0.37</v>
          </cell>
          <cell r="R188">
            <v>0.46</v>
          </cell>
        </row>
        <row r="189">
          <cell r="A189">
            <v>41699</v>
          </cell>
          <cell r="B189">
            <v>0.92</v>
          </cell>
          <cell r="C189">
            <v>0.89</v>
          </cell>
          <cell r="D189">
            <v>1.92</v>
          </cell>
          <cell r="E189">
            <v>0.93</v>
          </cell>
          <cell r="F189">
            <v>0.53</v>
          </cell>
          <cell r="G189"/>
          <cell r="H189">
            <v>0.7</v>
          </cell>
          <cell r="I189">
            <v>0.52</v>
          </cell>
          <cell r="J189">
            <v>0.71</v>
          </cell>
          <cell r="K189"/>
          <cell r="L189"/>
          <cell r="M189">
            <v>0.78</v>
          </cell>
          <cell r="N189">
            <v>1.28</v>
          </cell>
          <cell r="O189">
            <v>0.93</v>
          </cell>
          <cell r="P189">
            <v>0.6</v>
          </cell>
          <cell r="Q189">
            <v>1</v>
          </cell>
          <cell r="R189">
            <v>0.93</v>
          </cell>
        </row>
        <row r="190">
          <cell r="A190">
            <v>41730</v>
          </cell>
          <cell r="B190">
            <v>0.67</v>
          </cell>
          <cell r="C190">
            <v>0.84</v>
          </cell>
          <cell r="D190">
            <v>0.62</v>
          </cell>
          <cell r="E190">
            <v>0.84</v>
          </cell>
          <cell r="F190">
            <v>0.52</v>
          </cell>
          <cell r="G190"/>
          <cell r="H190">
            <v>1.08</v>
          </cell>
          <cell r="I190">
            <v>0.81</v>
          </cell>
          <cell r="J190">
            <v>0.81</v>
          </cell>
          <cell r="K190"/>
          <cell r="L190"/>
          <cell r="M190">
            <v>0.75</v>
          </cell>
          <cell r="N190">
            <v>0.42</v>
          </cell>
          <cell r="O190">
            <v>0.47</v>
          </cell>
          <cell r="P190">
            <v>0.6</v>
          </cell>
          <cell r="Q190">
            <v>0.88</v>
          </cell>
          <cell r="R190">
            <v>1.08</v>
          </cell>
        </row>
        <row r="191">
          <cell r="A191">
            <v>41760</v>
          </cell>
          <cell r="B191">
            <v>0.46</v>
          </cell>
          <cell r="C191">
            <v>0.41</v>
          </cell>
          <cell r="D191">
            <v>-0.08</v>
          </cell>
          <cell r="E191">
            <v>0.32</v>
          </cell>
          <cell r="F191">
            <v>0.79</v>
          </cell>
          <cell r="G191"/>
          <cell r="H191">
            <v>0.95</v>
          </cell>
          <cell r="I191">
            <v>1.1599999999999999</v>
          </cell>
          <cell r="J191">
            <v>0.38</v>
          </cell>
          <cell r="K191"/>
          <cell r="L191"/>
          <cell r="M191">
            <v>0.67</v>
          </cell>
          <cell r="N191">
            <v>0.55000000000000004</v>
          </cell>
          <cell r="O191">
            <v>0.12</v>
          </cell>
          <cell r="P191">
            <v>0.31</v>
          </cell>
          <cell r="Q191">
            <v>0.46</v>
          </cell>
          <cell r="R191">
            <v>0.75</v>
          </cell>
        </row>
        <row r="192">
          <cell r="A192">
            <v>41791</v>
          </cell>
          <cell r="B192">
            <v>0.4</v>
          </cell>
          <cell r="C192">
            <v>0.27</v>
          </cell>
          <cell r="D192">
            <v>0.55000000000000004</v>
          </cell>
          <cell r="E192">
            <v>0.45</v>
          </cell>
          <cell r="F192">
            <v>0.21</v>
          </cell>
          <cell r="G192"/>
          <cell r="H192">
            <v>0.35</v>
          </cell>
          <cell r="I192">
            <v>0.71</v>
          </cell>
          <cell r="J192">
            <v>0.66</v>
          </cell>
          <cell r="K192"/>
          <cell r="L192"/>
          <cell r="M192">
            <v>0.42</v>
          </cell>
          <cell r="N192">
            <v>0.4</v>
          </cell>
          <cell r="O192">
            <v>0.37</v>
          </cell>
          <cell r="P192">
            <v>0.42</v>
          </cell>
          <cell r="Q192">
            <v>0.37</v>
          </cell>
          <cell r="R192">
            <v>0.28999999999999998</v>
          </cell>
        </row>
        <row r="193">
          <cell r="A193">
            <v>41821</v>
          </cell>
          <cell r="B193">
            <v>0.01</v>
          </cell>
          <cell r="C193">
            <v>0.02</v>
          </cell>
          <cell r="D193">
            <v>-0.23</v>
          </cell>
          <cell r="E193">
            <v>-0.25</v>
          </cell>
          <cell r="F193">
            <v>-0.02</v>
          </cell>
          <cell r="G193"/>
          <cell r="H193">
            <v>-0.17</v>
          </cell>
          <cell r="I193">
            <v>-0.26</v>
          </cell>
          <cell r="J193">
            <v>-0.61</v>
          </cell>
          <cell r="K193"/>
          <cell r="L193"/>
          <cell r="M193">
            <v>0.03</v>
          </cell>
          <cell r="N193">
            <v>-0.08</v>
          </cell>
          <cell r="O193">
            <v>0.18</v>
          </cell>
          <cell r="P193">
            <v>-0.22</v>
          </cell>
          <cell r="Q193">
            <v>0.5</v>
          </cell>
          <cell r="R193">
            <v>0.05</v>
          </cell>
        </row>
        <row r="194">
          <cell r="A194">
            <v>41852</v>
          </cell>
          <cell r="B194">
            <v>0.25</v>
          </cell>
          <cell r="C194">
            <v>0.31</v>
          </cell>
          <cell r="D194">
            <v>0.65</v>
          </cell>
          <cell r="E194">
            <v>-7.0000000000000007E-2</v>
          </cell>
          <cell r="F194">
            <v>0.98</v>
          </cell>
          <cell r="G194"/>
          <cell r="H194">
            <v>7.0000000000000007E-2</v>
          </cell>
          <cell r="I194">
            <v>0.28999999999999998</v>
          </cell>
          <cell r="J194">
            <v>0.35</v>
          </cell>
          <cell r="K194"/>
          <cell r="L194"/>
          <cell r="M194">
            <v>-0.02</v>
          </cell>
          <cell r="N194">
            <v>0.42</v>
          </cell>
          <cell r="O194">
            <v>0.18</v>
          </cell>
          <cell r="P194">
            <v>0.91</v>
          </cell>
          <cell r="Q194">
            <v>0.08</v>
          </cell>
          <cell r="R194">
            <v>0.15</v>
          </cell>
        </row>
        <row r="195">
          <cell r="A195">
            <v>41883</v>
          </cell>
          <cell r="B195">
            <v>0.56999999999999995</v>
          </cell>
          <cell r="C195">
            <v>0.16</v>
          </cell>
          <cell r="D195">
            <v>0.98</v>
          </cell>
          <cell r="E195">
            <v>0.87</v>
          </cell>
          <cell r="F195">
            <v>0.47</v>
          </cell>
          <cell r="G195"/>
          <cell r="H195">
            <v>0.45</v>
          </cell>
          <cell r="I195">
            <v>0.56999999999999995</v>
          </cell>
          <cell r="J195">
            <v>0.99</v>
          </cell>
          <cell r="K195"/>
          <cell r="L195"/>
          <cell r="M195">
            <v>0.46</v>
          </cell>
          <cell r="N195">
            <v>0.36</v>
          </cell>
          <cell r="O195">
            <v>0.65</v>
          </cell>
          <cell r="P195">
            <v>0.95</v>
          </cell>
          <cell r="Q195">
            <v>0.49</v>
          </cell>
          <cell r="R195">
            <v>0.41</v>
          </cell>
        </row>
        <row r="196">
          <cell r="A196">
            <v>41913</v>
          </cell>
          <cell r="B196">
            <v>0.42</v>
          </cell>
          <cell r="C196">
            <v>0.78</v>
          </cell>
          <cell r="D196">
            <v>0.47</v>
          </cell>
          <cell r="E196">
            <v>0.79</v>
          </cell>
          <cell r="F196">
            <v>0.28999999999999998</v>
          </cell>
          <cell r="G196"/>
          <cell r="H196">
            <v>0.38</v>
          </cell>
          <cell r="I196">
            <v>0.25</v>
          </cell>
          <cell r="J196">
            <v>0.05</v>
          </cell>
          <cell r="K196"/>
          <cell r="L196"/>
          <cell r="M196">
            <v>0.37</v>
          </cell>
          <cell r="N196">
            <v>0.53</v>
          </cell>
          <cell r="O196">
            <v>0.42</v>
          </cell>
          <cell r="P196">
            <v>0.44</v>
          </cell>
          <cell r="Q196">
            <v>0.28000000000000003</v>
          </cell>
          <cell r="R196">
            <v>0.74</v>
          </cell>
        </row>
        <row r="197">
          <cell r="A197">
            <v>41944</v>
          </cell>
          <cell r="B197">
            <v>0.51</v>
          </cell>
          <cell r="C197">
            <v>1.21</v>
          </cell>
          <cell r="D197">
            <v>0.15</v>
          </cell>
          <cell r="E197">
            <v>0.55000000000000004</v>
          </cell>
          <cell r="F197">
            <v>0.76</v>
          </cell>
          <cell r="G197"/>
          <cell r="H197">
            <v>0.81</v>
          </cell>
          <cell r="I197">
            <v>0.55000000000000004</v>
          </cell>
          <cell r="J197">
            <v>0.44</v>
          </cell>
          <cell r="K197"/>
          <cell r="L197"/>
          <cell r="M197">
            <v>0.41</v>
          </cell>
          <cell r="N197">
            <v>0.52</v>
          </cell>
          <cell r="O197">
            <v>0.5</v>
          </cell>
          <cell r="P197">
            <v>0.03</v>
          </cell>
          <cell r="Q197">
            <v>0.43</v>
          </cell>
          <cell r="R197">
            <v>0.39</v>
          </cell>
        </row>
        <row r="198">
          <cell r="A198">
            <v>41974</v>
          </cell>
          <cell r="B198">
            <v>0.78</v>
          </cell>
          <cell r="C198">
            <v>1.1100000000000001</v>
          </cell>
          <cell r="D198">
            <v>1.3</v>
          </cell>
          <cell r="E198">
            <v>1.08</v>
          </cell>
          <cell r="F198">
            <v>1</v>
          </cell>
          <cell r="G198"/>
          <cell r="H198">
            <v>0.63</v>
          </cell>
          <cell r="I198">
            <v>0.42</v>
          </cell>
          <cell r="J198">
            <v>0.65</v>
          </cell>
          <cell r="K198"/>
          <cell r="L198"/>
          <cell r="M198">
            <v>0.44</v>
          </cell>
          <cell r="N198">
            <v>1.39</v>
          </cell>
          <cell r="O198">
            <v>0.63</v>
          </cell>
          <cell r="P198">
            <v>0.84</v>
          </cell>
          <cell r="Q198">
            <v>0.84</v>
          </cell>
          <cell r="R198">
            <v>0.8</v>
          </cell>
        </row>
        <row r="199">
          <cell r="A199">
            <v>42005</v>
          </cell>
          <cell r="B199">
            <v>1.24</v>
          </cell>
          <cell r="C199">
            <v>1.23</v>
          </cell>
          <cell r="D199">
            <v>0.78</v>
          </cell>
          <cell r="E199">
            <v>1.35</v>
          </cell>
          <cell r="F199">
            <v>1.02</v>
          </cell>
          <cell r="G199"/>
          <cell r="H199">
            <v>1.08</v>
          </cell>
          <cell r="I199">
            <v>0.56999999999999995</v>
          </cell>
          <cell r="J199">
            <v>0.88</v>
          </cell>
          <cell r="K199"/>
          <cell r="L199"/>
          <cell r="M199">
            <v>1.07</v>
          </cell>
          <cell r="N199">
            <v>1.71</v>
          </cell>
          <cell r="O199">
            <v>1.51</v>
          </cell>
          <cell r="P199">
            <v>1.2</v>
          </cell>
          <cell r="Q199">
            <v>0.95</v>
          </cell>
          <cell r="R199">
            <v>1.19</v>
          </cell>
        </row>
        <row r="200">
          <cell r="A200">
            <v>42036</v>
          </cell>
          <cell r="B200">
            <v>1.22</v>
          </cell>
          <cell r="C200">
            <v>1.41</v>
          </cell>
          <cell r="D200">
            <v>0.56999999999999995</v>
          </cell>
          <cell r="E200">
            <v>0.73</v>
          </cell>
          <cell r="F200">
            <v>1.07</v>
          </cell>
          <cell r="G200"/>
          <cell r="H200">
            <v>0.82</v>
          </cell>
          <cell r="I200">
            <v>1.64</v>
          </cell>
          <cell r="J200">
            <v>1.66</v>
          </cell>
          <cell r="K200"/>
          <cell r="L200"/>
          <cell r="M200">
            <v>1.08</v>
          </cell>
          <cell r="N200">
            <v>1.19</v>
          </cell>
          <cell r="O200">
            <v>1.25</v>
          </cell>
          <cell r="P200">
            <v>0.7</v>
          </cell>
          <cell r="Q200">
            <v>1.38</v>
          </cell>
          <cell r="R200">
            <v>1.1299999999999999</v>
          </cell>
        </row>
        <row r="201">
          <cell r="A201">
            <v>42064</v>
          </cell>
          <cell r="B201">
            <v>1.32</v>
          </cell>
          <cell r="C201">
            <v>1.43</v>
          </cell>
          <cell r="D201">
            <v>1.18</v>
          </cell>
          <cell r="E201">
            <v>1.79</v>
          </cell>
          <cell r="F201">
            <v>0.57999999999999996</v>
          </cell>
          <cell r="G201"/>
          <cell r="H201">
            <v>1.57</v>
          </cell>
          <cell r="I201">
            <v>0.56000000000000005</v>
          </cell>
          <cell r="J201">
            <v>0.87</v>
          </cell>
          <cell r="K201"/>
          <cell r="L201"/>
          <cell r="M201">
            <v>1.48</v>
          </cell>
          <cell r="N201">
            <v>1.35</v>
          </cell>
          <cell r="O201">
            <v>1.31</v>
          </cell>
          <cell r="P201">
            <v>1.45</v>
          </cell>
          <cell r="Q201">
            <v>1.69</v>
          </cell>
          <cell r="R201">
            <v>1.81</v>
          </cell>
        </row>
        <row r="202">
          <cell r="A202">
            <v>42095</v>
          </cell>
          <cell r="B202">
            <v>0.71</v>
          </cell>
          <cell r="C202">
            <v>0.55000000000000004</v>
          </cell>
          <cell r="D202">
            <v>0.85</v>
          </cell>
          <cell r="E202">
            <v>0.68</v>
          </cell>
          <cell r="F202">
            <v>0.89</v>
          </cell>
          <cell r="G202"/>
          <cell r="H202">
            <v>0.66</v>
          </cell>
          <cell r="I202">
            <v>0.78</v>
          </cell>
          <cell r="J202">
            <v>0.5</v>
          </cell>
          <cell r="K202"/>
          <cell r="L202"/>
          <cell r="M202">
            <v>0.65</v>
          </cell>
          <cell r="N202">
            <v>0.81</v>
          </cell>
          <cell r="O202">
            <v>0.57999999999999996</v>
          </cell>
          <cell r="P202">
            <v>0.54</v>
          </cell>
          <cell r="Q202">
            <v>1.46</v>
          </cell>
          <cell r="R202">
            <v>0.6</v>
          </cell>
        </row>
        <row r="203">
          <cell r="A203">
            <v>42125</v>
          </cell>
          <cell r="B203">
            <v>0.74</v>
          </cell>
          <cell r="C203">
            <v>0.57999999999999996</v>
          </cell>
          <cell r="D203">
            <v>0.25</v>
          </cell>
          <cell r="E203">
            <v>0.88</v>
          </cell>
          <cell r="F203">
            <v>0.86</v>
          </cell>
          <cell r="G203"/>
          <cell r="H203">
            <v>1.23</v>
          </cell>
          <cell r="I203">
            <v>1.51</v>
          </cell>
          <cell r="J203">
            <v>0.79</v>
          </cell>
          <cell r="K203"/>
          <cell r="L203"/>
          <cell r="M203">
            <v>0.71</v>
          </cell>
          <cell r="N203">
            <v>0.35</v>
          </cell>
          <cell r="O203">
            <v>0.69</v>
          </cell>
          <cell r="P203">
            <v>0.68</v>
          </cell>
          <cell r="Q203">
            <v>0.76</v>
          </cell>
          <cell r="R203">
            <v>0.97</v>
          </cell>
        </row>
        <row r="204">
          <cell r="A204">
            <v>42156</v>
          </cell>
          <cell r="B204">
            <v>0.79</v>
          </cell>
          <cell r="C204">
            <v>0.21</v>
          </cell>
          <cell r="D204">
            <v>1.05</v>
          </cell>
          <cell r="E204">
            <v>0.25</v>
          </cell>
          <cell r="F204">
            <v>1.02</v>
          </cell>
          <cell r="G204"/>
          <cell r="H204">
            <v>0.91</v>
          </cell>
          <cell r="I204">
            <v>0.98</v>
          </cell>
          <cell r="J204">
            <v>1.03</v>
          </cell>
          <cell r="K204"/>
          <cell r="L204"/>
          <cell r="M204">
            <v>0.72</v>
          </cell>
          <cell r="N204">
            <v>0.65</v>
          </cell>
          <cell r="O204">
            <v>0.79</v>
          </cell>
          <cell r="P204">
            <v>0.46</v>
          </cell>
          <cell r="Q204">
            <v>0.91</v>
          </cell>
          <cell r="R204">
            <v>0.75</v>
          </cell>
        </row>
        <row r="205">
          <cell r="A205">
            <v>42186</v>
          </cell>
          <cell r="B205">
            <v>0.62</v>
          </cell>
          <cell r="C205">
            <v>0.85</v>
          </cell>
          <cell r="D205">
            <v>0.38</v>
          </cell>
          <cell r="E205">
            <v>0.52</v>
          </cell>
          <cell r="F205">
            <v>-7.0000000000000007E-2</v>
          </cell>
          <cell r="G205"/>
          <cell r="H205">
            <v>0.27</v>
          </cell>
          <cell r="I205">
            <v>0.68</v>
          </cell>
          <cell r="J205">
            <v>0.3</v>
          </cell>
          <cell r="K205"/>
          <cell r="L205"/>
          <cell r="M205">
            <v>0.64</v>
          </cell>
          <cell r="N205">
            <v>0.46</v>
          </cell>
          <cell r="O205">
            <v>0.79</v>
          </cell>
          <cell r="P205">
            <v>0.11</v>
          </cell>
          <cell r="Q205">
            <v>0.89</v>
          </cell>
          <cell r="R205">
            <v>0.81</v>
          </cell>
        </row>
        <row r="206">
          <cell r="A206">
            <v>42217</v>
          </cell>
          <cell r="B206">
            <v>0.22</v>
          </cell>
          <cell r="C206">
            <v>0.23</v>
          </cell>
          <cell r="D206">
            <v>-0.16</v>
          </cell>
          <cell r="E206">
            <v>0.25</v>
          </cell>
          <cell r="F206">
            <v>0.32</v>
          </cell>
          <cell r="G206"/>
          <cell r="H206">
            <v>0.32</v>
          </cell>
          <cell r="I206">
            <v>0.18</v>
          </cell>
          <cell r="J206">
            <v>0.41</v>
          </cell>
          <cell r="K206"/>
          <cell r="L206"/>
          <cell r="M206">
            <v>0.05</v>
          </cell>
          <cell r="N206">
            <v>-0.02</v>
          </cell>
          <cell r="O206">
            <v>0.24</v>
          </cell>
          <cell r="P206">
            <v>0.25</v>
          </cell>
          <cell r="Q206">
            <v>0.47</v>
          </cell>
          <cell r="R206">
            <v>0.28000000000000003</v>
          </cell>
        </row>
        <row r="207">
          <cell r="A207">
            <v>42248</v>
          </cell>
          <cell r="B207">
            <v>0.54</v>
          </cell>
          <cell r="C207">
            <v>0.67</v>
          </cell>
          <cell r="D207">
            <v>1.25</v>
          </cell>
          <cell r="E207">
            <v>-0.28000000000000003</v>
          </cell>
          <cell r="F207">
            <v>0.13</v>
          </cell>
          <cell r="G207"/>
          <cell r="H207">
            <v>0.56999999999999995</v>
          </cell>
          <cell r="I207">
            <v>0.17</v>
          </cell>
          <cell r="J207">
            <v>0.27</v>
          </cell>
          <cell r="K207"/>
          <cell r="L207"/>
          <cell r="M207">
            <v>0.41</v>
          </cell>
          <cell r="N207">
            <v>0.49</v>
          </cell>
          <cell r="O207">
            <v>0.71</v>
          </cell>
          <cell r="P207">
            <v>1.1299999999999999</v>
          </cell>
          <cell r="Q207">
            <v>0.54</v>
          </cell>
          <cell r="R207">
            <v>0.56000000000000005</v>
          </cell>
        </row>
        <row r="208">
          <cell r="A208">
            <v>42278</v>
          </cell>
          <cell r="B208">
            <v>0.82</v>
          </cell>
          <cell r="C208">
            <v>1.18</v>
          </cell>
          <cell r="D208">
            <v>1.24</v>
          </cell>
          <cell r="E208">
            <v>1.18</v>
          </cell>
          <cell r="F208">
            <v>1.07</v>
          </cell>
          <cell r="G208"/>
          <cell r="H208">
            <v>0.73</v>
          </cell>
          <cell r="I208">
            <v>0.84</v>
          </cell>
          <cell r="J208">
            <v>0.6</v>
          </cell>
          <cell r="K208"/>
          <cell r="L208"/>
          <cell r="M208">
            <v>0.62</v>
          </cell>
          <cell r="N208">
            <v>0.59</v>
          </cell>
          <cell r="O208">
            <v>0.99</v>
          </cell>
          <cell r="P208">
            <v>0.75</v>
          </cell>
          <cell r="Q208">
            <v>0.64</v>
          </cell>
          <cell r="R208">
            <v>0.73</v>
          </cell>
        </row>
        <row r="209">
          <cell r="A209">
            <v>42309</v>
          </cell>
          <cell r="B209">
            <v>1.01</v>
          </cell>
          <cell r="C209">
            <v>1.44</v>
          </cell>
          <cell r="D209">
            <v>0.66</v>
          </cell>
          <cell r="E209">
            <v>1.29</v>
          </cell>
          <cell r="F209">
            <v>1.25</v>
          </cell>
          <cell r="G209"/>
          <cell r="H209">
            <v>1.27</v>
          </cell>
          <cell r="I209">
            <v>0.8</v>
          </cell>
          <cell r="J209">
            <v>1.19</v>
          </cell>
          <cell r="K209"/>
          <cell r="L209"/>
          <cell r="M209">
            <v>0.84</v>
          </cell>
          <cell r="N209">
            <v>1.24</v>
          </cell>
          <cell r="O209">
            <v>0.88</v>
          </cell>
          <cell r="P209">
            <v>0.81</v>
          </cell>
          <cell r="Q209">
            <v>1.08</v>
          </cell>
          <cell r="R209">
            <v>1.03</v>
          </cell>
        </row>
        <row r="210">
          <cell r="A210">
            <v>42339</v>
          </cell>
          <cell r="B210">
            <v>0.96</v>
          </cell>
          <cell r="C210">
            <v>0.8</v>
          </cell>
          <cell r="D210">
            <v>1.21</v>
          </cell>
          <cell r="E210">
            <v>0.91</v>
          </cell>
          <cell r="F210">
            <v>1.39</v>
          </cell>
          <cell r="G210"/>
          <cell r="H210">
            <v>1.45</v>
          </cell>
          <cell r="I210">
            <v>1</v>
          </cell>
          <cell r="J210">
            <v>0.94</v>
          </cell>
          <cell r="K210"/>
          <cell r="L210"/>
          <cell r="M210">
            <v>0.57999999999999996</v>
          </cell>
          <cell r="N210">
            <v>1.24</v>
          </cell>
          <cell r="O210">
            <v>0.84</v>
          </cell>
          <cell r="P210">
            <v>1</v>
          </cell>
          <cell r="Q210">
            <v>1.1399999999999999</v>
          </cell>
          <cell r="R210">
            <v>0.82</v>
          </cell>
        </row>
        <row r="211">
          <cell r="A211">
            <v>42370</v>
          </cell>
          <cell r="B211">
            <v>1.27</v>
          </cell>
          <cell r="C211">
            <v>1.2</v>
          </cell>
          <cell r="D211">
            <v>0.93</v>
          </cell>
          <cell r="E211">
            <v>1.38</v>
          </cell>
          <cell r="F211">
            <v>1.06</v>
          </cell>
          <cell r="G211"/>
          <cell r="H211">
            <v>1.45</v>
          </cell>
          <cell r="I211">
            <v>1.32</v>
          </cell>
          <cell r="J211">
            <v>1.69</v>
          </cell>
          <cell r="K211"/>
          <cell r="L211"/>
          <cell r="M211">
            <v>1.19</v>
          </cell>
          <cell r="N211">
            <v>1.82</v>
          </cell>
          <cell r="O211">
            <v>1.1000000000000001</v>
          </cell>
          <cell r="P211">
            <v>1.1499999999999999</v>
          </cell>
          <cell r="Q211">
            <v>0.73</v>
          </cell>
          <cell r="R211">
            <v>1.56</v>
          </cell>
        </row>
        <row r="212">
          <cell r="A212">
            <v>42401</v>
          </cell>
          <cell r="B212">
            <v>0.9</v>
          </cell>
          <cell r="C212">
            <v>0.81</v>
          </cell>
          <cell r="D212">
            <v>0.69</v>
          </cell>
          <cell r="E212">
            <v>0.54</v>
          </cell>
          <cell r="F212">
            <v>1.1100000000000001</v>
          </cell>
          <cell r="G212"/>
          <cell r="H212">
            <v>0.8</v>
          </cell>
          <cell r="I212">
            <v>1.29</v>
          </cell>
          <cell r="J212">
            <v>1.41</v>
          </cell>
          <cell r="K212"/>
          <cell r="L212"/>
          <cell r="M212">
            <v>0.99</v>
          </cell>
          <cell r="N212">
            <v>0.68</v>
          </cell>
          <cell r="O212">
            <v>0.82</v>
          </cell>
          <cell r="P212">
            <v>0.28000000000000003</v>
          </cell>
          <cell r="Q212">
            <v>0.83</v>
          </cell>
          <cell r="R212">
            <v>0.97</v>
          </cell>
        </row>
        <row r="213">
          <cell r="A213">
            <v>42430</v>
          </cell>
          <cell r="B213">
            <v>0.43</v>
          </cell>
          <cell r="C213">
            <v>0.56000000000000005</v>
          </cell>
          <cell r="D213">
            <v>0.12</v>
          </cell>
          <cell r="E213">
            <v>0.43</v>
          </cell>
          <cell r="F213">
            <v>0.53</v>
          </cell>
          <cell r="G213"/>
          <cell r="H213">
            <v>0.72</v>
          </cell>
          <cell r="I213">
            <v>-0.04</v>
          </cell>
          <cell r="J213">
            <v>-0.14000000000000001</v>
          </cell>
          <cell r="K213"/>
          <cell r="L213"/>
          <cell r="M213">
            <v>0.49</v>
          </cell>
          <cell r="N213">
            <v>0.28999999999999998</v>
          </cell>
          <cell r="O213">
            <v>0.56999999999999995</v>
          </cell>
          <cell r="P213">
            <v>0.16</v>
          </cell>
          <cell r="Q213">
            <v>0.56999999999999995</v>
          </cell>
          <cell r="R213">
            <v>0.67</v>
          </cell>
        </row>
        <row r="214">
          <cell r="A214">
            <v>42461</v>
          </cell>
          <cell r="B214">
            <v>0.61</v>
          </cell>
          <cell r="C214">
            <v>0.53</v>
          </cell>
          <cell r="D214">
            <v>0.43</v>
          </cell>
          <cell r="E214">
            <v>0.7</v>
          </cell>
          <cell r="F214">
            <v>0.9</v>
          </cell>
          <cell r="G214"/>
          <cell r="H214">
            <v>1.02</v>
          </cell>
          <cell r="I214">
            <v>0.69</v>
          </cell>
          <cell r="J214">
            <v>0.62</v>
          </cell>
          <cell r="K214"/>
          <cell r="L214"/>
          <cell r="M214">
            <v>0.71</v>
          </cell>
          <cell r="N214">
            <v>0.62</v>
          </cell>
          <cell r="O214">
            <v>0.36</v>
          </cell>
          <cell r="P214">
            <v>0.62</v>
          </cell>
          <cell r="Q214">
            <v>0.75</v>
          </cell>
          <cell r="R214">
            <v>0.94</v>
          </cell>
        </row>
        <row r="215">
          <cell r="A215">
            <v>42491</v>
          </cell>
          <cell r="B215">
            <v>0.78</v>
          </cell>
          <cell r="C215">
            <v>0.28000000000000003</v>
          </cell>
          <cell r="D215">
            <v>0.45</v>
          </cell>
          <cell r="E215">
            <v>0.73</v>
          </cell>
          <cell r="F215">
            <v>0.6</v>
          </cell>
          <cell r="G215"/>
          <cell r="H215">
            <v>0.99</v>
          </cell>
          <cell r="I215">
            <v>0.9</v>
          </cell>
          <cell r="J215">
            <v>0.83</v>
          </cell>
          <cell r="K215"/>
          <cell r="L215"/>
          <cell r="M215">
            <v>0.78</v>
          </cell>
          <cell r="N215">
            <v>0.6</v>
          </cell>
          <cell r="O215">
            <v>0.93</v>
          </cell>
          <cell r="P215">
            <v>0.62</v>
          </cell>
          <cell r="Q215">
            <v>0.64</v>
          </cell>
          <cell r="R215">
            <v>0.92</v>
          </cell>
        </row>
        <row r="216">
          <cell r="A216">
            <v>42522</v>
          </cell>
          <cell r="B216">
            <v>0.35</v>
          </cell>
          <cell r="C216">
            <v>0.39</v>
          </cell>
          <cell r="D216">
            <v>0.11</v>
          </cell>
          <cell r="E216">
            <v>0.45</v>
          </cell>
          <cell r="F216">
            <v>0.52</v>
          </cell>
          <cell r="G216"/>
          <cell r="H216">
            <v>0.32</v>
          </cell>
          <cell r="I216">
            <v>0.32</v>
          </cell>
          <cell r="J216">
            <v>0.33</v>
          </cell>
          <cell r="K216"/>
          <cell r="L216"/>
          <cell r="M216">
            <v>0.66</v>
          </cell>
          <cell r="N216">
            <v>0.38</v>
          </cell>
          <cell r="O216">
            <v>0.41</v>
          </cell>
          <cell r="P216">
            <v>0.32</v>
          </cell>
          <cell r="Q216">
            <v>0.09</v>
          </cell>
          <cell r="R216">
            <v>-0.02</v>
          </cell>
        </row>
        <row r="217">
          <cell r="A217">
            <v>42552</v>
          </cell>
          <cell r="B217">
            <v>0.52</v>
          </cell>
          <cell r="C217">
            <v>0.81</v>
          </cell>
          <cell r="D217">
            <v>0.53</v>
          </cell>
          <cell r="E217">
            <v>0.74</v>
          </cell>
          <cell r="F217">
            <v>0.73</v>
          </cell>
          <cell r="G217"/>
          <cell r="H217">
            <v>0.65</v>
          </cell>
          <cell r="I217">
            <v>0.79</v>
          </cell>
          <cell r="J217">
            <v>0.92</v>
          </cell>
          <cell r="K217"/>
          <cell r="L217"/>
          <cell r="M217">
            <v>0.63</v>
          </cell>
          <cell r="N217">
            <v>0.5</v>
          </cell>
          <cell r="O217">
            <v>0.33</v>
          </cell>
          <cell r="P217">
            <v>0.56999999999999995</v>
          </cell>
          <cell r="Q217">
            <v>0.1</v>
          </cell>
          <cell r="R217">
            <v>0.56999999999999995</v>
          </cell>
        </row>
        <row r="218">
          <cell r="A218">
            <v>42583</v>
          </cell>
          <cell r="B218">
            <v>0.44</v>
          </cell>
          <cell r="C218">
            <v>0.28999999999999998</v>
          </cell>
          <cell r="D218">
            <v>0.25</v>
          </cell>
          <cell r="E218">
            <v>0.18</v>
          </cell>
          <cell r="F218">
            <v>0.24</v>
          </cell>
          <cell r="G218"/>
          <cell r="H218">
            <v>0.54</v>
          </cell>
          <cell r="I218">
            <v>-0.09</v>
          </cell>
          <cell r="J218">
            <v>0.08</v>
          </cell>
          <cell r="K218"/>
          <cell r="L218"/>
          <cell r="M218">
            <v>0.3</v>
          </cell>
          <cell r="N218">
            <v>1</v>
          </cell>
          <cell r="O218">
            <v>0.55000000000000004</v>
          </cell>
          <cell r="P218">
            <v>0.68</v>
          </cell>
          <cell r="Q218">
            <v>0.24</v>
          </cell>
          <cell r="R218">
            <v>0.37</v>
          </cell>
        </row>
        <row r="219">
          <cell r="A219">
            <v>42614</v>
          </cell>
          <cell r="B219">
            <v>0.08</v>
          </cell>
          <cell r="C219">
            <v>0.18</v>
          </cell>
          <cell r="D219">
            <v>0.22</v>
          </cell>
          <cell r="E219">
            <v>0.48</v>
          </cell>
          <cell r="F219">
            <v>0.31</v>
          </cell>
          <cell r="G219"/>
          <cell r="H219">
            <v>0.43</v>
          </cell>
          <cell r="I219">
            <v>0.38</v>
          </cell>
          <cell r="J219">
            <v>0.02</v>
          </cell>
          <cell r="K219"/>
          <cell r="L219"/>
          <cell r="M219">
            <v>-0.06</v>
          </cell>
          <cell r="N219">
            <v>-0.17</v>
          </cell>
          <cell r="O219">
            <v>0.06</v>
          </cell>
          <cell r="P219">
            <v>-0.16</v>
          </cell>
          <cell r="Q219">
            <v>0.14000000000000001</v>
          </cell>
          <cell r="R219">
            <v>0.19</v>
          </cell>
        </row>
        <row r="220">
          <cell r="A220">
            <v>42644</v>
          </cell>
          <cell r="B220">
            <v>0.26</v>
          </cell>
          <cell r="C220">
            <v>0.37</v>
          </cell>
          <cell r="D220">
            <v>0.36</v>
          </cell>
          <cell r="E220">
            <v>0.53</v>
          </cell>
          <cell r="F220">
            <v>0.51</v>
          </cell>
          <cell r="G220"/>
          <cell r="H220">
            <v>0.39</v>
          </cell>
          <cell r="I220">
            <v>0.3</v>
          </cell>
          <cell r="J220">
            <v>0.5</v>
          </cell>
          <cell r="K220"/>
          <cell r="L220"/>
          <cell r="M220">
            <v>0.33</v>
          </cell>
          <cell r="N220">
            <v>0.15</v>
          </cell>
          <cell r="O220">
            <v>0.23</v>
          </cell>
          <cell r="P220">
            <v>-0.16</v>
          </cell>
          <cell r="Q220">
            <v>-0.02</v>
          </cell>
          <cell r="R220">
            <v>0.25</v>
          </cell>
        </row>
        <row r="221">
          <cell r="A221">
            <v>42675</v>
          </cell>
          <cell r="B221">
            <v>0.18</v>
          </cell>
          <cell r="C221">
            <v>-0.31</v>
          </cell>
          <cell r="D221">
            <v>0.28000000000000003</v>
          </cell>
          <cell r="E221">
            <v>0.43</v>
          </cell>
          <cell r="F221">
            <v>-0.14000000000000001</v>
          </cell>
          <cell r="G221"/>
          <cell r="H221">
            <v>0.13</v>
          </cell>
          <cell r="I221">
            <v>0.6</v>
          </cell>
          <cell r="J221">
            <v>-0.05</v>
          </cell>
          <cell r="K221"/>
          <cell r="L221"/>
          <cell r="M221">
            <v>0.16</v>
          </cell>
          <cell r="N221">
            <v>0.04</v>
          </cell>
          <cell r="O221">
            <v>0.26</v>
          </cell>
          <cell r="P221">
            <v>0.3</v>
          </cell>
          <cell r="Q221">
            <v>0.16</v>
          </cell>
          <cell r="R221">
            <v>0.37</v>
          </cell>
        </row>
        <row r="222">
          <cell r="A222">
            <v>42705</v>
          </cell>
          <cell r="B222">
            <v>0.3</v>
          </cell>
          <cell r="C222">
            <v>0.05</v>
          </cell>
          <cell r="D222">
            <v>1.1200000000000001</v>
          </cell>
          <cell r="E222">
            <v>0.7</v>
          </cell>
          <cell r="F222">
            <v>0.2</v>
          </cell>
          <cell r="G222"/>
          <cell r="H222">
            <v>0.6</v>
          </cell>
          <cell r="I222">
            <v>0.43</v>
          </cell>
          <cell r="J222">
            <v>0.32</v>
          </cell>
          <cell r="K222"/>
          <cell r="L222"/>
          <cell r="M222">
            <v>0.24</v>
          </cell>
          <cell r="N222">
            <v>0.25</v>
          </cell>
          <cell r="O222">
            <v>0.35</v>
          </cell>
          <cell r="P222">
            <v>0.63</v>
          </cell>
          <cell r="Q222">
            <v>0.14000000000000001</v>
          </cell>
          <cell r="R222">
            <v>-0.04</v>
          </cell>
        </row>
        <row r="223">
          <cell r="A223">
            <v>42736</v>
          </cell>
          <cell r="B223">
            <v>0.38</v>
          </cell>
          <cell r="C223">
            <v>0.2</v>
          </cell>
          <cell r="D223">
            <v>0.72</v>
          </cell>
          <cell r="E223">
            <v>0.56000000000000005</v>
          </cell>
          <cell r="F223">
            <v>0.37</v>
          </cell>
          <cell r="G223"/>
          <cell r="H223">
            <v>0.62</v>
          </cell>
          <cell r="I223">
            <v>0.32</v>
          </cell>
          <cell r="J223">
            <v>0.67</v>
          </cell>
          <cell r="K223"/>
          <cell r="L223"/>
          <cell r="M223">
            <v>0.64</v>
          </cell>
          <cell r="N223">
            <v>0.4</v>
          </cell>
          <cell r="O223">
            <v>0.23</v>
          </cell>
          <cell r="P223">
            <v>0.69</v>
          </cell>
          <cell r="Q223">
            <v>0.31</v>
          </cell>
          <cell r="R223">
            <v>0.18</v>
          </cell>
        </row>
        <row r="224">
          <cell r="A224">
            <v>42767</v>
          </cell>
          <cell r="B224">
            <v>0.33</v>
          </cell>
          <cell r="C224">
            <v>-0.39</v>
          </cell>
          <cell r="D224">
            <v>-0.03</v>
          </cell>
          <cell r="E224">
            <v>0.24</v>
          </cell>
          <cell r="F224">
            <v>0.35</v>
          </cell>
          <cell r="G224"/>
          <cell r="H224">
            <v>0.3</v>
          </cell>
          <cell r="I224">
            <v>0.25</v>
          </cell>
          <cell r="J224">
            <v>0.56999999999999995</v>
          </cell>
          <cell r="K224"/>
          <cell r="L224"/>
          <cell r="M224">
            <v>0.34</v>
          </cell>
          <cell r="N224">
            <v>0.68</v>
          </cell>
          <cell r="O224">
            <v>0.27</v>
          </cell>
          <cell r="P224">
            <v>0.19</v>
          </cell>
          <cell r="Q224">
            <v>0.44</v>
          </cell>
          <cell r="R224">
            <v>0.24</v>
          </cell>
        </row>
        <row r="225">
          <cell r="A225">
            <v>42795</v>
          </cell>
          <cell r="B225">
            <v>0.25</v>
          </cell>
          <cell r="C225">
            <v>0.27</v>
          </cell>
          <cell r="D225">
            <v>-0.02</v>
          </cell>
          <cell r="E225">
            <v>0.14000000000000001</v>
          </cell>
          <cell r="F225">
            <v>0.13</v>
          </cell>
          <cell r="G225"/>
          <cell r="H225">
            <v>0.66</v>
          </cell>
          <cell r="I225">
            <v>0.54</v>
          </cell>
          <cell r="J225">
            <v>0.04</v>
          </cell>
          <cell r="K225"/>
          <cell r="L225"/>
          <cell r="M225">
            <v>-0.04</v>
          </cell>
          <cell r="N225">
            <v>0.38</v>
          </cell>
          <cell r="O225">
            <v>0.31</v>
          </cell>
          <cell r="P225">
            <v>0.13</v>
          </cell>
          <cell r="Q225">
            <v>0.27</v>
          </cell>
          <cell r="R225">
            <v>0.24</v>
          </cell>
        </row>
        <row r="226">
          <cell r="A226">
            <v>42826</v>
          </cell>
          <cell r="B226">
            <v>0.14000000000000001</v>
          </cell>
          <cell r="C226">
            <v>0.15</v>
          </cell>
          <cell r="D226">
            <v>0.54</v>
          </cell>
          <cell r="E226">
            <v>-0.13</v>
          </cell>
          <cell r="F226">
            <v>0.09</v>
          </cell>
          <cell r="G226"/>
          <cell r="H226">
            <v>0.08</v>
          </cell>
          <cell r="I226">
            <v>0.49</v>
          </cell>
          <cell r="J226">
            <v>-0.22</v>
          </cell>
          <cell r="K226"/>
          <cell r="L226"/>
          <cell r="M226">
            <v>-0.08</v>
          </cell>
          <cell r="N226">
            <v>0.38</v>
          </cell>
          <cell r="O226">
            <v>0.16</v>
          </cell>
          <cell r="P226">
            <v>0.2</v>
          </cell>
          <cell r="Q226">
            <v>-0.05</v>
          </cell>
          <cell r="R226">
            <v>0.22</v>
          </cell>
        </row>
        <row r="227">
          <cell r="A227">
            <v>42856</v>
          </cell>
          <cell r="B227">
            <v>0.31</v>
          </cell>
          <cell r="C227">
            <v>0.16</v>
          </cell>
          <cell r="D227">
            <v>0.24</v>
          </cell>
          <cell r="E227">
            <v>0.42</v>
          </cell>
          <cell r="F227">
            <v>-0.13</v>
          </cell>
          <cell r="G227"/>
          <cell r="H227">
            <v>0.1</v>
          </cell>
          <cell r="I227">
            <v>0.72</v>
          </cell>
          <cell r="J227">
            <v>0.32</v>
          </cell>
          <cell r="K227"/>
          <cell r="L227"/>
          <cell r="M227">
            <v>0.21</v>
          </cell>
          <cell r="N227">
            <v>0.22</v>
          </cell>
          <cell r="O227">
            <v>0.36</v>
          </cell>
          <cell r="P227">
            <v>0.31</v>
          </cell>
          <cell r="Q227">
            <v>0.43</v>
          </cell>
          <cell r="R227">
            <v>0.48</v>
          </cell>
        </row>
        <row r="228">
          <cell r="A228">
            <v>42887</v>
          </cell>
          <cell r="B228">
            <v>-0.23</v>
          </cell>
          <cell r="C228">
            <v>-0.04</v>
          </cell>
          <cell r="D228">
            <v>-0.22</v>
          </cell>
          <cell r="E228">
            <v>-0.4</v>
          </cell>
          <cell r="F228">
            <v>-0.08</v>
          </cell>
          <cell r="G228"/>
          <cell r="H228">
            <v>-0.25</v>
          </cell>
          <cell r="I228">
            <v>-0.09</v>
          </cell>
          <cell r="J228">
            <v>-0.08</v>
          </cell>
          <cell r="K228"/>
          <cell r="L228"/>
          <cell r="M228">
            <v>-0.48</v>
          </cell>
          <cell r="N228">
            <v>-0.09</v>
          </cell>
          <cell r="O228">
            <v>-0.31</v>
          </cell>
          <cell r="P228">
            <v>-0.22</v>
          </cell>
          <cell r="Q228">
            <v>-0.14000000000000001</v>
          </cell>
          <cell r="R228">
            <v>-0.28000000000000003</v>
          </cell>
        </row>
        <row r="229">
          <cell r="A229">
            <v>42917</v>
          </cell>
          <cell r="B229">
            <v>0.24</v>
          </cell>
          <cell r="C229">
            <v>0.38</v>
          </cell>
          <cell r="D229">
            <v>0.28000000000000003</v>
          </cell>
          <cell r="E229">
            <v>-0.24</v>
          </cell>
          <cell r="F229">
            <v>0.1</v>
          </cell>
          <cell r="G229"/>
          <cell r="H229">
            <v>0.01</v>
          </cell>
          <cell r="I229">
            <v>0.28999999999999998</v>
          </cell>
          <cell r="J229">
            <v>0.35</v>
          </cell>
          <cell r="K229"/>
          <cell r="L229"/>
          <cell r="M229">
            <v>0.31</v>
          </cell>
          <cell r="N229">
            <v>-0.03</v>
          </cell>
          <cell r="O229">
            <v>0.38</v>
          </cell>
          <cell r="P229">
            <v>0.03</v>
          </cell>
          <cell r="Q229">
            <v>0.49</v>
          </cell>
          <cell r="R229">
            <v>-0.12</v>
          </cell>
        </row>
        <row r="230">
          <cell r="A230">
            <v>42948</v>
          </cell>
          <cell r="B230">
            <v>0.19</v>
          </cell>
          <cell r="C230">
            <v>-0.03</v>
          </cell>
          <cell r="D230">
            <v>0.45</v>
          </cell>
          <cell r="E230">
            <v>0.21</v>
          </cell>
          <cell r="F230">
            <v>-0.22</v>
          </cell>
          <cell r="G230"/>
          <cell r="H230">
            <v>-0.19</v>
          </cell>
          <cell r="I230">
            <v>0.18</v>
          </cell>
          <cell r="J230">
            <v>-0.06</v>
          </cell>
          <cell r="K230"/>
          <cell r="L230"/>
          <cell r="M230">
            <v>0.3</v>
          </cell>
          <cell r="N230">
            <v>0.02</v>
          </cell>
          <cell r="O230">
            <v>0.28999999999999998</v>
          </cell>
          <cell r="P230">
            <v>0.38</v>
          </cell>
          <cell r="Q230">
            <v>0.35</v>
          </cell>
          <cell r="R230">
            <v>0.33</v>
          </cell>
        </row>
        <row r="231">
          <cell r="A231">
            <v>42979</v>
          </cell>
          <cell r="B231">
            <v>0.16</v>
          </cell>
          <cell r="C231">
            <v>0.04</v>
          </cell>
          <cell r="D231">
            <v>0.22</v>
          </cell>
          <cell r="E231">
            <v>0.33</v>
          </cell>
          <cell r="F231">
            <v>0.33</v>
          </cell>
          <cell r="G231"/>
          <cell r="H231">
            <v>0.16</v>
          </cell>
          <cell r="I231">
            <v>-0.26</v>
          </cell>
          <cell r="J231">
            <v>0.24</v>
          </cell>
          <cell r="K231"/>
          <cell r="L231"/>
          <cell r="M231">
            <v>0.24</v>
          </cell>
          <cell r="N231">
            <v>0.13</v>
          </cell>
          <cell r="O231">
            <v>0.19</v>
          </cell>
          <cell r="P231">
            <v>0.54</v>
          </cell>
          <cell r="Q231">
            <v>0.14000000000000001</v>
          </cell>
          <cell r="R231">
            <v>7.0000000000000007E-2</v>
          </cell>
        </row>
        <row r="232">
          <cell r="A232">
            <v>43009</v>
          </cell>
          <cell r="B232">
            <v>0.42</v>
          </cell>
          <cell r="C232">
            <v>1.52</v>
          </cell>
          <cell r="D232">
            <v>0.48</v>
          </cell>
          <cell r="E232">
            <v>0.32</v>
          </cell>
          <cell r="F232">
            <v>0.31</v>
          </cell>
          <cell r="G232"/>
          <cell r="H232">
            <v>0.41</v>
          </cell>
          <cell r="I232">
            <v>0.13</v>
          </cell>
          <cell r="J232">
            <v>0.46</v>
          </cell>
          <cell r="K232"/>
          <cell r="L232"/>
          <cell r="M232">
            <v>0.34</v>
          </cell>
          <cell r="N232">
            <v>0.1</v>
          </cell>
          <cell r="O232">
            <v>0.5</v>
          </cell>
          <cell r="P232">
            <v>-0.1</v>
          </cell>
          <cell r="Q232">
            <v>0.71</v>
          </cell>
          <cell r="R232">
            <v>0.32</v>
          </cell>
        </row>
        <row r="233">
          <cell r="A233">
            <v>43040</v>
          </cell>
          <cell r="B233">
            <v>0.28000000000000003</v>
          </cell>
          <cell r="C233">
            <v>0.96</v>
          </cell>
          <cell r="D233">
            <v>0.46</v>
          </cell>
          <cell r="E233">
            <v>0.5</v>
          </cell>
          <cell r="F233">
            <v>0.05</v>
          </cell>
          <cell r="G233"/>
          <cell r="H233">
            <v>-0.16</v>
          </cell>
          <cell r="I233">
            <v>0.26</v>
          </cell>
          <cell r="J233">
            <v>-0.26</v>
          </cell>
          <cell r="K233"/>
          <cell r="L233"/>
          <cell r="M233">
            <v>-0.08</v>
          </cell>
          <cell r="N233">
            <v>0.26</v>
          </cell>
          <cell r="O233">
            <v>0.57999999999999996</v>
          </cell>
          <cell r="P233">
            <v>-0.03</v>
          </cell>
          <cell r="Q233">
            <v>-0.15</v>
          </cell>
          <cell r="R233">
            <v>0.55000000000000004</v>
          </cell>
        </row>
        <row r="234">
          <cell r="A234">
            <v>43070</v>
          </cell>
          <cell r="B234">
            <v>0.44</v>
          </cell>
          <cell r="C234">
            <v>0.48</v>
          </cell>
          <cell r="D234">
            <v>0.59</v>
          </cell>
          <cell r="E234">
            <v>0.15</v>
          </cell>
          <cell r="F234">
            <v>-0.18</v>
          </cell>
          <cell r="G234"/>
          <cell r="H234">
            <v>0.54</v>
          </cell>
          <cell r="I234">
            <v>0.43</v>
          </cell>
          <cell r="J234">
            <v>0.1</v>
          </cell>
          <cell r="K234"/>
          <cell r="L234"/>
          <cell r="M234">
            <v>0.33</v>
          </cell>
          <cell r="N234">
            <v>0.54</v>
          </cell>
          <cell r="O234">
            <v>0.62</v>
          </cell>
          <cell r="P234">
            <v>0.39</v>
          </cell>
          <cell r="Q234">
            <v>0.56999999999999995</v>
          </cell>
          <cell r="R234">
            <v>0.28000000000000003</v>
          </cell>
        </row>
        <row r="235">
          <cell r="A235">
            <v>43101</v>
          </cell>
          <cell r="B235">
            <v>0.28999999999999998</v>
          </cell>
          <cell r="C235">
            <v>0.05</v>
          </cell>
          <cell r="D235">
            <v>-0.15</v>
          </cell>
          <cell r="E235">
            <v>0.1</v>
          </cell>
          <cell r="F235">
            <v>0.08</v>
          </cell>
          <cell r="G235"/>
          <cell r="H235">
            <v>0.34</v>
          </cell>
          <cell r="I235">
            <v>0.03</v>
          </cell>
          <cell r="J235">
            <v>0.35</v>
          </cell>
          <cell r="K235"/>
          <cell r="L235"/>
          <cell r="M235">
            <v>0.36</v>
          </cell>
          <cell r="N235">
            <v>0.42</v>
          </cell>
          <cell r="O235">
            <v>0.21</v>
          </cell>
          <cell r="P235">
            <v>0.7</v>
          </cell>
          <cell r="Q235">
            <v>0.26</v>
          </cell>
          <cell r="R235">
            <v>0.68</v>
          </cell>
        </row>
        <row r="236">
          <cell r="A236">
            <v>43132</v>
          </cell>
          <cell r="B236">
            <v>0.32</v>
          </cell>
          <cell r="C236">
            <v>7.0000000000000007E-2</v>
          </cell>
          <cell r="D236">
            <v>0.19</v>
          </cell>
          <cell r="E236">
            <v>0.2</v>
          </cell>
          <cell r="F236">
            <v>0.56999999999999995</v>
          </cell>
          <cell r="G236"/>
          <cell r="H236">
            <v>0</v>
          </cell>
          <cell r="I236">
            <v>0.27</v>
          </cell>
          <cell r="J236">
            <v>0.55000000000000004</v>
          </cell>
          <cell r="K236"/>
          <cell r="L236"/>
          <cell r="M236">
            <v>0.33</v>
          </cell>
          <cell r="N236">
            <v>0.72</v>
          </cell>
          <cell r="O236">
            <v>0.28999999999999998</v>
          </cell>
          <cell r="P236">
            <v>0.15</v>
          </cell>
          <cell r="Q236">
            <v>0.1</v>
          </cell>
          <cell r="R236">
            <v>0.08</v>
          </cell>
        </row>
        <row r="237">
          <cell r="A237">
            <v>43160</v>
          </cell>
          <cell r="B237">
            <v>0.09</v>
          </cell>
          <cell r="C237">
            <v>0.02</v>
          </cell>
          <cell r="D237">
            <v>0.01</v>
          </cell>
          <cell r="E237">
            <v>-0.35</v>
          </cell>
          <cell r="F237">
            <v>0.03</v>
          </cell>
          <cell r="G237"/>
          <cell r="H237">
            <v>0.23</v>
          </cell>
          <cell r="I237">
            <v>-0.31</v>
          </cell>
          <cell r="J237">
            <v>-0.27</v>
          </cell>
          <cell r="K237"/>
          <cell r="L237"/>
          <cell r="M237">
            <v>0.23</v>
          </cell>
          <cell r="N237">
            <v>0.12</v>
          </cell>
          <cell r="O237">
            <v>0.22</v>
          </cell>
          <cell r="P237">
            <v>-0.28000000000000003</v>
          </cell>
          <cell r="Q237">
            <v>0.1</v>
          </cell>
          <cell r="R237">
            <v>0.11</v>
          </cell>
        </row>
        <row r="238">
          <cell r="A238">
            <v>43191</v>
          </cell>
          <cell r="B238">
            <v>0.22</v>
          </cell>
          <cell r="C238">
            <v>-0.18</v>
          </cell>
          <cell r="D238">
            <v>0.4</v>
          </cell>
          <cell r="E238">
            <v>0.73</v>
          </cell>
          <cell r="F238">
            <v>0.35</v>
          </cell>
          <cell r="G238"/>
          <cell r="H238">
            <v>0.28000000000000003</v>
          </cell>
          <cell r="I238">
            <v>0.33</v>
          </cell>
          <cell r="J238">
            <v>0.34</v>
          </cell>
          <cell r="K238"/>
          <cell r="L238"/>
          <cell r="M238">
            <v>0.22</v>
          </cell>
          <cell r="N238">
            <v>0.3</v>
          </cell>
          <cell r="O238">
            <v>0.1</v>
          </cell>
          <cell r="P238">
            <v>0.19</v>
          </cell>
          <cell r="Q238">
            <v>0.08</v>
          </cell>
          <cell r="R238">
            <v>0.4</v>
          </cell>
        </row>
        <row r="239">
          <cell r="A239">
            <v>43221</v>
          </cell>
          <cell r="B239">
            <v>0.4</v>
          </cell>
          <cell r="C239">
            <v>0.53</v>
          </cell>
          <cell r="D239">
            <v>0.15</v>
          </cell>
          <cell r="E239">
            <v>1.02</v>
          </cell>
          <cell r="F239">
            <v>0.28000000000000003</v>
          </cell>
          <cell r="G239">
            <v>0.4</v>
          </cell>
          <cell r="H239">
            <v>0.34</v>
          </cell>
          <cell r="I239">
            <v>0.75</v>
          </cell>
          <cell r="J239">
            <v>1.1100000000000001</v>
          </cell>
          <cell r="K239">
            <v>0.89</v>
          </cell>
          <cell r="L239">
            <v>0.37</v>
          </cell>
          <cell r="M239">
            <v>0.18</v>
          </cell>
          <cell r="N239">
            <v>0.28000000000000003</v>
          </cell>
          <cell r="O239">
            <v>0.19</v>
          </cell>
          <cell r="P239">
            <v>0.64</v>
          </cell>
          <cell r="Q239">
            <v>0.44</v>
          </cell>
          <cell r="R239">
            <v>0.75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ca"/>
      <sheetName val="deflator"/>
    </sheetNames>
    <sheetDataSet>
      <sheetData sheetId="0">
        <row r="1">
          <cell r="A1" t="str">
            <v>Campo Grande - MS</v>
          </cell>
          <cell r="B1" t="str">
            <v>Goiânia - GO</v>
          </cell>
          <cell r="C1" t="str">
            <v>Brasília - DF</v>
          </cell>
          <cell r="D1" t="str">
            <v>Belém - PA</v>
          </cell>
          <cell r="E1" t="str">
            <v>Fortaleza - CE</v>
          </cell>
          <cell r="F1" t="str">
            <v>Recife - PE</v>
          </cell>
          <cell r="G1" t="str">
            <v>Salvador - BA</v>
          </cell>
          <cell r="H1" t="str">
            <v>Belo Horizonte - MG</v>
          </cell>
          <cell r="I1" t="str">
            <v>Rio de Janeiro - RJ</v>
          </cell>
          <cell r="J1" t="str">
            <v>São Paulo - SP</v>
          </cell>
          <cell r="K1" t="str">
            <v>Curitiba - PR</v>
          </cell>
          <cell r="L1" t="str">
            <v>Porto Alegre - RS</v>
          </cell>
          <cell r="M1" t="str">
            <v>Grande Vitória - ES</v>
          </cell>
          <cell r="N1" t="str">
            <v>Índice Centro-Oeste</v>
          </cell>
          <cell r="O1" t="str">
            <v>Índice Norte</v>
          </cell>
          <cell r="P1" t="str">
            <v>Índice Nordeste</v>
          </cell>
          <cell r="Q1" t="str">
            <v>Índice Sul</v>
          </cell>
          <cell r="R1" t="str">
            <v>mes</v>
          </cell>
          <cell r="S1" t="str">
            <v>ano</v>
          </cell>
        </row>
        <row r="2">
          <cell r="A2">
            <v>0.59734177215189876</v>
          </cell>
          <cell r="B2">
            <v>0.46</v>
          </cell>
          <cell r="C2">
            <v>0.77</v>
          </cell>
          <cell r="D2">
            <v>0.61</v>
          </cell>
          <cell r="E2">
            <v>7.0000000000000007E-2</v>
          </cell>
          <cell r="F2">
            <v>0.46</v>
          </cell>
          <cell r="G2">
            <v>0.34</v>
          </cell>
          <cell r="H2">
            <v>0.66</v>
          </cell>
          <cell r="I2">
            <v>1.1100000000000001</v>
          </cell>
          <cell r="J2">
            <v>0.53</v>
          </cell>
          <cell r="K2">
            <v>0.36</v>
          </cell>
          <cell r="L2">
            <v>0.31</v>
          </cell>
          <cell r="M2">
            <v>0.68714801444043327</v>
          </cell>
          <cell r="N2">
            <v>0.59734177215189876</v>
          </cell>
          <cell r="O2">
            <v>0.61</v>
          </cell>
          <cell r="P2">
            <v>0.31883574575204532</v>
          </cell>
          <cell r="Q2">
            <v>0.33405806053119208</v>
          </cell>
          <cell r="R2" t="str">
            <v xml:space="preserve"> 1</v>
          </cell>
          <cell r="S2" t="str">
            <v>2012</v>
          </cell>
        </row>
        <row r="3">
          <cell r="A3">
            <v>2.1012658227848098E-2</v>
          </cell>
          <cell r="B3">
            <v>-0.01</v>
          </cell>
          <cell r="C3">
            <v>0.06</v>
          </cell>
          <cell r="D3">
            <v>0.61</v>
          </cell>
          <cell r="E3">
            <v>0.15</v>
          </cell>
          <cell r="F3">
            <v>0.81</v>
          </cell>
          <cell r="G3">
            <v>0.39</v>
          </cell>
          <cell r="H3">
            <v>0.59</v>
          </cell>
          <cell r="I3">
            <v>0.95</v>
          </cell>
          <cell r="J3">
            <v>0.33</v>
          </cell>
          <cell r="K3">
            <v>0.27</v>
          </cell>
          <cell r="L3">
            <v>0.44</v>
          </cell>
          <cell r="M3">
            <v>0.52245487364620935</v>
          </cell>
          <cell r="N3">
            <v>2.1012658227848098E-2</v>
          </cell>
          <cell r="O3">
            <v>0.61</v>
          </cell>
          <cell r="P3">
            <v>0.47076777847702955</v>
          </cell>
          <cell r="Q3">
            <v>0.35820259419394684</v>
          </cell>
          <cell r="R3" t="str">
            <v xml:space="preserve"> 2</v>
          </cell>
          <cell r="S3" t="str">
            <v>2012</v>
          </cell>
        </row>
        <row r="4">
          <cell r="A4">
            <v>0.26075949367088608</v>
          </cell>
          <cell r="B4">
            <v>0.15</v>
          </cell>
          <cell r="C4">
            <v>0.4</v>
          </cell>
          <cell r="D4">
            <v>0.39</v>
          </cell>
          <cell r="E4">
            <v>0.81</v>
          </cell>
          <cell r="F4">
            <v>0.48</v>
          </cell>
          <cell r="G4">
            <v>0.3</v>
          </cell>
          <cell r="H4">
            <v>0.39</v>
          </cell>
          <cell r="I4">
            <v>-0.05</v>
          </cell>
          <cell r="J4">
            <v>7.0000000000000007E-2</v>
          </cell>
          <cell r="K4">
            <v>0.18</v>
          </cell>
          <cell r="L4">
            <v>0.23</v>
          </cell>
          <cell r="M4">
            <v>0.1076173285198556</v>
          </cell>
          <cell r="N4">
            <v>0.26075949367088608</v>
          </cell>
          <cell r="O4">
            <v>0.39</v>
          </cell>
          <cell r="P4">
            <v>0.46921963499056007</v>
          </cell>
          <cell r="Q4">
            <v>0.2059419394688079</v>
          </cell>
          <cell r="R4" t="str">
            <v xml:space="preserve"> 3</v>
          </cell>
          <cell r="S4" t="str">
            <v>2012</v>
          </cell>
        </row>
        <row r="5">
          <cell r="A5">
            <v>0.3664556962025316</v>
          </cell>
          <cell r="B5">
            <v>0.3</v>
          </cell>
          <cell r="C5">
            <v>0.45</v>
          </cell>
          <cell r="D5">
            <v>0.77</v>
          </cell>
          <cell r="E5">
            <v>0.67</v>
          </cell>
          <cell r="F5">
            <v>0.57999999999999996</v>
          </cell>
          <cell r="G5">
            <v>0.38</v>
          </cell>
          <cell r="H5">
            <v>0.55000000000000004</v>
          </cell>
          <cell r="I5">
            <v>0.81</v>
          </cell>
          <cell r="J5">
            <v>0.66</v>
          </cell>
          <cell r="K5">
            <v>0.73</v>
          </cell>
          <cell r="L5">
            <v>0.78</v>
          </cell>
          <cell r="M5">
            <v>0.67160649819494589</v>
          </cell>
          <cell r="N5">
            <v>0.3664556962025316</v>
          </cell>
          <cell r="O5">
            <v>0.77</v>
          </cell>
          <cell r="P5">
            <v>0.50725613593454999</v>
          </cell>
          <cell r="Q5">
            <v>0.75594193946880783</v>
          </cell>
          <cell r="R5" t="str">
            <v xml:space="preserve"> 4</v>
          </cell>
          <cell r="S5" t="str">
            <v>2012</v>
          </cell>
        </row>
        <row r="6">
          <cell r="A6">
            <v>0.2772151898734177</v>
          </cell>
          <cell r="B6">
            <v>0.45</v>
          </cell>
          <cell r="C6">
            <v>0.06</v>
          </cell>
          <cell r="D6">
            <v>0.43</v>
          </cell>
          <cell r="E6">
            <v>0.35</v>
          </cell>
          <cell r="F6">
            <v>0.61</v>
          </cell>
          <cell r="G6">
            <v>0.72</v>
          </cell>
          <cell r="H6">
            <v>0.65</v>
          </cell>
          <cell r="I6">
            <v>7.0000000000000007E-2</v>
          </cell>
          <cell r="J6">
            <v>0.22</v>
          </cell>
          <cell r="K6">
            <v>0.45</v>
          </cell>
          <cell r="L6">
            <v>0.43</v>
          </cell>
          <cell r="M6">
            <v>0.27308664259927801</v>
          </cell>
          <cell r="N6">
            <v>0.2772151898734177</v>
          </cell>
          <cell r="O6">
            <v>0.43</v>
          </cell>
          <cell r="P6">
            <v>0.60377595972309628</v>
          </cell>
          <cell r="Q6">
            <v>0.43962322421247679</v>
          </cell>
          <cell r="R6" t="str">
            <v xml:space="preserve"> 5</v>
          </cell>
          <cell r="S6" t="str">
            <v>2012</v>
          </cell>
        </row>
        <row r="7">
          <cell r="A7">
            <v>0.11240506329113924</v>
          </cell>
          <cell r="B7">
            <v>0.17</v>
          </cell>
          <cell r="C7">
            <v>0.04</v>
          </cell>
          <cell r="D7">
            <v>0.23</v>
          </cell>
          <cell r="E7">
            <v>-0.26</v>
          </cell>
          <cell r="F7">
            <v>0.15</v>
          </cell>
          <cell r="G7">
            <v>0.18</v>
          </cell>
          <cell r="H7">
            <v>7.0000000000000007E-2</v>
          </cell>
          <cell r="I7">
            <v>0.23</v>
          </cell>
          <cell r="J7">
            <v>0</v>
          </cell>
          <cell r="K7">
            <v>0.06</v>
          </cell>
          <cell r="L7">
            <v>0.06</v>
          </cell>
          <cell r="M7">
            <v>6.6046931407942253E-2</v>
          </cell>
          <cell r="N7">
            <v>0.11240506329113924</v>
          </cell>
          <cell r="O7">
            <v>0.23</v>
          </cell>
          <cell r="P7">
            <v>7.3826305852737556E-2</v>
          </cell>
          <cell r="Q7">
            <v>0.06</v>
          </cell>
          <cell r="R7" t="str">
            <v xml:space="preserve"> 6</v>
          </cell>
          <cell r="S7" t="str">
            <v>2012</v>
          </cell>
        </row>
        <row r="8">
          <cell r="A8">
            <v>0.56126582278481008</v>
          </cell>
          <cell r="B8">
            <v>0.61</v>
          </cell>
          <cell r="C8">
            <v>0.5</v>
          </cell>
          <cell r="D8">
            <v>0.22</v>
          </cell>
          <cell r="E8">
            <v>0.54</v>
          </cell>
          <cell r="F8">
            <v>0.3</v>
          </cell>
          <cell r="G8">
            <v>0.56000000000000005</v>
          </cell>
          <cell r="H8">
            <v>0.39</v>
          </cell>
          <cell r="I8">
            <v>0.54</v>
          </cell>
          <cell r="J8">
            <v>0.36</v>
          </cell>
          <cell r="K8">
            <v>0.36</v>
          </cell>
          <cell r="L8">
            <v>0.6</v>
          </cell>
          <cell r="M8">
            <v>0.40667870036101084</v>
          </cell>
          <cell r="N8">
            <v>0.56126582278481008</v>
          </cell>
          <cell r="O8">
            <v>0.22</v>
          </cell>
          <cell r="P8">
            <v>0.47297671491504095</v>
          </cell>
          <cell r="Q8">
            <v>0.48452130945027794</v>
          </cell>
          <cell r="R8" t="str">
            <v xml:space="preserve"> 7</v>
          </cell>
          <cell r="S8" t="str">
            <v>2012</v>
          </cell>
        </row>
        <row r="9">
          <cell r="A9">
            <v>0.32772151898734175</v>
          </cell>
          <cell r="B9">
            <v>0.31</v>
          </cell>
          <cell r="C9">
            <v>0.35</v>
          </cell>
          <cell r="D9">
            <v>0.72</v>
          </cell>
          <cell r="E9">
            <v>0.66</v>
          </cell>
          <cell r="F9">
            <v>0.38</v>
          </cell>
          <cell r="G9">
            <v>0.32</v>
          </cell>
          <cell r="H9">
            <v>0.37</v>
          </cell>
          <cell r="I9">
            <v>0.45</v>
          </cell>
          <cell r="J9">
            <v>0.31</v>
          </cell>
          <cell r="K9">
            <v>0.57999999999999996</v>
          </cell>
          <cell r="L9">
            <v>0.48</v>
          </cell>
          <cell r="M9">
            <v>0.35371841155234662</v>
          </cell>
          <cell r="N9">
            <v>0.32772151898734175</v>
          </cell>
          <cell r="O9">
            <v>0.72</v>
          </cell>
          <cell r="P9">
            <v>0.41374449339207053</v>
          </cell>
          <cell r="Q9">
            <v>0.52811612106238415</v>
          </cell>
          <cell r="R9" t="str">
            <v xml:space="preserve"> 8</v>
          </cell>
          <cell r="S9" t="str">
            <v>2012</v>
          </cell>
        </row>
        <row r="10">
          <cell r="A10">
            <v>0.59151898734177211</v>
          </cell>
          <cell r="B10">
            <v>0.72</v>
          </cell>
          <cell r="C10">
            <v>0.43</v>
          </cell>
          <cell r="D10">
            <v>0.71</v>
          </cell>
          <cell r="E10">
            <v>0.67</v>
          </cell>
          <cell r="F10">
            <v>0.79</v>
          </cell>
          <cell r="G10">
            <v>0.56000000000000005</v>
          </cell>
          <cell r="H10">
            <v>0.65</v>
          </cell>
          <cell r="I10">
            <v>0.74</v>
          </cell>
          <cell r="J10">
            <v>0.47</v>
          </cell>
          <cell r="K10">
            <v>0.28999999999999998</v>
          </cell>
          <cell r="L10">
            <v>0.57999999999999996</v>
          </cell>
          <cell r="M10">
            <v>0.56731046931407947</v>
          </cell>
          <cell r="N10">
            <v>0.59151898734177211</v>
          </cell>
          <cell r="O10">
            <v>0.71</v>
          </cell>
          <cell r="P10">
            <v>0.65725613593455012</v>
          </cell>
          <cell r="Q10">
            <v>0.44046324891908584</v>
          </cell>
          <cell r="R10" t="str">
            <v xml:space="preserve"> 9</v>
          </cell>
          <cell r="S10" t="str">
            <v>2012</v>
          </cell>
        </row>
        <row r="11">
          <cell r="A11">
            <v>0.8179746835443038</v>
          </cell>
          <cell r="B11">
            <v>0.88</v>
          </cell>
          <cell r="C11">
            <v>0.74</v>
          </cell>
          <cell r="D11">
            <v>1.02</v>
          </cell>
          <cell r="E11">
            <v>0.86</v>
          </cell>
          <cell r="F11">
            <v>0.71</v>
          </cell>
          <cell r="G11">
            <v>0.87</v>
          </cell>
          <cell r="H11">
            <v>0.47</v>
          </cell>
          <cell r="I11">
            <v>0.47</v>
          </cell>
          <cell r="J11">
            <v>0.53</v>
          </cell>
          <cell r="K11">
            <v>0.39</v>
          </cell>
          <cell r="L11">
            <v>0.5</v>
          </cell>
          <cell r="M11">
            <v>0.50433212996389887</v>
          </cell>
          <cell r="N11">
            <v>0.8179746835443038</v>
          </cell>
          <cell r="O11">
            <v>1.02</v>
          </cell>
          <cell r="P11">
            <v>0.81695405915670238</v>
          </cell>
          <cell r="Q11">
            <v>0.44707226683137735</v>
          </cell>
          <cell r="R11" t="str">
            <v>10</v>
          </cell>
          <cell r="S11" t="str">
            <v>2012</v>
          </cell>
        </row>
        <row r="12">
          <cell r="A12">
            <v>0.39455696202531643</v>
          </cell>
          <cell r="B12">
            <v>0.43</v>
          </cell>
          <cell r="C12">
            <v>0.35</v>
          </cell>
          <cell r="D12">
            <v>1.27</v>
          </cell>
          <cell r="E12">
            <v>0.72</v>
          </cell>
          <cell r="F12">
            <v>0.51</v>
          </cell>
          <cell r="G12">
            <v>0.66</v>
          </cell>
          <cell r="H12">
            <v>0.56000000000000005</v>
          </cell>
          <cell r="I12">
            <v>0.5</v>
          </cell>
          <cell r="J12">
            <v>0.52</v>
          </cell>
          <cell r="K12">
            <v>1.1499999999999999</v>
          </cell>
          <cell r="L12">
            <v>0.41</v>
          </cell>
          <cell r="M12">
            <v>0.52357400722021663</v>
          </cell>
          <cell r="N12">
            <v>0.39455696202531643</v>
          </cell>
          <cell r="O12">
            <v>1.27</v>
          </cell>
          <cell r="P12">
            <v>0.62550660792951551</v>
          </cell>
          <cell r="Q12">
            <v>0.76605929586164279</v>
          </cell>
          <cell r="R12" t="str">
            <v>11</v>
          </cell>
          <cell r="S12" t="str">
            <v>2012</v>
          </cell>
        </row>
        <row r="13">
          <cell r="A13">
            <v>0.95620253164556956</v>
          </cell>
          <cell r="B13">
            <v>0.81</v>
          </cell>
          <cell r="C13">
            <v>1.1399999999999999</v>
          </cell>
          <cell r="D13">
            <v>1.03</v>
          </cell>
          <cell r="E13">
            <v>1.27</v>
          </cell>
          <cell r="F13">
            <v>0.8</v>
          </cell>
          <cell r="G13">
            <v>0.76</v>
          </cell>
          <cell r="H13">
            <v>0.52</v>
          </cell>
          <cell r="I13">
            <v>1.29</v>
          </cell>
          <cell r="J13">
            <v>0.62</v>
          </cell>
          <cell r="K13">
            <v>0.78</v>
          </cell>
          <cell r="L13">
            <v>0.62</v>
          </cell>
          <cell r="M13">
            <v>0.75095667870036109</v>
          </cell>
          <cell r="N13">
            <v>0.95620253164556956</v>
          </cell>
          <cell r="O13">
            <v>1.03</v>
          </cell>
          <cell r="P13">
            <v>0.88472624292007551</v>
          </cell>
          <cell r="Q13">
            <v>0.69698579369981473</v>
          </cell>
          <cell r="R13" t="str">
            <v>12</v>
          </cell>
          <cell r="S13" t="str">
            <v>2012</v>
          </cell>
        </row>
        <row r="14">
          <cell r="A14">
            <v>0.69949367088607595</v>
          </cell>
          <cell r="B14">
            <v>0.89</v>
          </cell>
          <cell r="C14">
            <v>0.46</v>
          </cell>
          <cell r="D14">
            <v>1.06</v>
          </cell>
          <cell r="E14">
            <v>1.01</v>
          </cell>
          <cell r="F14">
            <v>0.9</v>
          </cell>
          <cell r="G14">
            <v>0.85</v>
          </cell>
          <cell r="H14">
            <v>0.73</v>
          </cell>
          <cell r="I14">
            <v>0.73</v>
          </cell>
          <cell r="J14">
            <v>0.99</v>
          </cell>
          <cell r="K14">
            <v>0.68</v>
          </cell>
          <cell r="L14">
            <v>0.87</v>
          </cell>
          <cell r="M14">
            <v>0.87877256317689534</v>
          </cell>
          <cell r="N14">
            <v>0.69949367088607595</v>
          </cell>
          <cell r="O14">
            <v>1.06</v>
          </cell>
          <cell r="P14">
            <v>0.9010320956576463</v>
          </cell>
          <cell r="Q14">
            <v>0.77857936998147004</v>
          </cell>
          <cell r="R14" t="str">
            <v xml:space="preserve"> 1</v>
          </cell>
          <cell r="S14" t="str">
            <v>2013</v>
          </cell>
        </row>
        <row r="15">
          <cell r="A15">
            <v>0.56949367088607594</v>
          </cell>
          <cell r="B15">
            <v>0.41</v>
          </cell>
          <cell r="C15">
            <v>0.77</v>
          </cell>
          <cell r="D15">
            <v>0.57999999999999996</v>
          </cell>
          <cell r="E15">
            <v>0.72</v>
          </cell>
          <cell r="F15">
            <v>0.98</v>
          </cell>
          <cell r="G15">
            <v>0.67</v>
          </cell>
          <cell r="H15">
            <v>0.84</v>
          </cell>
          <cell r="I15">
            <v>0.25</v>
          </cell>
          <cell r="J15">
            <v>0.66</v>
          </cell>
          <cell r="K15">
            <v>0.47</v>
          </cell>
          <cell r="L15">
            <v>0.35</v>
          </cell>
          <cell r="M15">
            <v>0.60388086642599281</v>
          </cell>
          <cell r="N15">
            <v>0.56949367088607594</v>
          </cell>
          <cell r="O15">
            <v>0.57999999999999996</v>
          </cell>
          <cell r="P15">
            <v>0.77950283196979231</v>
          </cell>
          <cell r="Q15">
            <v>0.407739345274861</v>
          </cell>
          <cell r="R15" t="str">
            <v xml:space="preserve"> 2</v>
          </cell>
          <cell r="S15" t="str">
            <v>2013</v>
          </cell>
        </row>
        <row r="16">
          <cell r="A16">
            <v>0.4668354430379747</v>
          </cell>
          <cell r="B16">
            <v>0.52</v>
          </cell>
          <cell r="C16">
            <v>0.4</v>
          </cell>
          <cell r="D16">
            <v>0.79</v>
          </cell>
          <cell r="E16">
            <v>0.61</v>
          </cell>
          <cell r="F16">
            <v>0.37</v>
          </cell>
          <cell r="G16">
            <v>0.51</v>
          </cell>
          <cell r="H16">
            <v>0.63</v>
          </cell>
          <cell r="I16">
            <v>0.27</v>
          </cell>
          <cell r="J16">
            <v>0.48</v>
          </cell>
          <cell r="K16">
            <v>0.34</v>
          </cell>
          <cell r="L16">
            <v>0.46</v>
          </cell>
          <cell r="M16">
            <v>0.46294223826714798</v>
          </cell>
          <cell r="N16">
            <v>0.4668354430379747</v>
          </cell>
          <cell r="O16">
            <v>0.79</v>
          </cell>
          <cell r="P16">
            <v>0.48747010698552551</v>
          </cell>
          <cell r="Q16">
            <v>0.40226065472513894</v>
          </cell>
          <cell r="R16" t="str">
            <v xml:space="preserve"> 3</v>
          </cell>
          <cell r="S16" t="str">
            <v>2013</v>
          </cell>
        </row>
        <row r="17">
          <cell r="A17">
            <v>0.36759493670886073</v>
          </cell>
          <cell r="B17">
            <v>0.31</v>
          </cell>
          <cell r="C17">
            <v>0.44</v>
          </cell>
          <cell r="D17">
            <v>0.64</v>
          </cell>
          <cell r="E17">
            <v>0.78</v>
          </cell>
          <cell r="F17">
            <v>0.9</v>
          </cell>
          <cell r="G17">
            <v>0.41</v>
          </cell>
          <cell r="H17">
            <v>0.64</v>
          </cell>
          <cell r="I17">
            <v>0.59</v>
          </cell>
          <cell r="J17">
            <v>0.54</v>
          </cell>
          <cell r="K17">
            <v>0.63</v>
          </cell>
          <cell r="L17">
            <v>0.32</v>
          </cell>
          <cell r="M17">
            <v>0.57149819494584841</v>
          </cell>
          <cell r="N17">
            <v>0.36759493670886073</v>
          </cell>
          <cell r="O17">
            <v>0.64</v>
          </cell>
          <cell r="P17">
            <v>0.6469918187539333</v>
          </cell>
          <cell r="Q17">
            <v>0.46915997529339093</v>
          </cell>
          <cell r="R17" t="str">
            <v xml:space="preserve"> 4</v>
          </cell>
          <cell r="S17" t="str">
            <v>2013</v>
          </cell>
        </row>
        <row r="18">
          <cell r="A18">
            <v>0.53455696202531633</v>
          </cell>
          <cell r="B18">
            <v>0.56999999999999995</v>
          </cell>
          <cell r="C18">
            <v>0.49</v>
          </cell>
          <cell r="D18">
            <v>-0.16</v>
          </cell>
          <cell r="E18">
            <v>0.32</v>
          </cell>
          <cell r="F18">
            <v>0.74</v>
          </cell>
          <cell r="G18">
            <v>0.24</v>
          </cell>
          <cell r="H18">
            <v>0.47</v>
          </cell>
          <cell r="I18">
            <v>0.63</v>
          </cell>
          <cell r="J18">
            <v>0.21</v>
          </cell>
          <cell r="K18">
            <v>0.3</v>
          </cell>
          <cell r="L18">
            <v>0.5</v>
          </cell>
          <cell r="M18">
            <v>0.35732851985559566</v>
          </cell>
          <cell r="N18">
            <v>0.53455696202531633</v>
          </cell>
          <cell r="O18">
            <v>-0.16</v>
          </cell>
          <cell r="P18">
            <v>0.41647577092511012</v>
          </cell>
          <cell r="Q18">
            <v>0.40376775787523161</v>
          </cell>
          <cell r="R18" t="str">
            <v xml:space="preserve"> 5</v>
          </cell>
          <cell r="S18" t="str">
            <v>2013</v>
          </cell>
        </row>
        <row r="19">
          <cell r="A19">
            <v>0.12088607594936708</v>
          </cell>
          <cell r="B19">
            <v>0.05</v>
          </cell>
          <cell r="C19">
            <v>0.21</v>
          </cell>
          <cell r="D19">
            <v>-7.0000000000000007E-2</v>
          </cell>
          <cell r="E19">
            <v>0.09</v>
          </cell>
          <cell r="F19">
            <v>0.15</v>
          </cell>
          <cell r="G19">
            <v>0.39</v>
          </cell>
          <cell r="H19">
            <v>0.2</v>
          </cell>
          <cell r="I19">
            <v>0.65</v>
          </cell>
          <cell r="J19">
            <v>0.28999999999999998</v>
          </cell>
          <cell r="K19">
            <v>-0.01</v>
          </cell>
          <cell r="L19">
            <v>0.17</v>
          </cell>
          <cell r="M19">
            <v>0.35303249097472922</v>
          </cell>
          <cell r="N19">
            <v>0.12088607594936708</v>
          </cell>
          <cell r="O19">
            <v>-7.0000000000000007E-2</v>
          </cell>
          <cell r="P19">
            <v>0.24783511642542477</v>
          </cell>
          <cell r="Q19">
            <v>8.3390982087708468E-2</v>
          </cell>
          <cell r="R19" t="str">
            <v xml:space="preserve"> 6</v>
          </cell>
          <cell r="S19" t="str">
            <v>2013</v>
          </cell>
        </row>
        <row r="20">
          <cell r="A20">
            <v>-0.18126582278481013</v>
          </cell>
          <cell r="B20">
            <v>-0.23</v>
          </cell>
          <cell r="C20">
            <v>-0.12</v>
          </cell>
          <cell r="D20">
            <v>0.06</v>
          </cell>
          <cell r="E20">
            <v>0.19</v>
          </cell>
          <cell r="F20">
            <v>0</v>
          </cell>
          <cell r="G20">
            <v>-0.19</v>
          </cell>
          <cell r="H20">
            <v>0.05</v>
          </cell>
          <cell r="I20">
            <v>-0.16</v>
          </cell>
          <cell r="J20">
            <v>0.06</v>
          </cell>
          <cell r="K20">
            <v>0.48</v>
          </cell>
          <cell r="L20">
            <v>0.1</v>
          </cell>
          <cell r="M20">
            <v>8.3393501805054046E-3</v>
          </cell>
          <cell r="N20">
            <v>-0.18126582278481013</v>
          </cell>
          <cell r="O20">
            <v>0.06</v>
          </cell>
          <cell r="P20">
            <v>-4.615481434864694E-2</v>
          </cell>
          <cell r="Q20">
            <v>0.28284126003705989</v>
          </cell>
          <cell r="R20" t="str">
            <v xml:space="preserve"> 7</v>
          </cell>
          <cell r="S20" t="str">
            <v>2013</v>
          </cell>
        </row>
        <row r="21">
          <cell r="A21">
            <v>0.4321518987341772</v>
          </cell>
          <cell r="B21">
            <v>0.41</v>
          </cell>
          <cell r="C21">
            <v>0.46</v>
          </cell>
          <cell r="D21">
            <v>0.41</v>
          </cell>
          <cell r="E21">
            <v>-0.11</v>
          </cell>
          <cell r="F21">
            <v>0.16</v>
          </cell>
          <cell r="G21">
            <v>0.14000000000000001</v>
          </cell>
          <cell r="H21">
            <v>0</v>
          </cell>
          <cell r="I21">
            <v>0.19</v>
          </cell>
          <cell r="J21">
            <v>0.26</v>
          </cell>
          <cell r="K21">
            <v>0.42</v>
          </cell>
          <cell r="L21">
            <v>0.4</v>
          </cell>
          <cell r="M21">
            <v>0.19164259927797836</v>
          </cell>
          <cell r="N21">
            <v>0.4321518987341772</v>
          </cell>
          <cell r="O21">
            <v>0.41</v>
          </cell>
          <cell r="P21">
            <v>9.1447451227186921E-2</v>
          </cell>
          <cell r="Q21">
            <v>0.40962322421247677</v>
          </cell>
          <cell r="R21" t="str">
            <v xml:space="preserve"> 8</v>
          </cell>
          <cell r="S21" t="str">
            <v>2013</v>
          </cell>
        </row>
        <row r="22">
          <cell r="A22">
            <v>0.49392405063291134</v>
          </cell>
          <cell r="B22">
            <v>0.33</v>
          </cell>
          <cell r="C22">
            <v>0.7</v>
          </cell>
          <cell r="D22">
            <v>0.17</v>
          </cell>
          <cell r="E22">
            <v>0.41</v>
          </cell>
          <cell r="F22">
            <v>0.44</v>
          </cell>
          <cell r="G22">
            <v>0.03</v>
          </cell>
          <cell r="H22">
            <v>0.3</v>
          </cell>
          <cell r="I22">
            <v>0.4</v>
          </cell>
          <cell r="J22">
            <v>0.36</v>
          </cell>
          <cell r="K22">
            <v>0.23</v>
          </cell>
          <cell r="L22">
            <v>0.63</v>
          </cell>
          <cell r="M22">
            <v>0.35689530685920579</v>
          </cell>
          <cell r="N22">
            <v>0.49392405063291134</v>
          </cell>
          <cell r="O22">
            <v>0.17</v>
          </cell>
          <cell r="P22">
            <v>0.24376337319068597</v>
          </cell>
          <cell r="Q22">
            <v>0.43753551575046323</v>
          </cell>
          <cell r="R22" t="str">
            <v xml:space="preserve"> 9</v>
          </cell>
          <cell r="S22" t="str">
            <v>2013</v>
          </cell>
        </row>
        <row r="23">
          <cell r="A23">
            <v>0.71620253164556957</v>
          </cell>
          <cell r="B23">
            <v>0.92</v>
          </cell>
          <cell r="C23">
            <v>0.46</v>
          </cell>
          <cell r="D23">
            <v>0.57999999999999996</v>
          </cell>
          <cell r="E23">
            <v>0.44</v>
          </cell>
          <cell r="F23">
            <v>0.66</v>
          </cell>
          <cell r="G23">
            <v>0.14000000000000001</v>
          </cell>
          <cell r="H23">
            <v>0.42</v>
          </cell>
          <cell r="I23">
            <v>0.54</v>
          </cell>
          <cell r="J23">
            <v>0.69</v>
          </cell>
          <cell r="K23">
            <v>0.63</v>
          </cell>
          <cell r="L23">
            <v>0.55000000000000004</v>
          </cell>
          <cell r="M23">
            <v>0.6015703971119134</v>
          </cell>
          <cell r="N23">
            <v>0.71620253164556957</v>
          </cell>
          <cell r="O23">
            <v>0.57999999999999996</v>
          </cell>
          <cell r="P23">
            <v>0.37115166771554442</v>
          </cell>
          <cell r="Q23">
            <v>0.58849289684990724</v>
          </cell>
          <cell r="R23" t="str">
            <v>10</v>
          </cell>
          <cell r="S23" t="str">
            <v>2013</v>
          </cell>
        </row>
        <row r="24">
          <cell r="A24">
            <v>0.54443037974683539</v>
          </cell>
          <cell r="B24">
            <v>0.54</v>
          </cell>
          <cell r="C24">
            <v>0.55000000000000004</v>
          </cell>
          <cell r="D24">
            <v>0.52</v>
          </cell>
          <cell r="E24">
            <v>0.99</v>
          </cell>
          <cell r="F24">
            <v>0.45</v>
          </cell>
          <cell r="G24">
            <v>0.39</v>
          </cell>
          <cell r="H24">
            <v>0.53</v>
          </cell>
          <cell r="I24">
            <v>0.75</v>
          </cell>
          <cell r="J24">
            <v>0.45</v>
          </cell>
          <cell r="K24">
            <v>0.5</v>
          </cell>
          <cell r="L24">
            <v>0.61</v>
          </cell>
          <cell r="M24">
            <v>0.53386281588447648</v>
          </cell>
          <cell r="N24">
            <v>0.54443037974683539</v>
          </cell>
          <cell r="O24">
            <v>0.52</v>
          </cell>
          <cell r="P24">
            <v>0.54084959093769669</v>
          </cell>
          <cell r="Q24">
            <v>0.55707226683137734</v>
          </cell>
          <cell r="R24" t="str">
            <v>11</v>
          </cell>
          <cell r="S24" t="str">
            <v>2013</v>
          </cell>
        </row>
        <row r="25">
          <cell r="A25">
            <v>0.86518987341772147</v>
          </cell>
          <cell r="B25">
            <v>0.75</v>
          </cell>
          <cell r="C25">
            <v>1.01</v>
          </cell>
          <cell r="D25">
            <v>0.63</v>
          </cell>
          <cell r="E25">
            <v>0.75</v>
          </cell>
          <cell r="F25">
            <v>0.9</v>
          </cell>
          <cell r="G25">
            <v>1.34</v>
          </cell>
          <cell r="H25">
            <v>0.8</v>
          </cell>
          <cell r="I25">
            <v>1.1599999999999999</v>
          </cell>
          <cell r="J25">
            <v>0.94</v>
          </cell>
          <cell r="K25">
            <v>0.86</v>
          </cell>
          <cell r="L25">
            <v>0.67</v>
          </cell>
          <cell r="M25">
            <v>0.96133574007220224</v>
          </cell>
          <cell r="N25">
            <v>0.86518987341772147</v>
          </cell>
          <cell r="O25">
            <v>0.63</v>
          </cell>
          <cell r="P25">
            <v>1.0705789804908747</v>
          </cell>
          <cell r="Q25">
            <v>0.76142063001852989</v>
          </cell>
          <cell r="R25" t="str">
            <v>12</v>
          </cell>
          <cell r="S25" t="str">
            <v>2013</v>
          </cell>
        </row>
      </sheetData>
      <sheetData sheetId="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9.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7.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28.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9.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4"/>
  <dimension ref="A1:BN80"/>
  <sheetViews>
    <sheetView showGridLines="0" zoomScaleNormal="100" workbookViewId="0">
      <pane xSplit="1" ySplit="2" topLeftCell="B64" activePane="bottomRight" state="frozen"/>
      <selection activeCell="E15" sqref="E15"/>
      <selection pane="topRight" activeCell="E15" sqref="E15"/>
      <selection pane="bottomLeft" activeCell="E15" sqref="E15"/>
      <selection pane="bottomRight" activeCell="A80" sqref="A80"/>
    </sheetView>
  </sheetViews>
  <sheetFormatPr defaultRowHeight="11.25" x14ac:dyDescent="0.2"/>
  <cols>
    <col min="1" max="1" width="9.140625" style="20"/>
    <col min="2" max="28" width="10.28515625" style="22" customWidth="1"/>
    <col min="29" max="30" width="9.140625" style="19"/>
    <col min="31" max="37" width="9.140625" style="24"/>
    <col min="38" max="38" width="9.140625" style="25"/>
    <col min="39" max="47" width="9.140625" style="24"/>
    <col min="48" max="48" width="9.140625" style="19"/>
    <col min="49" max="66" width="9.140625" style="24"/>
    <col min="67" max="16384" width="9.140625" style="19"/>
  </cols>
  <sheetData>
    <row r="1" spans="1:66" x14ac:dyDescent="0.2">
      <c r="A1" s="21"/>
      <c r="B1" s="31" t="s">
        <v>31</v>
      </c>
      <c r="C1" s="31"/>
      <c r="D1" s="31"/>
      <c r="E1" s="31"/>
      <c r="F1" s="31"/>
      <c r="G1" s="31"/>
      <c r="H1" s="31"/>
      <c r="I1" s="31"/>
      <c r="J1" s="31"/>
      <c r="K1" s="31"/>
      <c r="L1" s="31"/>
      <c r="M1" s="31"/>
      <c r="N1" s="31"/>
      <c r="O1" s="31"/>
      <c r="P1" s="31"/>
      <c r="Q1" s="31"/>
      <c r="R1" s="31"/>
      <c r="S1" s="31"/>
      <c r="T1" s="31"/>
      <c r="U1" s="31"/>
      <c r="V1" s="31"/>
      <c r="W1" s="31"/>
      <c r="X1" s="31"/>
      <c r="Y1" s="31"/>
      <c r="Z1" s="31"/>
      <c r="AA1" s="31"/>
      <c r="AB1" s="31"/>
      <c r="AD1" s="26" t="s">
        <v>52</v>
      </c>
      <c r="AE1" s="26"/>
      <c r="AF1" s="27"/>
      <c r="AG1" s="27"/>
      <c r="AH1" s="27"/>
      <c r="AI1" s="27"/>
      <c r="AJ1" s="27"/>
      <c r="AK1" s="27"/>
      <c r="AL1" s="38"/>
      <c r="AM1" s="27"/>
      <c r="AN1" s="27"/>
      <c r="AO1" s="27"/>
      <c r="AP1" s="27"/>
      <c r="AQ1" s="27"/>
      <c r="AR1" s="27"/>
      <c r="AS1" s="27"/>
      <c r="AT1" s="27"/>
      <c r="AU1" s="27"/>
      <c r="AW1" s="27"/>
      <c r="AX1" s="27" t="s">
        <v>53</v>
      </c>
      <c r="AY1" s="27"/>
      <c r="AZ1" s="27"/>
      <c r="BA1" s="27"/>
      <c r="BB1" s="27"/>
      <c r="BC1" s="27"/>
      <c r="BD1" s="27"/>
      <c r="BE1" s="27"/>
      <c r="BF1" s="27"/>
      <c r="BG1" s="27"/>
      <c r="BH1" s="27"/>
      <c r="BI1" s="27"/>
      <c r="BJ1" s="27"/>
      <c r="BK1" s="27"/>
      <c r="BL1" s="27"/>
      <c r="BM1" s="27"/>
      <c r="BN1" s="27"/>
    </row>
    <row r="2" spans="1:66" ht="22.5" customHeight="1" x14ac:dyDescent="0.2">
      <c r="A2" s="21"/>
      <c r="B2" s="23" t="s">
        <v>4</v>
      </c>
      <c r="C2" s="23" t="s">
        <v>5</v>
      </c>
      <c r="D2" s="23" t="s">
        <v>6</v>
      </c>
      <c r="E2" s="23" t="s">
        <v>7</v>
      </c>
      <c r="F2" s="23" t="s">
        <v>8</v>
      </c>
      <c r="G2" s="23" t="s">
        <v>9</v>
      </c>
      <c r="H2" s="23" t="s">
        <v>10</v>
      </c>
      <c r="I2" s="23" t="s">
        <v>11</v>
      </c>
      <c r="J2" s="23" t="s">
        <v>12</v>
      </c>
      <c r="K2" s="23" t="s">
        <v>13</v>
      </c>
      <c r="L2" s="23" t="s">
        <v>14</v>
      </c>
      <c r="M2" s="23" t="s">
        <v>15</v>
      </c>
      <c r="N2" s="23" t="s">
        <v>16</v>
      </c>
      <c r="O2" s="23" t="s">
        <v>17</v>
      </c>
      <c r="P2" s="23" t="s">
        <v>18</v>
      </c>
      <c r="Q2" s="23" t="s">
        <v>19</v>
      </c>
      <c r="R2" s="23" t="s">
        <v>20</v>
      </c>
      <c r="S2" s="23" t="s">
        <v>21</v>
      </c>
      <c r="T2" s="23" t="s">
        <v>22</v>
      </c>
      <c r="U2" s="23" t="s">
        <v>3</v>
      </c>
      <c r="V2" s="23" t="s">
        <v>23</v>
      </c>
      <c r="W2" s="23" t="s">
        <v>24</v>
      </c>
      <c r="X2" s="23" t="s">
        <v>25</v>
      </c>
      <c r="Y2" s="23" t="s">
        <v>26</v>
      </c>
      <c r="Z2" s="23" t="s">
        <v>27</v>
      </c>
      <c r="AA2" s="23" t="s">
        <v>28</v>
      </c>
      <c r="AB2" s="23" t="s">
        <v>29</v>
      </c>
      <c r="AD2" s="28" t="s">
        <v>55</v>
      </c>
      <c r="AE2" s="23" t="s">
        <v>40</v>
      </c>
      <c r="AF2" s="28" t="s">
        <v>36</v>
      </c>
      <c r="AG2" s="23" t="s">
        <v>41</v>
      </c>
      <c r="AH2" s="23" t="s">
        <v>42</v>
      </c>
      <c r="AI2" s="23" t="s">
        <v>43</v>
      </c>
      <c r="AJ2" s="29" t="s">
        <v>37</v>
      </c>
      <c r="AK2" s="23" t="s">
        <v>44</v>
      </c>
      <c r="AL2" s="39" t="s">
        <v>49</v>
      </c>
      <c r="AM2" s="23" t="s">
        <v>45</v>
      </c>
      <c r="AN2" s="23" t="s">
        <v>46</v>
      </c>
      <c r="AO2" s="29" t="s">
        <v>38</v>
      </c>
      <c r="AP2" s="23" t="s">
        <v>47</v>
      </c>
      <c r="AQ2" s="23" t="s">
        <v>48</v>
      </c>
      <c r="AR2" s="29" t="s">
        <v>39</v>
      </c>
      <c r="AS2" s="23" t="s">
        <v>51</v>
      </c>
      <c r="AT2" s="23" t="s">
        <v>50</v>
      </c>
      <c r="AU2" s="23" t="s">
        <v>56</v>
      </c>
      <c r="AW2" s="28" t="s">
        <v>55</v>
      </c>
      <c r="AX2" s="23" t="s">
        <v>40</v>
      </c>
      <c r="AY2" s="28" t="s">
        <v>36</v>
      </c>
      <c r="AZ2" s="23" t="s">
        <v>41</v>
      </c>
      <c r="BA2" s="23" t="s">
        <v>42</v>
      </c>
      <c r="BB2" s="23" t="s">
        <v>43</v>
      </c>
      <c r="BC2" s="29" t="s">
        <v>37</v>
      </c>
      <c r="BD2" s="23" t="s">
        <v>44</v>
      </c>
      <c r="BE2" s="23" t="s">
        <v>49</v>
      </c>
      <c r="BF2" s="23" t="s">
        <v>45</v>
      </c>
      <c r="BG2" s="23" t="s">
        <v>46</v>
      </c>
      <c r="BH2" s="29" t="s">
        <v>38</v>
      </c>
      <c r="BI2" s="23" t="s">
        <v>47</v>
      </c>
      <c r="BJ2" s="23" t="s">
        <v>48</v>
      </c>
      <c r="BK2" s="29" t="s">
        <v>39</v>
      </c>
      <c r="BL2" s="23" t="s">
        <v>51</v>
      </c>
      <c r="BM2" s="23" t="s">
        <v>50</v>
      </c>
      <c r="BN2" s="23" t="s">
        <v>29</v>
      </c>
    </row>
    <row r="3" spans="1:66" x14ac:dyDescent="0.2">
      <c r="A3" s="21" t="s">
        <v>54</v>
      </c>
      <c r="B3" s="36" t="s">
        <v>55</v>
      </c>
      <c r="C3" s="36" t="s">
        <v>55</v>
      </c>
      <c r="D3" s="36" t="s">
        <v>55</v>
      </c>
      <c r="E3" s="36" t="s">
        <v>55</v>
      </c>
      <c r="F3" s="31" t="s">
        <v>40</v>
      </c>
      <c r="G3" s="36" t="s">
        <v>55</v>
      </c>
      <c r="H3" s="36" t="s">
        <v>55</v>
      </c>
      <c r="I3" s="36" t="s">
        <v>36</v>
      </c>
      <c r="J3" s="36" t="s">
        <v>36</v>
      </c>
      <c r="K3" s="31" t="s">
        <v>41</v>
      </c>
      <c r="L3" s="36" t="s">
        <v>36</v>
      </c>
      <c r="M3" s="36" t="s">
        <v>36</v>
      </c>
      <c r="N3" s="31" t="s">
        <v>42</v>
      </c>
      <c r="O3" s="36" t="s">
        <v>36</v>
      </c>
      <c r="P3" s="36" t="s">
        <v>36</v>
      </c>
      <c r="Q3" s="31" t="s">
        <v>43</v>
      </c>
      <c r="R3" s="31" t="s">
        <v>44</v>
      </c>
      <c r="S3" s="31" t="s">
        <v>49</v>
      </c>
      <c r="T3" s="31" t="s">
        <v>45</v>
      </c>
      <c r="U3" s="31" t="s">
        <v>46</v>
      </c>
      <c r="V3" s="31" t="s">
        <v>47</v>
      </c>
      <c r="W3" s="36" t="s">
        <v>38</v>
      </c>
      <c r="X3" s="31" t="s">
        <v>48</v>
      </c>
      <c r="Y3" s="31" t="s">
        <v>51</v>
      </c>
      <c r="Z3" s="36" t="s">
        <v>39</v>
      </c>
      <c r="AA3" s="31" t="s">
        <v>50</v>
      </c>
      <c r="AB3" s="31" t="s">
        <v>56</v>
      </c>
      <c r="AD3" s="27"/>
      <c r="AE3" s="26"/>
      <c r="AF3" s="27"/>
      <c r="AG3" s="27"/>
      <c r="AH3" s="27"/>
      <c r="AI3" s="27"/>
      <c r="AJ3" s="27"/>
      <c r="AK3" s="27"/>
      <c r="AL3" s="38"/>
      <c r="AM3" s="27"/>
      <c r="AN3" s="27"/>
      <c r="AO3" s="27"/>
      <c r="AP3" s="27"/>
      <c r="AQ3" s="27"/>
      <c r="AR3" s="27"/>
      <c r="AS3" s="27"/>
      <c r="AT3" s="27"/>
      <c r="AU3" s="27"/>
      <c r="AW3" s="27"/>
      <c r="AX3" s="27"/>
      <c r="AY3" s="27"/>
      <c r="AZ3" s="27"/>
      <c r="BA3" s="27"/>
      <c r="BB3" s="27"/>
      <c r="BC3" s="27"/>
      <c r="BD3" s="27"/>
      <c r="BE3" s="27"/>
      <c r="BF3" s="27"/>
      <c r="BG3" s="27"/>
      <c r="BH3" s="27"/>
      <c r="BI3" s="27"/>
      <c r="BJ3" s="27"/>
      <c r="BK3" s="27"/>
      <c r="BL3" s="27"/>
      <c r="BM3" s="27"/>
      <c r="BN3" s="27"/>
    </row>
    <row r="4" spans="1:66" x14ac:dyDescent="0.2">
      <c r="A4" s="20">
        <v>40909</v>
      </c>
      <c r="B4" s="22">
        <f t="shared" ref="B4:AB4" si="0">B6*(INDEX($AD5:$AU5,MATCH(B$3,$AD$2:$AU$2,0))/100+1)</f>
        <v>1.2286796256903663</v>
      </c>
      <c r="C4" s="22">
        <f t="shared" si="0"/>
        <v>1.2286796256903663</v>
      </c>
      <c r="D4" s="22">
        <f t="shared" si="0"/>
        <v>1.2286796256903663</v>
      </c>
      <c r="E4" s="22">
        <f t="shared" si="0"/>
        <v>1.2286796256903663</v>
      </c>
      <c r="F4" s="22">
        <f t="shared" si="0"/>
        <v>1.2286796256903663</v>
      </c>
      <c r="G4" s="22">
        <f t="shared" si="0"/>
        <v>1.2286796256903663</v>
      </c>
      <c r="H4" s="22">
        <f t="shared" si="0"/>
        <v>1.2286796256903663</v>
      </c>
      <c r="I4" s="22">
        <f t="shared" si="0"/>
        <v>1.2029495419533802</v>
      </c>
      <c r="J4" s="22">
        <f t="shared" si="0"/>
        <v>1.2029495419533802</v>
      </c>
      <c r="K4" s="22">
        <f t="shared" si="0"/>
        <v>1.1976430671594371</v>
      </c>
      <c r="L4" s="22">
        <f t="shared" si="0"/>
        <v>1.2029495419533802</v>
      </c>
      <c r="M4" s="22">
        <f t="shared" si="0"/>
        <v>1.2029495419533802</v>
      </c>
      <c r="N4" s="22">
        <f t="shared" si="0"/>
        <v>1.2182465457249114</v>
      </c>
      <c r="O4" s="22">
        <f t="shared" si="0"/>
        <v>1.2029495419533802</v>
      </c>
      <c r="P4" s="22">
        <f t="shared" si="0"/>
        <v>1.2029495419533802</v>
      </c>
      <c r="Q4" s="22">
        <f t="shared" si="0"/>
        <v>1.1956469138953951</v>
      </c>
      <c r="R4" s="22">
        <f t="shared" si="0"/>
        <v>1.1753542183726158</v>
      </c>
      <c r="S4" s="22">
        <f t="shared" si="0"/>
        <v>1.22255209579923</v>
      </c>
      <c r="T4" s="22">
        <f t="shared" si="0"/>
        <v>1.2414831381768938</v>
      </c>
      <c r="U4" s="22">
        <f t="shared" si="0"/>
        <v>1.1966145502916672</v>
      </c>
      <c r="V4" s="22">
        <f t="shared" si="0"/>
        <v>1.1997038190938225</v>
      </c>
      <c r="W4" s="22">
        <f t="shared" si="0"/>
        <v>1.1887765291012218</v>
      </c>
      <c r="X4" s="22">
        <f t="shared" si="0"/>
        <v>1.1785066509808277</v>
      </c>
      <c r="Y4" s="22">
        <f t="shared" si="0"/>
        <v>1.1825081575026191</v>
      </c>
      <c r="Z4" s="22">
        <f t="shared" si="0"/>
        <v>1.1930830916363147</v>
      </c>
      <c r="AA4" s="22">
        <f t="shared" si="0"/>
        <v>1.1830272760584721</v>
      </c>
      <c r="AB4" s="22">
        <f t="shared" si="0"/>
        <v>1.2151906947647941</v>
      </c>
      <c r="AD4" s="35">
        <f t="shared" ref="AD4:AD67" si="1">AE4</f>
        <v>0.61</v>
      </c>
      <c r="AE4" s="25">
        <f>INDEX([1]IPCA_Regional!$A$11:$R$239,MATCH($A4,[1]IPCA_Regional!$A$11:$A$239,0),MATCH(AE$2,[1]IPCA_Regional!$A$12:$AJ$12,0))</f>
        <v>0.61</v>
      </c>
      <c r="AF4" s="35">
        <f t="shared" ref="AF4:AF67" si="2">SUMPRODUCT(AG4:AI4,AZ4:BB4)/AY4</f>
        <v>0.30219631901840488</v>
      </c>
      <c r="AG4" s="25">
        <f>INDEX([1]IPCA_Regional!$A$11:$R$239,MATCH($A4,[1]IPCA_Regional!$A$11:$A$239,0),MATCH(AG$2,[1]IPCA_Regional!$A$12:$AJ$12,0))</f>
        <v>7.0000000000000007E-2</v>
      </c>
      <c r="AH4" s="25">
        <f>INDEX([1]IPCA_Regional!$A$11:$R$239,MATCH($A4,[1]IPCA_Regional!$A$11:$A$239,0),MATCH(AH$2,[1]IPCA_Regional!$A$12:$AJ$12,0))</f>
        <v>0.46</v>
      </c>
      <c r="AI4" s="25">
        <f>INDEX([1]IPCA_Regional!$A$11:$R$239,MATCH($A4,[1]IPCA_Regional!$A$11:$A$239,0),MATCH(AI$2,[1]IPCA_Regional!$A$12:$AJ$12,0))</f>
        <v>0.34</v>
      </c>
      <c r="AJ4" s="34">
        <f t="shared" ref="AJ4:AJ31" si="3">SUMPRODUCT(AK4:AN4,BD4:BG4)/BC4</f>
        <v>0.68550985061701664</v>
      </c>
      <c r="AK4" s="25">
        <f>INDEX([1]IPCA_Regional!$A$11:$R$239,MATCH($A4,[1]IPCA_Regional!$A$11:$A$239,0),MATCH(AK$2,[1]IPCA_Regional!$A$12:$AJ$12,0))</f>
        <v>0.66</v>
      </c>
      <c r="AL4" s="32">
        <f>INDEX([2]ipca!$A2:$IV2,MATCH(AL$2,[2]ipca!$A$1:$IV$1,0))</f>
        <v>0.68714801444043327</v>
      </c>
      <c r="AM4" s="25">
        <f>INDEX([1]IPCA_Regional!$A$11:$R$239,MATCH($A4,[1]IPCA_Regional!$A$11:$A$239,0),MATCH(AM$2,[1]IPCA_Regional!$A$12:$AJ$12,0))</f>
        <v>1.1100000000000001</v>
      </c>
      <c r="AN4" s="25">
        <f>INDEX([1]IPCA_Regional!$A$11:$R$239,MATCH($A4,[1]IPCA_Regional!$A$11:$A$239,0),MATCH(AN$2,[1]IPCA_Regional!$A$12:$AJ$12,0))</f>
        <v>0.53</v>
      </c>
      <c r="AO4" s="35">
        <f t="shared" ref="AO4:AO67" si="4">SUMPRODUCT(AP4:AQ4,BI4:BJ4)/BH4</f>
        <v>0.33484662576687119</v>
      </c>
      <c r="AP4" s="25">
        <f>INDEX([1]IPCA_Regional!$A$11:$R$239,MATCH($A4,[1]IPCA_Regional!$A$11:$A$239,0),MATCH(AP$2,[1]IPCA_Regional!$A$12:$AJ$12,0))</f>
        <v>0.36</v>
      </c>
      <c r="AQ4" s="25">
        <f>INDEX([1]IPCA_Regional!$A$11:$R$239,MATCH($A4,[1]IPCA_Regional!$A$11:$A$239,0),MATCH(AQ$2,[1]IPCA_Regional!$A$12:$AJ$12,0))</f>
        <v>0.31</v>
      </c>
      <c r="AR4" s="34">
        <f>SUMPRODUCT(AS4:AU4,BL4:BN4)/BK4</f>
        <v>0.5567232375979112</v>
      </c>
      <c r="AS4" s="32">
        <f>INDEX([2]ipca!$A2:$IV2,MATCH(AS$2,[2]ipca!$A$1:$IV$1,0))</f>
        <v>0.59734177215189876</v>
      </c>
      <c r="AT4" s="25">
        <f>INDEX([1]IPCA_Regional!$A$11:$R$239,MATCH($A4,[1]IPCA_Regional!$A$11:$A$239,0),MATCH(AT$2,[1]IPCA_Regional!$A$12:$AJ$12,0))</f>
        <v>0.46</v>
      </c>
      <c r="AU4" s="25">
        <f>INDEX([1]IPCA_Regional!$A$11:$R$239,MATCH($A4,[1]IPCA_Regional!$A$11:$A$239,0),MATCH(AU$2,[1]IPCA_Regional!$A$12:$AJ$12,0))</f>
        <v>0.77</v>
      </c>
      <c r="AW4" s="30">
        <f>AX4</f>
        <v>7.03</v>
      </c>
      <c r="AX4" s="25">
        <v>7.03</v>
      </c>
      <c r="AY4" s="30">
        <f>SUM(AZ4:BB4)</f>
        <v>24.450000000000003</v>
      </c>
      <c r="AZ4" s="25">
        <v>6.61</v>
      </c>
      <c r="BA4" s="25">
        <v>7.17</v>
      </c>
      <c r="BB4" s="25">
        <v>10.67</v>
      </c>
      <c r="BC4" s="30">
        <f>SUM(BD4:BG4)</f>
        <v>46.19</v>
      </c>
      <c r="BD4" s="25">
        <v>11.04</v>
      </c>
      <c r="BE4" s="25" t="s">
        <v>30</v>
      </c>
      <c r="BF4" s="25">
        <v>9.91</v>
      </c>
      <c r="BG4" s="25">
        <v>25.24</v>
      </c>
      <c r="BH4" s="30">
        <f>SUM(BI4:BJ4)</f>
        <v>14.67</v>
      </c>
      <c r="BI4" s="25">
        <v>7.29</v>
      </c>
      <c r="BJ4" s="25">
        <v>7.38</v>
      </c>
      <c r="BK4" s="30">
        <f>SUM(BM4:BN4)</f>
        <v>7.66</v>
      </c>
      <c r="BL4" s="25" t="s">
        <v>30</v>
      </c>
      <c r="BM4" s="25">
        <v>5.27</v>
      </c>
      <c r="BN4" s="25">
        <v>2.39</v>
      </c>
    </row>
    <row r="5" spans="1:66" x14ac:dyDescent="0.2">
      <c r="A5" s="20">
        <f t="shared" ref="A5:A80" si="5">DATE(YEAR(A4),MONTH(A4)+1,1)</f>
        <v>40940</v>
      </c>
      <c r="B5" s="22">
        <f t="shared" ref="B5:AB5" si="6">B7*(INDEX($AD6:$AU6,MATCH(B$3,$AD$2:$AU$2,0))/100+1)</f>
        <v>1.1763972059965022</v>
      </c>
      <c r="C5" s="22">
        <f t="shared" si="6"/>
        <v>1.1763972059965022</v>
      </c>
      <c r="D5" s="22">
        <f t="shared" si="6"/>
        <v>1.1763972059965022</v>
      </c>
      <c r="E5" s="22">
        <f t="shared" si="6"/>
        <v>1.1763972059965022</v>
      </c>
      <c r="F5" s="22">
        <f t="shared" si="6"/>
        <v>1.1763972059965022</v>
      </c>
      <c r="G5" s="22">
        <f t="shared" si="6"/>
        <v>1.1763972059965022</v>
      </c>
      <c r="H5" s="22">
        <f t="shared" si="6"/>
        <v>1.1763972059965022</v>
      </c>
      <c r="I5" s="22">
        <f t="shared" si="6"/>
        <v>1.2004897712618647</v>
      </c>
      <c r="J5" s="22">
        <f t="shared" si="6"/>
        <v>1.2004897712618647</v>
      </c>
      <c r="K5" s="22">
        <f t="shared" si="6"/>
        <v>1.2464820675084001</v>
      </c>
      <c r="L5" s="22">
        <f t="shared" si="6"/>
        <v>1.2004897712618647</v>
      </c>
      <c r="M5" s="22">
        <f t="shared" si="6"/>
        <v>1.2004897712618647</v>
      </c>
      <c r="N5" s="22">
        <f t="shared" si="6"/>
        <v>1.2025590528380419</v>
      </c>
      <c r="O5" s="22">
        <f t="shared" si="6"/>
        <v>1.2004897712618647</v>
      </c>
      <c r="P5" s="22">
        <f t="shared" si="6"/>
        <v>1.2004897712618647</v>
      </c>
      <c r="Q5" s="22">
        <f t="shared" si="6"/>
        <v>1.1757042489986058</v>
      </c>
      <c r="R5" s="22">
        <f t="shared" si="6"/>
        <v>1.203135322399143</v>
      </c>
      <c r="S5" s="22">
        <f t="shared" si="6"/>
        <v>1.2090557473248453</v>
      </c>
      <c r="T5" s="22">
        <f t="shared" si="6"/>
        <v>1.1977662364375345</v>
      </c>
      <c r="U5" s="22">
        <f t="shared" si="6"/>
        <v>1.2050315370546703</v>
      </c>
      <c r="V5" s="22">
        <f t="shared" si="6"/>
        <v>1.2049050315163088</v>
      </c>
      <c r="W5" s="22">
        <f t="shared" si="6"/>
        <v>1.2211721205535111</v>
      </c>
      <c r="X5" s="22">
        <f t="shared" si="6"/>
        <v>1.2365182100923056</v>
      </c>
      <c r="Y5" s="22">
        <f t="shared" si="6"/>
        <v>1.2042736606434814</v>
      </c>
      <c r="Z5" s="22">
        <f t="shared" si="6"/>
        <v>1.1962060097166425</v>
      </c>
      <c r="AA5" s="22">
        <f t="shared" si="6"/>
        <v>1.2116210996432399</v>
      </c>
      <c r="AB5" s="22">
        <f t="shared" si="6"/>
        <v>1.1689778101066399</v>
      </c>
      <c r="AD5" s="35">
        <f t="shared" si="1"/>
        <v>0.61</v>
      </c>
      <c r="AE5" s="25">
        <f>INDEX([1]IPCA_Regional!$A$11:$R$239,MATCH($A5,[1]IPCA_Regional!$A$11:$A$239,0),MATCH(AE$2,[1]IPCA_Regional!$A$12:$AJ$12,0))</f>
        <v>0.61</v>
      </c>
      <c r="AF5" s="35">
        <f t="shared" si="2"/>
        <v>0.44828220858895701</v>
      </c>
      <c r="AG5" s="25">
        <f>INDEX([1]IPCA_Regional!$A$11:$R$239,MATCH($A5,[1]IPCA_Regional!$A$11:$A$239,0),MATCH(AG$2,[1]IPCA_Regional!$A$12:$AJ$12,0))</f>
        <v>0.15</v>
      </c>
      <c r="AH5" s="25">
        <f>INDEX([1]IPCA_Regional!$A$11:$R$239,MATCH($A5,[1]IPCA_Regional!$A$11:$A$239,0),MATCH(AH$2,[1]IPCA_Regional!$A$12:$AJ$12,0))</f>
        <v>0.81</v>
      </c>
      <c r="AI5" s="25">
        <f>INDEX([1]IPCA_Regional!$A$11:$R$239,MATCH($A5,[1]IPCA_Regional!$A$11:$A$239,0),MATCH(AI$2,[1]IPCA_Regional!$A$12:$AJ$12,0))</f>
        <v>0.39</v>
      </c>
      <c r="AJ5" s="34">
        <f t="shared" si="3"/>
        <v>0.52516345529335362</v>
      </c>
      <c r="AK5" s="25">
        <f>INDEX([1]IPCA_Regional!$A$11:$R$239,MATCH($A5,[1]IPCA_Regional!$A$11:$A$239,0),MATCH(AK$2,[1]IPCA_Regional!$A$12:$AJ$12,0))</f>
        <v>0.59</v>
      </c>
      <c r="AL5" s="32">
        <f>INDEX([2]ipca!$A3:$IV3,MATCH(AL$2,[2]ipca!$A$1:$IV$1,0))</f>
        <v>0.52245487364620935</v>
      </c>
      <c r="AM5" s="25">
        <f>INDEX([1]IPCA_Regional!$A$11:$R$239,MATCH($A5,[1]IPCA_Regional!$A$11:$A$239,0),MATCH(AM$2,[1]IPCA_Regional!$A$12:$AJ$12,0))</f>
        <v>0.95</v>
      </c>
      <c r="AN5" s="25">
        <f>INDEX([1]IPCA_Regional!$A$11:$R$239,MATCH($A5,[1]IPCA_Regional!$A$11:$A$239,0),MATCH(AN$2,[1]IPCA_Regional!$A$12:$AJ$12,0))</f>
        <v>0.33</v>
      </c>
      <c r="AO5" s="35">
        <f t="shared" si="4"/>
        <v>0.35552147239263809</v>
      </c>
      <c r="AP5" s="25">
        <f>INDEX([1]IPCA_Regional!$A$11:$R$239,MATCH($A5,[1]IPCA_Regional!$A$11:$A$239,0),MATCH(AP$2,[1]IPCA_Regional!$A$12:$AJ$12,0))</f>
        <v>0.27</v>
      </c>
      <c r="AQ5" s="25">
        <f>INDEX([1]IPCA_Regional!$A$11:$R$239,MATCH($A5,[1]IPCA_Regional!$A$11:$A$239,0),MATCH(AQ$2,[1]IPCA_Regional!$A$12:$AJ$12,0))</f>
        <v>0.44</v>
      </c>
      <c r="AR5" s="34">
        <f t="shared" ref="AR5:AR68" si="7">SUMPRODUCT(AS5:AU5,BL5:BN5)/BK5</f>
        <v>1.1840731070496083E-2</v>
      </c>
      <c r="AS5" s="32">
        <f>INDEX([2]ipca!$A3:$IV3,MATCH(AS$2,[2]ipca!$A$1:$IV$1,0))</f>
        <v>2.1012658227848098E-2</v>
      </c>
      <c r="AT5" s="25">
        <f>INDEX([1]IPCA_Regional!$A$11:$R$239,MATCH($A5,[1]IPCA_Regional!$A$11:$A$239,0),MATCH(AT$2,[1]IPCA_Regional!$A$12:$AJ$12,0))</f>
        <v>-0.01</v>
      </c>
      <c r="AU5" s="25">
        <f>INDEX([1]IPCA_Regional!$A$11:$R$239,MATCH($A5,[1]IPCA_Regional!$A$11:$A$239,0),MATCH(AU$2,[1]IPCA_Regional!$A$12:$AJ$12,0))</f>
        <v>0.06</v>
      </c>
      <c r="AW5" s="30">
        <f t="shared" ref="AW5:AY27" si="8">AW4</f>
        <v>7.03</v>
      </c>
      <c r="AX5" s="33">
        <f t="shared" ref="AX5:AX27" si="9">AX4</f>
        <v>7.03</v>
      </c>
      <c r="AY5" s="30">
        <f t="shared" si="8"/>
        <v>24.450000000000003</v>
      </c>
      <c r="AZ5" s="33">
        <f t="shared" ref="AZ5:AZ27" si="10">AZ4</f>
        <v>6.61</v>
      </c>
      <c r="BA5" s="33">
        <f t="shared" ref="BA5:BA27" si="11">BA4</f>
        <v>7.17</v>
      </c>
      <c r="BB5" s="33">
        <f t="shared" ref="BB5:BB27" si="12">BB4</f>
        <v>10.67</v>
      </c>
      <c r="BC5" s="30">
        <f t="shared" ref="BC5:BC27" si="13">BC4</f>
        <v>46.19</v>
      </c>
      <c r="BD5" s="33">
        <f t="shared" ref="BD5:BD27" si="14">BD4</f>
        <v>11.04</v>
      </c>
      <c r="BE5" s="33" t="str">
        <f t="shared" ref="BE5:BE27" si="15">BE4</f>
        <v>-</v>
      </c>
      <c r="BF5" s="33">
        <f t="shared" ref="BF5:BF27" si="16">BF4</f>
        <v>9.91</v>
      </c>
      <c r="BG5" s="33">
        <f t="shared" ref="BG5:BG27" si="17">BG4</f>
        <v>25.24</v>
      </c>
      <c r="BH5" s="30">
        <f t="shared" ref="BH5:BH27" si="18">BH4</f>
        <v>14.67</v>
      </c>
      <c r="BI5" s="33">
        <f t="shared" ref="BI5:BI27" si="19">BI4</f>
        <v>7.29</v>
      </c>
      <c r="BJ5" s="33">
        <f t="shared" ref="BJ5:BJ27" si="20">BJ4</f>
        <v>7.38</v>
      </c>
      <c r="BK5" s="30">
        <f t="shared" ref="BK5:BK27" si="21">BK4</f>
        <v>7.66</v>
      </c>
      <c r="BL5" s="33" t="str">
        <f t="shared" ref="BL5:BL27" si="22">BL4</f>
        <v>-</v>
      </c>
      <c r="BM5" s="33">
        <f t="shared" ref="BM5:BM27" si="23">BM4</f>
        <v>5.27</v>
      </c>
      <c r="BN5" s="33">
        <f t="shared" ref="BN5:BN27" si="24">BN4</f>
        <v>2.39</v>
      </c>
    </row>
    <row r="6" spans="1:66" x14ac:dyDescent="0.2">
      <c r="A6" s="20">
        <f t="shared" si="5"/>
        <v>40969</v>
      </c>
      <c r="B6" s="22">
        <f t="shared" ref="B6:AB6" si="25">B8*(INDEX($AD7:$AU7,MATCH(B$3,$AD$2:$AU$2,0))/100+1)</f>
        <v>1.2212301219464927</v>
      </c>
      <c r="C6" s="22">
        <f t="shared" si="25"/>
        <v>1.2212301219464927</v>
      </c>
      <c r="D6" s="22">
        <f t="shared" si="25"/>
        <v>1.2212301219464927</v>
      </c>
      <c r="E6" s="22">
        <f t="shared" si="25"/>
        <v>1.2212301219464927</v>
      </c>
      <c r="F6" s="22">
        <f t="shared" si="25"/>
        <v>1.2212301219464927</v>
      </c>
      <c r="G6" s="22">
        <f t="shared" si="25"/>
        <v>1.2212301219464927</v>
      </c>
      <c r="H6" s="22">
        <f t="shared" si="25"/>
        <v>1.2212301219464927</v>
      </c>
      <c r="I6" s="22">
        <f t="shared" si="25"/>
        <v>1.19758099939963</v>
      </c>
      <c r="J6" s="22">
        <f t="shared" si="25"/>
        <v>1.19758099939963</v>
      </c>
      <c r="K6" s="22">
        <f t="shared" si="25"/>
        <v>1.1958492932196076</v>
      </c>
      <c r="L6" s="22">
        <f t="shared" si="25"/>
        <v>1.19758099939963</v>
      </c>
      <c r="M6" s="22">
        <f t="shared" si="25"/>
        <v>1.19758099939963</v>
      </c>
      <c r="N6" s="22">
        <f t="shared" si="25"/>
        <v>1.2084580356362578</v>
      </c>
      <c r="O6" s="22">
        <f t="shared" si="25"/>
        <v>1.19758099939963</v>
      </c>
      <c r="P6" s="22">
        <f t="shared" si="25"/>
        <v>1.19758099939963</v>
      </c>
      <c r="Q6" s="22">
        <f t="shared" si="25"/>
        <v>1.1910020060717155</v>
      </c>
      <c r="R6" s="22">
        <f t="shared" si="25"/>
        <v>1.1684603025873503</v>
      </c>
      <c r="S6" s="22">
        <f t="shared" si="25"/>
        <v>1.2161980100226781</v>
      </c>
      <c r="T6" s="22">
        <f t="shared" si="25"/>
        <v>1.2298000378176264</v>
      </c>
      <c r="U6" s="22">
        <f t="shared" si="25"/>
        <v>1.1926787105468624</v>
      </c>
      <c r="V6" s="22">
        <f t="shared" si="25"/>
        <v>1.1964733410729258</v>
      </c>
      <c r="W6" s="22">
        <f t="shared" si="25"/>
        <v>1.1845651456539428</v>
      </c>
      <c r="X6" s="22">
        <f t="shared" si="25"/>
        <v>1.1733439376551451</v>
      </c>
      <c r="Y6" s="22">
        <f t="shared" si="25"/>
        <v>1.1822597333054941</v>
      </c>
      <c r="Z6" s="22">
        <f t="shared" si="25"/>
        <v>1.1929418386013784</v>
      </c>
      <c r="AA6" s="22">
        <f t="shared" si="25"/>
        <v>1.1831455906175339</v>
      </c>
      <c r="AB6" s="22">
        <f t="shared" si="25"/>
        <v>1.2144620175542618</v>
      </c>
      <c r="AD6" s="35">
        <f t="shared" si="1"/>
        <v>0.39</v>
      </c>
      <c r="AE6" s="25">
        <f>INDEX([1]IPCA_Regional!$A$11:$R$239,MATCH($A6,[1]IPCA_Regional!$A$11:$A$239,0),MATCH(AE$2,[1]IPCA_Regional!$A$12:$AJ$12,0))</f>
        <v>0.39</v>
      </c>
      <c r="AF6" s="35">
        <f t="shared" si="2"/>
        <v>0.49066257668711655</v>
      </c>
      <c r="AG6" s="25">
        <f>INDEX([1]IPCA_Regional!$A$11:$R$239,MATCH($A6,[1]IPCA_Regional!$A$11:$A$239,0),MATCH(AG$2,[1]IPCA_Regional!$A$12:$AJ$12,0))</f>
        <v>0.81</v>
      </c>
      <c r="AH6" s="25">
        <f>INDEX([1]IPCA_Regional!$A$11:$R$239,MATCH($A6,[1]IPCA_Regional!$A$11:$A$239,0),MATCH(AH$2,[1]IPCA_Regional!$A$12:$AJ$12,0))</f>
        <v>0.48</v>
      </c>
      <c r="AI6" s="25">
        <f>INDEX([1]IPCA_Regional!$A$11:$R$239,MATCH($A6,[1]IPCA_Regional!$A$11:$A$239,0),MATCH(AI$2,[1]IPCA_Regional!$A$12:$AJ$12,0))</f>
        <v>0.3</v>
      </c>
      <c r="AJ6" s="34">
        <f t="shared" si="3"/>
        <v>0.12073825503355706</v>
      </c>
      <c r="AK6" s="25">
        <f>INDEX([1]IPCA_Regional!$A$11:$R$239,MATCH($A6,[1]IPCA_Regional!$A$11:$A$239,0),MATCH(AK$2,[1]IPCA_Regional!$A$12:$AJ$12,0))</f>
        <v>0.39</v>
      </c>
      <c r="AL6" s="32">
        <f>INDEX([2]ipca!$A4:$IV4,MATCH(AL$2,[2]ipca!$A$1:$IV$1,0))</f>
        <v>0.1076173285198556</v>
      </c>
      <c r="AM6" s="25">
        <f>INDEX([1]IPCA_Regional!$A$11:$R$239,MATCH($A6,[1]IPCA_Regional!$A$11:$A$239,0),MATCH(AM$2,[1]IPCA_Regional!$A$12:$AJ$12,0))</f>
        <v>-0.05</v>
      </c>
      <c r="AN6" s="25">
        <f>INDEX([1]IPCA_Regional!$A$11:$R$239,MATCH($A6,[1]IPCA_Regional!$A$11:$A$239,0),MATCH(AN$2,[1]IPCA_Regional!$A$12:$AJ$12,0))</f>
        <v>7.0000000000000007E-2</v>
      </c>
      <c r="AO6" s="35">
        <f t="shared" si="4"/>
        <v>0.20515337423312882</v>
      </c>
      <c r="AP6" s="25">
        <f>INDEX([1]IPCA_Regional!$A$11:$R$239,MATCH($A6,[1]IPCA_Regional!$A$11:$A$239,0),MATCH(AP$2,[1]IPCA_Regional!$A$12:$AJ$12,0))</f>
        <v>0.18</v>
      </c>
      <c r="AQ6" s="25">
        <f>INDEX([1]IPCA_Regional!$A$11:$R$239,MATCH($A6,[1]IPCA_Regional!$A$11:$A$239,0),MATCH(AQ$2,[1]IPCA_Regional!$A$12:$AJ$12,0))</f>
        <v>0.23</v>
      </c>
      <c r="AR6" s="34">
        <f t="shared" si="7"/>
        <v>0.22800261096605742</v>
      </c>
      <c r="AS6" s="32">
        <f>INDEX([2]ipca!$A4:$IV4,MATCH(AS$2,[2]ipca!$A$1:$IV$1,0))</f>
        <v>0.26075949367088608</v>
      </c>
      <c r="AT6" s="25">
        <f>INDEX([1]IPCA_Regional!$A$11:$R$239,MATCH($A6,[1]IPCA_Regional!$A$11:$A$239,0),MATCH(AT$2,[1]IPCA_Regional!$A$12:$AJ$12,0))</f>
        <v>0.15</v>
      </c>
      <c r="AU6" s="25">
        <f>INDEX([1]IPCA_Regional!$A$11:$R$239,MATCH($A6,[1]IPCA_Regional!$A$11:$A$239,0),MATCH(AU$2,[1]IPCA_Regional!$A$12:$AJ$12,0))</f>
        <v>0.4</v>
      </c>
      <c r="AW6" s="30">
        <f t="shared" si="8"/>
        <v>7.03</v>
      </c>
      <c r="AX6" s="33">
        <f t="shared" si="9"/>
        <v>7.03</v>
      </c>
      <c r="AY6" s="30">
        <f t="shared" si="8"/>
        <v>24.450000000000003</v>
      </c>
      <c r="AZ6" s="33">
        <f t="shared" si="10"/>
        <v>6.61</v>
      </c>
      <c r="BA6" s="33">
        <f t="shared" si="11"/>
        <v>7.17</v>
      </c>
      <c r="BB6" s="33">
        <f t="shared" si="12"/>
        <v>10.67</v>
      </c>
      <c r="BC6" s="30">
        <f t="shared" si="13"/>
        <v>46.19</v>
      </c>
      <c r="BD6" s="33">
        <f t="shared" si="14"/>
        <v>11.04</v>
      </c>
      <c r="BE6" s="33" t="str">
        <f t="shared" si="15"/>
        <v>-</v>
      </c>
      <c r="BF6" s="33">
        <f t="shared" si="16"/>
        <v>9.91</v>
      </c>
      <c r="BG6" s="33">
        <f t="shared" si="17"/>
        <v>25.24</v>
      </c>
      <c r="BH6" s="30">
        <f t="shared" si="18"/>
        <v>14.67</v>
      </c>
      <c r="BI6" s="33">
        <f t="shared" si="19"/>
        <v>7.29</v>
      </c>
      <c r="BJ6" s="33">
        <f t="shared" si="20"/>
        <v>7.38</v>
      </c>
      <c r="BK6" s="30">
        <f t="shared" si="21"/>
        <v>7.66</v>
      </c>
      <c r="BL6" s="33" t="str">
        <f t="shared" si="22"/>
        <v>-</v>
      </c>
      <c r="BM6" s="33">
        <f t="shared" si="23"/>
        <v>5.27</v>
      </c>
      <c r="BN6" s="33">
        <f t="shared" si="24"/>
        <v>2.39</v>
      </c>
    </row>
    <row r="7" spans="1:66" x14ac:dyDescent="0.2">
      <c r="A7" s="20">
        <f t="shared" si="5"/>
        <v>41000</v>
      </c>
      <c r="B7" s="22">
        <f t="shared" ref="B7:AB7" si="26">B9*(INDEX($AD8:$AU8,MATCH(B$3,$AD$2:$AU$2,0))/100+1)</f>
        <v>1.1718270803830084</v>
      </c>
      <c r="C7" s="22">
        <f t="shared" si="26"/>
        <v>1.1718270803830084</v>
      </c>
      <c r="D7" s="22">
        <f t="shared" si="26"/>
        <v>1.1718270803830084</v>
      </c>
      <c r="E7" s="22">
        <f t="shared" si="26"/>
        <v>1.1718270803830084</v>
      </c>
      <c r="F7" s="22">
        <f t="shared" si="26"/>
        <v>1.1718270803830084</v>
      </c>
      <c r="G7" s="22">
        <f t="shared" si="26"/>
        <v>1.1718270803830084</v>
      </c>
      <c r="H7" s="22">
        <f t="shared" si="26"/>
        <v>1.1718270803830084</v>
      </c>
      <c r="I7" s="22">
        <f t="shared" si="26"/>
        <v>1.1946281778625343</v>
      </c>
      <c r="J7" s="22">
        <f t="shared" si="26"/>
        <v>1.1946281778625343</v>
      </c>
      <c r="K7" s="22">
        <f t="shared" si="26"/>
        <v>1.2364666873409385</v>
      </c>
      <c r="L7" s="22">
        <f t="shared" si="26"/>
        <v>1.1946281778625343</v>
      </c>
      <c r="M7" s="22">
        <f t="shared" si="26"/>
        <v>1.1946281778625343</v>
      </c>
      <c r="N7" s="22">
        <f t="shared" si="26"/>
        <v>1.1968143439869048</v>
      </c>
      <c r="O7" s="22">
        <f t="shared" si="26"/>
        <v>1.1946281778625343</v>
      </c>
      <c r="P7" s="22">
        <f t="shared" si="26"/>
        <v>1.1946281778625343</v>
      </c>
      <c r="Q7" s="22">
        <f t="shared" si="26"/>
        <v>1.1721876859407836</v>
      </c>
      <c r="R7" s="22">
        <f t="shared" si="26"/>
        <v>1.1984613232385128</v>
      </c>
      <c r="S7" s="22">
        <f t="shared" si="26"/>
        <v>1.207755992590581</v>
      </c>
      <c r="T7" s="22">
        <f t="shared" si="26"/>
        <v>1.198365419147108</v>
      </c>
      <c r="U7" s="22">
        <f t="shared" si="26"/>
        <v>1.2041886050311486</v>
      </c>
      <c r="V7" s="22">
        <f t="shared" si="26"/>
        <v>1.2027400993375013</v>
      </c>
      <c r="W7" s="22">
        <f t="shared" si="26"/>
        <v>1.2186719738782663</v>
      </c>
      <c r="X7" s="22">
        <f t="shared" si="26"/>
        <v>1.2336807443802311</v>
      </c>
      <c r="Y7" s="22">
        <f t="shared" si="26"/>
        <v>1.201141569967364</v>
      </c>
      <c r="Z7" s="22">
        <f t="shared" si="26"/>
        <v>1.1934848331356096</v>
      </c>
      <c r="AA7" s="22">
        <f t="shared" si="26"/>
        <v>1.2098063900581526</v>
      </c>
      <c r="AB7" s="22">
        <f t="shared" si="26"/>
        <v>1.1643205279946613</v>
      </c>
      <c r="AD7" s="35">
        <f t="shared" si="1"/>
        <v>0.77</v>
      </c>
      <c r="AE7" s="25">
        <f>INDEX([1]IPCA_Regional!$A$11:$R$239,MATCH($A7,[1]IPCA_Regional!$A$11:$A$239,0),MATCH(AE$2,[1]IPCA_Regional!$A$12:$AJ$12,0))</f>
        <v>0.77</v>
      </c>
      <c r="AF7" s="35">
        <f t="shared" si="2"/>
        <v>0.5170511247443762</v>
      </c>
      <c r="AG7" s="25">
        <f>INDEX([1]IPCA_Regional!$A$11:$R$239,MATCH($A7,[1]IPCA_Regional!$A$11:$A$239,0),MATCH(AG$2,[1]IPCA_Regional!$A$12:$AJ$12,0))</f>
        <v>0.67</v>
      </c>
      <c r="AH7" s="25">
        <f>INDEX([1]IPCA_Regional!$A$11:$R$239,MATCH($A7,[1]IPCA_Regional!$A$11:$A$239,0),MATCH(AH$2,[1]IPCA_Regional!$A$12:$AJ$12,0))</f>
        <v>0.57999999999999996</v>
      </c>
      <c r="AI7" s="25">
        <f>INDEX([1]IPCA_Regional!$A$11:$R$239,MATCH($A7,[1]IPCA_Regional!$A$11:$A$239,0),MATCH(AI$2,[1]IPCA_Regional!$A$12:$AJ$12,0))</f>
        <v>0.38</v>
      </c>
      <c r="AJ7" s="34">
        <f t="shared" si="3"/>
        <v>0.6658908854730462</v>
      </c>
      <c r="AK7" s="25">
        <f>INDEX([1]IPCA_Regional!$A$11:$R$239,MATCH($A7,[1]IPCA_Regional!$A$11:$A$239,0),MATCH(AK$2,[1]IPCA_Regional!$A$12:$AJ$12,0))</f>
        <v>0.55000000000000004</v>
      </c>
      <c r="AL7" s="32">
        <f>INDEX([2]ipca!$A5:$IV5,MATCH(AL$2,[2]ipca!$A$1:$IV$1,0))</f>
        <v>0.67160649819494589</v>
      </c>
      <c r="AM7" s="25">
        <f>INDEX([1]IPCA_Regional!$A$11:$R$239,MATCH($A7,[1]IPCA_Regional!$A$11:$A$239,0),MATCH(AM$2,[1]IPCA_Regional!$A$12:$AJ$12,0))</f>
        <v>0.81</v>
      </c>
      <c r="AN7" s="25">
        <f>INDEX([1]IPCA_Regional!$A$11:$R$239,MATCH($A7,[1]IPCA_Regional!$A$11:$A$239,0),MATCH(AN$2,[1]IPCA_Regional!$A$12:$AJ$12,0))</f>
        <v>0.66</v>
      </c>
      <c r="AO7" s="35">
        <f t="shared" si="4"/>
        <v>0.75515337423312878</v>
      </c>
      <c r="AP7" s="25">
        <f>INDEX([1]IPCA_Regional!$A$11:$R$239,MATCH($A7,[1]IPCA_Regional!$A$11:$A$239,0),MATCH(AP$2,[1]IPCA_Regional!$A$12:$AJ$12,0))</f>
        <v>0.73</v>
      </c>
      <c r="AQ7" s="25">
        <f>INDEX([1]IPCA_Regional!$A$11:$R$239,MATCH($A7,[1]IPCA_Regional!$A$11:$A$239,0),MATCH(AQ$2,[1]IPCA_Regional!$A$12:$AJ$12,0))</f>
        <v>0.78</v>
      </c>
      <c r="AR7" s="34">
        <f t="shared" si="7"/>
        <v>0.34680156657963446</v>
      </c>
      <c r="AS7" s="32">
        <f>INDEX([2]ipca!$A5:$IV5,MATCH(AS$2,[2]ipca!$A$1:$IV$1,0))</f>
        <v>0.3664556962025316</v>
      </c>
      <c r="AT7" s="25">
        <f>INDEX([1]IPCA_Regional!$A$11:$R$239,MATCH($A7,[1]IPCA_Regional!$A$11:$A$239,0),MATCH(AT$2,[1]IPCA_Regional!$A$12:$AJ$12,0))</f>
        <v>0.3</v>
      </c>
      <c r="AU7" s="25">
        <f>INDEX([1]IPCA_Regional!$A$11:$R$239,MATCH($A7,[1]IPCA_Regional!$A$11:$A$239,0),MATCH(AU$2,[1]IPCA_Regional!$A$12:$AJ$12,0))</f>
        <v>0.45</v>
      </c>
      <c r="AW7" s="30">
        <f t="shared" si="8"/>
        <v>7.03</v>
      </c>
      <c r="AX7" s="33">
        <f t="shared" si="9"/>
        <v>7.03</v>
      </c>
      <c r="AY7" s="30">
        <f t="shared" si="8"/>
        <v>24.450000000000003</v>
      </c>
      <c r="AZ7" s="33">
        <f t="shared" si="10"/>
        <v>6.61</v>
      </c>
      <c r="BA7" s="33">
        <f t="shared" si="11"/>
        <v>7.17</v>
      </c>
      <c r="BB7" s="33">
        <f t="shared" si="12"/>
        <v>10.67</v>
      </c>
      <c r="BC7" s="30">
        <f t="shared" si="13"/>
        <v>46.19</v>
      </c>
      <c r="BD7" s="33">
        <f t="shared" si="14"/>
        <v>11.04</v>
      </c>
      <c r="BE7" s="33" t="str">
        <f t="shared" si="15"/>
        <v>-</v>
      </c>
      <c r="BF7" s="33">
        <f t="shared" si="16"/>
        <v>9.91</v>
      </c>
      <c r="BG7" s="33">
        <f t="shared" si="17"/>
        <v>25.24</v>
      </c>
      <c r="BH7" s="30">
        <f t="shared" si="18"/>
        <v>14.67</v>
      </c>
      <c r="BI7" s="33">
        <f t="shared" si="19"/>
        <v>7.29</v>
      </c>
      <c r="BJ7" s="33">
        <f t="shared" si="20"/>
        <v>7.38</v>
      </c>
      <c r="BK7" s="30">
        <f t="shared" si="21"/>
        <v>7.66</v>
      </c>
      <c r="BL7" s="33" t="str">
        <f t="shared" si="22"/>
        <v>-</v>
      </c>
      <c r="BM7" s="33">
        <f t="shared" si="23"/>
        <v>5.27</v>
      </c>
      <c r="BN7" s="33">
        <f t="shared" si="24"/>
        <v>2.39</v>
      </c>
    </row>
    <row r="8" spans="1:66" x14ac:dyDescent="0.2">
      <c r="A8" s="20">
        <f t="shared" si="5"/>
        <v>41030</v>
      </c>
      <c r="B8" s="22">
        <f t="shared" ref="B8:AB8" si="27">B10*(INDEX($AD9:$AU9,MATCH(B$3,$AD$2:$AU$2,0))/100+1)</f>
        <v>1.2118985034697753</v>
      </c>
      <c r="C8" s="22">
        <f t="shared" si="27"/>
        <v>1.2118985034697753</v>
      </c>
      <c r="D8" s="22">
        <f t="shared" si="27"/>
        <v>1.2118985034697753</v>
      </c>
      <c r="E8" s="22">
        <f t="shared" si="27"/>
        <v>1.2118985034697753</v>
      </c>
      <c r="F8" s="22">
        <f t="shared" si="27"/>
        <v>1.2118985034697753</v>
      </c>
      <c r="G8" s="22">
        <f t="shared" si="27"/>
        <v>1.2118985034697753</v>
      </c>
      <c r="H8" s="22">
        <f t="shared" si="27"/>
        <v>1.2118985034697753</v>
      </c>
      <c r="I8" s="22">
        <f t="shared" si="27"/>
        <v>1.1914207450369785</v>
      </c>
      <c r="J8" s="22">
        <f t="shared" si="27"/>
        <v>1.1914207450369785</v>
      </c>
      <c r="K8" s="22">
        <f t="shared" si="27"/>
        <v>1.1878904273563204</v>
      </c>
      <c r="L8" s="22">
        <f t="shared" si="27"/>
        <v>1.1914207450369785</v>
      </c>
      <c r="M8" s="22">
        <f t="shared" si="27"/>
        <v>1.1914207450369785</v>
      </c>
      <c r="N8" s="22">
        <f t="shared" si="27"/>
        <v>1.201489397132887</v>
      </c>
      <c r="O8" s="22">
        <f t="shared" si="27"/>
        <v>1.1914207450369785</v>
      </c>
      <c r="P8" s="22">
        <f t="shared" si="27"/>
        <v>1.1914207450369785</v>
      </c>
      <c r="Q8" s="22">
        <f t="shared" si="27"/>
        <v>1.1864933314123485</v>
      </c>
      <c r="R8" s="22">
        <f t="shared" si="27"/>
        <v>1.1620689235080559</v>
      </c>
      <c r="S8" s="22">
        <f t="shared" si="27"/>
        <v>1.2080844364438394</v>
      </c>
      <c r="T8" s="22">
        <f t="shared" si="27"/>
        <v>1.2199186963769728</v>
      </c>
      <c r="U8" s="22">
        <f t="shared" si="27"/>
        <v>1.1848586434997639</v>
      </c>
      <c r="V8" s="22">
        <f t="shared" si="27"/>
        <v>1.1878023836721192</v>
      </c>
      <c r="W8" s="22">
        <f t="shared" si="27"/>
        <v>1.1756869063105218</v>
      </c>
      <c r="X8" s="22">
        <f t="shared" si="27"/>
        <v>1.1642626886834144</v>
      </c>
      <c r="Y8" s="22">
        <f t="shared" si="27"/>
        <v>1.1779430937404578</v>
      </c>
      <c r="Z8" s="22">
        <f t="shared" si="27"/>
        <v>1.1888189957004929</v>
      </c>
      <c r="AA8" s="22">
        <f t="shared" si="27"/>
        <v>1.1796067703066142</v>
      </c>
      <c r="AB8" s="22">
        <f t="shared" si="27"/>
        <v>1.2090214211590462</v>
      </c>
      <c r="AD8" s="35">
        <f t="shared" si="1"/>
        <v>0.43</v>
      </c>
      <c r="AE8" s="25">
        <f>INDEX([1]IPCA_Regional!$A$11:$R$239,MATCH($A8,[1]IPCA_Regional!$A$11:$A$239,0),MATCH(AE$2,[1]IPCA_Regional!$A$12:$AJ$12,0))</f>
        <v>0.43</v>
      </c>
      <c r="AF8" s="35">
        <f t="shared" si="2"/>
        <v>0.58771370143149271</v>
      </c>
      <c r="AG8" s="25">
        <f>INDEX([1]IPCA_Regional!$A$11:$R$239,MATCH($A8,[1]IPCA_Regional!$A$11:$A$239,0),MATCH(AG$2,[1]IPCA_Regional!$A$12:$AJ$12,0))</f>
        <v>0.35</v>
      </c>
      <c r="AH8" s="25">
        <f>INDEX([1]IPCA_Regional!$A$11:$R$239,MATCH($A8,[1]IPCA_Regional!$A$11:$A$239,0),MATCH(AH$2,[1]IPCA_Regional!$A$12:$AJ$12,0))</f>
        <v>0.61</v>
      </c>
      <c r="AI8" s="25">
        <f>INDEX([1]IPCA_Regional!$A$11:$R$239,MATCH($A8,[1]IPCA_Regional!$A$11:$A$239,0),MATCH(AI$2,[1]IPCA_Regional!$A$12:$AJ$12,0))</f>
        <v>0.72</v>
      </c>
      <c r="AJ8" s="34">
        <f t="shared" si="3"/>
        <v>0.29059320199177313</v>
      </c>
      <c r="AK8" s="25">
        <f>INDEX([1]IPCA_Regional!$A$11:$R$239,MATCH($A8,[1]IPCA_Regional!$A$11:$A$239,0),MATCH(AK$2,[1]IPCA_Regional!$A$12:$AJ$12,0))</f>
        <v>0.65</v>
      </c>
      <c r="AL8" s="32">
        <f>INDEX([2]ipca!$A6:$IV6,MATCH(AL$2,[2]ipca!$A$1:$IV$1,0))</f>
        <v>0.27308664259927801</v>
      </c>
      <c r="AM8" s="25">
        <f>INDEX([1]IPCA_Regional!$A$11:$R$239,MATCH($A8,[1]IPCA_Regional!$A$11:$A$239,0),MATCH(AM$2,[1]IPCA_Regional!$A$12:$AJ$12,0))</f>
        <v>7.0000000000000007E-2</v>
      </c>
      <c r="AN8" s="25">
        <f>INDEX([1]IPCA_Regional!$A$11:$R$239,MATCH($A8,[1]IPCA_Regional!$A$11:$A$239,0),MATCH(AN$2,[1]IPCA_Regional!$A$12:$AJ$12,0))</f>
        <v>0.22</v>
      </c>
      <c r="AO8" s="35">
        <f t="shared" si="4"/>
        <v>0.43993865030674845</v>
      </c>
      <c r="AP8" s="25">
        <f>INDEX([1]IPCA_Regional!$A$11:$R$239,MATCH($A8,[1]IPCA_Regional!$A$11:$A$239,0),MATCH(AP$2,[1]IPCA_Regional!$A$12:$AJ$12,0))</f>
        <v>0.45</v>
      </c>
      <c r="AQ8" s="25">
        <f>INDEX([1]IPCA_Regional!$A$11:$R$239,MATCH($A8,[1]IPCA_Regional!$A$11:$A$239,0),MATCH(AQ$2,[1]IPCA_Regional!$A$12:$AJ$12,0))</f>
        <v>0.43</v>
      </c>
      <c r="AR8" s="34">
        <f t="shared" si="7"/>
        <v>0.32831592689295036</v>
      </c>
      <c r="AS8" s="32">
        <f>INDEX([2]ipca!$A6:$IV6,MATCH(AS$2,[2]ipca!$A$1:$IV$1,0))</f>
        <v>0.2772151898734177</v>
      </c>
      <c r="AT8" s="25">
        <f>INDEX([1]IPCA_Regional!$A$11:$R$239,MATCH($A8,[1]IPCA_Regional!$A$11:$A$239,0),MATCH(AT$2,[1]IPCA_Regional!$A$12:$AJ$12,0))</f>
        <v>0.45</v>
      </c>
      <c r="AU8" s="25">
        <f>INDEX([1]IPCA_Regional!$A$11:$R$239,MATCH($A8,[1]IPCA_Regional!$A$11:$A$239,0),MATCH(AU$2,[1]IPCA_Regional!$A$12:$AJ$12,0))</f>
        <v>0.06</v>
      </c>
      <c r="AW8" s="30">
        <f t="shared" si="8"/>
        <v>7.03</v>
      </c>
      <c r="AX8" s="33">
        <f t="shared" si="9"/>
        <v>7.03</v>
      </c>
      <c r="AY8" s="30">
        <f t="shared" si="8"/>
        <v>24.450000000000003</v>
      </c>
      <c r="AZ8" s="33">
        <f t="shared" si="10"/>
        <v>6.61</v>
      </c>
      <c r="BA8" s="33">
        <f t="shared" si="11"/>
        <v>7.17</v>
      </c>
      <c r="BB8" s="33">
        <f t="shared" si="12"/>
        <v>10.67</v>
      </c>
      <c r="BC8" s="30">
        <f t="shared" si="13"/>
        <v>46.19</v>
      </c>
      <c r="BD8" s="33">
        <f t="shared" si="14"/>
        <v>11.04</v>
      </c>
      <c r="BE8" s="33" t="str">
        <f t="shared" si="15"/>
        <v>-</v>
      </c>
      <c r="BF8" s="33">
        <f t="shared" si="16"/>
        <v>9.91</v>
      </c>
      <c r="BG8" s="33">
        <f t="shared" si="17"/>
        <v>25.24</v>
      </c>
      <c r="BH8" s="30">
        <f t="shared" si="18"/>
        <v>14.67</v>
      </c>
      <c r="BI8" s="33">
        <f t="shared" si="19"/>
        <v>7.29</v>
      </c>
      <c r="BJ8" s="33">
        <f t="shared" si="20"/>
        <v>7.38</v>
      </c>
      <c r="BK8" s="30">
        <f t="shared" si="21"/>
        <v>7.66</v>
      </c>
      <c r="BL8" s="33" t="str">
        <f t="shared" si="22"/>
        <v>-</v>
      </c>
      <c r="BM8" s="33">
        <f t="shared" si="23"/>
        <v>5.27</v>
      </c>
      <c r="BN8" s="33">
        <f t="shared" si="24"/>
        <v>2.39</v>
      </c>
    </row>
    <row r="9" spans="1:66" x14ac:dyDescent="0.2">
      <c r="A9" s="20">
        <f t="shared" si="5"/>
        <v>41061</v>
      </c>
      <c r="B9" s="22">
        <f t="shared" ref="B9:AB9" si="28">B11*(INDEX($AD10:$AU10,MATCH(B$3,$AD$2:$AU$2,0))/100+1)</f>
        <v>1.1668097982505312</v>
      </c>
      <c r="C9" s="22">
        <f t="shared" si="28"/>
        <v>1.1668097982505312</v>
      </c>
      <c r="D9" s="22">
        <f t="shared" si="28"/>
        <v>1.1668097982505312</v>
      </c>
      <c r="E9" s="22">
        <f t="shared" si="28"/>
        <v>1.1668097982505312</v>
      </c>
      <c r="F9" s="22">
        <f t="shared" si="28"/>
        <v>1.1668097982505312</v>
      </c>
      <c r="G9" s="22">
        <f t="shared" si="28"/>
        <v>1.1668097982505312</v>
      </c>
      <c r="H9" s="22">
        <f t="shared" si="28"/>
        <v>1.1668097982505312</v>
      </c>
      <c r="I9" s="22">
        <f t="shared" si="28"/>
        <v>1.1876482066273797</v>
      </c>
      <c r="J9" s="22">
        <f t="shared" si="28"/>
        <v>1.1876482066273797</v>
      </c>
      <c r="K9" s="22">
        <f t="shared" si="28"/>
        <v>1.232154147823556</v>
      </c>
      <c r="L9" s="22">
        <f t="shared" si="28"/>
        <v>1.1876482066273797</v>
      </c>
      <c r="M9" s="22">
        <f t="shared" si="28"/>
        <v>1.1876482066273797</v>
      </c>
      <c r="N9" s="22">
        <f t="shared" si="28"/>
        <v>1.189558039943251</v>
      </c>
      <c r="O9" s="22">
        <f t="shared" si="28"/>
        <v>1.1876482066273797</v>
      </c>
      <c r="P9" s="22">
        <f t="shared" si="28"/>
        <v>1.1876482066273797</v>
      </c>
      <c r="Q9" s="22">
        <f t="shared" si="28"/>
        <v>1.1638082664225411</v>
      </c>
      <c r="R9" s="22">
        <f t="shared" si="28"/>
        <v>1.1907216326264409</v>
      </c>
      <c r="S9" s="22">
        <f t="shared" si="28"/>
        <v>1.2044667547687584</v>
      </c>
      <c r="T9" s="22">
        <f t="shared" si="28"/>
        <v>1.1975271501420086</v>
      </c>
      <c r="U9" s="22">
        <f t="shared" si="28"/>
        <v>1.2015452055788751</v>
      </c>
      <c r="V9" s="22">
        <f t="shared" si="28"/>
        <v>1.1973520152687918</v>
      </c>
      <c r="W9" s="22">
        <f t="shared" si="28"/>
        <v>1.2133340484418389</v>
      </c>
      <c r="X9" s="22">
        <f t="shared" si="28"/>
        <v>1.2283986302700698</v>
      </c>
      <c r="Y9" s="22">
        <f t="shared" si="28"/>
        <v>1.19782102812989</v>
      </c>
      <c r="Z9" s="22">
        <f t="shared" si="28"/>
        <v>1.1895792549785007</v>
      </c>
      <c r="AA9" s="22">
        <f t="shared" si="28"/>
        <v>1.2043866501325562</v>
      </c>
      <c r="AB9" s="22">
        <f t="shared" si="28"/>
        <v>1.1636223545819122</v>
      </c>
      <c r="AD9" s="35">
        <f t="shared" si="1"/>
        <v>0.23</v>
      </c>
      <c r="AE9" s="25">
        <f>INDEX([1]IPCA_Regional!$A$11:$R$239,MATCH($A9,[1]IPCA_Regional!$A$11:$A$239,0),MATCH(AE$2,[1]IPCA_Regional!$A$12:$AJ$12,0))</f>
        <v>0.23</v>
      </c>
      <c r="AF9" s="35">
        <f t="shared" si="2"/>
        <v>5.2249488752556215E-2</v>
      </c>
      <c r="AG9" s="25">
        <f>INDEX([1]IPCA_Regional!$A$11:$R$239,MATCH($A9,[1]IPCA_Regional!$A$11:$A$239,0),MATCH(AG$2,[1]IPCA_Regional!$A$12:$AJ$12,0))</f>
        <v>-0.26</v>
      </c>
      <c r="AH9" s="25">
        <f>INDEX([1]IPCA_Regional!$A$11:$R$239,MATCH($A9,[1]IPCA_Regional!$A$11:$A$239,0),MATCH(AH$2,[1]IPCA_Regional!$A$12:$AJ$12,0))</f>
        <v>0.15</v>
      </c>
      <c r="AI9" s="25">
        <f>INDEX([1]IPCA_Regional!$A$11:$R$239,MATCH($A9,[1]IPCA_Regional!$A$11:$A$239,0),MATCH(AI$2,[1]IPCA_Regional!$A$12:$AJ$12,0))</f>
        <v>0.18</v>
      </c>
      <c r="AJ9" s="34">
        <f t="shared" si="3"/>
        <v>6.6077072959515051E-2</v>
      </c>
      <c r="AK9" s="25">
        <f>INDEX([1]IPCA_Regional!$A$11:$R$239,MATCH($A9,[1]IPCA_Regional!$A$11:$A$239,0),MATCH(AK$2,[1]IPCA_Regional!$A$12:$AJ$12,0))</f>
        <v>7.0000000000000007E-2</v>
      </c>
      <c r="AL9" s="32">
        <f>INDEX([2]ipca!$A7:$IV7,MATCH(AL$2,[2]ipca!$A$1:$IV$1,0))</f>
        <v>6.6046931407942253E-2</v>
      </c>
      <c r="AM9" s="25">
        <f>INDEX([1]IPCA_Regional!$A$11:$R$239,MATCH($A9,[1]IPCA_Regional!$A$11:$A$239,0),MATCH(AM$2,[1]IPCA_Regional!$A$12:$AJ$12,0))</f>
        <v>0.23</v>
      </c>
      <c r="AN9" s="25">
        <f>INDEX([1]IPCA_Regional!$A$11:$R$239,MATCH($A9,[1]IPCA_Regional!$A$11:$A$239,0),MATCH(AN$2,[1]IPCA_Regional!$A$12:$AJ$12,0))</f>
        <v>0</v>
      </c>
      <c r="AO9" s="35">
        <f t="shared" si="4"/>
        <v>0.06</v>
      </c>
      <c r="AP9" s="25">
        <f>INDEX([1]IPCA_Regional!$A$11:$R$239,MATCH($A9,[1]IPCA_Regional!$A$11:$A$239,0),MATCH(AP$2,[1]IPCA_Regional!$A$12:$AJ$12,0))</f>
        <v>0.06</v>
      </c>
      <c r="AQ9" s="25">
        <f>INDEX([1]IPCA_Regional!$A$11:$R$239,MATCH($A9,[1]IPCA_Regional!$A$11:$A$239,0),MATCH(AQ$2,[1]IPCA_Regional!$A$12:$AJ$12,0))</f>
        <v>0.06</v>
      </c>
      <c r="AR9" s="34">
        <f t="shared" si="7"/>
        <v>0.12943864229765015</v>
      </c>
      <c r="AS9" s="32">
        <f>INDEX([2]ipca!$A7:$IV7,MATCH(AS$2,[2]ipca!$A$1:$IV$1,0))</f>
        <v>0.11240506329113924</v>
      </c>
      <c r="AT9" s="25">
        <f>INDEX([1]IPCA_Regional!$A$11:$R$239,MATCH($A9,[1]IPCA_Regional!$A$11:$A$239,0),MATCH(AT$2,[1]IPCA_Regional!$A$12:$AJ$12,0))</f>
        <v>0.17</v>
      </c>
      <c r="AU9" s="25">
        <f>INDEX([1]IPCA_Regional!$A$11:$R$239,MATCH($A9,[1]IPCA_Regional!$A$11:$A$239,0),MATCH(AU$2,[1]IPCA_Regional!$A$12:$AJ$12,0))</f>
        <v>0.04</v>
      </c>
      <c r="AW9" s="30">
        <f t="shared" si="8"/>
        <v>7.03</v>
      </c>
      <c r="AX9" s="33">
        <f t="shared" si="9"/>
        <v>7.03</v>
      </c>
      <c r="AY9" s="30">
        <f t="shared" si="8"/>
        <v>24.450000000000003</v>
      </c>
      <c r="AZ9" s="33">
        <f t="shared" si="10"/>
        <v>6.61</v>
      </c>
      <c r="BA9" s="33">
        <f t="shared" si="11"/>
        <v>7.17</v>
      </c>
      <c r="BB9" s="33">
        <f t="shared" si="12"/>
        <v>10.67</v>
      </c>
      <c r="BC9" s="30">
        <f t="shared" si="13"/>
        <v>46.19</v>
      </c>
      <c r="BD9" s="33">
        <f t="shared" si="14"/>
        <v>11.04</v>
      </c>
      <c r="BE9" s="33" t="str">
        <f t="shared" si="15"/>
        <v>-</v>
      </c>
      <c r="BF9" s="33">
        <f t="shared" si="16"/>
        <v>9.91</v>
      </c>
      <c r="BG9" s="33">
        <f t="shared" si="17"/>
        <v>25.24</v>
      </c>
      <c r="BH9" s="30">
        <f t="shared" si="18"/>
        <v>14.67</v>
      </c>
      <c r="BI9" s="33">
        <f t="shared" si="19"/>
        <v>7.29</v>
      </c>
      <c r="BJ9" s="33">
        <f t="shared" si="20"/>
        <v>7.38</v>
      </c>
      <c r="BK9" s="30">
        <f t="shared" si="21"/>
        <v>7.66</v>
      </c>
      <c r="BL9" s="33" t="str">
        <f t="shared" si="22"/>
        <v>-</v>
      </c>
      <c r="BM9" s="33">
        <f t="shared" si="23"/>
        <v>5.27</v>
      </c>
      <c r="BN9" s="33">
        <f t="shared" si="24"/>
        <v>2.39</v>
      </c>
    </row>
    <row r="10" spans="1:66" x14ac:dyDescent="0.2">
      <c r="A10" s="20">
        <f t="shared" si="5"/>
        <v>41091</v>
      </c>
      <c r="B10" s="22">
        <f t="shared" ref="B10:AB10" si="29">B12*(INDEX($AD11:$AU11,MATCH(B$3,$AD$2:$AU$2,0))/100+1)</f>
        <v>1.2091175331435453</v>
      </c>
      <c r="C10" s="22">
        <f t="shared" si="29"/>
        <v>1.2091175331435453</v>
      </c>
      <c r="D10" s="22">
        <f t="shared" si="29"/>
        <v>1.2091175331435453</v>
      </c>
      <c r="E10" s="22">
        <f t="shared" si="29"/>
        <v>1.2091175331435453</v>
      </c>
      <c r="F10" s="22">
        <f t="shared" si="29"/>
        <v>1.2091175331435453</v>
      </c>
      <c r="G10" s="22">
        <f t="shared" si="29"/>
        <v>1.2091175331435453</v>
      </c>
      <c r="H10" s="22">
        <f t="shared" si="29"/>
        <v>1.2091175331435453</v>
      </c>
      <c r="I10" s="22">
        <f t="shared" si="29"/>
        <v>1.190798558877892</v>
      </c>
      <c r="J10" s="22">
        <f t="shared" si="29"/>
        <v>1.190798558877892</v>
      </c>
      <c r="K10" s="22">
        <f t="shared" si="29"/>
        <v>1.1909869935395232</v>
      </c>
      <c r="L10" s="22">
        <f t="shared" si="29"/>
        <v>1.190798558877892</v>
      </c>
      <c r="M10" s="22">
        <f t="shared" si="29"/>
        <v>1.190798558877892</v>
      </c>
      <c r="N10" s="22">
        <f t="shared" si="29"/>
        <v>1.1996898623393779</v>
      </c>
      <c r="O10" s="22">
        <f t="shared" si="29"/>
        <v>1.190798558877892</v>
      </c>
      <c r="P10" s="22">
        <f t="shared" si="29"/>
        <v>1.190798558877892</v>
      </c>
      <c r="Q10" s="22">
        <f t="shared" si="29"/>
        <v>1.1843614807470038</v>
      </c>
      <c r="R10" s="22">
        <f t="shared" si="29"/>
        <v>1.1612560442770621</v>
      </c>
      <c r="S10" s="22">
        <f t="shared" si="29"/>
        <v>1.2072870603871686</v>
      </c>
      <c r="T10" s="22">
        <f t="shared" si="29"/>
        <v>1.2171193219365188</v>
      </c>
      <c r="U10" s="22">
        <f t="shared" si="29"/>
        <v>1.1848586434997639</v>
      </c>
      <c r="V10" s="22">
        <f t="shared" si="29"/>
        <v>1.1870901295943628</v>
      </c>
      <c r="W10" s="22">
        <f t="shared" si="29"/>
        <v>1.1749819171602256</v>
      </c>
      <c r="X10" s="22">
        <f t="shared" si="29"/>
        <v>1.1635645499534424</v>
      </c>
      <c r="Y10" s="22">
        <f t="shared" si="29"/>
        <v>1.1766205127084515</v>
      </c>
      <c r="Z10" s="22">
        <f t="shared" si="29"/>
        <v>1.1872821937486631</v>
      </c>
      <c r="AA10" s="22">
        <f t="shared" si="29"/>
        <v>1.1776048420750864</v>
      </c>
      <c r="AB10" s="22">
        <f t="shared" si="29"/>
        <v>1.2085380059566635</v>
      </c>
      <c r="AD10" s="35">
        <f t="shared" si="1"/>
        <v>0.22</v>
      </c>
      <c r="AE10" s="25">
        <f>INDEX([1]IPCA_Regional!$A$11:$R$239,MATCH($A10,[1]IPCA_Regional!$A$11:$A$239,0),MATCH(AE$2,[1]IPCA_Regional!$A$12:$AJ$12,0))</f>
        <v>0.22</v>
      </c>
      <c r="AF10" s="35">
        <f t="shared" si="2"/>
        <v>0.47834764826175868</v>
      </c>
      <c r="AG10" s="25">
        <f>INDEX([1]IPCA_Regional!$A$11:$R$239,MATCH($A10,[1]IPCA_Regional!$A$11:$A$239,0),MATCH(AG$2,[1]IPCA_Regional!$A$12:$AJ$12,0))</f>
        <v>0.54</v>
      </c>
      <c r="AH10" s="25">
        <f>INDEX([1]IPCA_Regional!$A$11:$R$239,MATCH($A10,[1]IPCA_Regional!$A$11:$A$239,0),MATCH(AH$2,[1]IPCA_Regional!$A$12:$AJ$12,0))</f>
        <v>0.3</v>
      </c>
      <c r="AI10" s="25">
        <f>INDEX([1]IPCA_Regional!$A$11:$R$239,MATCH($A10,[1]IPCA_Regional!$A$11:$A$239,0),MATCH(AI$2,[1]IPCA_Regional!$A$12:$AJ$12,0))</f>
        <v>0.56000000000000005</v>
      </c>
      <c r="AJ10" s="34">
        <f t="shared" si="3"/>
        <v>0.40578913184672011</v>
      </c>
      <c r="AK10" s="25">
        <f>INDEX([1]IPCA_Regional!$A$11:$R$239,MATCH($A10,[1]IPCA_Regional!$A$11:$A$239,0),MATCH(AK$2,[1]IPCA_Regional!$A$12:$AJ$12,0))</f>
        <v>0.39</v>
      </c>
      <c r="AL10" s="32">
        <f>INDEX([2]ipca!$A8:$IV8,MATCH(AL$2,[2]ipca!$A$1:$IV$1,0))</f>
        <v>0.40667870036101084</v>
      </c>
      <c r="AM10" s="25">
        <f>INDEX([1]IPCA_Regional!$A$11:$R$239,MATCH($A10,[1]IPCA_Regional!$A$11:$A$239,0),MATCH(AM$2,[1]IPCA_Regional!$A$12:$AJ$12,0))</f>
        <v>0.54</v>
      </c>
      <c r="AN10" s="25">
        <f>INDEX([1]IPCA_Regional!$A$11:$R$239,MATCH($A10,[1]IPCA_Regional!$A$11:$A$239,0),MATCH(AN$2,[1]IPCA_Regional!$A$12:$AJ$12,0))</f>
        <v>0.36</v>
      </c>
      <c r="AO10" s="35">
        <f t="shared" si="4"/>
        <v>0.48073619631901843</v>
      </c>
      <c r="AP10" s="25">
        <f>INDEX([1]IPCA_Regional!$A$11:$R$239,MATCH($A10,[1]IPCA_Regional!$A$11:$A$239,0),MATCH(AP$2,[1]IPCA_Regional!$A$12:$AJ$12,0))</f>
        <v>0.36</v>
      </c>
      <c r="AQ10" s="25">
        <f>INDEX([1]IPCA_Regional!$A$11:$R$239,MATCH($A10,[1]IPCA_Regional!$A$11:$A$239,0),MATCH(AQ$2,[1]IPCA_Regional!$A$12:$AJ$12,0))</f>
        <v>0.6</v>
      </c>
      <c r="AR10" s="34">
        <f t="shared" si="7"/>
        <v>0.57567885117493467</v>
      </c>
      <c r="AS10" s="32">
        <f>INDEX([2]ipca!$A8:$IV8,MATCH(AS$2,[2]ipca!$A$1:$IV$1,0))</f>
        <v>0.56126582278481008</v>
      </c>
      <c r="AT10" s="25">
        <f>INDEX([1]IPCA_Regional!$A$11:$R$239,MATCH($A10,[1]IPCA_Regional!$A$11:$A$239,0),MATCH(AT$2,[1]IPCA_Regional!$A$12:$AJ$12,0))</f>
        <v>0.61</v>
      </c>
      <c r="AU10" s="25">
        <f>INDEX([1]IPCA_Regional!$A$11:$R$239,MATCH($A10,[1]IPCA_Regional!$A$11:$A$239,0),MATCH(AU$2,[1]IPCA_Regional!$A$12:$AJ$12,0))</f>
        <v>0.5</v>
      </c>
      <c r="AW10" s="30">
        <f t="shared" si="8"/>
        <v>7.03</v>
      </c>
      <c r="AX10" s="33">
        <f t="shared" si="9"/>
        <v>7.03</v>
      </c>
      <c r="AY10" s="30">
        <f t="shared" si="8"/>
        <v>24.450000000000003</v>
      </c>
      <c r="AZ10" s="33">
        <f t="shared" si="10"/>
        <v>6.61</v>
      </c>
      <c r="BA10" s="33">
        <f t="shared" si="11"/>
        <v>7.17</v>
      </c>
      <c r="BB10" s="33">
        <f t="shared" si="12"/>
        <v>10.67</v>
      </c>
      <c r="BC10" s="30">
        <f t="shared" si="13"/>
        <v>46.19</v>
      </c>
      <c r="BD10" s="33">
        <f t="shared" si="14"/>
        <v>11.04</v>
      </c>
      <c r="BE10" s="33" t="str">
        <f t="shared" si="15"/>
        <v>-</v>
      </c>
      <c r="BF10" s="33">
        <f t="shared" si="16"/>
        <v>9.91</v>
      </c>
      <c r="BG10" s="33">
        <f t="shared" si="17"/>
        <v>25.24</v>
      </c>
      <c r="BH10" s="30">
        <f t="shared" si="18"/>
        <v>14.67</v>
      </c>
      <c r="BI10" s="33">
        <f t="shared" si="19"/>
        <v>7.29</v>
      </c>
      <c r="BJ10" s="33">
        <f t="shared" si="20"/>
        <v>7.38</v>
      </c>
      <c r="BK10" s="30">
        <f t="shared" si="21"/>
        <v>7.66</v>
      </c>
      <c r="BL10" s="33" t="str">
        <f t="shared" si="22"/>
        <v>-</v>
      </c>
      <c r="BM10" s="33">
        <f t="shared" si="23"/>
        <v>5.27</v>
      </c>
      <c r="BN10" s="33">
        <f t="shared" si="24"/>
        <v>2.39</v>
      </c>
    </row>
    <row r="11" spans="1:66" x14ac:dyDescent="0.2">
      <c r="A11" s="20">
        <f t="shared" si="5"/>
        <v>41122</v>
      </c>
      <c r="B11" s="22">
        <f t="shared" ref="B11:AB11" si="30">B13*(INDEX($AD12:$AU12,MATCH(B$3,$AD$2:$AU$2,0))/100+1)</f>
        <v>1.1642484516568861</v>
      </c>
      <c r="C11" s="22">
        <f t="shared" si="30"/>
        <v>1.1642484516568861</v>
      </c>
      <c r="D11" s="22">
        <f t="shared" si="30"/>
        <v>1.1642484516568861</v>
      </c>
      <c r="E11" s="22">
        <f t="shared" si="30"/>
        <v>1.1642484516568861</v>
      </c>
      <c r="F11" s="22">
        <f t="shared" si="30"/>
        <v>1.1642484516568861</v>
      </c>
      <c r="G11" s="22">
        <f t="shared" si="30"/>
        <v>1.1642484516568861</v>
      </c>
      <c r="H11" s="22">
        <f t="shared" si="30"/>
        <v>1.1642484516568861</v>
      </c>
      <c r="I11" s="22">
        <f t="shared" si="30"/>
        <v>1.1819941653349089</v>
      </c>
      <c r="J11" s="22">
        <f t="shared" si="30"/>
        <v>1.1819941653349089</v>
      </c>
      <c r="K11" s="22">
        <f t="shared" si="30"/>
        <v>1.2255362520624189</v>
      </c>
      <c r="L11" s="22">
        <f t="shared" si="30"/>
        <v>1.1819941653349089</v>
      </c>
      <c r="M11" s="22">
        <f t="shared" si="30"/>
        <v>1.1819941653349089</v>
      </c>
      <c r="N11" s="22">
        <f t="shared" si="30"/>
        <v>1.1860000398237798</v>
      </c>
      <c r="O11" s="22">
        <f t="shared" si="30"/>
        <v>1.1819941653349089</v>
      </c>
      <c r="P11" s="22">
        <f t="shared" si="30"/>
        <v>1.1819941653349089</v>
      </c>
      <c r="Q11" s="22">
        <f t="shared" si="30"/>
        <v>1.1573272339126304</v>
      </c>
      <c r="R11" s="22">
        <f t="shared" si="30"/>
        <v>1.1860958587772097</v>
      </c>
      <c r="S11" s="22">
        <f t="shared" si="30"/>
        <v>1.1995882847227648</v>
      </c>
      <c r="T11" s="22">
        <f t="shared" si="30"/>
        <v>1.1910952358683196</v>
      </c>
      <c r="U11" s="22">
        <f t="shared" si="30"/>
        <v>1.1972351590064518</v>
      </c>
      <c r="V11" s="22">
        <f t="shared" si="30"/>
        <v>1.1930570100326741</v>
      </c>
      <c r="W11" s="22">
        <f t="shared" si="30"/>
        <v>1.2075290193646968</v>
      </c>
      <c r="X11" s="22">
        <f t="shared" si="30"/>
        <v>1.2210721970875444</v>
      </c>
      <c r="Y11" s="22">
        <f t="shared" si="30"/>
        <v>1.1911355911537183</v>
      </c>
      <c r="Z11" s="22">
        <f t="shared" si="30"/>
        <v>1.1827702965234363</v>
      </c>
      <c r="AA11" s="22">
        <f t="shared" si="30"/>
        <v>1.197084435078577</v>
      </c>
      <c r="AB11" s="22">
        <f t="shared" si="30"/>
        <v>1.1578331886387188</v>
      </c>
      <c r="AD11" s="35">
        <f t="shared" si="1"/>
        <v>0.72</v>
      </c>
      <c r="AE11" s="25">
        <f>INDEX([1]IPCA_Regional!$A$11:$R$239,MATCH($A11,[1]IPCA_Regional!$A$11:$A$239,0),MATCH(AE$2,[1]IPCA_Regional!$A$12:$AJ$12,0))</f>
        <v>0.72</v>
      </c>
      <c r="AF11" s="35">
        <f t="shared" si="2"/>
        <v>0.42951329243353786</v>
      </c>
      <c r="AG11" s="25">
        <f>INDEX([1]IPCA_Regional!$A$11:$R$239,MATCH($A11,[1]IPCA_Regional!$A$11:$A$239,0),MATCH(AG$2,[1]IPCA_Regional!$A$12:$AJ$12,0))</f>
        <v>0.66</v>
      </c>
      <c r="AH11" s="25">
        <f>INDEX([1]IPCA_Regional!$A$11:$R$239,MATCH($A11,[1]IPCA_Regional!$A$11:$A$239,0),MATCH(AH$2,[1]IPCA_Regional!$A$12:$AJ$12,0))</f>
        <v>0.38</v>
      </c>
      <c r="AI11" s="25">
        <f>INDEX([1]IPCA_Regional!$A$11:$R$239,MATCH($A11,[1]IPCA_Regional!$A$11:$A$239,0),MATCH(AI$2,[1]IPCA_Regional!$A$12:$AJ$12,0))</f>
        <v>0.32</v>
      </c>
      <c r="AJ11" s="34">
        <f t="shared" si="3"/>
        <v>0.35437757090279282</v>
      </c>
      <c r="AK11" s="25">
        <f>INDEX([1]IPCA_Regional!$A$11:$R$239,MATCH($A11,[1]IPCA_Regional!$A$11:$A$239,0),MATCH(AK$2,[1]IPCA_Regional!$A$12:$AJ$12,0))</f>
        <v>0.37</v>
      </c>
      <c r="AL11" s="32">
        <f>INDEX([2]ipca!$A9:$IV9,MATCH(AL$2,[2]ipca!$A$1:$IV$1,0))</f>
        <v>0.35371841155234662</v>
      </c>
      <c r="AM11" s="25">
        <f>INDEX([1]IPCA_Regional!$A$11:$R$239,MATCH($A11,[1]IPCA_Regional!$A$11:$A$239,0),MATCH(AM$2,[1]IPCA_Regional!$A$12:$AJ$12,0))</f>
        <v>0.45</v>
      </c>
      <c r="AN11" s="25">
        <f>INDEX([1]IPCA_Regional!$A$11:$R$239,MATCH($A11,[1]IPCA_Regional!$A$11:$A$239,0),MATCH(AN$2,[1]IPCA_Regional!$A$12:$AJ$12,0))</f>
        <v>0.31</v>
      </c>
      <c r="AO11" s="35">
        <f t="shared" si="4"/>
        <v>0.52969325153374225</v>
      </c>
      <c r="AP11" s="25">
        <f>INDEX([1]IPCA_Regional!$A$11:$R$239,MATCH($A11,[1]IPCA_Regional!$A$11:$A$239,0),MATCH(AP$2,[1]IPCA_Regional!$A$12:$AJ$12,0))</f>
        <v>0.57999999999999996</v>
      </c>
      <c r="AQ11" s="25">
        <f>INDEX([1]IPCA_Regional!$A$11:$R$239,MATCH($A11,[1]IPCA_Regional!$A$11:$A$239,0),MATCH(AQ$2,[1]IPCA_Regional!$A$12:$AJ$12,0))</f>
        <v>0.48</v>
      </c>
      <c r="AR11" s="34">
        <f t="shared" si="7"/>
        <v>0.3224804177545692</v>
      </c>
      <c r="AS11" s="32">
        <f>INDEX([2]ipca!$A9:$IV9,MATCH(AS$2,[2]ipca!$A$1:$IV$1,0))</f>
        <v>0.32772151898734175</v>
      </c>
      <c r="AT11" s="25">
        <f>INDEX([1]IPCA_Regional!$A$11:$R$239,MATCH($A11,[1]IPCA_Regional!$A$11:$A$239,0),MATCH(AT$2,[1]IPCA_Regional!$A$12:$AJ$12,0))</f>
        <v>0.31</v>
      </c>
      <c r="AU11" s="25">
        <f>INDEX([1]IPCA_Regional!$A$11:$R$239,MATCH($A11,[1]IPCA_Regional!$A$11:$A$239,0),MATCH(AU$2,[1]IPCA_Regional!$A$12:$AJ$12,0))</f>
        <v>0.35</v>
      </c>
      <c r="AW11" s="30">
        <f t="shared" si="8"/>
        <v>7.03</v>
      </c>
      <c r="AX11" s="33">
        <f t="shared" si="9"/>
        <v>7.03</v>
      </c>
      <c r="AY11" s="30">
        <f t="shared" si="8"/>
        <v>24.450000000000003</v>
      </c>
      <c r="AZ11" s="33">
        <f t="shared" si="10"/>
        <v>6.61</v>
      </c>
      <c r="BA11" s="33">
        <f t="shared" si="11"/>
        <v>7.17</v>
      </c>
      <c r="BB11" s="33">
        <f t="shared" si="12"/>
        <v>10.67</v>
      </c>
      <c r="BC11" s="30">
        <f t="shared" si="13"/>
        <v>46.19</v>
      </c>
      <c r="BD11" s="33">
        <f t="shared" si="14"/>
        <v>11.04</v>
      </c>
      <c r="BE11" s="33" t="str">
        <f t="shared" si="15"/>
        <v>-</v>
      </c>
      <c r="BF11" s="33">
        <f t="shared" si="16"/>
        <v>9.91</v>
      </c>
      <c r="BG11" s="33">
        <f t="shared" si="17"/>
        <v>25.24</v>
      </c>
      <c r="BH11" s="30">
        <f t="shared" si="18"/>
        <v>14.67</v>
      </c>
      <c r="BI11" s="33">
        <f t="shared" si="19"/>
        <v>7.29</v>
      </c>
      <c r="BJ11" s="33">
        <f t="shared" si="20"/>
        <v>7.38</v>
      </c>
      <c r="BK11" s="30">
        <f t="shared" si="21"/>
        <v>7.66</v>
      </c>
      <c r="BL11" s="33" t="str">
        <f t="shared" si="22"/>
        <v>-</v>
      </c>
      <c r="BM11" s="33">
        <f t="shared" si="23"/>
        <v>5.27</v>
      </c>
      <c r="BN11" s="33">
        <f t="shared" si="24"/>
        <v>2.39</v>
      </c>
    </row>
    <row r="12" spans="1:66" x14ac:dyDescent="0.2">
      <c r="A12" s="20">
        <f t="shared" si="5"/>
        <v>41153</v>
      </c>
      <c r="B12" s="22">
        <f t="shared" ref="B12:AB12" si="31">B14*(INDEX($AD13:$AU13,MATCH(B$3,$AD$2:$AU$2,0))/100+1)</f>
        <v>1.2004741194832658</v>
      </c>
      <c r="C12" s="22">
        <f t="shared" si="31"/>
        <v>1.2004741194832658</v>
      </c>
      <c r="D12" s="22">
        <f t="shared" si="31"/>
        <v>1.2004741194832658</v>
      </c>
      <c r="E12" s="22">
        <f t="shared" si="31"/>
        <v>1.2004741194832658</v>
      </c>
      <c r="F12" s="22">
        <f t="shared" si="31"/>
        <v>1.2004741194832658</v>
      </c>
      <c r="G12" s="22">
        <f t="shared" si="31"/>
        <v>1.2004741194832658</v>
      </c>
      <c r="H12" s="22">
        <f t="shared" si="31"/>
        <v>1.2004741194832658</v>
      </c>
      <c r="I12" s="22">
        <f t="shared" si="31"/>
        <v>1.1857057948797287</v>
      </c>
      <c r="J12" s="22">
        <f t="shared" si="31"/>
        <v>1.1857057948797287</v>
      </c>
      <c r="K12" s="22">
        <f t="shared" si="31"/>
        <v>1.1831780186166534</v>
      </c>
      <c r="L12" s="22">
        <f t="shared" si="31"/>
        <v>1.1857057948797287</v>
      </c>
      <c r="M12" s="22">
        <f t="shared" si="31"/>
        <v>1.1857057948797287</v>
      </c>
      <c r="N12" s="22">
        <f t="shared" si="31"/>
        <v>1.195148298803923</v>
      </c>
      <c r="O12" s="22">
        <f t="shared" si="31"/>
        <v>1.1857057948797287</v>
      </c>
      <c r="P12" s="22">
        <f t="shared" si="31"/>
        <v>1.1857057948797287</v>
      </c>
      <c r="Q12" s="22">
        <f t="shared" si="31"/>
        <v>1.1805836131848122</v>
      </c>
      <c r="R12" s="22">
        <f t="shared" si="31"/>
        <v>1.1569752359042165</v>
      </c>
      <c r="S12" s="22">
        <f t="shared" si="31"/>
        <v>1.2030317157118817</v>
      </c>
      <c r="T12" s="22">
        <f t="shared" si="31"/>
        <v>1.2116668212409347</v>
      </c>
      <c r="U12" s="22">
        <f t="shared" si="31"/>
        <v>1.1811969330074408</v>
      </c>
      <c r="V12" s="22">
        <f t="shared" si="31"/>
        <v>1.1802447102747691</v>
      </c>
      <c r="W12" s="22">
        <f t="shared" si="31"/>
        <v>1.1687909105823313</v>
      </c>
      <c r="X12" s="22">
        <f t="shared" si="31"/>
        <v>1.1580061205746841</v>
      </c>
      <c r="Y12" s="22">
        <f t="shared" si="31"/>
        <v>1.1727770698807032</v>
      </c>
      <c r="Z12" s="22">
        <f t="shared" si="31"/>
        <v>1.1834657484590501</v>
      </c>
      <c r="AA12" s="22">
        <f t="shared" si="31"/>
        <v>1.1739655488735783</v>
      </c>
      <c r="AB12" s="22">
        <f t="shared" si="31"/>
        <v>1.2043228758910447</v>
      </c>
      <c r="AD12" s="35">
        <f t="shared" si="1"/>
        <v>0.71</v>
      </c>
      <c r="AE12" s="25">
        <f>INDEX([1]IPCA_Regional!$A$11:$R$239,MATCH($A12,[1]IPCA_Regional!$A$11:$A$239,0),MATCH(AE$2,[1]IPCA_Regional!$A$12:$AJ$12,0))</f>
        <v>0.71</v>
      </c>
      <c r="AF12" s="35">
        <f t="shared" si="2"/>
        <v>0.65718609406952966</v>
      </c>
      <c r="AG12" s="25">
        <f>INDEX([1]IPCA_Regional!$A$11:$R$239,MATCH($A12,[1]IPCA_Regional!$A$11:$A$239,0),MATCH(AG$2,[1]IPCA_Regional!$A$12:$AJ$12,0))</f>
        <v>0.67</v>
      </c>
      <c r="AH12" s="25">
        <f>INDEX([1]IPCA_Regional!$A$11:$R$239,MATCH($A12,[1]IPCA_Regional!$A$11:$A$239,0),MATCH(AH$2,[1]IPCA_Regional!$A$12:$AJ$12,0))</f>
        <v>0.79</v>
      </c>
      <c r="AI12" s="25">
        <f>INDEX([1]IPCA_Regional!$A$11:$R$239,MATCH($A12,[1]IPCA_Regional!$A$11:$A$239,0),MATCH(AI$2,[1]IPCA_Regional!$A$12:$AJ$12,0))</f>
        <v>0.56000000000000005</v>
      </c>
      <c r="AJ12" s="34">
        <f t="shared" si="3"/>
        <v>0.5709504221693007</v>
      </c>
      <c r="AK12" s="25">
        <f>INDEX([1]IPCA_Regional!$A$11:$R$239,MATCH($A12,[1]IPCA_Regional!$A$11:$A$239,0),MATCH(AK$2,[1]IPCA_Regional!$A$12:$AJ$12,0))</f>
        <v>0.65</v>
      </c>
      <c r="AL12" s="32">
        <f>INDEX([2]ipca!$A10:$IV10,MATCH(AL$2,[2]ipca!$A$1:$IV$1,0))</f>
        <v>0.56731046931407947</v>
      </c>
      <c r="AM12" s="25">
        <f>INDEX([1]IPCA_Regional!$A$11:$R$239,MATCH($A12,[1]IPCA_Regional!$A$11:$A$239,0),MATCH(AM$2,[1]IPCA_Regional!$A$12:$AJ$12,0))</f>
        <v>0.74</v>
      </c>
      <c r="AN12" s="25">
        <f>INDEX([1]IPCA_Regional!$A$11:$R$239,MATCH($A12,[1]IPCA_Regional!$A$11:$A$239,0),MATCH(AN$2,[1]IPCA_Regional!$A$12:$AJ$12,0))</f>
        <v>0.47</v>
      </c>
      <c r="AO12" s="35">
        <f t="shared" si="4"/>
        <v>0.43588957055214717</v>
      </c>
      <c r="AP12" s="25">
        <f>INDEX([1]IPCA_Regional!$A$11:$R$239,MATCH($A12,[1]IPCA_Regional!$A$11:$A$239,0),MATCH(AP$2,[1]IPCA_Regional!$A$12:$AJ$12,0))</f>
        <v>0.28999999999999998</v>
      </c>
      <c r="AQ12" s="25">
        <f>INDEX([1]IPCA_Regional!$A$11:$R$239,MATCH($A12,[1]IPCA_Regional!$A$11:$A$239,0),MATCH(AQ$2,[1]IPCA_Regional!$A$12:$AJ$12,0))</f>
        <v>0.57999999999999996</v>
      </c>
      <c r="AR12" s="34">
        <f t="shared" si="7"/>
        <v>0.62951697127937334</v>
      </c>
      <c r="AS12" s="32">
        <f>INDEX([2]ipca!$A10:$IV10,MATCH(AS$2,[2]ipca!$A$1:$IV$1,0))</f>
        <v>0.59151898734177211</v>
      </c>
      <c r="AT12" s="25">
        <f>INDEX([1]IPCA_Regional!$A$11:$R$239,MATCH($A12,[1]IPCA_Regional!$A$11:$A$239,0),MATCH(AT$2,[1]IPCA_Regional!$A$12:$AJ$12,0))</f>
        <v>0.72</v>
      </c>
      <c r="AU12" s="25">
        <f>INDEX([1]IPCA_Regional!$A$11:$R$239,MATCH($A12,[1]IPCA_Regional!$A$11:$A$239,0),MATCH(AU$2,[1]IPCA_Regional!$A$12:$AJ$12,0))</f>
        <v>0.43</v>
      </c>
      <c r="AW12" s="30">
        <f t="shared" si="8"/>
        <v>7.03</v>
      </c>
      <c r="AX12" s="33">
        <f t="shared" si="9"/>
        <v>7.03</v>
      </c>
      <c r="AY12" s="30">
        <f t="shared" si="8"/>
        <v>24.450000000000003</v>
      </c>
      <c r="AZ12" s="33">
        <f t="shared" si="10"/>
        <v>6.61</v>
      </c>
      <c r="BA12" s="33">
        <f t="shared" si="11"/>
        <v>7.17</v>
      </c>
      <c r="BB12" s="33">
        <f t="shared" si="12"/>
        <v>10.67</v>
      </c>
      <c r="BC12" s="30">
        <f t="shared" si="13"/>
        <v>46.19</v>
      </c>
      <c r="BD12" s="33">
        <f t="shared" si="14"/>
        <v>11.04</v>
      </c>
      <c r="BE12" s="33" t="str">
        <f t="shared" si="15"/>
        <v>-</v>
      </c>
      <c r="BF12" s="33">
        <f t="shared" si="16"/>
        <v>9.91</v>
      </c>
      <c r="BG12" s="33">
        <f t="shared" si="17"/>
        <v>25.24</v>
      </c>
      <c r="BH12" s="30">
        <f t="shared" si="18"/>
        <v>14.67</v>
      </c>
      <c r="BI12" s="33">
        <f t="shared" si="19"/>
        <v>7.29</v>
      </c>
      <c r="BJ12" s="33">
        <f t="shared" si="20"/>
        <v>7.38</v>
      </c>
      <c r="BK12" s="30">
        <f t="shared" si="21"/>
        <v>7.66</v>
      </c>
      <c r="BL12" s="33" t="str">
        <f t="shared" si="22"/>
        <v>-</v>
      </c>
      <c r="BM12" s="33">
        <f t="shared" si="23"/>
        <v>5.27</v>
      </c>
      <c r="BN12" s="33">
        <f t="shared" si="24"/>
        <v>2.39</v>
      </c>
    </row>
    <row r="13" spans="1:66" x14ac:dyDescent="0.2">
      <c r="A13" s="20">
        <f t="shared" si="5"/>
        <v>41183</v>
      </c>
      <c r="B13" s="22">
        <f t="shared" ref="B13:AB13" si="32">B15*(INDEX($AD14:$AU14,MATCH(B$3,$AD$2:$AU$2,0))/100+1)</f>
        <v>1.1560405636549358</v>
      </c>
      <c r="C13" s="22">
        <f t="shared" si="32"/>
        <v>1.1560405636549358</v>
      </c>
      <c r="D13" s="22">
        <f t="shared" si="32"/>
        <v>1.1560405636549358</v>
      </c>
      <c r="E13" s="22">
        <f t="shared" si="32"/>
        <v>1.1560405636549358</v>
      </c>
      <c r="F13" s="22">
        <f t="shared" si="32"/>
        <v>1.1560405636549358</v>
      </c>
      <c r="G13" s="22">
        <f t="shared" si="32"/>
        <v>1.1560405636549358</v>
      </c>
      <c r="H13" s="22">
        <f t="shared" si="32"/>
        <v>1.1560405636549358</v>
      </c>
      <c r="I13" s="22">
        <f t="shared" si="32"/>
        <v>1.1742769803144228</v>
      </c>
      <c r="J13" s="22">
        <f t="shared" si="32"/>
        <v>1.1742769803144228</v>
      </c>
      <c r="K13" s="22">
        <f t="shared" si="32"/>
        <v>1.2173798073531528</v>
      </c>
      <c r="L13" s="22">
        <f t="shared" si="32"/>
        <v>1.1742769803144228</v>
      </c>
      <c r="M13" s="22">
        <f t="shared" si="32"/>
        <v>1.1742769803144228</v>
      </c>
      <c r="N13" s="22">
        <f t="shared" si="32"/>
        <v>1.1767040776106557</v>
      </c>
      <c r="O13" s="22">
        <f t="shared" si="32"/>
        <v>1.1742769803144228</v>
      </c>
      <c r="P13" s="22">
        <f t="shared" si="32"/>
        <v>1.1742769803144228</v>
      </c>
      <c r="Q13" s="22">
        <f t="shared" si="32"/>
        <v>1.1508822930714302</v>
      </c>
      <c r="R13" s="22">
        <f t="shared" si="32"/>
        <v>1.1784360246171979</v>
      </c>
      <c r="S13" s="22">
        <f t="shared" si="32"/>
        <v>1.1928212846944861</v>
      </c>
      <c r="T13" s="22">
        <f t="shared" si="32"/>
        <v>1.1823458763830847</v>
      </c>
      <c r="U13" s="22">
        <f t="shared" si="32"/>
        <v>1.1916344769647178</v>
      </c>
      <c r="V13" s="22">
        <f t="shared" si="32"/>
        <v>1.1896071492997051</v>
      </c>
      <c r="W13" s="22">
        <f t="shared" si="32"/>
        <v>1.2022883697529823</v>
      </c>
      <c r="X13" s="22">
        <f t="shared" si="32"/>
        <v>1.2140308183411657</v>
      </c>
      <c r="Y13" s="22">
        <f t="shared" si="32"/>
        <v>1.1841312300926763</v>
      </c>
      <c r="Z13" s="22">
        <f t="shared" si="32"/>
        <v>1.1753711357483811</v>
      </c>
      <c r="AA13" s="22">
        <f t="shared" si="32"/>
        <v>1.1885270403877848</v>
      </c>
      <c r="AB13" s="22">
        <f t="shared" si="32"/>
        <v>1.1528758226015321</v>
      </c>
      <c r="AD13" s="35">
        <f t="shared" si="1"/>
        <v>1.02</v>
      </c>
      <c r="AE13" s="25">
        <f>INDEX([1]IPCA_Regional!$A$11:$R$239,MATCH($A13,[1]IPCA_Regional!$A$11:$A$239,0),MATCH(AE$2,[1]IPCA_Regional!$A$12:$AJ$12,0))</f>
        <v>1.02</v>
      </c>
      <c r="AF13" s="35">
        <f t="shared" si="2"/>
        <v>0.82037627811860925</v>
      </c>
      <c r="AG13" s="25">
        <f>INDEX([1]IPCA_Regional!$A$11:$R$239,MATCH($A13,[1]IPCA_Regional!$A$11:$A$239,0),MATCH(AG$2,[1]IPCA_Regional!$A$12:$AJ$12,0))</f>
        <v>0.86</v>
      </c>
      <c r="AH13" s="25">
        <f>INDEX([1]IPCA_Regional!$A$11:$R$239,MATCH($A13,[1]IPCA_Regional!$A$11:$A$239,0),MATCH(AH$2,[1]IPCA_Regional!$A$12:$AJ$12,0))</f>
        <v>0.71</v>
      </c>
      <c r="AI13" s="25">
        <f>INDEX([1]IPCA_Regional!$A$11:$R$239,MATCH($A13,[1]IPCA_Regional!$A$11:$A$239,0),MATCH(AI$2,[1]IPCA_Regional!$A$12:$AJ$12,0))</f>
        <v>0.87</v>
      </c>
      <c r="AJ13" s="34">
        <f t="shared" si="3"/>
        <v>0.50278631738471535</v>
      </c>
      <c r="AK13" s="25">
        <f>INDEX([1]IPCA_Regional!$A$11:$R$239,MATCH($A13,[1]IPCA_Regional!$A$11:$A$239,0),MATCH(AK$2,[1]IPCA_Regional!$A$12:$AJ$12,0))</f>
        <v>0.47</v>
      </c>
      <c r="AL13" s="32">
        <f>INDEX([2]ipca!$A11:$IV11,MATCH(AL$2,[2]ipca!$A$1:$IV$1,0))</f>
        <v>0.50433212996389887</v>
      </c>
      <c r="AM13" s="25">
        <f>INDEX([1]IPCA_Regional!$A$11:$R$239,MATCH($A13,[1]IPCA_Regional!$A$11:$A$239,0),MATCH(AM$2,[1]IPCA_Regional!$A$12:$AJ$12,0))</f>
        <v>0.47</v>
      </c>
      <c r="AN13" s="25">
        <f>INDEX([1]IPCA_Regional!$A$11:$R$239,MATCH($A13,[1]IPCA_Regional!$A$11:$A$239,0),MATCH(AN$2,[1]IPCA_Regional!$A$12:$AJ$12,0))</f>
        <v>0.53</v>
      </c>
      <c r="AO13" s="35">
        <f t="shared" si="4"/>
        <v>0.44533742331288345</v>
      </c>
      <c r="AP13" s="25">
        <f>INDEX([1]IPCA_Regional!$A$11:$R$239,MATCH($A13,[1]IPCA_Regional!$A$11:$A$239,0),MATCH(AP$2,[1]IPCA_Regional!$A$12:$AJ$12,0))</f>
        <v>0.39</v>
      </c>
      <c r="AQ13" s="25">
        <f>INDEX([1]IPCA_Regional!$A$11:$R$239,MATCH($A13,[1]IPCA_Regional!$A$11:$A$239,0),MATCH(AQ$2,[1]IPCA_Regional!$A$12:$AJ$12,0))</f>
        <v>0.5</v>
      </c>
      <c r="AR13" s="34">
        <f t="shared" si="7"/>
        <v>0.83631853785900778</v>
      </c>
      <c r="AS13" s="32">
        <f>INDEX([2]ipca!$A11:$IV11,MATCH(AS$2,[2]ipca!$A$1:$IV$1,0))</f>
        <v>0.8179746835443038</v>
      </c>
      <c r="AT13" s="25">
        <f>INDEX([1]IPCA_Regional!$A$11:$R$239,MATCH($A13,[1]IPCA_Regional!$A$11:$A$239,0),MATCH(AT$2,[1]IPCA_Regional!$A$12:$AJ$12,0))</f>
        <v>0.88</v>
      </c>
      <c r="AU13" s="25">
        <f>INDEX([1]IPCA_Regional!$A$11:$R$239,MATCH($A13,[1]IPCA_Regional!$A$11:$A$239,0),MATCH(AU$2,[1]IPCA_Regional!$A$12:$AJ$12,0))</f>
        <v>0.74</v>
      </c>
      <c r="AW13" s="30">
        <f t="shared" si="8"/>
        <v>7.03</v>
      </c>
      <c r="AX13" s="33">
        <f t="shared" si="9"/>
        <v>7.03</v>
      </c>
      <c r="AY13" s="30">
        <f t="shared" si="8"/>
        <v>24.450000000000003</v>
      </c>
      <c r="AZ13" s="33">
        <f t="shared" si="10"/>
        <v>6.61</v>
      </c>
      <c r="BA13" s="33">
        <f t="shared" si="11"/>
        <v>7.17</v>
      </c>
      <c r="BB13" s="33">
        <f t="shared" si="12"/>
        <v>10.67</v>
      </c>
      <c r="BC13" s="30">
        <f t="shared" si="13"/>
        <v>46.19</v>
      </c>
      <c r="BD13" s="33">
        <f t="shared" si="14"/>
        <v>11.04</v>
      </c>
      <c r="BE13" s="33" t="str">
        <f t="shared" si="15"/>
        <v>-</v>
      </c>
      <c r="BF13" s="33">
        <f t="shared" si="16"/>
        <v>9.91</v>
      </c>
      <c r="BG13" s="33">
        <f t="shared" si="17"/>
        <v>25.24</v>
      </c>
      <c r="BH13" s="30">
        <f t="shared" si="18"/>
        <v>14.67</v>
      </c>
      <c r="BI13" s="33">
        <f t="shared" si="19"/>
        <v>7.29</v>
      </c>
      <c r="BJ13" s="33">
        <f t="shared" si="20"/>
        <v>7.38</v>
      </c>
      <c r="BK13" s="30">
        <f t="shared" si="21"/>
        <v>7.66</v>
      </c>
      <c r="BL13" s="33" t="str">
        <f t="shared" si="22"/>
        <v>-</v>
      </c>
      <c r="BM13" s="33">
        <f t="shared" si="23"/>
        <v>5.27</v>
      </c>
      <c r="BN13" s="33">
        <f t="shared" si="24"/>
        <v>2.39</v>
      </c>
    </row>
    <row r="14" spans="1:66" x14ac:dyDescent="0.2">
      <c r="A14" s="20">
        <f t="shared" si="5"/>
        <v>41214</v>
      </c>
      <c r="B14" s="22">
        <f t="shared" ref="B14:AB14" si="33">B16*(INDEX($AD15:$AU15,MATCH(B$3,$AD$2:$AU$2,0))/100+1)</f>
        <v>1.1883529197023024</v>
      </c>
      <c r="C14" s="22">
        <f t="shared" si="33"/>
        <v>1.1883529197023024</v>
      </c>
      <c r="D14" s="22">
        <f t="shared" si="33"/>
        <v>1.1883529197023024</v>
      </c>
      <c r="E14" s="22">
        <f t="shared" si="33"/>
        <v>1.1883529197023024</v>
      </c>
      <c r="F14" s="22">
        <f t="shared" si="33"/>
        <v>1.1883529197023024</v>
      </c>
      <c r="G14" s="22">
        <f t="shared" si="33"/>
        <v>1.1883529197023024</v>
      </c>
      <c r="H14" s="22">
        <f t="shared" si="33"/>
        <v>1.1883529197023024</v>
      </c>
      <c r="I14" s="22">
        <f t="shared" si="33"/>
        <v>1.1760576965204863</v>
      </c>
      <c r="J14" s="22">
        <f t="shared" si="33"/>
        <v>1.1760576965204863</v>
      </c>
      <c r="K14" s="22">
        <f t="shared" si="33"/>
        <v>1.1730894493522244</v>
      </c>
      <c r="L14" s="22">
        <f t="shared" si="33"/>
        <v>1.1760576965204863</v>
      </c>
      <c r="M14" s="22">
        <f t="shared" si="33"/>
        <v>1.1760576965204863</v>
      </c>
      <c r="N14" s="22">
        <f t="shared" si="33"/>
        <v>1.1867225685670966</v>
      </c>
      <c r="O14" s="22">
        <f t="shared" si="33"/>
        <v>1.1760576965204863</v>
      </c>
      <c r="P14" s="22">
        <f t="shared" si="33"/>
        <v>1.1760576965204863</v>
      </c>
      <c r="Q14" s="22">
        <f t="shared" si="33"/>
        <v>1.1704011234111353</v>
      </c>
      <c r="R14" s="22">
        <f t="shared" si="33"/>
        <v>1.1515628903197139</v>
      </c>
      <c r="S14" s="22">
        <f t="shared" si="33"/>
        <v>1.1969948859082218</v>
      </c>
      <c r="T14" s="22">
        <f t="shared" si="33"/>
        <v>1.2059986276907881</v>
      </c>
      <c r="U14" s="22">
        <f t="shared" si="33"/>
        <v>1.1749695941584011</v>
      </c>
      <c r="V14" s="22">
        <f t="shared" si="33"/>
        <v>1.1756596376877866</v>
      </c>
      <c r="W14" s="22">
        <f t="shared" si="33"/>
        <v>1.1636089245801673</v>
      </c>
      <c r="X14" s="22">
        <f t="shared" si="33"/>
        <v>1.1522448960942131</v>
      </c>
      <c r="Y14" s="22">
        <f t="shared" si="33"/>
        <v>1.1632618821811405</v>
      </c>
      <c r="Z14" s="22">
        <f t="shared" si="33"/>
        <v>1.1736502934849984</v>
      </c>
      <c r="AA14" s="22">
        <f t="shared" si="33"/>
        <v>1.1637247708897487</v>
      </c>
      <c r="AB14" s="22">
        <f t="shared" si="33"/>
        <v>1.1954763508944259</v>
      </c>
      <c r="AD14" s="35">
        <f t="shared" si="1"/>
        <v>1.27</v>
      </c>
      <c r="AE14" s="25">
        <f>INDEX([1]IPCA_Regional!$A$11:$R$239,MATCH($A14,[1]IPCA_Regional!$A$11:$A$239,0),MATCH(AE$2,[1]IPCA_Regional!$A$12:$AJ$12,0))</f>
        <v>1.27</v>
      </c>
      <c r="AF14" s="35">
        <f t="shared" si="2"/>
        <v>0.63223312883435578</v>
      </c>
      <c r="AG14" s="25">
        <f>INDEX([1]IPCA_Regional!$A$11:$R$239,MATCH($A14,[1]IPCA_Regional!$A$11:$A$239,0),MATCH(AG$2,[1]IPCA_Regional!$A$12:$AJ$12,0))</f>
        <v>0.72</v>
      </c>
      <c r="AH14" s="25">
        <f>INDEX([1]IPCA_Regional!$A$11:$R$239,MATCH($A14,[1]IPCA_Regional!$A$11:$A$239,0),MATCH(AH$2,[1]IPCA_Regional!$A$12:$AJ$12,0))</f>
        <v>0.51</v>
      </c>
      <c r="AI14" s="25">
        <f>INDEX([1]IPCA_Regional!$A$11:$R$239,MATCH($A14,[1]IPCA_Regional!$A$11:$A$239,0),MATCH(AI$2,[1]IPCA_Regional!$A$12:$AJ$12,0))</f>
        <v>0.66</v>
      </c>
      <c r="AJ14" s="34">
        <f t="shared" si="3"/>
        <v>0.5252695388612254</v>
      </c>
      <c r="AK14" s="25">
        <f>INDEX([1]IPCA_Regional!$A$11:$R$239,MATCH($A14,[1]IPCA_Regional!$A$11:$A$239,0),MATCH(AK$2,[1]IPCA_Regional!$A$12:$AJ$12,0))</f>
        <v>0.56000000000000005</v>
      </c>
      <c r="AL14" s="32">
        <f>INDEX([2]ipca!$A12:$IV12,MATCH(AL$2,[2]ipca!$A$1:$IV$1,0))</f>
        <v>0.52357400722021663</v>
      </c>
      <c r="AM14" s="25">
        <f>INDEX([1]IPCA_Regional!$A$11:$R$239,MATCH($A14,[1]IPCA_Regional!$A$11:$A$239,0),MATCH(AM$2,[1]IPCA_Regional!$A$12:$AJ$12,0))</f>
        <v>0.5</v>
      </c>
      <c r="AN14" s="25">
        <f>INDEX([1]IPCA_Regional!$A$11:$R$239,MATCH($A14,[1]IPCA_Regional!$A$11:$A$239,0),MATCH(AN$2,[1]IPCA_Regional!$A$12:$AJ$12,0))</f>
        <v>0.52</v>
      </c>
      <c r="AO14" s="35">
        <f t="shared" si="4"/>
        <v>0.77773006134969325</v>
      </c>
      <c r="AP14" s="25">
        <f>INDEX([1]IPCA_Regional!$A$11:$R$239,MATCH($A14,[1]IPCA_Regional!$A$11:$A$239,0),MATCH(AP$2,[1]IPCA_Regional!$A$12:$AJ$12,0))</f>
        <v>1.1499999999999999</v>
      </c>
      <c r="AQ14" s="25">
        <f>INDEX([1]IPCA_Regional!$A$11:$R$239,MATCH($A14,[1]IPCA_Regional!$A$11:$A$239,0),MATCH(AQ$2,[1]IPCA_Regional!$A$12:$AJ$12,0))</f>
        <v>0.41</v>
      </c>
      <c r="AR14" s="34">
        <f t="shared" si="7"/>
        <v>0.40503916449086158</v>
      </c>
      <c r="AS14" s="32">
        <f>INDEX([2]ipca!$A12:$IV12,MATCH(AS$2,[2]ipca!$A$1:$IV$1,0))</f>
        <v>0.39455696202531643</v>
      </c>
      <c r="AT14" s="25">
        <f>INDEX([1]IPCA_Regional!$A$11:$R$239,MATCH($A14,[1]IPCA_Regional!$A$11:$A$239,0),MATCH(AT$2,[1]IPCA_Regional!$A$12:$AJ$12,0))</f>
        <v>0.43</v>
      </c>
      <c r="AU14" s="25">
        <f>INDEX([1]IPCA_Regional!$A$11:$R$239,MATCH($A14,[1]IPCA_Regional!$A$11:$A$239,0),MATCH(AU$2,[1]IPCA_Regional!$A$12:$AJ$12,0))</f>
        <v>0.35</v>
      </c>
      <c r="AW14" s="30">
        <f t="shared" si="8"/>
        <v>7.03</v>
      </c>
      <c r="AX14" s="33">
        <f t="shared" si="9"/>
        <v>7.03</v>
      </c>
      <c r="AY14" s="30">
        <f t="shared" si="8"/>
        <v>24.450000000000003</v>
      </c>
      <c r="AZ14" s="33">
        <f t="shared" si="10"/>
        <v>6.61</v>
      </c>
      <c r="BA14" s="33">
        <f t="shared" si="11"/>
        <v>7.17</v>
      </c>
      <c r="BB14" s="33">
        <f t="shared" si="12"/>
        <v>10.67</v>
      </c>
      <c r="BC14" s="30">
        <f t="shared" si="13"/>
        <v>46.19</v>
      </c>
      <c r="BD14" s="33">
        <f t="shared" si="14"/>
        <v>11.04</v>
      </c>
      <c r="BE14" s="33" t="str">
        <f t="shared" si="15"/>
        <v>-</v>
      </c>
      <c r="BF14" s="33">
        <f t="shared" si="16"/>
        <v>9.91</v>
      </c>
      <c r="BG14" s="33">
        <f t="shared" si="17"/>
        <v>25.24</v>
      </c>
      <c r="BH14" s="30">
        <f t="shared" si="18"/>
        <v>14.67</v>
      </c>
      <c r="BI14" s="33">
        <f t="shared" si="19"/>
        <v>7.29</v>
      </c>
      <c r="BJ14" s="33">
        <f t="shared" si="20"/>
        <v>7.38</v>
      </c>
      <c r="BK14" s="30">
        <f t="shared" si="21"/>
        <v>7.66</v>
      </c>
      <c r="BL14" s="33" t="str">
        <f t="shared" si="22"/>
        <v>-</v>
      </c>
      <c r="BM14" s="33">
        <f t="shared" si="23"/>
        <v>5.27</v>
      </c>
      <c r="BN14" s="33">
        <f t="shared" si="24"/>
        <v>2.39</v>
      </c>
    </row>
    <row r="15" spans="1:66" x14ac:dyDescent="0.2">
      <c r="A15" s="20">
        <f t="shared" si="5"/>
        <v>41244</v>
      </c>
      <c r="B15" s="22">
        <f t="shared" ref="B15:AB15" si="34">B17*(INDEX($AD16:$AU16,MATCH(B$3,$AD$2:$AU$2,0))/100+1)</f>
        <v>1.1415429679618208</v>
      </c>
      <c r="C15" s="22">
        <f t="shared" si="34"/>
        <v>1.1415429679618208</v>
      </c>
      <c r="D15" s="22">
        <f t="shared" si="34"/>
        <v>1.1415429679618208</v>
      </c>
      <c r="E15" s="22">
        <f t="shared" si="34"/>
        <v>1.1415429679618208</v>
      </c>
      <c r="F15" s="22">
        <f t="shared" si="34"/>
        <v>1.1415429679618208</v>
      </c>
      <c r="G15" s="22">
        <f t="shared" si="34"/>
        <v>1.1415429679618208</v>
      </c>
      <c r="H15" s="22">
        <f t="shared" si="34"/>
        <v>1.1415429679618208</v>
      </c>
      <c r="I15" s="22">
        <f t="shared" si="34"/>
        <v>1.1668994553773395</v>
      </c>
      <c r="J15" s="22">
        <f t="shared" si="34"/>
        <v>1.1668994553773395</v>
      </c>
      <c r="K15" s="22">
        <f t="shared" si="34"/>
        <v>1.208677330573027</v>
      </c>
      <c r="L15" s="22">
        <f t="shared" si="34"/>
        <v>1.1668994553773395</v>
      </c>
      <c r="M15" s="22">
        <f t="shared" si="34"/>
        <v>1.1668994553773395</v>
      </c>
      <c r="N15" s="22">
        <f t="shared" si="34"/>
        <v>1.1707333375889519</v>
      </c>
      <c r="O15" s="22">
        <f t="shared" si="34"/>
        <v>1.1668994553773395</v>
      </c>
      <c r="P15" s="22">
        <f t="shared" si="34"/>
        <v>1.1668994553773395</v>
      </c>
      <c r="Q15" s="22">
        <f t="shared" si="34"/>
        <v>1.1433362736652397</v>
      </c>
      <c r="R15" s="22">
        <f t="shared" si="34"/>
        <v>1.1718735328333312</v>
      </c>
      <c r="S15" s="22">
        <f t="shared" si="34"/>
        <v>1.186608510963618</v>
      </c>
      <c r="T15" s="22">
        <f t="shared" si="34"/>
        <v>1.1764635585901342</v>
      </c>
      <c r="U15" s="22">
        <f t="shared" si="34"/>
        <v>1.1854700327941878</v>
      </c>
      <c r="V15" s="22">
        <f t="shared" si="34"/>
        <v>1.1760822039542314</v>
      </c>
      <c r="W15" s="22">
        <f t="shared" si="34"/>
        <v>1.193009972561472</v>
      </c>
      <c r="X15" s="22">
        <f t="shared" si="34"/>
        <v>1.2090736165134606</v>
      </c>
      <c r="Y15" s="22">
        <f t="shared" si="34"/>
        <v>1.1794775194242644</v>
      </c>
      <c r="Z15" s="22">
        <f t="shared" si="34"/>
        <v>1.1706296272867365</v>
      </c>
      <c r="AA15" s="22">
        <f t="shared" si="34"/>
        <v>1.1834382558874688</v>
      </c>
      <c r="AB15" s="22">
        <f t="shared" si="34"/>
        <v>1.1488548306941027</v>
      </c>
      <c r="AD15" s="35">
        <f t="shared" si="1"/>
        <v>1.03</v>
      </c>
      <c r="AE15" s="25">
        <f>INDEX([1]IPCA_Regional!$A$11:$R$239,MATCH($A15,[1]IPCA_Regional!$A$11:$A$239,0),MATCH(AE$2,[1]IPCA_Regional!$A$12:$AJ$12,0))</f>
        <v>1.03</v>
      </c>
      <c r="AF15" s="35">
        <f t="shared" si="2"/>
        <v>0.90960736196319003</v>
      </c>
      <c r="AG15" s="25">
        <f>INDEX([1]IPCA_Regional!$A$11:$R$239,MATCH($A15,[1]IPCA_Regional!$A$11:$A$239,0),MATCH(AG$2,[1]IPCA_Regional!$A$12:$AJ$12,0))</f>
        <v>1.27</v>
      </c>
      <c r="AH15" s="25">
        <f>INDEX([1]IPCA_Regional!$A$11:$R$239,MATCH($A15,[1]IPCA_Regional!$A$11:$A$239,0),MATCH(AH$2,[1]IPCA_Regional!$A$12:$AJ$12,0))</f>
        <v>0.8</v>
      </c>
      <c r="AI15" s="25">
        <f>INDEX([1]IPCA_Regional!$A$11:$R$239,MATCH($A15,[1]IPCA_Regional!$A$11:$A$239,0),MATCH(AI$2,[1]IPCA_Regional!$A$12:$AJ$12,0))</f>
        <v>0.76</v>
      </c>
      <c r="AJ15" s="34">
        <f t="shared" si="3"/>
        <v>0.73984628707512456</v>
      </c>
      <c r="AK15" s="25">
        <f>INDEX([1]IPCA_Regional!$A$11:$R$239,MATCH($A15,[1]IPCA_Regional!$A$11:$A$239,0),MATCH(AK$2,[1]IPCA_Regional!$A$12:$AJ$12,0))</f>
        <v>0.52</v>
      </c>
      <c r="AL15" s="32">
        <f>INDEX([2]ipca!$A13:$IV13,MATCH(AL$2,[2]ipca!$A$1:$IV$1,0))</f>
        <v>0.75095667870036109</v>
      </c>
      <c r="AM15" s="25">
        <f>INDEX([1]IPCA_Regional!$A$11:$R$239,MATCH($A15,[1]IPCA_Regional!$A$11:$A$239,0),MATCH(AM$2,[1]IPCA_Regional!$A$12:$AJ$12,0))</f>
        <v>1.29</v>
      </c>
      <c r="AN15" s="25">
        <f>INDEX([1]IPCA_Regional!$A$11:$R$239,MATCH($A15,[1]IPCA_Regional!$A$11:$A$239,0),MATCH(AN$2,[1]IPCA_Regional!$A$12:$AJ$12,0))</f>
        <v>0.62</v>
      </c>
      <c r="AO15" s="35">
        <f t="shared" si="4"/>
        <v>0.69950920245398784</v>
      </c>
      <c r="AP15" s="25">
        <f>INDEX([1]IPCA_Regional!$A$11:$R$239,MATCH($A15,[1]IPCA_Regional!$A$11:$A$239,0),MATCH(AP$2,[1]IPCA_Regional!$A$12:$AJ$12,0))</f>
        <v>0.78</v>
      </c>
      <c r="AQ15" s="25">
        <f>INDEX([1]IPCA_Regional!$A$11:$R$239,MATCH($A15,[1]IPCA_Regional!$A$11:$A$239,0),MATCH(AQ$2,[1]IPCA_Regional!$A$12:$AJ$12,0))</f>
        <v>0.62</v>
      </c>
      <c r="AR15" s="34">
        <f t="shared" si="7"/>
        <v>0.91296344647519578</v>
      </c>
      <c r="AS15" s="32">
        <f>INDEX([2]ipca!$A13:$IV13,MATCH(AS$2,[2]ipca!$A$1:$IV$1,0))</f>
        <v>0.95620253164556956</v>
      </c>
      <c r="AT15" s="25">
        <f>INDEX([1]IPCA_Regional!$A$11:$R$239,MATCH($A15,[1]IPCA_Regional!$A$11:$A$239,0),MATCH(AT$2,[1]IPCA_Regional!$A$12:$AJ$12,0))</f>
        <v>0.81</v>
      </c>
      <c r="AU15" s="25">
        <f>INDEX([1]IPCA_Regional!$A$11:$R$239,MATCH($A15,[1]IPCA_Regional!$A$11:$A$239,0),MATCH(AU$2,[1]IPCA_Regional!$A$12:$AJ$12,0))</f>
        <v>1.1399999999999999</v>
      </c>
      <c r="AW15" s="30">
        <f t="shared" si="8"/>
        <v>7.03</v>
      </c>
      <c r="AX15" s="33">
        <f t="shared" si="9"/>
        <v>7.03</v>
      </c>
      <c r="AY15" s="30">
        <f t="shared" si="8"/>
        <v>24.450000000000003</v>
      </c>
      <c r="AZ15" s="33">
        <f t="shared" si="10"/>
        <v>6.61</v>
      </c>
      <c r="BA15" s="33">
        <f t="shared" si="11"/>
        <v>7.17</v>
      </c>
      <c r="BB15" s="33">
        <f t="shared" si="12"/>
        <v>10.67</v>
      </c>
      <c r="BC15" s="30">
        <f t="shared" si="13"/>
        <v>46.19</v>
      </c>
      <c r="BD15" s="33">
        <f t="shared" si="14"/>
        <v>11.04</v>
      </c>
      <c r="BE15" s="33" t="str">
        <f t="shared" si="15"/>
        <v>-</v>
      </c>
      <c r="BF15" s="33">
        <f t="shared" si="16"/>
        <v>9.91</v>
      </c>
      <c r="BG15" s="33">
        <f t="shared" si="17"/>
        <v>25.24</v>
      </c>
      <c r="BH15" s="30">
        <f t="shared" si="18"/>
        <v>14.67</v>
      </c>
      <c r="BI15" s="33">
        <f t="shared" si="19"/>
        <v>7.29</v>
      </c>
      <c r="BJ15" s="33">
        <f t="shared" si="20"/>
        <v>7.38</v>
      </c>
      <c r="BK15" s="30">
        <f t="shared" si="21"/>
        <v>7.66</v>
      </c>
      <c r="BL15" s="33" t="str">
        <f t="shared" si="22"/>
        <v>-</v>
      </c>
      <c r="BM15" s="33">
        <f t="shared" si="23"/>
        <v>5.27</v>
      </c>
      <c r="BN15" s="33">
        <f t="shared" si="24"/>
        <v>2.39</v>
      </c>
    </row>
    <row r="16" spans="1:66" x14ac:dyDescent="0.2">
      <c r="A16" s="20">
        <f t="shared" si="5"/>
        <v>41275</v>
      </c>
      <c r="B16" s="22">
        <f t="shared" ref="B16:AB16" si="35">B18*(INDEX($AD17:$AU17,MATCH(B$3,$AD$2:$AU$2,0))/100+1)</f>
        <v>1.1762376716839578</v>
      </c>
      <c r="C16" s="22">
        <f t="shared" si="35"/>
        <v>1.1762376716839578</v>
      </c>
      <c r="D16" s="22">
        <f t="shared" si="35"/>
        <v>1.1762376716839578</v>
      </c>
      <c r="E16" s="22">
        <f t="shared" si="35"/>
        <v>1.1762376716839578</v>
      </c>
      <c r="F16" s="22">
        <f t="shared" si="35"/>
        <v>1.1762376716839578</v>
      </c>
      <c r="G16" s="22">
        <f t="shared" si="35"/>
        <v>1.1762376716839578</v>
      </c>
      <c r="H16" s="22">
        <f t="shared" si="35"/>
        <v>1.1762376716839578</v>
      </c>
      <c r="I16" s="22">
        <f t="shared" si="35"/>
        <v>1.1654566173287766</v>
      </c>
      <c r="J16" s="22">
        <f t="shared" si="35"/>
        <v>1.1654566173287766</v>
      </c>
      <c r="K16" s="22">
        <f t="shared" si="35"/>
        <v>1.1583780481408359</v>
      </c>
      <c r="L16" s="22">
        <f t="shared" si="35"/>
        <v>1.1654566173287766</v>
      </c>
      <c r="M16" s="22">
        <f t="shared" si="35"/>
        <v>1.1654566173287766</v>
      </c>
      <c r="N16" s="22">
        <f t="shared" si="35"/>
        <v>1.1773041354832308</v>
      </c>
      <c r="O16" s="22">
        <f t="shared" si="35"/>
        <v>1.1654566173287766</v>
      </c>
      <c r="P16" s="22">
        <f t="shared" si="35"/>
        <v>1.1654566173287766</v>
      </c>
      <c r="Q16" s="22">
        <f t="shared" si="35"/>
        <v>1.1615731673393561</v>
      </c>
      <c r="R16" s="22">
        <f t="shared" si="35"/>
        <v>1.1456057404692737</v>
      </c>
      <c r="S16" s="22">
        <f t="shared" si="35"/>
        <v>1.188072972572852</v>
      </c>
      <c r="T16" s="22">
        <f t="shared" si="35"/>
        <v>1.1906393796927517</v>
      </c>
      <c r="U16" s="22">
        <f t="shared" si="35"/>
        <v>1.1677296702031417</v>
      </c>
      <c r="V16" s="22">
        <f t="shared" si="35"/>
        <v>1.1665604660525764</v>
      </c>
      <c r="W16" s="22">
        <f t="shared" si="35"/>
        <v>1.1555259144716972</v>
      </c>
      <c r="X16" s="22">
        <f t="shared" si="35"/>
        <v>1.1451449971121179</v>
      </c>
      <c r="Y16" s="22">
        <f t="shared" si="35"/>
        <v>1.1522440949742601</v>
      </c>
      <c r="Z16" s="22">
        <f t="shared" si="35"/>
        <v>1.1630322343149788</v>
      </c>
      <c r="AA16" s="22">
        <f t="shared" si="35"/>
        <v>1.1543743387459069</v>
      </c>
      <c r="AB16" s="22">
        <f t="shared" si="35"/>
        <v>1.1820015334135119</v>
      </c>
      <c r="AD16" s="35">
        <f t="shared" si="1"/>
        <v>1.06</v>
      </c>
      <c r="AE16" s="25">
        <f>INDEX([1]IPCA_Regional!$A$11:$R$239,MATCH($A16,[1]IPCA_Regional!$A$11:$A$239,0),MATCH(AE$2,[1]IPCA_Regional!$A$12:$AJ$12,0))</f>
        <v>1.06</v>
      </c>
      <c r="AF16" s="35">
        <f t="shared" si="2"/>
        <v>0.90791820040899784</v>
      </c>
      <c r="AG16" s="25">
        <f>INDEX([1]IPCA_Regional!$A$11:$R$239,MATCH($A16,[1]IPCA_Regional!$A$11:$A$239,0),MATCH(AG$2,[1]IPCA_Regional!$A$12:$AJ$12,0))</f>
        <v>1.01</v>
      </c>
      <c r="AH16" s="25">
        <f>INDEX([1]IPCA_Regional!$A$11:$R$239,MATCH($A16,[1]IPCA_Regional!$A$11:$A$239,0),MATCH(AH$2,[1]IPCA_Regional!$A$12:$AJ$12,0))</f>
        <v>0.9</v>
      </c>
      <c r="AI16" s="25">
        <f>INDEX([1]IPCA_Regional!$A$11:$R$239,MATCH($A16,[1]IPCA_Regional!$A$11:$A$239,0),MATCH(AI$2,[1]IPCA_Regional!$A$12:$AJ$12,0))</f>
        <v>0.85</v>
      </c>
      <c r="AJ16" s="34">
        <f t="shared" si="3"/>
        <v>0.87207404200043293</v>
      </c>
      <c r="AK16" s="25">
        <f>INDEX([1]IPCA_Regional!$A$11:$R$239,MATCH($A16,[1]IPCA_Regional!$A$11:$A$239,0),MATCH(AK$2,[1]IPCA_Regional!$A$12:$AJ$12,0))</f>
        <v>0.73</v>
      </c>
      <c r="AL16" s="32">
        <f>INDEX([2]ipca!$A14:$IV14,MATCH(AL$2,[2]ipca!$A$1:$IV$1,0))</f>
        <v>0.87877256317689534</v>
      </c>
      <c r="AM16" s="25">
        <f>INDEX([1]IPCA_Regional!$A$11:$R$239,MATCH($A16,[1]IPCA_Regional!$A$11:$A$239,0),MATCH(AM$2,[1]IPCA_Regional!$A$12:$AJ$12,0))</f>
        <v>0.73</v>
      </c>
      <c r="AN16" s="25">
        <f>INDEX([1]IPCA_Regional!$A$11:$R$239,MATCH($A16,[1]IPCA_Regional!$A$11:$A$239,0),MATCH(AN$2,[1]IPCA_Regional!$A$12:$AJ$12,0))</f>
        <v>0.99</v>
      </c>
      <c r="AO16" s="35">
        <f t="shared" si="4"/>
        <v>0.77558282208588958</v>
      </c>
      <c r="AP16" s="25">
        <f>INDEX([1]IPCA_Regional!$A$11:$R$239,MATCH($A16,[1]IPCA_Regional!$A$11:$A$239,0),MATCH(AP$2,[1]IPCA_Regional!$A$12:$AJ$12,0))</f>
        <v>0.68</v>
      </c>
      <c r="AQ16" s="25">
        <f>INDEX([1]IPCA_Regional!$A$11:$R$239,MATCH($A16,[1]IPCA_Regional!$A$11:$A$239,0),MATCH(AQ$2,[1]IPCA_Regional!$A$12:$AJ$12,0))</f>
        <v>0.87</v>
      </c>
      <c r="AR16" s="34">
        <f t="shared" si="7"/>
        <v>0.75583550913838116</v>
      </c>
      <c r="AS16" s="32">
        <f>INDEX([2]ipca!$A14:$IV14,MATCH(AS$2,[2]ipca!$A$1:$IV$1,0))</f>
        <v>0.69949367088607595</v>
      </c>
      <c r="AT16" s="25">
        <f>INDEX([1]IPCA_Regional!$A$11:$R$239,MATCH($A16,[1]IPCA_Regional!$A$11:$A$239,0),MATCH(AT$2,[1]IPCA_Regional!$A$12:$AJ$12,0))</f>
        <v>0.89</v>
      </c>
      <c r="AU16" s="25">
        <f>INDEX([1]IPCA_Regional!$A$11:$R$239,MATCH($A16,[1]IPCA_Regional!$A$11:$A$239,0),MATCH(AU$2,[1]IPCA_Regional!$A$12:$AJ$12,0))</f>
        <v>0.46</v>
      </c>
      <c r="AW16" s="30">
        <f t="shared" si="8"/>
        <v>7.03</v>
      </c>
      <c r="AX16" s="33">
        <f t="shared" si="9"/>
        <v>7.03</v>
      </c>
      <c r="AY16" s="30">
        <f t="shared" si="8"/>
        <v>24.450000000000003</v>
      </c>
      <c r="AZ16" s="33">
        <f t="shared" si="10"/>
        <v>6.61</v>
      </c>
      <c r="BA16" s="33">
        <f t="shared" si="11"/>
        <v>7.17</v>
      </c>
      <c r="BB16" s="33">
        <f t="shared" si="12"/>
        <v>10.67</v>
      </c>
      <c r="BC16" s="30">
        <f t="shared" si="13"/>
        <v>46.19</v>
      </c>
      <c r="BD16" s="33">
        <f t="shared" si="14"/>
        <v>11.04</v>
      </c>
      <c r="BE16" s="33" t="str">
        <f t="shared" si="15"/>
        <v>-</v>
      </c>
      <c r="BF16" s="33">
        <f t="shared" si="16"/>
        <v>9.91</v>
      </c>
      <c r="BG16" s="33">
        <f t="shared" si="17"/>
        <v>25.24</v>
      </c>
      <c r="BH16" s="30">
        <f t="shared" si="18"/>
        <v>14.67</v>
      </c>
      <c r="BI16" s="33">
        <f t="shared" si="19"/>
        <v>7.29</v>
      </c>
      <c r="BJ16" s="33">
        <f t="shared" si="20"/>
        <v>7.38</v>
      </c>
      <c r="BK16" s="30">
        <f t="shared" si="21"/>
        <v>7.66</v>
      </c>
      <c r="BL16" s="33" t="str">
        <f t="shared" si="22"/>
        <v>-</v>
      </c>
      <c r="BM16" s="33">
        <f t="shared" si="23"/>
        <v>5.27</v>
      </c>
      <c r="BN16" s="33">
        <f t="shared" si="24"/>
        <v>2.39</v>
      </c>
    </row>
    <row r="17" spans="1:66" x14ac:dyDescent="0.2">
      <c r="A17" s="20">
        <f t="shared" si="5"/>
        <v>41306</v>
      </c>
      <c r="B17" s="22">
        <f t="shared" ref="B17:AB17" si="36">B19*(INDEX($AD18:$AU18,MATCH(B$3,$AD$2:$AU$2,0))/100+1)</f>
        <v>1.1295695309339213</v>
      </c>
      <c r="C17" s="22">
        <f t="shared" si="36"/>
        <v>1.1295695309339213</v>
      </c>
      <c r="D17" s="22">
        <f t="shared" si="36"/>
        <v>1.1295695309339213</v>
      </c>
      <c r="E17" s="22">
        <f t="shared" si="36"/>
        <v>1.1295695309339213</v>
      </c>
      <c r="F17" s="22">
        <f t="shared" si="36"/>
        <v>1.1295695309339213</v>
      </c>
      <c r="G17" s="22">
        <f t="shared" si="36"/>
        <v>1.1295695309339213</v>
      </c>
      <c r="H17" s="22">
        <f t="shared" si="36"/>
        <v>1.1295695309339213</v>
      </c>
      <c r="I17" s="22">
        <f t="shared" si="36"/>
        <v>1.1564002867047649</v>
      </c>
      <c r="J17" s="22">
        <f t="shared" si="36"/>
        <v>1.1564002867047649</v>
      </c>
      <c r="K17" s="22">
        <f t="shared" si="36"/>
        <v>1.1965917538590505</v>
      </c>
      <c r="L17" s="22">
        <f t="shared" si="36"/>
        <v>1.1564002867047649</v>
      </c>
      <c r="M17" s="22">
        <f t="shared" si="36"/>
        <v>1.1564002867047649</v>
      </c>
      <c r="N17" s="22">
        <f t="shared" si="36"/>
        <v>1.1602907210990605</v>
      </c>
      <c r="O17" s="22">
        <f t="shared" si="36"/>
        <v>1.1564002867047649</v>
      </c>
      <c r="P17" s="22">
        <f t="shared" si="36"/>
        <v>1.1564002867047649</v>
      </c>
      <c r="Q17" s="22">
        <f t="shared" si="36"/>
        <v>1.1336998251514525</v>
      </c>
      <c r="R17" s="22">
        <f t="shared" si="36"/>
        <v>1.1633808526092833</v>
      </c>
      <c r="S17" s="22">
        <f t="shared" si="36"/>
        <v>1.1762717574903936</v>
      </c>
      <c r="T17" s="22">
        <f t="shared" si="36"/>
        <v>1.1679376140078765</v>
      </c>
      <c r="U17" s="22">
        <f t="shared" si="36"/>
        <v>1.173848928402998</v>
      </c>
      <c r="V17" s="22">
        <f t="shared" si="36"/>
        <v>1.1681388597082156</v>
      </c>
      <c r="W17" s="22">
        <f t="shared" si="36"/>
        <v>1.1838284028261783</v>
      </c>
      <c r="X17" s="22">
        <f t="shared" si="36"/>
        <v>1.1986454015202346</v>
      </c>
      <c r="Y17" s="22">
        <f t="shared" si="36"/>
        <v>1.1712844587671161</v>
      </c>
      <c r="Z17" s="22">
        <f t="shared" si="36"/>
        <v>1.1618479677840221</v>
      </c>
      <c r="AA17" s="22">
        <f t="shared" si="36"/>
        <v>1.1729985686266913</v>
      </c>
      <c r="AB17" s="22">
        <f t="shared" si="36"/>
        <v>1.1435942969282329</v>
      </c>
      <c r="AD17" s="35">
        <f t="shared" si="1"/>
        <v>0.57999999999999996</v>
      </c>
      <c r="AE17" s="25">
        <f>INDEX([1]IPCA_Regional!$A$11:$R$239,MATCH($A17,[1]IPCA_Regional!$A$11:$A$239,0),MATCH(AE$2,[1]IPCA_Regional!$A$12:$AJ$12,0))</f>
        <v>0.57999999999999996</v>
      </c>
      <c r="AF17" s="35">
        <f t="shared" si="2"/>
        <v>0.77442535787321054</v>
      </c>
      <c r="AG17" s="25">
        <f>INDEX([1]IPCA_Regional!$A$11:$R$239,MATCH($A17,[1]IPCA_Regional!$A$11:$A$239,0),MATCH(AG$2,[1]IPCA_Regional!$A$12:$AJ$12,0))</f>
        <v>0.72</v>
      </c>
      <c r="AH17" s="25">
        <f>INDEX([1]IPCA_Regional!$A$11:$R$239,MATCH($A17,[1]IPCA_Regional!$A$11:$A$239,0),MATCH(AH$2,[1]IPCA_Regional!$A$12:$AJ$12,0))</f>
        <v>0.98</v>
      </c>
      <c r="AI17" s="25">
        <f>INDEX([1]IPCA_Regional!$A$11:$R$239,MATCH($A17,[1]IPCA_Regional!$A$11:$A$239,0),MATCH(AI$2,[1]IPCA_Regional!$A$12:$AJ$12,0))</f>
        <v>0.67</v>
      </c>
      <c r="AJ17" s="34">
        <f t="shared" si="3"/>
        <v>0.61505737172548169</v>
      </c>
      <c r="AK17" s="25">
        <f>INDEX([1]IPCA_Regional!$A$11:$R$239,MATCH($A17,[1]IPCA_Regional!$A$11:$A$239,0),MATCH(AK$2,[1]IPCA_Regional!$A$12:$AJ$12,0))</f>
        <v>0.84</v>
      </c>
      <c r="AL17" s="32">
        <f>INDEX([2]ipca!$A15:$IV15,MATCH(AL$2,[2]ipca!$A$1:$IV$1,0))</f>
        <v>0.60388086642599281</v>
      </c>
      <c r="AM17" s="25">
        <f>INDEX([1]IPCA_Regional!$A$11:$R$239,MATCH($A17,[1]IPCA_Regional!$A$11:$A$239,0),MATCH(AM$2,[1]IPCA_Regional!$A$12:$AJ$12,0))</f>
        <v>0.25</v>
      </c>
      <c r="AN17" s="25">
        <f>INDEX([1]IPCA_Regional!$A$11:$R$239,MATCH($A17,[1]IPCA_Regional!$A$11:$A$239,0),MATCH(AN$2,[1]IPCA_Regional!$A$12:$AJ$12,0))</f>
        <v>0.66</v>
      </c>
      <c r="AO17" s="35">
        <f t="shared" si="4"/>
        <v>0.40963190184049075</v>
      </c>
      <c r="AP17" s="25">
        <f>INDEX([1]IPCA_Regional!$A$11:$R$239,MATCH($A17,[1]IPCA_Regional!$A$11:$A$239,0),MATCH(AP$2,[1]IPCA_Regional!$A$12:$AJ$12,0))</f>
        <v>0.47</v>
      </c>
      <c r="AQ17" s="25">
        <f>INDEX([1]IPCA_Regional!$A$11:$R$239,MATCH($A17,[1]IPCA_Regional!$A$11:$A$239,0),MATCH(AQ$2,[1]IPCA_Regional!$A$12:$AJ$12,0))</f>
        <v>0.35</v>
      </c>
      <c r="AR17" s="34">
        <f t="shared" si="7"/>
        <v>0.52232375979112267</v>
      </c>
      <c r="AS17" s="32">
        <f>INDEX([2]ipca!$A15:$IV15,MATCH(AS$2,[2]ipca!$A$1:$IV$1,0))</f>
        <v>0.56949367088607594</v>
      </c>
      <c r="AT17" s="25">
        <f>INDEX([1]IPCA_Regional!$A$11:$R$239,MATCH($A17,[1]IPCA_Regional!$A$11:$A$239,0),MATCH(AT$2,[1]IPCA_Regional!$A$12:$AJ$12,0))</f>
        <v>0.41</v>
      </c>
      <c r="AU17" s="25">
        <f>INDEX([1]IPCA_Regional!$A$11:$R$239,MATCH($A17,[1]IPCA_Regional!$A$11:$A$239,0),MATCH(AU$2,[1]IPCA_Regional!$A$12:$AJ$12,0))</f>
        <v>0.77</v>
      </c>
      <c r="AW17" s="30">
        <f t="shared" si="8"/>
        <v>7.03</v>
      </c>
      <c r="AX17" s="33">
        <f t="shared" si="9"/>
        <v>7.03</v>
      </c>
      <c r="AY17" s="30">
        <f t="shared" si="8"/>
        <v>24.450000000000003</v>
      </c>
      <c r="AZ17" s="33">
        <f t="shared" si="10"/>
        <v>6.61</v>
      </c>
      <c r="BA17" s="33">
        <f t="shared" si="11"/>
        <v>7.17</v>
      </c>
      <c r="BB17" s="33">
        <f t="shared" si="12"/>
        <v>10.67</v>
      </c>
      <c r="BC17" s="30">
        <f t="shared" si="13"/>
        <v>46.19</v>
      </c>
      <c r="BD17" s="33">
        <f t="shared" si="14"/>
        <v>11.04</v>
      </c>
      <c r="BE17" s="33" t="str">
        <f t="shared" si="15"/>
        <v>-</v>
      </c>
      <c r="BF17" s="33">
        <f t="shared" si="16"/>
        <v>9.91</v>
      </c>
      <c r="BG17" s="33">
        <f t="shared" si="17"/>
        <v>25.24</v>
      </c>
      <c r="BH17" s="30">
        <f t="shared" si="18"/>
        <v>14.67</v>
      </c>
      <c r="BI17" s="33">
        <f t="shared" si="19"/>
        <v>7.29</v>
      </c>
      <c r="BJ17" s="33">
        <f t="shared" si="20"/>
        <v>7.38</v>
      </c>
      <c r="BK17" s="30">
        <f t="shared" si="21"/>
        <v>7.66</v>
      </c>
      <c r="BL17" s="33" t="str">
        <f t="shared" si="22"/>
        <v>-</v>
      </c>
      <c r="BM17" s="33">
        <f t="shared" si="23"/>
        <v>5.27</v>
      </c>
      <c r="BN17" s="33">
        <f t="shared" si="24"/>
        <v>2.39</v>
      </c>
    </row>
    <row r="18" spans="1:66" x14ac:dyDescent="0.2">
      <c r="A18" s="20">
        <f t="shared" si="5"/>
        <v>41334</v>
      </c>
      <c r="B18" s="22">
        <f t="shared" ref="B18:AB18" si="37">B20*(INDEX($AD19:$AU19,MATCH(B$3,$AD$2:$AU$2,0))/100+1)</f>
        <v>1.1694548336487947</v>
      </c>
      <c r="C18" s="22">
        <f t="shared" si="37"/>
        <v>1.1694548336487947</v>
      </c>
      <c r="D18" s="22">
        <f t="shared" si="37"/>
        <v>1.1694548336487947</v>
      </c>
      <c r="E18" s="22">
        <f t="shared" si="37"/>
        <v>1.1694548336487947</v>
      </c>
      <c r="F18" s="22">
        <f t="shared" si="37"/>
        <v>1.1694548336487947</v>
      </c>
      <c r="G18" s="22">
        <f t="shared" si="37"/>
        <v>1.1694548336487947</v>
      </c>
      <c r="H18" s="22">
        <f t="shared" si="37"/>
        <v>1.1694548336487947</v>
      </c>
      <c r="I18" s="22">
        <f t="shared" si="37"/>
        <v>1.156500385082794</v>
      </c>
      <c r="J18" s="22">
        <f t="shared" si="37"/>
        <v>1.156500385082794</v>
      </c>
      <c r="K18" s="22">
        <f t="shared" si="37"/>
        <v>1.1500973472407028</v>
      </c>
      <c r="L18" s="22">
        <f t="shared" si="37"/>
        <v>1.156500385082794</v>
      </c>
      <c r="M18" s="22">
        <f t="shared" si="37"/>
        <v>1.156500385082794</v>
      </c>
      <c r="N18" s="22">
        <f t="shared" si="37"/>
        <v>1.1658785259291253</v>
      </c>
      <c r="O18" s="22">
        <f t="shared" si="37"/>
        <v>1.156500385082794</v>
      </c>
      <c r="P18" s="22">
        <f t="shared" si="37"/>
        <v>1.156500385082794</v>
      </c>
      <c r="Q18" s="22">
        <f t="shared" si="37"/>
        <v>1.1538424231045556</v>
      </c>
      <c r="R18" s="22">
        <f t="shared" si="37"/>
        <v>1.1360628128414059</v>
      </c>
      <c r="S18" s="22">
        <f t="shared" si="37"/>
        <v>1.1809414928538222</v>
      </c>
      <c r="T18" s="22">
        <f t="shared" si="37"/>
        <v>1.187670204182296</v>
      </c>
      <c r="U18" s="22">
        <f t="shared" si="37"/>
        <v>1.160073187167834</v>
      </c>
      <c r="V18" s="22">
        <f t="shared" si="37"/>
        <v>1.1611032806335986</v>
      </c>
      <c r="W18" s="22">
        <f t="shared" si="37"/>
        <v>1.1508118221181494</v>
      </c>
      <c r="X18" s="22">
        <f t="shared" si="37"/>
        <v>1.1411509687215924</v>
      </c>
      <c r="Y18" s="22">
        <f t="shared" si="37"/>
        <v>1.1457192960968678</v>
      </c>
      <c r="Z18" s="22">
        <f t="shared" si="37"/>
        <v>1.1569890058393089</v>
      </c>
      <c r="AA18" s="22">
        <f t="shared" si="37"/>
        <v>1.1496607297539159</v>
      </c>
      <c r="AB18" s="22">
        <f t="shared" si="37"/>
        <v>1.1729696669777829</v>
      </c>
      <c r="AD18" s="35">
        <f t="shared" si="1"/>
        <v>0.79</v>
      </c>
      <c r="AE18" s="25">
        <f>INDEX([1]IPCA_Regional!$A$11:$R$239,MATCH($A18,[1]IPCA_Regional!$A$11:$A$239,0),MATCH(AE$2,[1]IPCA_Regional!$A$12:$AJ$12,0))</f>
        <v>0.79</v>
      </c>
      <c r="AF18" s="35">
        <f t="shared" si="2"/>
        <v>0.49597955010224942</v>
      </c>
      <c r="AG18" s="25">
        <f>INDEX([1]IPCA_Regional!$A$11:$R$239,MATCH($A18,[1]IPCA_Regional!$A$11:$A$239,0),MATCH(AG$2,[1]IPCA_Regional!$A$12:$AJ$12,0))</f>
        <v>0.61</v>
      </c>
      <c r="AH18" s="25">
        <f>INDEX([1]IPCA_Regional!$A$11:$R$239,MATCH($A18,[1]IPCA_Regional!$A$11:$A$239,0),MATCH(AH$2,[1]IPCA_Regional!$A$12:$AJ$12,0))</f>
        <v>0.37</v>
      </c>
      <c r="AI18" s="25">
        <f>INDEX([1]IPCA_Regional!$A$11:$R$239,MATCH($A18,[1]IPCA_Regional!$A$11:$A$239,0),MATCH(AI$2,[1]IPCA_Regional!$A$12:$AJ$12,0))</f>
        <v>0.51</v>
      </c>
      <c r="AJ18" s="34">
        <f t="shared" si="3"/>
        <v>0.47079670924442518</v>
      </c>
      <c r="AK18" s="25">
        <f>INDEX([1]IPCA_Regional!$A$11:$R$239,MATCH($A18,[1]IPCA_Regional!$A$11:$A$239,0),MATCH(AK$2,[1]IPCA_Regional!$A$12:$AJ$12,0))</f>
        <v>0.63</v>
      </c>
      <c r="AL18" s="32">
        <f>INDEX([2]ipca!$A16:$IV16,MATCH(AL$2,[2]ipca!$A$1:$IV$1,0))</f>
        <v>0.46294223826714798</v>
      </c>
      <c r="AM18" s="25">
        <f>INDEX([1]IPCA_Regional!$A$11:$R$239,MATCH($A18,[1]IPCA_Regional!$A$11:$A$239,0),MATCH(AM$2,[1]IPCA_Regional!$A$12:$AJ$12,0))</f>
        <v>0.27</v>
      </c>
      <c r="AN18" s="25">
        <f>INDEX([1]IPCA_Regional!$A$11:$R$239,MATCH($A18,[1]IPCA_Regional!$A$11:$A$239,0),MATCH(AN$2,[1]IPCA_Regional!$A$12:$AJ$12,0))</f>
        <v>0.48</v>
      </c>
      <c r="AO18" s="35">
        <f t="shared" si="4"/>
        <v>0.40036809815950919</v>
      </c>
      <c r="AP18" s="25">
        <f>INDEX([1]IPCA_Regional!$A$11:$R$239,MATCH($A18,[1]IPCA_Regional!$A$11:$A$239,0),MATCH(AP$2,[1]IPCA_Regional!$A$12:$AJ$12,0))</f>
        <v>0.34</v>
      </c>
      <c r="AQ18" s="25">
        <f>INDEX([1]IPCA_Regional!$A$11:$R$239,MATCH($A18,[1]IPCA_Regional!$A$11:$A$239,0),MATCH(AQ$2,[1]IPCA_Regional!$A$12:$AJ$12,0))</f>
        <v>0.46</v>
      </c>
      <c r="AR18" s="34">
        <f t="shared" si="7"/>
        <v>0.4825587467362924</v>
      </c>
      <c r="AS18" s="32">
        <f>INDEX([2]ipca!$A16:$IV16,MATCH(AS$2,[2]ipca!$A$1:$IV$1,0))</f>
        <v>0.4668354430379747</v>
      </c>
      <c r="AT18" s="25">
        <f>INDEX([1]IPCA_Regional!$A$11:$R$239,MATCH($A18,[1]IPCA_Regional!$A$11:$A$239,0),MATCH(AT$2,[1]IPCA_Regional!$A$12:$AJ$12,0))</f>
        <v>0.52</v>
      </c>
      <c r="AU18" s="25">
        <f>INDEX([1]IPCA_Regional!$A$11:$R$239,MATCH($A18,[1]IPCA_Regional!$A$11:$A$239,0),MATCH(AU$2,[1]IPCA_Regional!$A$12:$AJ$12,0))</f>
        <v>0.4</v>
      </c>
      <c r="AW18" s="30">
        <f t="shared" si="8"/>
        <v>7.03</v>
      </c>
      <c r="AX18" s="33">
        <f t="shared" si="9"/>
        <v>7.03</v>
      </c>
      <c r="AY18" s="30">
        <f t="shared" si="8"/>
        <v>24.450000000000003</v>
      </c>
      <c r="AZ18" s="33">
        <f t="shared" si="10"/>
        <v>6.61</v>
      </c>
      <c r="BA18" s="33">
        <f t="shared" si="11"/>
        <v>7.17</v>
      </c>
      <c r="BB18" s="33">
        <f t="shared" si="12"/>
        <v>10.67</v>
      </c>
      <c r="BC18" s="30">
        <f t="shared" si="13"/>
        <v>46.19</v>
      </c>
      <c r="BD18" s="33">
        <f t="shared" si="14"/>
        <v>11.04</v>
      </c>
      <c r="BE18" s="33" t="str">
        <f t="shared" si="15"/>
        <v>-</v>
      </c>
      <c r="BF18" s="33">
        <f t="shared" si="16"/>
        <v>9.91</v>
      </c>
      <c r="BG18" s="33">
        <f t="shared" si="17"/>
        <v>25.24</v>
      </c>
      <c r="BH18" s="30">
        <f t="shared" si="18"/>
        <v>14.67</v>
      </c>
      <c r="BI18" s="33">
        <f t="shared" si="19"/>
        <v>7.29</v>
      </c>
      <c r="BJ18" s="33">
        <f t="shared" si="20"/>
        <v>7.38</v>
      </c>
      <c r="BK18" s="30">
        <f t="shared" si="21"/>
        <v>7.66</v>
      </c>
      <c r="BL18" s="33" t="str">
        <f t="shared" si="22"/>
        <v>-</v>
      </c>
      <c r="BM18" s="33">
        <f t="shared" si="23"/>
        <v>5.27</v>
      </c>
      <c r="BN18" s="33">
        <f t="shared" si="24"/>
        <v>2.39</v>
      </c>
    </row>
    <row r="19" spans="1:66" x14ac:dyDescent="0.2">
      <c r="A19" s="20">
        <f t="shared" si="5"/>
        <v>41365</v>
      </c>
      <c r="B19" s="22">
        <f t="shared" ref="B19:AB19" si="38">B21*(INDEX($AD20:$AU20,MATCH(B$3,$AD$2:$AU$2,0))/100+1)</f>
        <v>1.1207158755173343</v>
      </c>
      <c r="C19" s="22">
        <f t="shared" si="38"/>
        <v>1.1207158755173343</v>
      </c>
      <c r="D19" s="22">
        <f t="shared" si="38"/>
        <v>1.1207158755173343</v>
      </c>
      <c r="E19" s="22">
        <f t="shared" si="38"/>
        <v>1.1207158755173343</v>
      </c>
      <c r="F19" s="22">
        <f t="shared" si="38"/>
        <v>1.1207158755173343</v>
      </c>
      <c r="G19" s="22">
        <f t="shared" si="38"/>
        <v>1.1207158755173343</v>
      </c>
      <c r="H19" s="22">
        <f t="shared" si="38"/>
        <v>1.1207158755173343</v>
      </c>
      <c r="I19" s="22">
        <f t="shared" si="38"/>
        <v>1.1506930843220864</v>
      </c>
      <c r="J19" s="22">
        <f t="shared" si="38"/>
        <v>1.1506930843220864</v>
      </c>
      <c r="K19" s="22">
        <f t="shared" si="38"/>
        <v>1.1893367993828152</v>
      </c>
      <c r="L19" s="22">
        <f t="shared" si="38"/>
        <v>1.1506930843220864</v>
      </c>
      <c r="M19" s="22">
        <f t="shared" si="38"/>
        <v>1.1506930843220864</v>
      </c>
      <c r="N19" s="22">
        <f t="shared" si="38"/>
        <v>1.1560134712554155</v>
      </c>
      <c r="O19" s="22">
        <f t="shared" si="38"/>
        <v>1.1506930843220864</v>
      </c>
      <c r="P19" s="22">
        <f t="shared" si="38"/>
        <v>1.1506930843220864</v>
      </c>
      <c r="Q19" s="22">
        <f t="shared" si="38"/>
        <v>1.1279472939522956</v>
      </c>
      <c r="R19" s="22">
        <f t="shared" si="38"/>
        <v>1.1560974387451886</v>
      </c>
      <c r="S19" s="22">
        <f t="shared" si="38"/>
        <v>1.1708513918501804</v>
      </c>
      <c r="T19" s="22">
        <f t="shared" si="38"/>
        <v>1.1647926737886474</v>
      </c>
      <c r="U19" s="22">
        <f t="shared" si="38"/>
        <v>1.1682413698278247</v>
      </c>
      <c r="V19" s="22">
        <f t="shared" si="38"/>
        <v>1.1641806455134698</v>
      </c>
      <c r="W19" s="22">
        <f t="shared" si="38"/>
        <v>1.1791076320245879</v>
      </c>
      <c r="X19" s="22">
        <f t="shared" si="38"/>
        <v>1.1931568798728196</v>
      </c>
      <c r="Y19" s="22">
        <f t="shared" si="38"/>
        <v>1.165841895588722</v>
      </c>
      <c r="Z19" s="22">
        <f t="shared" si="38"/>
        <v>1.1562682939956079</v>
      </c>
      <c r="AA19" s="22">
        <f t="shared" si="38"/>
        <v>1.1669305298713601</v>
      </c>
      <c r="AB19" s="22">
        <f t="shared" si="38"/>
        <v>1.1390381443508295</v>
      </c>
      <c r="AD19" s="35">
        <f t="shared" si="1"/>
        <v>0.64</v>
      </c>
      <c r="AE19" s="25">
        <f>INDEX([1]IPCA_Regional!$A$11:$R$239,MATCH($A19,[1]IPCA_Regional!$A$11:$A$239,0),MATCH(AE$2,[1]IPCA_Regional!$A$12:$AJ$12,0))</f>
        <v>0.64</v>
      </c>
      <c r="AF19" s="35">
        <f t="shared" si="2"/>
        <v>0.65372188139059295</v>
      </c>
      <c r="AG19" s="25">
        <f>INDEX([1]IPCA_Regional!$A$11:$R$239,MATCH($A19,[1]IPCA_Regional!$A$11:$A$239,0),MATCH(AG$2,[1]IPCA_Regional!$A$12:$AJ$12,0))</f>
        <v>0.78</v>
      </c>
      <c r="AH19" s="25">
        <f>INDEX([1]IPCA_Regional!$A$11:$R$239,MATCH($A19,[1]IPCA_Regional!$A$11:$A$239,0),MATCH(AH$2,[1]IPCA_Regional!$A$12:$AJ$12,0))</f>
        <v>0.9</v>
      </c>
      <c r="AI19" s="25">
        <f>INDEX([1]IPCA_Regional!$A$11:$R$239,MATCH($A19,[1]IPCA_Regional!$A$11:$A$239,0),MATCH(AI$2,[1]IPCA_Regional!$A$12:$AJ$12,0))</f>
        <v>0.41</v>
      </c>
      <c r="AJ19" s="34">
        <f t="shared" si="3"/>
        <v>0.57462870751244854</v>
      </c>
      <c r="AK19" s="25">
        <f>INDEX([1]IPCA_Regional!$A$11:$R$239,MATCH($A19,[1]IPCA_Regional!$A$11:$A$239,0),MATCH(AK$2,[1]IPCA_Regional!$A$12:$AJ$12,0))</f>
        <v>0.64</v>
      </c>
      <c r="AL19" s="32">
        <f>INDEX([2]ipca!$A17:$IV17,MATCH(AL$2,[2]ipca!$A$1:$IV$1,0))</f>
        <v>0.57149819494584841</v>
      </c>
      <c r="AM19" s="25">
        <f>INDEX([1]IPCA_Regional!$A$11:$R$239,MATCH($A19,[1]IPCA_Regional!$A$11:$A$239,0),MATCH(AM$2,[1]IPCA_Regional!$A$12:$AJ$12,0))</f>
        <v>0.59</v>
      </c>
      <c r="AN19" s="25">
        <f>INDEX([1]IPCA_Regional!$A$11:$R$239,MATCH($A19,[1]IPCA_Regional!$A$11:$A$239,0),MATCH(AN$2,[1]IPCA_Regional!$A$12:$AJ$12,0))</f>
        <v>0.54</v>
      </c>
      <c r="AO19" s="35">
        <f t="shared" si="4"/>
        <v>0.4740490797546012</v>
      </c>
      <c r="AP19" s="25">
        <f>INDEX([1]IPCA_Regional!$A$11:$R$239,MATCH($A19,[1]IPCA_Regional!$A$11:$A$239,0),MATCH(AP$2,[1]IPCA_Regional!$A$12:$AJ$12,0))</f>
        <v>0.63</v>
      </c>
      <c r="AQ19" s="25">
        <f>INDEX([1]IPCA_Regional!$A$11:$R$239,MATCH($A19,[1]IPCA_Regional!$A$11:$A$239,0),MATCH(AQ$2,[1]IPCA_Regional!$A$12:$AJ$12,0))</f>
        <v>0.32</v>
      </c>
      <c r="AR19" s="34">
        <f t="shared" si="7"/>
        <v>0.35056135770234986</v>
      </c>
      <c r="AS19" s="32">
        <f>INDEX([2]ipca!$A17:$IV17,MATCH(AS$2,[2]ipca!$A$1:$IV$1,0))</f>
        <v>0.36759493670886073</v>
      </c>
      <c r="AT19" s="25">
        <f>INDEX([1]IPCA_Regional!$A$11:$R$239,MATCH($A19,[1]IPCA_Regional!$A$11:$A$239,0),MATCH(AT$2,[1]IPCA_Regional!$A$12:$AJ$12,0))</f>
        <v>0.31</v>
      </c>
      <c r="AU19" s="25">
        <f>INDEX([1]IPCA_Regional!$A$11:$R$239,MATCH($A19,[1]IPCA_Regional!$A$11:$A$239,0),MATCH(AU$2,[1]IPCA_Regional!$A$12:$AJ$12,0))</f>
        <v>0.44</v>
      </c>
      <c r="AW19" s="30">
        <f t="shared" si="8"/>
        <v>7.03</v>
      </c>
      <c r="AX19" s="33">
        <f t="shared" si="9"/>
        <v>7.03</v>
      </c>
      <c r="AY19" s="30">
        <f t="shared" si="8"/>
        <v>24.450000000000003</v>
      </c>
      <c r="AZ19" s="33">
        <f t="shared" si="10"/>
        <v>6.61</v>
      </c>
      <c r="BA19" s="33">
        <f t="shared" si="11"/>
        <v>7.17</v>
      </c>
      <c r="BB19" s="33">
        <f t="shared" si="12"/>
        <v>10.67</v>
      </c>
      <c r="BC19" s="30">
        <f t="shared" si="13"/>
        <v>46.19</v>
      </c>
      <c r="BD19" s="33">
        <f t="shared" si="14"/>
        <v>11.04</v>
      </c>
      <c r="BE19" s="33" t="str">
        <f t="shared" si="15"/>
        <v>-</v>
      </c>
      <c r="BF19" s="33">
        <f t="shared" si="16"/>
        <v>9.91</v>
      </c>
      <c r="BG19" s="33">
        <f t="shared" si="17"/>
        <v>25.24</v>
      </c>
      <c r="BH19" s="30">
        <f t="shared" si="18"/>
        <v>14.67</v>
      </c>
      <c r="BI19" s="33">
        <f t="shared" si="19"/>
        <v>7.29</v>
      </c>
      <c r="BJ19" s="33">
        <f t="shared" si="20"/>
        <v>7.38</v>
      </c>
      <c r="BK19" s="30">
        <f t="shared" si="21"/>
        <v>7.66</v>
      </c>
      <c r="BL19" s="33" t="str">
        <f t="shared" si="22"/>
        <v>-</v>
      </c>
      <c r="BM19" s="33">
        <f t="shared" si="23"/>
        <v>5.27</v>
      </c>
      <c r="BN19" s="33">
        <f t="shared" si="24"/>
        <v>2.39</v>
      </c>
    </row>
    <row r="20" spans="1:66" x14ac:dyDescent="0.2">
      <c r="A20" s="20">
        <f t="shared" si="5"/>
        <v>41395</v>
      </c>
      <c r="B20" s="22">
        <f t="shared" ref="B20:AB20" si="39">B22*(INDEX($AD21:$AU21,MATCH(B$3,$AD$2:$AU$2,0))/100+1)</f>
        <v>1.1620179189674034</v>
      </c>
      <c r="C20" s="22">
        <f t="shared" si="39"/>
        <v>1.1620179189674034</v>
      </c>
      <c r="D20" s="22">
        <f t="shared" si="39"/>
        <v>1.1620179189674034</v>
      </c>
      <c r="E20" s="22">
        <f t="shared" si="39"/>
        <v>1.1620179189674034</v>
      </c>
      <c r="F20" s="22">
        <f t="shared" si="39"/>
        <v>1.1620179189674034</v>
      </c>
      <c r="G20" s="22">
        <f t="shared" si="39"/>
        <v>1.1620179189674034</v>
      </c>
      <c r="H20" s="22">
        <f t="shared" si="39"/>
        <v>1.1620179189674034</v>
      </c>
      <c r="I20" s="22">
        <f t="shared" si="39"/>
        <v>1.1489891913242942</v>
      </c>
      <c r="J20" s="22">
        <f t="shared" si="39"/>
        <v>1.1489891913242942</v>
      </c>
      <c r="K20" s="22">
        <f t="shared" si="39"/>
        <v>1.1411960182979786</v>
      </c>
      <c r="L20" s="22">
        <f t="shared" si="39"/>
        <v>1.1489891913242942</v>
      </c>
      <c r="M20" s="22">
        <f t="shared" si="39"/>
        <v>1.1489891913242942</v>
      </c>
      <c r="N20" s="22">
        <f t="shared" si="39"/>
        <v>1.1554792130120173</v>
      </c>
      <c r="O20" s="22">
        <f t="shared" si="39"/>
        <v>1.1489891913242942</v>
      </c>
      <c r="P20" s="22">
        <f t="shared" si="39"/>
        <v>1.1489891913242942</v>
      </c>
      <c r="Q20" s="22">
        <f t="shared" si="39"/>
        <v>1.1491309860617027</v>
      </c>
      <c r="R20" s="22">
        <f t="shared" si="39"/>
        <v>1.1288382480538612</v>
      </c>
      <c r="S20" s="22">
        <f t="shared" si="39"/>
        <v>1.1742307851124065</v>
      </c>
      <c r="T20" s="22">
        <f t="shared" si="39"/>
        <v>1.1807040502856108</v>
      </c>
      <c r="U20" s="22">
        <f t="shared" si="39"/>
        <v>1.1538424380026198</v>
      </c>
      <c r="V20" s="22">
        <f t="shared" si="39"/>
        <v>1.1538341256420537</v>
      </c>
      <c r="W20" s="22">
        <f t="shared" si="39"/>
        <v>1.1453821485831177</v>
      </c>
      <c r="X20" s="22">
        <f t="shared" si="39"/>
        <v>1.1375109337336446</v>
      </c>
      <c r="Y20" s="22">
        <f t="shared" si="39"/>
        <v>1.1415231149250422</v>
      </c>
      <c r="Z20" s="22">
        <f t="shared" si="39"/>
        <v>1.1529472184168352</v>
      </c>
      <c r="AA20" s="22">
        <f t="shared" si="39"/>
        <v>1.1461077955875942</v>
      </c>
      <c r="AB20" s="22">
        <f t="shared" si="39"/>
        <v>1.1678312096552996</v>
      </c>
      <c r="AD20" s="35">
        <f t="shared" si="1"/>
        <v>-0.16</v>
      </c>
      <c r="AE20" s="25">
        <f>INDEX([1]IPCA_Regional!$A$11:$R$239,MATCH($A20,[1]IPCA_Regional!$A$11:$A$239,0),MATCH(AE$2,[1]IPCA_Regional!$A$12:$AJ$12,0))</f>
        <v>-0.16</v>
      </c>
      <c r="AF20" s="35">
        <f t="shared" si="2"/>
        <v>0.40825357873210627</v>
      </c>
      <c r="AG20" s="25">
        <f>INDEX([1]IPCA_Regional!$A$11:$R$239,MATCH($A20,[1]IPCA_Regional!$A$11:$A$239,0),MATCH(AG$2,[1]IPCA_Regional!$A$12:$AJ$12,0))</f>
        <v>0.32</v>
      </c>
      <c r="AH20" s="25">
        <f>INDEX([1]IPCA_Regional!$A$11:$R$239,MATCH($A20,[1]IPCA_Regional!$A$11:$A$239,0),MATCH(AH$2,[1]IPCA_Regional!$A$12:$AJ$12,0))</f>
        <v>0.74</v>
      </c>
      <c r="AI20" s="25">
        <f>INDEX([1]IPCA_Regional!$A$11:$R$239,MATCH($A20,[1]IPCA_Regional!$A$11:$A$239,0),MATCH(AI$2,[1]IPCA_Regional!$A$12:$AJ$12,0))</f>
        <v>0.24</v>
      </c>
      <c r="AJ20" s="34">
        <f t="shared" si="3"/>
        <v>0.36225373457458332</v>
      </c>
      <c r="AK20" s="25">
        <f>INDEX([1]IPCA_Regional!$A$11:$R$239,MATCH($A20,[1]IPCA_Regional!$A$11:$A$239,0),MATCH(AK$2,[1]IPCA_Regional!$A$12:$AJ$12,0))</f>
        <v>0.47</v>
      </c>
      <c r="AL20" s="32">
        <f>INDEX([2]ipca!$A18:$IV18,MATCH(AL$2,[2]ipca!$A$1:$IV$1,0))</f>
        <v>0.35732851985559566</v>
      </c>
      <c r="AM20" s="25">
        <f>INDEX([1]IPCA_Regional!$A$11:$R$239,MATCH($A20,[1]IPCA_Regional!$A$11:$A$239,0),MATCH(AM$2,[1]IPCA_Regional!$A$12:$AJ$12,0))</f>
        <v>0.63</v>
      </c>
      <c r="AN20" s="25">
        <f>INDEX([1]IPCA_Regional!$A$11:$R$239,MATCH($A20,[1]IPCA_Regional!$A$11:$A$239,0),MATCH(AN$2,[1]IPCA_Regional!$A$12:$AJ$12,0))</f>
        <v>0.21</v>
      </c>
      <c r="AO20" s="35">
        <f t="shared" si="4"/>
        <v>0.4006134969325153</v>
      </c>
      <c r="AP20" s="25">
        <f>INDEX([1]IPCA_Regional!$A$11:$R$239,MATCH($A20,[1]IPCA_Regional!$A$11:$A$239,0),MATCH(AP$2,[1]IPCA_Regional!$A$12:$AJ$12,0))</f>
        <v>0.3</v>
      </c>
      <c r="AQ20" s="25">
        <f>INDEX([1]IPCA_Regional!$A$11:$R$239,MATCH($A20,[1]IPCA_Regional!$A$11:$A$239,0),MATCH(AQ$2,[1]IPCA_Regional!$A$12:$AJ$12,0))</f>
        <v>0.5</v>
      </c>
      <c r="AR20" s="34">
        <f t="shared" si="7"/>
        <v>0.54503916449086143</v>
      </c>
      <c r="AS20" s="32">
        <f>INDEX([2]ipca!$A18:$IV18,MATCH(AS$2,[2]ipca!$A$1:$IV$1,0))</f>
        <v>0.53455696202531633</v>
      </c>
      <c r="AT20" s="25">
        <f>INDEX([1]IPCA_Regional!$A$11:$R$239,MATCH($A20,[1]IPCA_Regional!$A$11:$A$239,0),MATCH(AT$2,[1]IPCA_Regional!$A$12:$AJ$12,0))</f>
        <v>0.56999999999999995</v>
      </c>
      <c r="AU20" s="25">
        <f>INDEX([1]IPCA_Regional!$A$11:$R$239,MATCH($A20,[1]IPCA_Regional!$A$11:$A$239,0),MATCH(AU$2,[1]IPCA_Regional!$A$12:$AJ$12,0))</f>
        <v>0.49</v>
      </c>
      <c r="AW20" s="30">
        <f t="shared" si="8"/>
        <v>7.03</v>
      </c>
      <c r="AX20" s="33">
        <f t="shared" si="9"/>
        <v>7.03</v>
      </c>
      <c r="AY20" s="30">
        <f t="shared" si="8"/>
        <v>24.450000000000003</v>
      </c>
      <c r="AZ20" s="33">
        <f t="shared" si="10"/>
        <v>6.61</v>
      </c>
      <c r="BA20" s="33">
        <f t="shared" si="11"/>
        <v>7.17</v>
      </c>
      <c r="BB20" s="33">
        <f t="shared" si="12"/>
        <v>10.67</v>
      </c>
      <c r="BC20" s="30">
        <f t="shared" si="13"/>
        <v>46.19</v>
      </c>
      <c r="BD20" s="33">
        <f t="shared" si="14"/>
        <v>11.04</v>
      </c>
      <c r="BE20" s="33" t="str">
        <f t="shared" si="15"/>
        <v>-</v>
      </c>
      <c r="BF20" s="33">
        <f t="shared" si="16"/>
        <v>9.91</v>
      </c>
      <c r="BG20" s="33">
        <f t="shared" si="17"/>
        <v>25.24</v>
      </c>
      <c r="BH20" s="30">
        <f t="shared" si="18"/>
        <v>14.67</v>
      </c>
      <c r="BI20" s="33">
        <f t="shared" si="19"/>
        <v>7.29</v>
      </c>
      <c r="BJ20" s="33">
        <f t="shared" si="20"/>
        <v>7.38</v>
      </c>
      <c r="BK20" s="30">
        <f t="shared" si="21"/>
        <v>7.66</v>
      </c>
      <c r="BL20" s="33" t="str">
        <f t="shared" si="22"/>
        <v>-</v>
      </c>
      <c r="BM20" s="33">
        <f t="shared" si="23"/>
        <v>5.27</v>
      </c>
      <c r="BN20" s="33">
        <f t="shared" si="24"/>
        <v>2.39</v>
      </c>
    </row>
    <row r="21" spans="1:66" x14ac:dyDescent="0.2">
      <c r="A21" s="20">
        <f t="shared" si="5"/>
        <v>41426</v>
      </c>
      <c r="B21" s="22">
        <f t="shared" ref="B21:AB21" si="40">B23*(INDEX($AD22:$AU22,MATCH(B$3,$AD$2:$AU$2,0))/100+1)</f>
        <v>1.1225118945486121</v>
      </c>
      <c r="C21" s="22">
        <f t="shared" si="40"/>
        <v>1.1225118945486121</v>
      </c>
      <c r="D21" s="22">
        <f t="shared" si="40"/>
        <v>1.1225118945486121</v>
      </c>
      <c r="E21" s="22">
        <f t="shared" si="40"/>
        <v>1.1225118945486121</v>
      </c>
      <c r="F21" s="22">
        <f t="shared" si="40"/>
        <v>1.1225118945486121</v>
      </c>
      <c r="G21" s="22">
        <f t="shared" si="40"/>
        <v>1.1225118945486121</v>
      </c>
      <c r="H21" s="22">
        <f t="shared" si="40"/>
        <v>1.1225118945486121</v>
      </c>
      <c r="I21" s="22">
        <f t="shared" si="40"/>
        <v>1.14601443936061</v>
      </c>
      <c r="J21" s="22">
        <f t="shared" si="40"/>
        <v>1.14601443936061</v>
      </c>
      <c r="K21" s="22">
        <f t="shared" si="40"/>
        <v>1.1855430615857407</v>
      </c>
      <c r="L21" s="22">
        <f t="shared" si="40"/>
        <v>1.14601443936061</v>
      </c>
      <c r="M21" s="22">
        <f t="shared" si="40"/>
        <v>1.14601443936061</v>
      </c>
      <c r="N21" s="22">
        <f t="shared" si="40"/>
        <v>1.1475218098624334</v>
      </c>
      <c r="O21" s="22">
        <f t="shared" si="40"/>
        <v>1.14601443936061</v>
      </c>
      <c r="P21" s="22">
        <f t="shared" si="40"/>
        <v>1.14601443936061</v>
      </c>
      <c r="Q21" s="22">
        <f t="shared" si="40"/>
        <v>1.1252467018678129</v>
      </c>
      <c r="R21" s="22">
        <f t="shared" si="40"/>
        <v>1.1506891995075035</v>
      </c>
      <c r="S21" s="22">
        <f t="shared" si="40"/>
        <v>1.166682502532467</v>
      </c>
      <c r="T21" s="22">
        <f t="shared" si="40"/>
        <v>1.1575004211354938</v>
      </c>
      <c r="U21" s="22">
        <f t="shared" si="40"/>
        <v>1.1657932040992163</v>
      </c>
      <c r="V21" s="22">
        <f t="shared" si="40"/>
        <v>1.1606985498638782</v>
      </c>
      <c r="W21" s="22">
        <f t="shared" si="40"/>
        <v>1.1744028158359934</v>
      </c>
      <c r="X21" s="22">
        <f t="shared" si="40"/>
        <v>1.1872207759928555</v>
      </c>
      <c r="Y21" s="22">
        <f t="shared" si="40"/>
        <v>1.1596429434996096</v>
      </c>
      <c r="Z21" s="22">
        <f t="shared" si="40"/>
        <v>1.1500003417413389</v>
      </c>
      <c r="AA21" s="22">
        <f t="shared" si="40"/>
        <v>1.1603167245414736</v>
      </c>
      <c r="AB21" s="22">
        <f t="shared" si="40"/>
        <v>1.1334840723960888</v>
      </c>
      <c r="AD21" s="35">
        <f t="shared" si="1"/>
        <v>-7.0000000000000007E-2</v>
      </c>
      <c r="AE21" s="25">
        <f>INDEX([1]IPCA_Regional!$A$11:$R$239,MATCH($A21,[1]IPCA_Regional!$A$11:$A$239,0),MATCH(AE$2,[1]IPCA_Regional!$A$12:$AJ$12,0))</f>
        <v>-7.0000000000000007E-2</v>
      </c>
      <c r="AF21" s="35">
        <f t="shared" si="2"/>
        <v>0.23851533742331285</v>
      </c>
      <c r="AG21" s="25">
        <f>INDEX([1]IPCA_Regional!$A$11:$R$239,MATCH($A21,[1]IPCA_Regional!$A$11:$A$239,0),MATCH(AG$2,[1]IPCA_Regional!$A$12:$AJ$12,0))</f>
        <v>0.09</v>
      </c>
      <c r="AH21" s="25">
        <f>INDEX([1]IPCA_Regional!$A$11:$R$239,MATCH($A21,[1]IPCA_Regional!$A$11:$A$239,0),MATCH(AH$2,[1]IPCA_Regional!$A$12:$AJ$12,0))</f>
        <v>0.15</v>
      </c>
      <c r="AI21" s="25">
        <f>INDEX([1]IPCA_Regional!$A$11:$R$239,MATCH($A21,[1]IPCA_Regional!$A$11:$A$239,0),MATCH(AI$2,[1]IPCA_Regional!$A$12:$AJ$12,0))</f>
        <v>0.39</v>
      </c>
      <c r="AJ21" s="34">
        <f t="shared" si="3"/>
        <v>0.3457263476943061</v>
      </c>
      <c r="AK21" s="25">
        <f>INDEX([1]IPCA_Regional!$A$11:$R$239,MATCH($A21,[1]IPCA_Regional!$A$11:$A$239,0),MATCH(AK$2,[1]IPCA_Regional!$A$12:$AJ$12,0))</f>
        <v>0.2</v>
      </c>
      <c r="AL21" s="32">
        <f>INDEX([2]ipca!$A19:$IV19,MATCH(AL$2,[2]ipca!$A$1:$IV$1,0))</f>
        <v>0.35303249097472922</v>
      </c>
      <c r="AM21" s="25">
        <f>INDEX([1]IPCA_Regional!$A$11:$R$239,MATCH($A21,[1]IPCA_Regional!$A$11:$A$239,0),MATCH(AM$2,[1]IPCA_Regional!$A$12:$AJ$12,0))</f>
        <v>0.65</v>
      </c>
      <c r="AN21" s="25">
        <f>INDEX([1]IPCA_Regional!$A$11:$R$239,MATCH($A21,[1]IPCA_Regional!$A$11:$A$239,0),MATCH(AN$2,[1]IPCA_Regional!$A$12:$AJ$12,0))</f>
        <v>0.28999999999999998</v>
      </c>
      <c r="AO21" s="35">
        <f t="shared" si="4"/>
        <v>8.0552147239263822E-2</v>
      </c>
      <c r="AP21" s="25">
        <f>INDEX([1]IPCA_Regional!$A$11:$R$239,MATCH($A21,[1]IPCA_Regional!$A$11:$A$239,0),MATCH(AP$2,[1]IPCA_Regional!$A$12:$AJ$12,0))</f>
        <v>-0.01</v>
      </c>
      <c r="AQ21" s="25">
        <f>INDEX([1]IPCA_Regional!$A$11:$R$239,MATCH($A21,[1]IPCA_Regional!$A$11:$A$239,0),MATCH(AQ$2,[1]IPCA_Regional!$A$12:$AJ$12,0))</f>
        <v>0.17</v>
      </c>
      <c r="AR21" s="34">
        <f t="shared" si="7"/>
        <v>9.9921671018276773E-2</v>
      </c>
      <c r="AS21" s="32">
        <f>INDEX([2]ipca!$A19:$IV19,MATCH(AS$2,[2]ipca!$A$1:$IV$1,0))</f>
        <v>0.12088607594936708</v>
      </c>
      <c r="AT21" s="25">
        <f>INDEX([1]IPCA_Regional!$A$11:$R$239,MATCH($A21,[1]IPCA_Regional!$A$11:$A$239,0),MATCH(AT$2,[1]IPCA_Regional!$A$12:$AJ$12,0))</f>
        <v>0.05</v>
      </c>
      <c r="AU21" s="25">
        <f>INDEX([1]IPCA_Regional!$A$11:$R$239,MATCH($A21,[1]IPCA_Regional!$A$11:$A$239,0),MATCH(AU$2,[1]IPCA_Regional!$A$12:$AJ$12,0))</f>
        <v>0.21</v>
      </c>
      <c r="AW21" s="30">
        <f t="shared" si="8"/>
        <v>7.03</v>
      </c>
      <c r="AX21" s="33">
        <f t="shared" si="9"/>
        <v>7.03</v>
      </c>
      <c r="AY21" s="30">
        <f t="shared" si="8"/>
        <v>24.450000000000003</v>
      </c>
      <c r="AZ21" s="33">
        <f t="shared" si="10"/>
        <v>6.61</v>
      </c>
      <c r="BA21" s="33">
        <f t="shared" si="11"/>
        <v>7.17</v>
      </c>
      <c r="BB21" s="33">
        <f t="shared" si="12"/>
        <v>10.67</v>
      </c>
      <c r="BC21" s="30">
        <f t="shared" si="13"/>
        <v>46.19</v>
      </c>
      <c r="BD21" s="33">
        <f t="shared" si="14"/>
        <v>11.04</v>
      </c>
      <c r="BE21" s="33" t="str">
        <f t="shared" si="15"/>
        <v>-</v>
      </c>
      <c r="BF21" s="33">
        <f t="shared" si="16"/>
        <v>9.91</v>
      </c>
      <c r="BG21" s="33">
        <f t="shared" si="17"/>
        <v>25.24</v>
      </c>
      <c r="BH21" s="30">
        <f t="shared" si="18"/>
        <v>14.67</v>
      </c>
      <c r="BI21" s="33">
        <f t="shared" si="19"/>
        <v>7.29</v>
      </c>
      <c r="BJ21" s="33">
        <f t="shared" si="20"/>
        <v>7.38</v>
      </c>
      <c r="BK21" s="30">
        <f t="shared" si="21"/>
        <v>7.66</v>
      </c>
      <c r="BL21" s="33" t="str">
        <f t="shared" si="22"/>
        <v>-</v>
      </c>
      <c r="BM21" s="33">
        <f t="shared" si="23"/>
        <v>5.27</v>
      </c>
      <c r="BN21" s="33">
        <f t="shared" si="24"/>
        <v>2.39</v>
      </c>
    </row>
    <row r="22" spans="1:66" x14ac:dyDescent="0.2">
      <c r="A22" s="20">
        <f t="shared" si="5"/>
        <v>41456</v>
      </c>
      <c r="B22" s="22">
        <f t="shared" ref="B22:AB22" si="41">B24*(INDEX($AD23:$AU23,MATCH(B$3,$AD$2:$AU$2,0))/100+1)</f>
        <v>1.1628319012983122</v>
      </c>
      <c r="C22" s="22">
        <f t="shared" si="41"/>
        <v>1.1628319012983122</v>
      </c>
      <c r="D22" s="22">
        <f t="shared" si="41"/>
        <v>1.1628319012983122</v>
      </c>
      <c r="E22" s="22">
        <f t="shared" si="41"/>
        <v>1.1628319012983122</v>
      </c>
      <c r="F22" s="22">
        <f t="shared" si="41"/>
        <v>1.1628319012983122</v>
      </c>
      <c r="G22" s="22">
        <f t="shared" si="41"/>
        <v>1.1628319012983122</v>
      </c>
      <c r="H22" s="22">
        <f t="shared" si="41"/>
        <v>1.1628319012983122</v>
      </c>
      <c r="I22" s="22">
        <f t="shared" si="41"/>
        <v>1.1462551968737384</v>
      </c>
      <c r="J22" s="22">
        <f t="shared" si="41"/>
        <v>1.1462551968737384</v>
      </c>
      <c r="K22" s="22">
        <f t="shared" si="41"/>
        <v>1.1401698654191015</v>
      </c>
      <c r="L22" s="22">
        <f t="shared" si="41"/>
        <v>1.1462551968737384</v>
      </c>
      <c r="M22" s="22">
        <f t="shared" si="41"/>
        <v>1.1462551968737384</v>
      </c>
      <c r="N22" s="22">
        <f t="shared" si="41"/>
        <v>1.153748590126827</v>
      </c>
      <c r="O22" s="22">
        <f t="shared" si="41"/>
        <v>1.1462551968737384</v>
      </c>
      <c r="P22" s="22">
        <f t="shared" si="41"/>
        <v>1.1462551968737384</v>
      </c>
      <c r="Q22" s="22">
        <f t="shared" si="41"/>
        <v>1.1446667855978709</v>
      </c>
      <c r="R22" s="22">
        <f t="shared" si="41"/>
        <v>1.1265850778980651</v>
      </c>
      <c r="S22" s="22">
        <f t="shared" si="41"/>
        <v>1.1700999521045974</v>
      </c>
      <c r="T22" s="22">
        <f t="shared" si="41"/>
        <v>1.1730790365480486</v>
      </c>
      <c r="U22" s="22">
        <f t="shared" si="41"/>
        <v>1.1505059706876257</v>
      </c>
      <c r="V22" s="22">
        <f t="shared" si="41"/>
        <v>1.153949520594113</v>
      </c>
      <c r="W22" s="22">
        <f t="shared" si="41"/>
        <v>1.1444602612683661</v>
      </c>
      <c r="X22" s="22">
        <f t="shared" si="41"/>
        <v>1.1355804469737891</v>
      </c>
      <c r="Y22" s="22">
        <f t="shared" si="41"/>
        <v>1.1401448385695561</v>
      </c>
      <c r="Z22" s="22">
        <f t="shared" si="41"/>
        <v>1.1517963242828848</v>
      </c>
      <c r="AA22" s="22">
        <f t="shared" si="41"/>
        <v>1.1455350280735574</v>
      </c>
      <c r="AB22" s="22">
        <f t="shared" si="41"/>
        <v>1.1653839034580378</v>
      </c>
      <c r="AD22" s="35">
        <f t="shared" si="1"/>
        <v>0.06</v>
      </c>
      <c r="AE22" s="25">
        <f>INDEX([1]IPCA_Regional!$A$11:$R$239,MATCH($A22,[1]IPCA_Regional!$A$11:$A$239,0),MATCH(AE$2,[1]IPCA_Regional!$A$12:$AJ$12,0))</f>
        <v>0.06</v>
      </c>
      <c r="AF22" s="35">
        <f t="shared" si="2"/>
        <v>-3.1550102249488746E-2</v>
      </c>
      <c r="AG22" s="25">
        <f>INDEX([1]IPCA_Regional!$A$11:$R$239,MATCH($A22,[1]IPCA_Regional!$A$11:$A$239,0),MATCH(AG$2,[1]IPCA_Regional!$A$12:$AJ$12,0))</f>
        <v>0.19</v>
      </c>
      <c r="AH22" s="25">
        <f>INDEX([1]IPCA_Regional!$A$11:$R$239,MATCH($A22,[1]IPCA_Regional!$A$11:$A$239,0),MATCH(AH$2,[1]IPCA_Regional!$A$12:$AJ$12,0))</f>
        <v>0</v>
      </c>
      <c r="AI22" s="25">
        <f>INDEX([1]IPCA_Regional!$A$11:$R$239,MATCH($A22,[1]IPCA_Regional!$A$11:$A$239,0),MATCH(AI$2,[1]IPCA_Regional!$A$12:$AJ$12,0))</f>
        <v>-0.19</v>
      </c>
      <c r="AJ22" s="34">
        <f t="shared" si="3"/>
        <v>1.0409179476077061E-2</v>
      </c>
      <c r="AK22" s="25">
        <f>INDEX([1]IPCA_Regional!$A$11:$R$239,MATCH($A22,[1]IPCA_Regional!$A$11:$A$239,0),MATCH(AK$2,[1]IPCA_Regional!$A$12:$AJ$12,0))</f>
        <v>0.05</v>
      </c>
      <c r="AL22" s="32">
        <f>INDEX([2]ipca!$A20:$IV20,MATCH(AL$2,[2]ipca!$A$1:$IV$1,0))</f>
        <v>8.3393501805054046E-3</v>
      </c>
      <c r="AM22" s="25">
        <f>INDEX([1]IPCA_Regional!$A$11:$R$239,MATCH($A22,[1]IPCA_Regional!$A$11:$A$239,0),MATCH(AM$2,[1]IPCA_Regional!$A$12:$AJ$12,0))</f>
        <v>-0.16</v>
      </c>
      <c r="AN22" s="25">
        <f>INDEX([1]IPCA_Regional!$A$11:$R$239,MATCH($A22,[1]IPCA_Regional!$A$11:$A$239,0),MATCH(AN$2,[1]IPCA_Regional!$A$12:$AJ$12,0))</f>
        <v>0.06</v>
      </c>
      <c r="AO22" s="35">
        <f t="shared" si="4"/>
        <v>0.28883435582822081</v>
      </c>
      <c r="AP22" s="25">
        <f>INDEX([1]IPCA_Regional!$A$11:$R$239,MATCH($A22,[1]IPCA_Regional!$A$11:$A$239,0),MATCH(AP$2,[1]IPCA_Regional!$A$12:$AJ$12,0))</f>
        <v>0.48</v>
      </c>
      <c r="AQ22" s="25">
        <f>INDEX([1]IPCA_Regional!$A$11:$R$239,MATCH($A22,[1]IPCA_Regional!$A$11:$A$239,0),MATCH(AQ$2,[1]IPCA_Regional!$A$12:$AJ$12,0))</f>
        <v>0.1</v>
      </c>
      <c r="AR22" s="34">
        <f t="shared" si="7"/>
        <v>-0.19567885117493472</v>
      </c>
      <c r="AS22" s="32">
        <f>INDEX([2]ipca!$A20:$IV20,MATCH(AS$2,[2]ipca!$A$1:$IV$1,0))</f>
        <v>-0.18126582278481013</v>
      </c>
      <c r="AT22" s="25">
        <f>INDEX([1]IPCA_Regional!$A$11:$R$239,MATCH($A22,[1]IPCA_Regional!$A$11:$A$239,0),MATCH(AT$2,[1]IPCA_Regional!$A$12:$AJ$12,0))</f>
        <v>-0.23</v>
      </c>
      <c r="AU22" s="25">
        <f>INDEX([1]IPCA_Regional!$A$11:$R$239,MATCH($A22,[1]IPCA_Regional!$A$11:$A$239,0),MATCH(AU$2,[1]IPCA_Regional!$A$12:$AJ$12,0))</f>
        <v>-0.12</v>
      </c>
      <c r="AW22" s="30">
        <f t="shared" si="8"/>
        <v>7.03</v>
      </c>
      <c r="AX22" s="33">
        <f t="shared" si="9"/>
        <v>7.03</v>
      </c>
      <c r="AY22" s="30">
        <f t="shared" si="8"/>
        <v>24.450000000000003</v>
      </c>
      <c r="AZ22" s="33">
        <f t="shared" si="10"/>
        <v>6.61</v>
      </c>
      <c r="BA22" s="33">
        <f t="shared" si="11"/>
        <v>7.17</v>
      </c>
      <c r="BB22" s="33">
        <f t="shared" si="12"/>
        <v>10.67</v>
      </c>
      <c r="BC22" s="30">
        <f t="shared" si="13"/>
        <v>46.19</v>
      </c>
      <c r="BD22" s="33">
        <f t="shared" si="14"/>
        <v>11.04</v>
      </c>
      <c r="BE22" s="33" t="str">
        <f t="shared" si="15"/>
        <v>-</v>
      </c>
      <c r="BF22" s="33">
        <f t="shared" si="16"/>
        <v>9.91</v>
      </c>
      <c r="BG22" s="33">
        <f t="shared" si="17"/>
        <v>25.24</v>
      </c>
      <c r="BH22" s="30">
        <f t="shared" si="18"/>
        <v>14.67</v>
      </c>
      <c r="BI22" s="33">
        <f t="shared" si="19"/>
        <v>7.29</v>
      </c>
      <c r="BJ22" s="33">
        <f t="shared" si="20"/>
        <v>7.38</v>
      </c>
      <c r="BK22" s="30">
        <f t="shared" si="21"/>
        <v>7.66</v>
      </c>
      <c r="BL22" s="33" t="str">
        <f t="shared" si="22"/>
        <v>-</v>
      </c>
      <c r="BM22" s="33">
        <f t="shared" si="23"/>
        <v>5.27</v>
      </c>
      <c r="BN22" s="33">
        <f t="shared" si="24"/>
        <v>2.39</v>
      </c>
    </row>
    <row r="23" spans="1:66" x14ac:dyDescent="0.2">
      <c r="A23" s="20">
        <f t="shared" si="5"/>
        <v>41487</v>
      </c>
      <c r="B23" s="22">
        <f t="shared" ref="B23:AB23" si="42">B25*(INDEX($AD24:$AU24,MATCH(B$3,$AD$2:$AU$2,0))/100+1)</f>
        <v>1.1218387912738479</v>
      </c>
      <c r="C23" s="22">
        <f t="shared" si="42"/>
        <v>1.1218387912738479</v>
      </c>
      <c r="D23" s="22">
        <f t="shared" si="42"/>
        <v>1.1218387912738479</v>
      </c>
      <c r="E23" s="22">
        <f t="shared" si="42"/>
        <v>1.1218387912738479</v>
      </c>
      <c r="F23" s="22">
        <f t="shared" si="42"/>
        <v>1.1218387912738479</v>
      </c>
      <c r="G23" s="22">
        <f t="shared" si="42"/>
        <v>1.1218387912738479</v>
      </c>
      <c r="H23" s="22">
        <f t="shared" si="42"/>
        <v>1.1218387912738479</v>
      </c>
      <c r="I23" s="22">
        <f t="shared" si="42"/>
        <v>1.1463761221993276</v>
      </c>
      <c r="J23" s="22">
        <f t="shared" si="42"/>
        <v>1.1463761221993276</v>
      </c>
      <c r="K23" s="22">
        <f t="shared" si="42"/>
        <v>1.1832948014629612</v>
      </c>
      <c r="L23" s="22">
        <f t="shared" si="42"/>
        <v>1.1463761221993276</v>
      </c>
      <c r="M23" s="22">
        <f t="shared" si="42"/>
        <v>1.1463761221993276</v>
      </c>
      <c r="N23" s="22">
        <f t="shared" si="42"/>
        <v>1.1475218098624334</v>
      </c>
      <c r="O23" s="22">
        <f t="shared" si="42"/>
        <v>1.1463761221993276</v>
      </c>
      <c r="P23" s="22">
        <f t="shared" si="42"/>
        <v>1.1463761221993276</v>
      </c>
      <c r="Q23" s="22">
        <f t="shared" si="42"/>
        <v>1.1273887404747149</v>
      </c>
      <c r="R23" s="22">
        <f t="shared" si="42"/>
        <v>1.1501141424362853</v>
      </c>
      <c r="S23" s="22">
        <f t="shared" si="42"/>
        <v>1.1665852169060753</v>
      </c>
      <c r="T23" s="22">
        <f t="shared" si="42"/>
        <v>1.1593553897591085</v>
      </c>
      <c r="U23" s="22">
        <f t="shared" si="42"/>
        <v>1.16509414761065</v>
      </c>
      <c r="V23" s="22">
        <f t="shared" si="42"/>
        <v>1.1551538115683502</v>
      </c>
      <c r="W23" s="22">
        <f t="shared" si="42"/>
        <v>1.1710205063000052</v>
      </c>
      <c r="X23" s="22">
        <f t="shared" si="42"/>
        <v>1.1860347412516039</v>
      </c>
      <c r="Y23" s="22">
        <f t="shared" si="42"/>
        <v>1.1617487970152118</v>
      </c>
      <c r="Z23" s="22">
        <f t="shared" si="42"/>
        <v>1.1522550612077151</v>
      </c>
      <c r="AA23" s="22">
        <f t="shared" si="42"/>
        <v>1.1629916052335108</v>
      </c>
      <c r="AB23" s="22">
        <f t="shared" si="42"/>
        <v>1.1348458874610421</v>
      </c>
      <c r="AD23" s="35">
        <f t="shared" si="1"/>
        <v>0.41</v>
      </c>
      <c r="AE23" s="25">
        <f>INDEX([1]IPCA_Regional!$A$11:$R$239,MATCH($A23,[1]IPCA_Regional!$A$11:$A$239,0),MATCH(AE$2,[1]IPCA_Regional!$A$12:$AJ$12,0))</f>
        <v>0.41</v>
      </c>
      <c r="AF23" s="35">
        <f t="shared" si="2"/>
        <v>7.8278118609406949E-2</v>
      </c>
      <c r="AG23" s="25">
        <f>INDEX([1]IPCA_Regional!$A$11:$R$239,MATCH($A23,[1]IPCA_Regional!$A$11:$A$239,0),MATCH(AG$2,[1]IPCA_Regional!$A$12:$AJ$12,0))</f>
        <v>-0.11</v>
      </c>
      <c r="AH23" s="25">
        <f>INDEX([1]IPCA_Regional!$A$11:$R$239,MATCH($A23,[1]IPCA_Regional!$A$11:$A$239,0),MATCH(AH$2,[1]IPCA_Regional!$A$12:$AJ$12,0))</f>
        <v>0.16</v>
      </c>
      <c r="AI23" s="25">
        <f>INDEX([1]IPCA_Regional!$A$11:$R$239,MATCH($A23,[1]IPCA_Regional!$A$11:$A$239,0),MATCH(AI$2,[1]IPCA_Regional!$A$12:$AJ$12,0))</f>
        <v>0.14000000000000001</v>
      </c>
      <c r="AJ23" s="34">
        <f t="shared" si="3"/>
        <v>0.18283827668326477</v>
      </c>
      <c r="AK23" s="25">
        <f>INDEX([1]IPCA_Regional!$A$11:$R$239,MATCH($A23,[1]IPCA_Regional!$A$11:$A$239,0),MATCH(AK$2,[1]IPCA_Regional!$A$12:$AJ$12,0))</f>
        <v>0</v>
      </c>
      <c r="AL23" s="32">
        <f>INDEX([2]ipca!$A21:$IV21,MATCH(AL$2,[2]ipca!$A$1:$IV$1,0))</f>
        <v>0.19164259927797836</v>
      </c>
      <c r="AM23" s="25">
        <f>INDEX([1]IPCA_Regional!$A$11:$R$239,MATCH($A23,[1]IPCA_Regional!$A$11:$A$239,0),MATCH(AM$2,[1]IPCA_Regional!$A$12:$AJ$12,0))</f>
        <v>0.19</v>
      </c>
      <c r="AN23" s="25">
        <f>INDEX([1]IPCA_Regional!$A$11:$R$239,MATCH($A23,[1]IPCA_Regional!$A$11:$A$239,0),MATCH(AN$2,[1]IPCA_Regional!$A$12:$AJ$12,0))</f>
        <v>0.26</v>
      </c>
      <c r="AO23" s="35">
        <f t="shared" si="4"/>
        <v>0.40993865030674848</v>
      </c>
      <c r="AP23" s="25">
        <f>INDEX([1]IPCA_Regional!$A$11:$R$239,MATCH($A23,[1]IPCA_Regional!$A$11:$A$239,0),MATCH(AP$2,[1]IPCA_Regional!$A$12:$AJ$12,0))</f>
        <v>0.42</v>
      </c>
      <c r="AQ23" s="25">
        <f>INDEX([1]IPCA_Regional!$A$11:$R$239,MATCH($A23,[1]IPCA_Regional!$A$11:$A$239,0),MATCH(AQ$2,[1]IPCA_Regional!$A$12:$AJ$12,0))</f>
        <v>0.4</v>
      </c>
      <c r="AR23" s="34">
        <f t="shared" si="7"/>
        <v>0.42560052219321148</v>
      </c>
      <c r="AS23" s="32">
        <f>INDEX([2]ipca!$A21:$IV21,MATCH(AS$2,[2]ipca!$A$1:$IV$1,0))</f>
        <v>0.4321518987341772</v>
      </c>
      <c r="AT23" s="25">
        <f>INDEX([1]IPCA_Regional!$A$11:$R$239,MATCH($A23,[1]IPCA_Regional!$A$11:$A$239,0),MATCH(AT$2,[1]IPCA_Regional!$A$12:$AJ$12,0))</f>
        <v>0.41</v>
      </c>
      <c r="AU23" s="25">
        <f>INDEX([1]IPCA_Regional!$A$11:$R$239,MATCH($A23,[1]IPCA_Regional!$A$11:$A$239,0),MATCH(AU$2,[1]IPCA_Regional!$A$12:$AJ$12,0))</f>
        <v>0.46</v>
      </c>
      <c r="AW23" s="30">
        <f t="shared" si="8"/>
        <v>7.03</v>
      </c>
      <c r="AX23" s="33">
        <f t="shared" si="9"/>
        <v>7.03</v>
      </c>
      <c r="AY23" s="30">
        <f t="shared" si="8"/>
        <v>24.450000000000003</v>
      </c>
      <c r="AZ23" s="33">
        <f t="shared" si="10"/>
        <v>6.61</v>
      </c>
      <c r="BA23" s="33">
        <f t="shared" si="11"/>
        <v>7.17</v>
      </c>
      <c r="BB23" s="33">
        <f t="shared" si="12"/>
        <v>10.67</v>
      </c>
      <c r="BC23" s="30">
        <f t="shared" si="13"/>
        <v>46.19</v>
      </c>
      <c r="BD23" s="33">
        <f t="shared" si="14"/>
        <v>11.04</v>
      </c>
      <c r="BE23" s="33" t="str">
        <f t="shared" si="15"/>
        <v>-</v>
      </c>
      <c r="BF23" s="33">
        <f t="shared" si="16"/>
        <v>9.91</v>
      </c>
      <c r="BG23" s="33">
        <f t="shared" si="17"/>
        <v>25.24</v>
      </c>
      <c r="BH23" s="30">
        <f t="shared" si="18"/>
        <v>14.67</v>
      </c>
      <c r="BI23" s="33">
        <f t="shared" si="19"/>
        <v>7.29</v>
      </c>
      <c r="BJ23" s="33">
        <f t="shared" si="20"/>
        <v>7.38</v>
      </c>
      <c r="BK23" s="30">
        <f t="shared" si="21"/>
        <v>7.66</v>
      </c>
      <c r="BL23" s="33" t="str">
        <f t="shared" si="22"/>
        <v>-</v>
      </c>
      <c r="BM23" s="33">
        <f t="shared" si="23"/>
        <v>5.27</v>
      </c>
      <c r="BN23" s="33">
        <f t="shared" si="24"/>
        <v>2.39</v>
      </c>
    </row>
    <row r="24" spans="1:66" x14ac:dyDescent="0.2">
      <c r="A24" s="20">
        <f t="shared" si="5"/>
        <v>41518</v>
      </c>
      <c r="B24" s="22">
        <f t="shared" ref="B24:AB24" si="43">B26*(INDEX($AD25:$AU25,MATCH(B$3,$AD$2:$AU$2,0))/100+1)</f>
        <v>1.1580837578909593</v>
      </c>
      <c r="C24" s="22">
        <f t="shared" si="43"/>
        <v>1.1580837578909593</v>
      </c>
      <c r="D24" s="22">
        <f t="shared" si="43"/>
        <v>1.1580837578909593</v>
      </c>
      <c r="E24" s="22">
        <f t="shared" si="43"/>
        <v>1.1580837578909593</v>
      </c>
      <c r="F24" s="22">
        <f t="shared" si="43"/>
        <v>1.1580837578909593</v>
      </c>
      <c r="G24" s="22">
        <f t="shared" si="43"/>
        <v>1.1580837578909593</v>
      </c>
      <c r="H24" s="22">
        <f t="shared" si="43"/>
        <v>1.1580837578909593</v>
      </c>
      <c r="I24" s="22">
        <f t="shared" si="43"/>
        <v>1.1453586316855247</v>
      </c>
      <c r="J24" s="22">
        <f t="shared" si="43"/>
        <v>1.1453586316855247</v>
      </c>
      <c r="K24" s="22">
        <f t="shared" si="43"/>
        <v>1.1414254333958369</v>
      </c>
      <c r="L24" s="22">
        <f t="shared" si="43"/>
        <v>1.1453586316855247</v>
      </c>
      <c r="M24" s="22">
        <f t="shared" si="43"/>
        <v>1.1453586316855247</v>
      </c>
      <c r="N24" s="22">
        <f t="shared" si="43"/>
        <v>1.1519055412608097</v>
      </c>
      <c r="O24" s="22">
        <f t="shared" si="43"/>
        <v>1.1453586316855247</v>
      </c>
      <c r="P24" s="22">
        <f t="shared" si="43"/>
        <v>1.1453586316855247</v>
      </c>
      <c r="Q24" s="22">
        <f t="shared" si="43"/>
        <v>1.1430664925083591</v>
      </c>
      <c r="R24" s="22">
        <f t="shared" si="43"/>
        <v>1.1265850778980651</v>
      </c>
      <c r="S24" s="22">
        <f t="shared" si="43"/>
        <v>1.1678618313350515</v>
      </c>
      <c r="T24" s="22">
        <f t="shared" si="43"/>
        <v>1.1708544131630387</v>
      </c>
      <c r="U24" s="22">
        <f t="shared" si="43"/>
        <v>1.1475224124153458</v>
      </c>
      <c r="V24" s="22">
        <f t="shared" si="43"/>
        <v>1.1491232031409211</v>
      </c>
      <c r="W24" s="22">
        <f t="shared" si="43"/>
        <v>1.139787830419982</v>
      </c>
      <c r="X24" s="22">
        <f t="shared" si="43"/>
        <v>1.1310562220854474</v>
      </c>
      <c r="Y24" s="22">
        <f t="shared" si="43"/>
        <v>1.1352388821850248</v>
      </c>
      <c r="Z24" s="22">
        <f t="shared" si="43"/>
        <v>1.1469150478501222</v>
      </c>
      <c r="AA24" s="22">
        <f t="shared" si="43"/>
        <v>1.1408575122732372</v>
      </c>
      <c r="AB24" s="22">
        <f t="shared" si="43"/>
        <v>1.1600476841111267</v>
      </c>
      <c r="AD24" s="35">
        <f t="shared" si="1"/>
        <v>0.17</v>
      </c>
      <c r="AE24" s="25">
        <f>INDEX([1]IPCA_Regional!$A$11:$R$239,MATCH($A24,[1]IPCA_Regional!$A$11:$A$239,0),MATCH(AE$2,[1]IPCA_Regional!$A$12:$AJ$12,0))</f>
        <v>0.17</v>
      </c>
      <c r="AF24" s="35">
        <f t="shared" si="2"/>
        <v>0.25296523517382413</v>
      </c>
      <c r="AG24" s="25">
        <f>INDEX([1]IPCA_Regional!$A$11:$R$239,MATCH($A24,[1]IPCA_Regional!$A$11:$A$239,0),MATCH(AG$2,[1]IPCA_Regional!$A$12:$AJ$12,0))</f>
        <v>0.41</v>
      </c>
      <c r="AH24" s="25">
        <f>INDEX([1]IPCA_Regional!$A$11:$R$239,MATCH($A24,[1]IPCA_Regional!$A$11:$A$239,0),MATCH(AH$2,[1]IPCA_Regional!$A$12:$AJ$12,0))</f>
        <v>0.44</v>
      </c>
      <c r="AI24" s="25">
        <f>INDEX([1]IPCA_Regional!$A$11:$R$239,MATCH($A24,[1]IPCA_Regional!$A$11:$A$239,0),MATCH(AI$2,[1]IPCA_Regional!$A$12:$AJ$12,0))</f>
        <v>0.03</v>
      </c>
      <c r="AJ24" s="34">
        <f t="shared" si="3"/>
        <v>0.35424117774410047</v>
      </c>
      <c r="AK24" s="25">
        <f>INDEX([1]IPCA_Regional!$A$11:$R$239,MATCH($A24,[1]IPCA_Regional!$A$11:$A$239,0),MATCH(AK$2,[1]IPCA_Regional!$A$12:$AJ$12,0))</f>
        <v>0.3</v>
      </c>
      <c r="AL24" s="32">
        <f>INDEX([2]ipca!$A22:$IV22,MATCH(AL$2,[2]ipca!$A$1:$IV$1,0))</f>
        <v>0.35689530685920579</v>
      </c>
      <c r="AM24" s="25">
        <f>INDEX([1]IPCA_Regional!$A$11:$R$239,MATCH($A24,[1]IPCA_Regional!$A$11:$A$239,0),MATCH(AM$2,[1]IPCA_Regional!$A$12:$AJ$12,0))</f>
        <v>0.4</v>
      </c>
      <c r="AN24" s="25">
        <f>INDEX([1]IPCA_Regional!$A$11:$R$239,MATCH($A24,[1]IPCA_Regional!$A$11:$A$239,0),MATCH(AN$2,[1]IPCA_Regional!$A$12:$AJ$12,0))</f>
        <v>0.36</v>
      </c>
      <c r="AO24" s="35">
        <f t="shared" si="4"/>
        <v>0.43122699386503072</v>
      </c>
      <c r="AP24" s="25">
        <f>INDEX([1]IPCA_Regional!$A$11:$R$239,MATCH($A24,[1]IPCA_Regional!$A$11:$A$239,0),MATCH(AP$2,[1]IPCA_Regional!$A$12:$AJ$12,0))</f>
        <v>0.23</v>
      </c>
      <c r="AQ24" s="25">
        <f>INDEX([1]IPCA_Regional!$A$11:$R$239,MATCH($A24,[1]IPCA_Regional!$A$11:$A$239,0),MATCH(AQ$2,[1]IPCA_Regional!$A$12:$AJ$12,0))</f>
        <v>0.63</v>
      </c>
      <c r="AR24" s="34">
        <f t="shared" si="7"/>
        <v>0.44544386422976495</v>
      </c>
      <c r="AS24" s="32">
        <f>INDEX([2]ipca!$A22:$IV22,MATCH(AS$2,[2]ipca!$A$1:$IV$1,0))</f>
        <v>0.49392405063291134</v>
      </c>
      <c r="AT24" s="25">
        <f>INDEX([1]IPCA_Regional!$A$11:$R$239,MATCH($A24,[1]IPCA_Regional!$A$11:$A$239,0),MATCH(AT$2,[1]IPCA_Regional!$A$12:$AJ$12,0))</f>
        <v>0.33</v>
      </c>
      <c r="AU24" s="25">
        <f>INDEX([1]IPCA_Regional!$A$11:$R$239,MATCH($A24,[1]IPCA_Regional!$A$11:$A$239,0),MATCH(AU$2,[1]IPCA_Regional!$A$12:$AJ$12,0))</f>
        <v>0.7</v>
      </c>
      <c r="AW24" s="30">
        <f t="shared" si="8"/>
        <v>7.03</v>
      </c>
      <c r="AX24" s="33">
        <f t="shared" si="9"/>
        <v>7.03</v>
      </c>
      <c r="AY24" s="30">
        <f t="shared" si="8"/>
        <v>24.450000000000003</v>
      </c>
      <c r="AZ24" s="33">
        <f t="shared" si="10"/>
        <v>6.61</v>
      </c>
      <c r="BA24" s="33">
        <f t="shared" si="11"/>
        <v>7.17</v>
      </c>
      <c r="BB24" s="33">
        <f t="shared" si="12"/>
        <v>10.67</v>
      </c>
      <c r="BC24" s="30">
        <f t="shared" si="13"/>
        <v>46.19</v>
      </c>
      <c r="BD24" s="33">
        <f t="shared" si="14"/>
        <v>11.04</v>
      </c>
      <c r="BE24" s="33" t="str">
        <f t="shared" si="15"/>
        <v>-</v>
      </c>
      <c r="BF24" s="33">
        <f t="shared" si="16"/>
        <v>9.91</v>
      </c>
      <c r="BG24" s="33">
        <f t="shared" si="17"/>
        <v>25.24</v>
      </c>
      <c r="BH24" s="30">
        <f t="shared" si="18"/>
        <v>14.67</v>
      </c>
      <c r="BI24" s="33">
        <f t="shared" si="19"/>
        <v>7.29</v>
      </c>
      <c r="BJ24" s="33">
        <f t="shared" si="20"/>
        <v>7.38</v>
      </c>
      <c r="BK24" s="30">
        <f t="shared" si="21"/>
        <v>7.66</v>
      </c>
      <c r="BL24" s="33" t="str">
        <f t="shared" si="22"/>
        <v>-</v>
      </c>
      <c r="BM24" s="33">
        <f t="shared" si="23"/>
        <v>5.27</v>
      </c>
      <c r="BN24" s="33">
        <f t="shared" si="24"/>
        <v>2.39</v>
      </c>
    </row>
    <row r="25" spans="1:66" x14ac:dyDescent="0.2">
      <c r="A25" s="20">
        <f t="shared" si="5"/>
        <v>41548</v>
      </c>
      <c r="B25" s="22">
        <f t="shared" ref="B25:AB25" si="44">B27*(INDEX($AD26:$AU26,MATCH(B$3,$AD$2:$AU$2,0))/100+1)</f>
        <v>1.1199349019405489</v>
      </c>
      <c r="C25" s="22">
        <f t="shared" si="44"/>
        <v>1.1199349019405489</v>
      </c>
      <c r="D25" s="22">
        <f t="shared" si="44"/>
        <v>1.1199349019405489</v>
      </c>
      <c r="E25" s="22">
        <f t="shared" si="44"/>
        <v>1.1199349019405489</v>
      </c>
      <c r="F25" s="22">
        <f t="shared" si="44"/>
        <v>1.1199349019405489</v>
      </c>
      <c r="G25" s="22">
        <f t="shared" si="44"/>
        <v>1.1199349019405489</v>
      </c>
      <c r="H25" s="22">
        <f t="shared" si="44"/>
        <v>1.1199349019405489</v>
      </c>
      <c r="I25" s="22">
        <f t="shared" si="44"/>
        <v>1.1434835064580422</v>
      </c>
      <c r="J25" s="22">
        <f t="shared" si="44"/>
        <v>1.1434835064580422</v>
      </c>
      <c r="K25" s="22">
        <f t="shared" si="44"/>
        <v>1.1784631027417201</v>
      </c>
      <c r="L25" s="22">
        <f t="shared" si="44"/>
        <v>1.1434835064580422</v>
      </c>
      <c r="M25" s="22">
        <f t="shared" si="44"/>
        <v>1.1434835064580422</v>
      </c>
      <c r="N25" s="22">
        <f t="shared" si="44"/>
        <v>1.1424948325989979</v>
      </c>
      <c r="O25" s="22">
        <f t="shared" si="44"/>
        <v>1.1434835064580422</v>
      </c>
      <c r="P25" s="22">
        <f t="shared" si="44"/>
        <v>1.1434835064580422</v>
      </c>
      <c r="Q25" s="22">
        <f t="shared" si="44"/>
        <v>1.1270506252871288</v>
      </c>
      <c r="R25" s="22">
        <f t="shared" si="44"/>
        <v>1.1466741200760573</v>
      </c>
      <c r="S25" s="22">
        <f t="shared" si="44"/>
        <v>1.1624365354657811</v>
      </c>
      <c r="T25" s="22">
        <f t="shared" si="44"/>
        <v>1.1547364439831758</v>
      </c>
      <c r="U25" s="22">
        <f t="shared" si="44"/>
        <v>1.1609148541357612</v>
      </c>
      <c r="V25" s="22">
        <f t="shared" si="44"/>
        <v>1.1525030545429016</v>
      </c>
      <c r="W25" s="22">
        <f t="shared" si="44"/>
        <v>1.1659924321859956</v>
      </c>
      <c r="X25" s="22">
        <f t="shared" si="44"/>
        <v>1.1786095013928291</v>
      </c>
      <c r="Y25" s="22">
        <f t="shared" si="44"/>
        <v>1.1560388431343129</v>
      </c>
      <c r="Z25" s="22">
        <f t="shared" si="44"/>
        <v>1.1471451734189129</v>
      </c>
      <c r="AA25" s="22">
        <f t="shared" si="44"/>
        <v>1.1591663562578598</v>
      </c>
      <c r="AB25" s="22">
        <f t="shared" si="44"/>
        <v>1.1269571871509854</v>
      </c>
      <c r="AD25" s="35">
        <f t="shared" si="1"/>
        <v>0.57999999999999996</v>
      </c>
      <c r="AE25" s="25">
        <f>INDEX([1]IPCA_Regional!$A$11:$R$239,MATCH($A25,[1]IPCA_Regional!$A$11:$A$239,0),MATCH(AE$2,[1]IPCA_Regional!$A$12:$AJ$12,0))</f>
        <v>0.57999999999999996</v>
      </c>
      <c r="AF25" s="35">
        <f t="shared" si="2"/>
        <v>0.37359509202453983</v>
      </c>
      <c r="AG25" s="25">
        <f>INDEX([1]IPCA_Regional!$A$11:$R$239,MATCH($A25,[1]IPCA_Regional!$A$11:$A$239,0),MATCH(AG$2,[1]IPCA_Regional!$A$12:$AJ$12,0))</f>
        <v>0.44</v>
      </c>
      <c r="AH25" s="25">
        <f>INDEX([1]IPCA_Regional!$A$11:$R$239,MATCH($A25,[1]IPCA_Regional!$A$11:$A$239,0),MATCH(AH$2,[1]IPCA_Regional!$A$12:$AJ$12,0))</f>
        <v>0.66</v>
      </c>
      <c r="AI25" s="25">
        <f>INDEX([1]IPCA_Regional!$A$11:$R$239,MATCH($A25,[1]IPCA_Regional!$A$11:$A$239,0),MATCH(AI$2,[1]IPCA_Regional!$A$12:$AJ$12,0))</f>
        <v>0.14000000000000001</v>
      </c>
      <c r="AJ25" s="34">
        <f t="shared" si="3"/>
        <v>0.59328426066248097</v>
      </c>
      <c r="AK25" s="25">
        <f>INDEX([1]IPCA_Regional!$A$11:$R$239,MATCH($A25,[1]IPCA_Regional!$A$11:$A$239,0),MATCH(AK$2,[1]IPCA_Regional!$A$12:$AJ$12,0))</f>
        <v>0.42</v>
      </c>
      <c r="AL25" s="32">
        <f>INDEX([2]ipca!$A23:$IV23,MATCH(AL$2,[2]ipca!$A$1:$IV$1,0))</f>
        <v>0.6015703971119134</v>
      </c>
      <c r="AM25" s="25">
        <f>INDEX([1]IPCA_Regional!$A$11:$R$239,MATCH($A25,[1]IPCA_Regional!$A$11:$A$239,0),MATCH(AM$2,[1]IPCA_Regional!$A$12:$AJ$12,0))</f>
        <v>0.54</v>
      </c>
      <c r="AN25" s="25">
        <f>INDEX([1]IPCA_Regional!$A$11:$R$239,MATCH($A25,[1]IPCA_Regional!$A$11:$A$239,0),MATCH(AN$2,[1]IPCA_Regional!$A$12:$AJ$12,0))</f>
        <v>0.69</v>
      </c>
      <c r="AO25" s="35">
        <f t="shared" si="4"/>
        <v>0.58975460122699386</v>
      </c>
      <c r="AP25" s="25">
        <f>INDEX([1]IPCA_Regional!$A$11:$R$239,MATCH($A25,[1]IPCA_Regional!$A$11:$A$239,0),MATCH(AP$2,[1]IPCA_Regional!$A$12:$AJ$12,0))</f>
        <v>0.63</v>
      </c>
      <c r="AQ25" s="25">
        <f>INDEX([1]IPCA_Regional!$A$11:$R$239,MATCH($A25,[1]IPCA_Regional!$A$11:$A$239,0),MATCH(AQ$2,[1]IPCA_Regional!$A$12:$AJ$12,0))</f>
        <v>0.55000000000000004</v>
      </c>
      <c r="AR25" s="34">
        <f t="shared" si="7"/>
        <v>0.77647519582245428</v>
      </c>
      <c r="AS25" s="32">
        <f>INDEX([2]ipca!$A23:$IV23,MATCH(AS$2,[2]ipca!$A$1:$IV$1,0))</f>
        <v>0.71620253164556957</v>
      </c>
      <c r="AT25" s="25">
        <f>INDEX([1]IPCA_Regional!$A$11:$R$239,MATCH($A25,[1]IPCA_Regional!$A$11:$A$239,0),MATCH(AT$2,[1]IPCA_Regional!$A$12:$AJ$12,0))</f>
        <v>0.92</v>
      </c>
      <c r="AU25" s="25">
        <f>INDEX([1]IPCA_Regional!$A$11:$R$239,MATCH($A25,[1]IPCA_Regional!$A$11:$A$239,0),MATCH(AU$2,[1]IPCA_Regional!$A$12:$AJ$12,0))</f>
        <v>0.46</v>
      </c>
      <c r="AW25" s="30">
        <f t="shared" si="8"/>
        <v>7.03</v>
      </c>
      <c r="AX25" s="33">
        <f t="shared" si="9"/>
        <v>7.03</v>
      </c>
      <c r="AY25" s="30">
        <f t="shared" si="8"/>
        <v>24.450000000000003</v>
      </c>
      <c r="AZ25" s="33">
        <f t="shared" si="10"/>
        <v>6.61</v>
      </c>
      <c r="BA25" s="33">
        <f t="shared" si="11"/>
        <v>7.17</v>
      </c>
      <c r="BB25" s="33">
        <f t="shared" si="12"/>
        <v>10.67</v>
      </c>
      <c r="BC25" s="30">
        <f t="shared" si="13"/>
        <v>46.19</v>
      </c>
      <c r="BD25" s="33">
        <f t="shared" si="14"/>
        <v>11.04</v>
      </c>
      <c r="BE25" s="33" t="str">
        <f t="shared" si="15"/>
        <v>-</v>
      </c>
      <c r="BF25" s="33">
        <f t="shared" si="16"/>
        <v>9.91</v>
      </c>
      <c r="BG25" s="33">
        <f t="shared" si="17"/>
        <v>25.24</v>
      </c>
      <c r="BH25" s="30">
        <f t="shared" si="18"/>
        <v>14.67</v>
      </c>
      <c r="BI25" s="33">
        <f t="shared" si="19"/>
        <v>7.29</v>
      </c>
      <c r="BJ25" s="33">
        <f t="shared" si="20"/>
        <v>7.38</v>
      </c>
      <c r="BK25" s="30">
        <f t="shared" si="21"/>
        <v>7.66</v>
      </c>
      <c r="BL25" s="33" t="str">
        <f t="shared" si="22"/>
        <v>-</v>
      </c>
      <c r="BM25" s="33">
        <f t="shared" si="23"/>
        <v>5.27</v>
      </c>
      <c r="BN25" s="33">
        <f t="shared" si="24"/>
        <v>2.39</v>
      </c>
    </row>
    <row r="26" spans="1:66" x14ac:dyDescent="0.2">
      <c r="A26" s="20">
        <f t="shared" si="5"/>
        <v>41579</v>
      </c>
      <c r="B26" s="22">
        <f t="shared" ref="B26:AB26" si="45">B28*(INDEX($AD27:$AU27,MATCH(B$3,$AD$2:$AU$2,0))/100+1)</f>
        <v>1.1514056053797568</v>
      </c>
      <c r="C26" s="22">
        <f t="shared" si="45"/>
        <v>1.1514056053797568</v>
      </c>
      <c r="D26" s="22">
        <f t="shared" si="45"/>
        <v>1.1514056053797568</v>
      </c>
      <c r="E26" s="22">
        <f t="shared" si="45"/>
        <v>1.1514056053797568</v>
      </c>
      <c r="F26" s="22">
        <f t="shared" si="45"/>
        <v>1.1514056053797568</v>
      </c>
      <c r="G26" s="22">
        <f t="shared" si="45"/>
        <v>1.1514056053797568</v>
      </c>
      <c r="H26" s="22">
        <f t="shared" si="45"/>
        <v>1.1514056053797568</v>
      </c>
      <c r="I26" s="22">
        <f t="shared" si="45"/>
        <v>1.1410955546978632</v>
      </c>
      <c r="J26" s="22">
        <f t="shared" si="45"/>
        <v>1.1410955546978632</v>
      </c>
      <c r="K26" s="22">
        <f t="shared" si="45"/>
        <v>1.1364251626800448</v>
      </c>
      <c r="L26" s="22">
        <f t="shared" si="45"/>
        <v>1.1410955546978632</v>
      </c>
      <c r="M26" s="22">
        <f t="shared" si="45"/>
        <v>1.1410955546978632</v>
      </c>
      <c r="N26" s="22">
        <f t="shared" si="45"/>
        <v>1.1443528126970095</v>
      </c>
      <c r="O26" s="22">
        <f t="shared" si="45"/>
        <v>1.1410955546978632</v>
      </c>
      <c r="P26" s="22">
        <f t="shared" si="45"/>
        <v>1.1410955546978632</v>
      </c>
      <c r="Q26" s="22">
        <f t="shared" si="45"/>
        <v>1.1414684366969832</v>
      </c>
      <c r="R26" s="22">
        <f t="shared" si="45"/>
        <v>1.121873210414325</v>
      </c>
      <c r="S26" s="22">
        <f t="shared" si="45"/>
        <v>1.160878330949572</v>
      </c>
      <c r="T26" s="22">
        <f t="shared" si="45"/>
        <v>1.1645657580694635</v>
      </c>
      <c r="U26" s="22">
        <f t="shared" si="45"/>
        <v>1.1396587669235732</v>
      </c>
      <c r="V26" s="22">
        <f t="shared" si="45"/>
        <v>1.1419290501251327</v>
      </c>
      <c r="W26" s="22">
        <f t="shared" si="45"/>
        <v>1.1331052898364253</v>
      </c>
      <c r="X26" s="22">
        <f t="shared" si="45"/>
        <v>1.1248694401645423</v>
      </c>
      <c r="Y26" s="22">
        <f t="shared" si="45"/>
        <v>1.1271660901117937</v>
      </c>
      <c r="Z26" s="22">
        <f t="shared" si="45"/>
        <v>1.1380781532808224</v>
      </c>
      <c r="AA26" s="22">
        <f t="shared" si="45"/>
        <v>1.1304573050666242</v>
      </c>
      <c r="AB26" s="22">
        <f t="shared" si="45"/>
        <v>1.1547358989758378</v>
      </c>
      <c r="AD26" s="35">
        <f t="shared" si="1"/>
        <v>0.52</v>
      </c>
      <c r="AE26" s="25">
        <f>INDEX([1]IPCA_Regional!$A$11:$R$239,MATCH($A26,[1]IPCA_Regional!$A$11:$A$239,0),MATCH(AE$2,[1]IPCA_Regional!$A$12:$AJ$12,0))</f>
        <v>0.52</v>
      </c>
      <c r="AF26" s="35">
        <f t="shared" si="2"/>
        <v>0.56980368098159495</v>
      </c>
      <c r="AG26" s="25">
        <f>INDEX([1]IPCA_Regional!$A$11:$R$239,MATCH($A26,[1]IPCA_Regional!$A$11:$A$239,0),MATCH(AG$2,[1]IPCA_Regional!$A$12:$AJ$12,0))</f>
        <v>0.99</v>
      </c>
      <c r="AH26" s="25">
        <f>INDEX([1]IPCA_Regional!$A$11:$R$239,MATCH($A26,[1]IPCA_Regional!$A$11:$A$239,0),MATCH(AH$2,[1]IPCA_Regional!$A$12:$AJ$12,0))</f>
        <v>0.45</v>
      </c>
      <c r="AI26" s="25">
        <f>INDEX([1]IPCA_Regional!$A$11:$R$239,MATCH($A26,[1]IPCA_Regional!$A$11:$A$239,0),MATCH(AI$2,[1]IPCA_Regional!$A$12:$AJ$12,0))</f>
        <v>0.39</v>
      </c>
      <c r="AJ26" s="34">
        <f t="shared" si="3"/>
        <v>0.53348560294436032</v>
      </c>
      <c r="AK26" s="25">
        <f>INDEX([1]IPCA_Regional!$A$11:$R$239,MATCH($A26,[1]IPCA_Regional!$A$11:$A$239,0),MATCH(AK$2,[1]IPCA_Regional!$A$12:$AJ$12,0))</f>
        <v>0.53</v>
      </c>
      <c r="AL26" s="32">
        <f>INDEX([2]ipca!$A24:$IV24,MATCH(AL$2,[2]ipca!$A$1:$IV$1,0))</f>
        <v>0.53386281588447648</v>
      </c>
      <c r="AM26" s="25">
        <f>INDEX([1]IPCA_Regional!$A$11:$R$239,MATCH($A26,[1]IPCA_Regional!$A$11:$A$239,0),MATCH(AM$2,[1]IPCA_Regional!$A$12:$AJ$12,0))</f>
        <v>0.75</v>
      </c>
      <c r="AN26" s="25">
        <f>INDEX([1]IPCA_Regional!$A$11:$R$239,MATCH($A26,[1]IPCA_Regional!$A$11:$A$239,0),MATCH(AN$2,[1]IPCA_Regional!$A$12:$AJ$12,0))</f>
        <v>0.45</v>
      </c>
      <c r="AO26" s="35">
        <f t="shared" si="4"/>
        <v>0.55533742331288349</v>
      </c>
      <c r="AP26" s="25">
        <f>INDEX([1]IPCA_Regional!$A$11:$R$239,MATCH($A26,[1]IPCA_Regional!$A$11:$A$239,0),MATCH(AP$2,[1]IPCA_Regional!$A$12:$AJ$12,0))</f>
        <v>0.5</v>
      </c>
      <c r="AQ26" s="25">
        <f>INDEX([1]IPCA_Regional!$A$11:$R$239,MATCH($A26,[1]IPCA_Regional!$A$11:$A$239,0),MATCH(AQ$2,[1]IPCA_Regional!$A$12:$AJ$12,0))</f>
        <v>0.61</v>
      </c>
      <c r="AR26" s="34">
        <f t="shared" si="7"/>
        <v>0.54312010443864234</v>
      </c>
      <c r="AS26" s="32">
        <f>INDEX([2]ipca!$A24:$IV24,MATCH(AS$2,[2]ipca!$A$1:$IV$1,0))</f>
        <v>0.54443037974683539</v>
      </c>
      <c r="AT26" s="25">
        <f>INDEX([1]IPCA_Regional!$A$11:$R$239,MATCH($A26,[1]IPCA_Regional!$A$11:$A$239,0),MATCH(AT$2,[1]IPCA_Regional!$A$12:$AJ$12,0))</f>
        <v>0.54</v>
      </c>
      <c r="AU26" s="25">
        <f>INDEX([1]IPCA_Regional!$A$11:$R$239,MATCH($A26,[1]IPCA_Regional!$A$11:$A$239,0),MATCH(AU$2,[1]IPCA_Regional!$A$12:$AJ$12,0))</f>
        <v>0.55000000000000004</v>
      </c>
      <c r="AW26" s="30">
        <f t="shared" si="8"/>
        <v>7.03</v>
      </c>
      <c r="AX26" s="33">
        <f t="shared" si="9"/>
        <v>7.03</v>
      </c>
      <c r="AY26" s="30">
        <f t="shared" si="8"/>
        <v>24.450000000000003</v>
      </c>
      <c r="AZ26" s="33">
        <f t="shared" si="10"/>
        <v>6.61</v>
      </c>
      <c r="BA26" s="33">
        <f t="shared" si="11"/>
        <v>7.17</v>
      </c>
      <c r="BB26" s="33">
        <f t="shared" si="12"/>
        <v>10.67</v>
      </c>
      <c r="BC26" s="30">
        <f t="shared" si="13"/>
        <v>46.19</v>
      </c>
      <c r="BD26" s="33">
        <f t="shared" si="14"/>
        <v>11.04</v>
      </c>
      <c r="BE26" s="33" t="str">
        <f t="shared" si="15"/>
        <v>-</v>
      </c>
      <c r="BF26" s="33">
        <f t="shared" si="16"/>
        <v>9.91</v>
      </c>
      <c r="BG26" s="33">
        <f t="shared" si="17"/>
        <v>25.24</v>
      </c>
      <c r="BH26" s="30">
        <f t="shared" si="18"/>
        <v>14.67</v>
      </c>
      <c r="BI26" s="33">
        <f t="shared" si="19"/>
        <v>7.29</v>
      </c>
      <c r="BJ26" s="33">
        <f t="shared" si="20"/>
        <v>7.38</v>
      </c>
      <c r="BK26" s="30">
        <f t="shared" si="21"/>
        <v>7.66</v>
      </c>
      <c r="BL26" s="33" t="str">
        <f t="shared" si="22"/>
        <v>-</v>
      </c>
      <c r="BM26" s="33">
        <f t="shared" si="23"/>
        <v>5.27</v>
      </c>
      <c r="BN26" s="33">
        <f t="shared" si="24"/>
        <v>2.39</v>
      </c>
    </row>
    <row r="27" spans="1:66" x14ac:dyDescent="0.2">
      <c r="A27" s="20">
        <f t="shared" si="5"/>
        <v>41609</v>
      </c>
      <c r="B27" s="22">
        <f t="shared" ref="B27:AB27" si="46">B29*(INDEX($AD28:$AU28,MATCH(B$3,$AD$2:$AU$2,0))/100+1)</f>
        <v>1.1141413668330171</v>
      </c>
      <c r="C27" s="22">
        <f t="shared" si="46"/>
        <v>1.1141413668330171</v>
      </c>
      <c r="D27" s="22">
        <f t="shared" si="46"/>
        <v>1.1141413668330171</v>
      </c>
      <c r="E27" s="22">
        <f t="shared" si="46"/>
        <v>1.1141413668330171</v>
      </c>
      <c r="F27" s="22">
        <f t="shared" si="46"/>
        <v>1.1141413668330171</v>
      </c>
      <c r="G27" s="22">
        <f t="shared" si="46"/>
        <v>1.1141413668330171</v>
      </c>
      <c r="H27" s="22">
        <f t="shared" si="46"/>
        <v>1.1141413668330171</v>
      </c>
      <c r="I27" s="22">
        <f t="shared" si="46"/>
        <v>1.1370048111909385</v>
      </c>
      <c r="J27" s="22">
        <f t="shared" si="46"/>
        <v>1.1370048111909385</v>
      </c>
      <c r="K27" s="22">
        <f t="shared" si="46"/>
        <v>1.1669106869410042</v>
      </c>
      <c r="L27" s="22">
        <f t="shared" si="46"/>
        <v>1.1370048111909385</v>
      </c>
      <c r="M27" s="22">
        <f t="shared" si="46"/>
        <v>1.1370048111909385</v>
      </c>
      <c r="N27" s="22">
        <f t="shared" si="46"/>
        <v>1.1373766377292165</v>
      </c>
      <c r="O27" s="22">
        <f t="shared" si="46"/>
        <v>1.1370048111909385</v>
      </c>
      <c r="P27" s="22">
        <f t="shared" si="46"/>
        <v>1.1370048111909385</v>
      </c>
      <c r="Q27" s="22">
        <f t="shared" si="46"/>
        <v>1.1226722036927272</v>
      </c>
      <c r="R27" s="22">
        <f t="shared" si="46"/>
        <v>1.1406287875022951</v>
      </c>
      <c r="S27" s="22">
        <f t="shared" si="46"/>
        <v>1.1562636736585383</v>
      </c>
      <c r="T27" s="22">
        <f t="shared" si="46"/>
        <v>1.1461403910502985</v>
      </c>
      <c r="U27" s="22">
        <f t="shared" si="46"/>
        <v>1.1557141405034956</v>
      </c>
      <c r="V27" s="22">
        <f t="shared" si="46"/>
        <v>1.1467692085003998</v>
      </c>
      <c r="W27" s="22">
        <f t="shared" si="46"/>
        <v>1.1595530004314523</v>
      </c>
      <c r="X27" s="22">
        <f t="shared" si="46"/>
        <v>1.1714635735939063</v>
      </c>
      <c r="Y27" s="22">
        <f t="shared" si="46"/>
        <v>1.1497790964333512</v>
      </c>
      <c r="Z27" s="22">
        <f t="shared" si="46"/>
        <v>1.1409484529894456</v>
      </c>
      <c r="AA27" s="22">
        <f t="shared" si="46"/>
        <v>1.1529404776783965</v>
      </c>
      <c r="AB27" s="22">
        <f t="shared" si="46"/>
        <v>1.1207928266046596</v>
      </c>
      <c r="AD27" s="35">
        <f t="shared" si="1"/>
        <v>0.63</v>
      </c>
      <c r="AE27" s="25">
        <f>INDEX([1]IPCA_Regional!$A$11:$R$239,MATCH($A27,[1]IPCA_Regional!$A$11:$A$239,0),MATCH(AE$2,[1]IPCA_Regional!$A$12:$AJ$12,0))</f>
        <v>0.63</v>
      </c>
      <c r="AF27" s="35">
        <f t="shared" si="2"/>
        <v>1.0514642126789366</v>
      </c>
      <c r="AG27" s="25">
        <f>INDEX([1]IPCA_Regional!$A$11:$R$239,MATCH($A27,[1]IPCA_Regional!$A$11:$A$239,0),MATCH(AG$2,[1]IPCA_Regional!$A$12:$AJ$12,0))</f>
        <v>0.75</v>
      </c>
      <c r="AH27" s="25">
        <f>INDEX([1]IPCA_Regional!$A$11:$R$239,MATCH($A27,[1]IPCA_Regional!$A$11:$A$239,0),MATCH(AH$2,[1]IPCA_Regional!$A$12:$AJ$12,0))</f>
        <v>0.9</v>
      </c>
      <c r="AI27" s="25">
        <f>INDEX([1]IPCA_Regional!$A$11:$R$239,MATCH($A27,[1]IPCA_Regional!$A$11:$A$239,0),MATCH(AI$2,[1]IPCA_Regional!$A$12:$AJ$12,0))</f>
        <v>1.34</v>
      </c>
      <c r="AJ27" s="34">
        <f t="shared" si="3"/>
        <v>0.95373890452478871</v>
      </c>
      <c r="AK27" s="25">
        <f>INDEX([1]IPCA_Regional!$A$11:$R$239,MATCH($A27,[1]IPCA_Regional!$A$11:$A$239,0),MATCH(AK$2,[1]IPCA_Regional!$A$12:$AJ$12,0))</f>
        <v>0.8</v>
      </c>
      <c r="AL27" s="32">
        <f>INDEX([2]ipca!$A25:$IV25,MATCH(AL$2,[2]ipca!$A$1:$IV$1,0))</f>
        <v>0.96133574007220224</v>
      </c>
      <c r="AM27" s="25">
        <f>INDEX([1]IPCA_Regional!$A$11:$R$239,MATCH($A27,[1]IPCA_Regional!$A$11:$A$239,0),MATCH(AM$2,[1]IPCA_Regional!$A$12:$AJ$12,0))</f>
        <v>1.1599999999999999</v>
      </c>
      <c r="AN27" s="25">
        <f>INDEX([1]IPCA_Regional!$A$11:$R$239,MATCH($A27,[1]IPCA_Regional!$A$11:$A$239,0),MATCH(AN$2,[1]IPCA_Regional!$A$12:$AJ$12,0))</f>
        <v>0.94</v>
      </c>
      <c r="AO27" s="35">
        <f t="shared" si="4"/>
        <v>0.76441717791411046</v>
      </c>
      <c r="AP27" s="25">
        <f>INDEX([1]IPCA_Regional!$A$11:$R$239,MATCH($A27,[1]IPCA_Regional!$A$11:$A$239,0),MATCH(AP$2,[1]IPCA_Regional!$A$12:$AJ$12,0))</f>
        <v>0.86</v>
      </c>
      <c r="AQ27" s="25">
        <f>INDEX([1]IPCA_Regional!$A$11:$R$239,MATCH($A27,[1]IPCA_Regional!$A$11:$A$239,0),MATCH(AQ$2,[1]IPCA_Regional!$A$12:$AJ$12,0))</f>
        <v>0.67</v>
      </c>
      <c r="AR27" s="34">
        <f t="shared" si="7"/>
        <v>0.83112271540469962</v>
      </c>
      <c r="AS27" s="32">
        <f>INDEX([2]ipca!$A25:$IV25,MATCH(AS$2,[2]ipca!$A$1:$IV$1,0))</f>
        <v>0.86518987341772147</v>
      </c>
      <c r="AT27" s="25">
        <f>INDEX([1]IPCA_Regional!$A$11:$R$239,MATCH($A27,[1]IPCA_Regional!$A$11:$A$239,0),MATCH(AT$2,[1]IPCA_Regional!$A$12:$AJ$12,0))</f>
        <v>0.75</v>
      </c>
      <c r="AU27" s="25">
        <f>INDEX([1]IPCA_Regional!$A$11:$R$239,MATCH($A27,[1]IPCA_Regional!$A$11:$A$239,0),MATCH(AU$2,[1]IPCA_Regional!$A$12:$AJ$12,0))</f>
        <v>1.01</v>
      </c>
      <c r="AW27" s="30">
        <f t="shared" si="8"/>
        <v>7.03</v>
      </c>
      <c r="AX27" s="33">
        <f t="shared" si="9"/>
        <v>7.03</v>
      </c>
      <c r="AY27" s="30">
        <f t="shared" si="8"/>
        <v>24.450000000000003</v>
      </c>
      <c r="AZ27" s="33">
        <f t="shared" si="10"/>
        <v>6.61</v>
      </c>
      <c r="BA27" s="33">
        <f t="shared" si="11"/>
        <v>7.17</v>
      </c>
      <c r="BB27" s="33">
        <f t="shared" si="12"/>
        <v>10.67</v>
      </c>
      <c r="BC27" s="30">
        <f t="shared" si="13"/>
        <v>46.19</v>
      </c>
      <c r="BD27" s="33">
        <f t="shared" si="14"/>
        <v>11.04</v>
      </c>
      <c r="BE27" s="33" t="str">
        <f t="shared" si="15"/>
        <v>-</v>
      </c>
      <c r="BF27" s="33">
        <f t="shared" si="16"/>
        <v>9.91</v>
      </c>
      <c r="BG27" s="33">
        <f t="shared" si="17"/>
        <v>25.24</v>
      </c>
      <c r="BH27" s="30">
        <f t="shared" si="18"/>
        <v>14.67</v>
      </c>
      <c r="BI27" s="33">
        <f t="shared" si="19"/>
        <v>7.29</v>
      </c>
      <c r="BJ27" s="33">
        <f t="shared" si="20"/>
        <v>7.38</v>
      </c>
      <c r="BK27" s="30">
        <f t="shared" si="21"/>
        <v>7.66</v>
      </c>
      <c r="BL27" s="33" t="str">
        <f t="shared" si="22"/>
        <v>-</v>
      </c>
      <c r="BM27" s="33">
        <f t="shared" si="23"/>
        <v>5.27</v>
      </c>
      <c r="BN27" s="33">
        <f t="shared" si="24"/>
        <v>2.39</v>
      </c>
    </row>
    <row r="28" spans="1:66" x14ac:dyDescent="0.2">
      <c r="A28" s="20">
        <f t="shared" si="5"/>
        <v>41640</v>
      </c>
      <c r="B28" s="22">
        <f t="shared" ref="B28:AB28" si="47">B30*(INDEX($AD29:$AU29,MATCH(B$3,$AD$2:$AU$2,0))/100+1)</f>
        <v>1.1441971632512737</v>
      </c>
      <c r="C28" s="22">
        <f t="shared" si="47"/>
        <v>1.1441971632512737</v>
      </c>
      <c r="D28" s="22">
        <f t="shared" si="47"/>
        <v>1.1441971632512737</v>
      </c>
      <c r="E28" s="22">
        <f t="shared" si="47"/>
        <v>1.1441971632512737</v>
      </c>
      <c r="F28" s="22">
        <f t="shared" si="47"/>
        <v>1.1441971632512737</v>
      </c>
      <c r="G28" s="22">
        <f t="shared" si="47"/>
        <v>1.1441971632512737</v>
      </c>
      <c r="H28" s="22">
        <f t="shared" si="47"/>
        <v>1.1441971632512737</v>
      </c>
      <c r="I28" s="22">
        <f t="shared" si="47"/>
        <v>1.1292221875145176</v>
      </c>
      <c r="J28" s="22">
        <f t="shared" si="47"/>
        <v>1.1292221875145176</v>
      </c>
      <c r="K28" s="22">
        <f t="shared" si="47"/>
        <v>1.1279654220149327</v>
      </c>
      <c r="L28" s="22">
        <f t="shared" si="47"/>
        <v>1.1292221875145176</v>
      </c>
      <c r="M28" s="22">
        <f t="shared" si="47"/>
        <v>1.1292221875145176</v>
      </c>
      <c r="N28" s="22">
        <f t="shared" si="47"/>
        <v>1.1341455031684933</v>
      </c>
      <c r="O28" s="22">
        <f t="shared" si="47"/>
        <v>1.1292221875145176</v>
      </c>
      <c r="P28" s="22">
        <f t="shared" si="47"/>
        <v>1.1292221875145176</v>
      </c>
      <c r="Q28" s="22">
        <f t="shared" si="47"/>
        <v>1.1263750115423161</v>
      </c>
      <c r="R28" s="22">
        <f t="shared" si="47"/>
        <v>1.112969454776116</v>
      </c>
      <c r="S28" s="22">
        <f t="shared" si="47"/>
        <v>1.1498246555872498</v>
      </c>
      <c r="T28" s="22">
        <f t="shared" si="47"/>
        <v>1.1512117023225221</v>
      </c>
      <c r="U28" s="22">
        <f t="shared" si="47"/>
        <v>1.1290457369958125</v>
      </c>
      <c r="V28" s="22">
        <f t="shared" si="47"/>
        <v>1.1321921972289637</v>
      </c>
      <c r="W28" s="22">
        <f t="shared" si="47"/>
        <v>1.1245093472190333</v>
      </c>
      <c r="X28" s="22">
        <f t="shared" si="47"/>
        <v>1.1173829742371535</v>
      </c>
      <c r="Y28" s="22">
        <f t="shared" si="47"/>
        <v>1.1174976139204691</v>
      </c>
      <c r="Z28" s="22">
        <f t="shared" si="47"/>
        <v>1.1286972936848494</v>
      </c>
      <c r="AA28" s="22">
        <f t="shared" si="47"/>
        <v>1.1220419901405698</v>
      </c>
      <c r="AB28" s="22">
        <f t="shared" si="47"/>
        <v>1.1431896831757626</v>
      </c>
      <c r="AD28" s="35">
        <f t="shared" si="1"/>
        <v>0.5</v>
      </c>
      <c r="AE28" s="25">
        <f>INDEX([1]IPCA_Regional!$A$11:$R$239,MATCH($A28,[1]IPCA_Regional!$A$11:$A$239,0),MATCH(AE$2,[1]IPCA_Regional!$A$12:$AJ$12,0))</f>
        <v>0.5</v>
      </c>
      <c r="AF28" s="35">
        <f t="shared" si="2"/>
        <v>0.60522341095028331</v>
      </c>
      <c r="AG28" s="25">
        <f>INDEX([1]IPCA_Regional!$A$11:$R$239,MATCH($A28,[1]IPCA_Regional!$A$11:$A$239,0),MATCH(AG$2,[1]IPCA_Regional!$A$12:$AJ$12,0))</f>
        <v>0.45</v>
      </c>
      <c r="AH28" s="25">
        <f>INDEX([1]IPCA_Regional!$A$11:$R$239,MATCH($A28,[1]IPCA_Regional!$A$11:$A$239,0),MATCH(AH$2,[1]IPCA_Regional!$A$12:$AJ$12,0))</f>
        <v>0.56000000000000005</v>
      </c>
      <c r="AI28" s="25">
        <f>INDEX([1]IPCA_Regional!$A$11:$R$239,MATCH($A28,[1]IPCA_Regional!$A$11:$A$239,0),MATCH(AI$2,[1]IPCA_Regional!$A$12:$AJ$12,0))</f>
        <v>0.71</v>
      </c>
      <c r="AJ28" s="35">
        <f t="shared" si="3"/>
        <v>0.54796640780205885</v>
      </c>
      <c r="AK28" s="25">
        <f>INDEX([1]IPCA_Regional!$A$11:$R$239,MATCH($A28,[1]IPCA_Regional!$A$11:$A$239,0),MATCH(AK$2,[1]IPCA_Regional!$A$12:$AJ$12,0))</f>
        <v>0.65</v>
      </c>
      <c r="AL28" s="30">
        <f>[1]IPCA_Regional!$P$187</f>
        <v>0.56000000000000005</v>
      </c>
      <c r="AM28" s="25">
        <f>INDEX([1]IPCA_Regional!$A$11:$R$239,MATCH($A28,[1]IPCA_Regional!$A$11:$A$239,0),MATCH(AM$2,[1]IPCA_Regional!$A$12:$AJ$12,0))</f>
        <v>0.5</v>
      </c>
      <c r="AN28" s="25">
        <f>INDEX([1]IPCA_Regional!$A$11:$R$239,MATCH($A28,[1]IPCA_Regional!$A$11:$A$239,0),MATCH(AN$2,[1]IPCA_Regional!$A$12:$AJ$12,0))</f>
        <v>0.53</v>
      </c>
      <c r="AO28" s="35">
        <f t="shared" si="4"/>
        <v>0.64547869054972218</v>
      </c>
      <c r="AP28" s="25">
        <f>INDEX([1]IPCA_Regional!$A$11:$R$239,MATCH($A28,[1]IPCA_Regional!$A$11:$A$239,0),MATCH(AP$2,[1]IPCA_Regional!$A$12:$AJ$12,0))</f>
        <v>0.77</v>
      </c>
      <c r="AQ28" s="25">
        <f>INDEX([1]IPCA_Regional!$A$11:$R$239,MATCH($A28,[1]IPCA_Regional!$A$11:$A$239,0),MATCH(AQ$2,[1]IPCA_Regional!$A$12:$AJ$12,0))</f>
        <v>0.53</v>
      </c>
      <c r="AR28" s="35">
        <f t="shared" si="7"/>
        <v>0.33075949367088603</v>
      </c>
      <c r="AS28" s="30">
        <f>INDEX([1]IPCA_Regional!$A$11:$R$239,MATCH($A28,[1]IPCA_Regional!$A$11:$A$239,0),MATCH(AS$2,[1]IPCA_Regional!$A$12:$AJ$12,0))</f>
        <v>0.41</v>
      </c>
      <c r="AT28" s="25">
        <f>INDEX([1]IPCA_Regional!$A$11:$R$239,MATCH($A28,[1]IPCA_Regional!$A$11:$A$239,0),MATCH(AT$2,[1]IPCA_Regional!$A$12:$AJ$12,0))</f>
        <v>0.61</v>
      </c>
      <c r="AU28" s="25">
        <f>INDEX([1]IPCA_Regional!$A$11:$R$239,MATCH($A28,[1]IPCA_Regional!$A$11:$A$239,0),MATCH(AU$2,[1]IPCA_Regional!$A$12:$AJ$12,0))</f>
        <v>-7.0000000000000007E-2</v>
      </c>
      <c r="AW28" s="30">
        <f>AX28</f>
        <v>4.6500000000000004</v>
      </c>
      <c r="AX28" s="25">
        <v>4.6500000000000004</v>
      </c>
      <c r="AY28" s="30">
        <f>SUM(AZ28:BB28)</f>
        <v>15.889999999999999</v>
      </c>
      <c r="AZ28" s="25">
        <v>3.49</v>
      </c>
      <c r="BA28" s="25">
        <v>5.05</v>
      </c>
      <c r="BB28" s="25">
        <v>7.35</v>
      </c>
      <c r="BC28" s="30">
        <f>SUM(BD28:BG28)</f>
        <v>55.370000000000005</v>
      </c>
      <c r="BD28" s="25">
        <v>10.86</v>
      </c>
      <c r="BE28" s="25">
        <v>1.78</v>
      </c>
      <c r="BF28" s="25">
        <v>12.06</v>
      </c>
      <c r="BG28" s="25">
        <v>30.67</v>
      </c>
      <c r="BH28" s="30">
        <f>SUM(BI28:BJ28)</f>
        <v>16.190000000000001</v>
      </c>
      <c r="BI28" s="25">
        <v>7.79</v>
      </c>
      <c r="BJ28" s="25">
        <v>8.4</v>
      </c>
      <c r="BK28" s="30">
        <f>SUM(BL28:BN28)</f>
        <v>7.8999999999999995</v>
      </c>
      <c r="BL28" s="25">
        <v>1.51</v>
      </c>
      <c r="BM28" s="25">
        <v>3.59</v>
      </c>
      <c r="BN28" s="25">
        <v>2.8</v>
      </c>
    </row>
    <row r="29" spans="1:66" x14ac:dyDescent="0.2">
      <c r="A29" s="20">
        <f t="shared" si="5"/>
        <v>41671</v>
      </c>
      <c r="B29" s="22">
        <f t="shared" ref="B29:AB29" si="48">B31*(INDEX($AD30:$AU30,MATCH(B$3,$AD$2:$AU$2,0))/100+1)</f>
        <v>1.1085983749582262</v>
      </c>
      <c r="C29" s="22">
        <f t="shared" si="48"/>
        <v>1.1085983749582262</v>
      </c>
      <c r="D29" s="22">
        <f t="shared" si="48"/>
        <v>1.1085983749582262</v>
      </c>
      <c r="E29" s="22">
        <f t="shared" si="48"/>
        <v>1.1085983749582262</v>
      </c>
      <c r="F29" s="22">
        <f t="shared" si="48"/>
        <v>1.1085983749582262</v>
      </c>
      <c r="G29" s="22">
        <f t="shared" si="48"/>
        <v>1.1085983749582262</v>
      </c>
      <c r="H29" s="22">
        <f t="shared" si="48"/>
        <v>1.1085983749582262</v>
      </c>
      <c r="I29" s="22">
        <f t="shared" si="48"/>
        <v>1.1301647893037552</v>
      </c>
      <c r="J29" s="22">
        <f t="shared" si="48"/>
        <v>1.1301647893037552</v>
      </c>
      <c r="K29" s="22">
        <f t="shared" si="48"/>
        <v>1.1616831129328067</v>
      </c>
      <c r="L29" s="22">
        <f t="shared" si="48"/>
        <v>1.1301647893037552</v>
      </c>
      <c r="M29" s="22">
        <f t="shared" si="48"/>
        <v>1.1301647893037552</v>
      </c>
      <c r="N29" s="22">
        <f t="shared" si="48"/>
        <v>1.1310427980600799</v>
      </c>
      <c r="O29" s="22">
        <f t="shared" si="48"/>
        <v>1.1301647893037552</v>
      </c>
      <c r="P29" s="22">
        <f t="shared" si="48"/>
        <v>1.1301647893037552</v>
      </c>
      <c r="Q29" s="22">
        <f t="shared" si="48"/>
        <v>1.1147574259683519</v>
      </c>
      <c r="R29" s="22">
        <f t="shared" si="48"/>
        <v>1.133262580727566</v>
      </c>
      <c r="S29" s="22">
        <f t="shared" si="48"/>
        <v>1.1498246555872498</v>
      </c>
      <c r="T29" s="22">
        <f t="shared" si="48"/>
        <v>1.1404382000500484</v>
      </c>
      <c r="U29" s="22">
        <f t="shared" si="48"/>
        <v>1.1496211484168861</v>
      </c>
      <c r="V29" s="22">
        <f t="shared" si="48"/>
        <v>1.1380065580037706</v>
      </c>
      <c r="W29" s="22">
        <f t="shared" si="48"/>
        <v>1.1521163349986934</v>
      </c>
      <c r="X29" s="22">
        <f t="shared" si="48"/>
        <v>1.1652875495811261</v>
      </c>
      <c r="Y29" s="22">
        <f t="shared" si="48"/>
        <v>1.1450842510042338</v>
      </c>
      <c r="Z29" s="22">
        <f t="shared" si="48"/>
        <v>1.1371870986996957</v>
      </c>
      <c r="AA29" s="22">
        <f t="shared" si="48"/>
        <v>1.1459501815708144</v>
      </c>
      <c r="AB29" s="22">
        <f t="shared" si="48"/>
        <v>1.1215779311564691</v>
      </c>
      <c r="AD29" s="35">
        <f t="shared" si="1"/>
        <v>0.38</v>
      </c>
      <c r="AE29" s="25">
        <f>INDEX([1]IPCA_Regional!$A$11:$R$239,MATCH($A29,[1]IPCA_Regional!$A$11:$A$239,0),MATCH(AE$2,[1]IPCA_Regional!$A$12:$AJ$12,0))</f>
        <v>0.38</v>
      </c>
      <c r="AF29" s="35">
        <f t="shared" si="2"/>
        <v>0.44173064820641916</v>
      </c>
      <c r="AG29" s="25">
        <f>INDEX([1]IPCA_Regional!$A$11:$R$239,MATCH($A29,[1]IPCA_Regional!$A$11:$A$239,0),MATCH(AG$2,[1]IPCA_Regional!$A$12:$AJ$12,0))</f>
        <v>0.19</v>
      </c>
      <c r="AH29" s="25">
        <f>INDEX([1]IPCA_Regional!$A$11:$R$239,MATCH($A29,[1]IPCA_Regional!$A$11:$A$239,0),MATCH(AH$2,[1]IPCA_Regional!$A$12:$AJ$12,0))</f>
        <v>0.56000000000000005</v>
      </c>
      <c r="AI29" s="25">
        <f>INDEX([1]IPCA_Regional!$A$11:$R$239,MATCH($A29,[1]IPCA_Regional!$A$11:$A$239,0),MATCH(AI$2,[1]IPCA_Regional!$A$12:$AJ$12,0))</f>
        <v>0.48</v>
      </c>
      <c r="AJ29" s="35">
        <f t="shared" si="3"/>
        <v>0.93152790319667678</v>
      </c>
      <c r="AK29" s="25">
        <f>INDEX([1]IPCA_Regional!$A$11:$R$239,MATCH($A29,[1]IPCA_Regional!$A$11:$A$239,0),MATCH(AK$2,[1]IPCA_Regional!$A$12:$AJ$12,0))</f>
        <v>0.73</v>
      </c>
      <c r="AL29" s="30">
        <f>[1]IPCA_Regional!$P$187</f>
        <v>0.56000000000000005</v>
      </c>
      <c r="AM29" s="25">
        <f>INDEX([1]IPCA_Regional!$A$11:$R$239,MATCH($A29,[1]IPCA_Regional!$A$11:$A$239,0),MATCH(AM$2,[1]IPCA_Regional!$A$12:$AJ$12,0))</f>
        <v>1.07</v>
      </c>
      <c r="AN29" s="25">
        <f>INDEX([1]IPCA_Regional!$A$11:$R$239,MATCH($A29,[1]IPCA_Regional!$A$11:$A$239,0),MATCH(AN$2,[1]IPCA_Regional!$A$12:$AJ$12,0))</f>
        <v>0.97</v>
      </c>
      <c r="AO29" s="35">
        <f t="shared" si="4"/>
        <v>0.41669549104385417</v>
      </c>
      <c r="AP29" s="25">
        <f>INDEX([1]IPCA_Regional!$A$11:$R$239,MATCH($A29,[1]IPCA_Regional!$A$11:$A$239,0),MATCH(AP$2,[1]IPCA_Regional!$A$12:$AJ$12,0))</f>
        <v>0.37</v>
      </c>
      <c r="AQ29" s="25">
        <f>INDEX([1]IPCA_Regional!$A$11:$R$239,MATCH($A29,[1]IPCA_Regional!$A$11:$A$239,0),MATCH(AQ$2,[1]IPCA_Regional!$A$12:$AJ$12,0))</f>
        <v>0.46</v>
      </c>
      <c r="AR29" s="35">
        <f t="shared" si="7"/>
        <v>0.26084810126582281</v>
      </c>
      <c r="AS29" s="30">
        <f>INDEX([1]IPCA_Regional!$A$11:$R$239,MATCH($A29,[1]IPCA_Regional!$A$11:$A$239,0),MATCH(AS$2,[1]IPCA_Regional!$A$12:$AJ$12,0))</f>
        <v>0.66</v>
      </c>
      <c r="AT29" s="25">
        <f>INDEX([1]IPCA_Regional!$A$11:$R$239,MATCH($A29,[1]IPCA_Regional!$A$11:$A$239,0),MATCH(AT$2,[1]IPCA_Regional!$A$12:$AJ$12,0))</f>
        <v>0.39</v>
      </c>
      <c r="AU29" s="25">
        <f>INDEX([1]IPCA_Regional!$A$11:$R$239,MATCH($A29,[1]IPCA_Regional!$A$11:$A$239,0),MATCH(AU$2,[1]IPCA_Regional!$A$12:$AJ$12,0))</f>
        <v>-0.12</v>
      </c>
      <c r="AW29" s="30">
        <f t="shared" ref="AW29:AY44" si="49">AW28</f>
        <v>4.6500000000000004</v>
      </c>
      <c r="AX29" s="33">
        <f t="shared" ref="AX29:AX44" si="50">AX28</f>
        <v>4.6500000000000004</v>
      </c>
      <c r="AY29" s="30">
        <f t="shared" si="49"/>
        <v>15.889999999999999</v>
      </c>
      <c r="AZ29" s="33">
        <f t="shared" ref="AZ29:AZ44" si="51">AZ28</f>
        <v>3.49</v>
      </c>
      <c r="BA29" s="33">
        <f t="shared" ref="BA29:BA44" si="52">BA28</f>
        <v>5.05</v>
      </c>
      <c r="BB29" s="33">
        <f t="shared" ref="BB29:BB44" si="53">BB28</f>
        <v>7.35</v>
      </c>
      <c r="BC29" s="30">
        <f t="shared" ref="BC29:BC44" si="54">BC28</f>
        <v>55.370000000000005</v>
      </c>
      <c r="BD29" s="33">
        <f t="shared" ref="BD29:BD44" si="55">BD28</f>
        <v>10.86</v>
      </c>
      <c r="BE29" s="33">
        <f t="shared" ref="BE29:BE44" si="56">BE28</f>
        <v>1.78</v>
      </c>
      <c r="BF29" s="33">
        <f t="shared" ref="BF29:BF44" si="57">BF28</f>
        <v>12.06</v>
      </c>
      <c r="BG29" s="33">
        <f t="shared" ref="BG29:BG44" si="58">BG28</f>
        <v>30.67</v>
      </c>
      <c r="BH29" s="30">
        <f t="shared" ref="BH29:BH44" si="59">BH28</f>
        <v>16.190000000000001</v>
      </c>
      <c r="BI29" s="33">
        <f t="shared" ref="BI29:BI44" si="60">BI28</f>
        <v>7.79</v>
      </c>
      <c r="BJ29" s="33">
        <f t="shared" ref="BJ29:BJ44" si="61">BJ28</f>
        <v>8.4</v>
      </c>
      <c r="BK29" s="30">
        <f t="shared" ref="BK29:BK44" si="62">BK28</f>
        <v>7.8999999999999995</v>
      </c>
      <c r="BL29" s="33">
        <f t="shared" ref="BL29:BL44" si="63">BL28</f>
        <v>1.51</v>
      </c>
      <c r="BM29" s="33">
        <f t="shared" ref="BM29:BM44" si="64">BM28</f>
        <v>3.59</v>
      </c>
      <c r="BN29" s="33">
        <f t="shared" ref="BN29:BN44" si="65">BN28</f>
        <v>2.8</v>
      </c>
    </row>
    <row r="30" spans="1:66" x14ac:dyDescent="0.2">
      <c r="A30" s="20">
        <f t="shared" si="5"/>
        <v>41699</v>
      </c>
      <c r="B30" s="22">
        <f t="shared" ref="B30:AB30" si="66">B32*(INDEX($AD31:$AU31,MATCH(B$3,$AD$2:$AU$2,0))/100+1)</f>
        <v>1.1398656736912469</v>
      </c>
      <c r="C30" s="22">
        <f t="shared" si="66"/>
        <v>1.1398656736912469</v>
      </c>
      <c r="D30" s="22">
        <f t="shared" si="66"/>
        <v>1.1398656736912469</v>
      </c>
      <c r="E30" s="22">
        <f t="shared" si="66"/>
        <v>1.1398656736912469</v>
      </c>
      <c r="F30" s="22">
        <f t="shared" si="66"/>
        <v>1.1398656736912469</v>
      </c>
      <c r="G30" s="22">
        <f t="shared" si="66"/>
        <v>1.1398656736912469</v>
      </c>
      <c r="H30" s="22">
        <f t="shared" si="66"/>
        <v>1.1398656736912469</v>
      </c>
      <c r="I30" s="22">
        <f t="shared" si="66"/>
        <v>1.1242560041797547</v>
      </c>
      <c r="J30" s="22">
        <f t="shared" si="66"/>
        <v>1.1242560041797547</v>
      </c>
      <c r="K30" s="22">
        <f t="shared" si="66"/>
        <v>1.1258263519462348</v>
      </c>
      <c r="L30" s="22">
        <f t="shared" si="66"/>
        <v>1.1242560041797547</v>
      </c>
      <c r="M30" s="22">
        <f t="shared" si="66"/>
        <v>1.1242560041797547</v>
      </c>
      <c r="N30" s="22">
        <f t="shared" si="66"/>
        <v>1.127829657088796</v>
      </c>
      <c r="O30" s="22">
        <f t="shared" si="66"/>
        <v>1.1242560041797547</v>
      </c>
      <c r="P30" s="22">
        <f t="shared" si="66"/>
        <v>1.1242560041797547</v>
      </c>
      <c r="Q30" s="22">
        <f t="shared" si="66"/>
        <v>1.1209942391941841</v>
      </c>
      <c r="R30" s="22">
        <f t="shared" si="66"/>
        <v>1.1049036580721889</v>
      </c>
      <c r="S30" s="22">
        <f t="shared" si="66"/>
        <v>1.1434214952140511</v>
      </c>
      <c r="T30" s="22">
        <f t="shared" si="66"/>
        <v>1.1390241439819158</v>
      </c>
      <c r="U30" s="22">
        <f t="shared" si="66"/>
        <v>1.1181992047101241</v>
      </c>
      <c r="V30" s="22">
        <f t="shared" si="66"/>
        <v>1.1280185286728741</v>
      </c>
      <c r="W30" s="22">
        <f t="shared" si="66"/>
        <v>1.1198430118817522</v>
      </c>
      <c r="X30" s="22">
        <f t="shared" si="66"/>
        <v>1.1122665481158207</v>
      </c>
      <c r="Y30" s="22">
        <f t="shared" si="66"/>
        <v>1.1101704886950816</v>
      </c>
      <c r="Z30" s="22">
        <f t="shared" si="66"/>
        <v>1.1257607680964741</v>
      </c>
      <c r="AA30" s="22">
        <f t="shared" si="66"/>
        <v>1.1176830263378521</v>
      </c>
      <c r="AB30" s="22">
        <f t="shared" si="66"/>
        <v>1.1445631589665224</v>
      </c>
      <c r="AD30" s="35">
        <f t="shared" si="1"/>
        <v>0.53</v>
      </c>
      <c r="AE30" s="25">
        <f>INDEX([1]IPCA_Regional!$A$11:$R$239,MATCH($A30,[1]IPCA_Regional!$A$11:$A$239,0),MATCH(AE$2,[1]IPCA_Regional!$A$12:$AJ$12,0))</f>
        <v>0.53</v>
      </c>
      <c r="AF30" s="35">
        <f t="shared" si="2"/>
        <v>0.64741976085588426</v>
      </c>
      <c r="AG30" s="25">
        <f>INDEX([1]IPCA_Regional!$A$11:$R$239,MATCH($A30,[1]IPCA_Regional!$A$11:$A$239,0),MATCH(AG$2,[1]IPCA_Regional!$A$12:$AJ$12,0))</f>
        <v>0.7</v>
      </c>
      <c r="AH30" s="25">
        <f>INDEX([1]IPCA_Regional!$A$11:$R$239,MATCH($A30,[1]IPCA_Regional!$A$11:$A$239,0),MATCH(AH$2,[1]IPCA_Regional!$A$12:$AJ$12,0))</f>
        <v>0.52</v>
      </c>
      <c r="AI30" s="25">
        <f>INDEX([1]IPCA_Regional!$A$11:$R$239,MATCH($A30,[1]IPCA_Regional!$A$11:$A$239,0),MATCH(AI$2,[1]IPCA_Regional!$A$12:$AJ$12,0))</f>
        <v>0.71</v>
      </c>
      <c r="AJ30" s="35">
        <f t="shared" si="3"/>
        <v>0.96491782553729466</v>
      </c>
      <c r="AK30" s="25">
        <f>INDEX([1]IPCA_Regional!$A$11:$R$239,MATCH($A30,[1]IPCA_Regional!$A$11:$A$239,0),MATCH(AK$2,[1]IPCA_Regional!$A$12:$AJ$12,0))</f>
        <v>0.78</v>
      </c>
      <c r="AL30" s="30">
        <f>[1]IPCA_Regional!$P$187</f>
        <v>0.56000000000000005</v>
      </c>
      <c r="AM30" s="25">
        <f>INDEX([1]IPCA_Regional!$A$11:$R$239,MATCH($A30,[1]IPCA_Regional!$A$11:$A$239,0),MATCH(AM$2,[1]IPCA_Regional!$A$12:$AJ$12,0))</f>
        <v>1.28</v>
      </c>
      <c r="AN30" s="25">
        <f>INDEX([1]IPCA_Regional!$A$11:$R$239,MATCH($A30,[1]IPCA_Regional!$A$11:$A$239,0),MATCH(AN$2,[1]IPCA_Regional!$A$12:$AJ$12,0))</f>
        <v>0.93</v>
      </c>
      <c r="AO30" s="35">
        <f t="shared" si="4"/>
        <v>0.96368128474366888</v>
      </c>
      <c r="AP30" s="25">
        <f>INDEX([1]IPCA_Regional!$A$11:$R$239,MATCH($A30,[1]IPCA_Regional!$A$11:$A$239,0),MATCH(AP$2,[1]IPCA_Regional!$A$12:$AJ$12,0))</f>
        <v>1</v>
      </c>
      <c r="AQ30" s="25">
        <f>INDEX([1]IPCA_Regional!$A$11:$R$239,MATCH($A30,[1]IPCA_Regional!$A$11:$A$239,0),MATCH(AQ$2,[1]IPCA_Regional!$A$12:$AJ$12,0))</f>
        <v>0.93</v>
      </c>
      <c r="AR30" s="35">
        <f t="shared" si="7"/>
        <v>1.2627088607594938</v>
      </c>
      <c r="AS30" s="30">
        <f>INDEX([1]IPCA_Regional!$A$11:$R$239,MATCH($A30,[1]IPCA_Regional!$A$11:$A$239,0),MATCH(AS$2,[1]IPCA_Regional!$A$12:$AJ$12,0))</f>
        <v>0.93</v>
      </c>
      <c r="AT30" s="25">
        <f>INDEX([1]IPCA_Regional!$A$11:$R$239,MATCH($A30,[1]IPCA_Regional!$A$11:$A$239,0),MATCH(AT$2,[1]IPCA_Regional!$A$12:$AJ$12,0))</f>
        <v>0.89</v>
      </c>
      <c r="AU30" s="25">
        <f>INDEX([1]IPCA_Regional!$A$11:$R$239,MATCH($A30,[1]IPCA_Regional!$A$11:$A$239,0),MATCH(AU$2,[1]IPCA_Regional!$A$12:$AJ$12,0))</f>
        <v>1.92</v>
      </c>
      <c r="AW30" s="30">
        <f t="shared" si="49"/>
        <v>4.6500000000000004</v>
      </c>
      <c r="AX30" s="33">
        <f t="shared" si="50"/>
        <v>4.6500000000000004</v>
      </c>
      <c r="AY30" s="30">
        <f t="shared" si="49"/>
        <v>15.889999999999999</v>
      </c>
      <c r="AZ30" s="33">
        <f t="shared" si="51"/>
        <v>3.49</v>
      </c>
      <c r="BA30" s="33">
        <f t="shared" si="52"/>
        <v>5.05</v>
      </c>
      <c r="BB30" s="33">
        <f t="shared" si="53"/>
        <v>7.35</v>
      </c>
      <c r="BC30" s="30">
        <f t="shared" si="54"/>
        <v>55.370000000000005</v>
      </c>
      <c r="BD30" s="33">
        <f t="shared" si="55"/>
        <v>10.86</v>
      </c>
      <c r="BE30" s="33">
        <f t="shared" si="56"/>
        <v>1.78</v>
      </c>
      <c r="BF30" s="33">
        <f t="shared" si="57"/>
        <v>12.06</v>
      </c>
      <c r="BG30" s="33">
        <f t="shared" si="58"/>
        <v>30.67</v>
      </c>
      <c r="BH30" s="30">
        <f t="shared" si="59"/>
        <v>16.190000000000001</v>
      </c>
      <c r="BI30" s="33">
        <f t="shared" si="60"/>
        <v>7.79</v>
      </c>
      <c r="BJ30" s="33">
        <f t="shared" si="61"/>
        <v>8.4</v>
      </c>
      <c r="BK30" s="30">
        <f t="shared" si="62"/>
        <v>7.8999999999999995</v>
      </c>
      <c r="BL30" s="33">
        <f t="shared" si="63"/>
        <v>1.51</v>
      </c>
      <c r="BM30" s="33">
        <f t="shared" si="64"/>
        <v>3.59</v>
      </c>
      <c r="BN30" s="33">
        <f t="shared" si="65"/>
        <v>2.8</v>
      </c>
    </row>
    <row r="31" spans="1:66" x14ac:dyDescent="0.2">
      <c r="A31" s="20">
        <f t="shared" si="5"/>
        <v>41730</v>
      </c>
      <c r="B31" s="22">
        <f t="shared" ref="B31:AB31" si="67">B33*(INDEX($AD32:$AU32,MATCH(B$3,$AD$2:$AU$2,0))/100+1)</f>
        <v>1.1027537799246256</v>
      </c>
      <c r="C31" s="22">
        <f t="shared" si="67"/>
        <v>1.1027537799246256</v>
      </c>
      <c r="D31" s="22">
        <f t="shared" si="67"/>
        <v>1.1027537799246256</v>
      </c>
      <c r="E31" s="22">
        <f t="shared" si="67"/>
        <v>1.1027537799246256</v>
      </c>
      <c r="F31" s="22">
        <f t="shared" si="67"/>
        <v>1.1027537799246256</v>
      </c>
      <c r="G31" s="22">
        <f t="shared" si="67"/>
        <v>1.1027537799246256</v>
      </c>
      <c r="H31" s="22">
        <f t="shared" si="67"/>
        <v>1.1027537799246256</v>
      </c>
      <c r="I31" s="22">
        <f t="shared" si="67"/>
        <v>1.1228949455327244</v>
      </c>
      <c r="J31" s="22">
        <f t="shared" si="67"/>
        <v>1.1228949455327244</v>
      </c>
      <c r="K31" s="22">
        <f t="shared" si="67"/>
        <v>1.1536078579273157</v>
      </c>
      <c r="L31" s="22">
        <f t="shared" si="67"/>
        <v>1.1228949455327244</v>
      </c>
      <c r="M31" s="22">
        <f t="shared" si="67"/>
        <v>1.1228949455327244</v>
      </c>
      <c r="N31" s="22">
        <f t="shared" si="67"/>
        <v>1.1251918006964583</v>
      </c>
      <c r="O31" s="22">
        <f t="shared" si="67"/>
        <v>1.1228949455327244</v>
      </c>
      <c r="P31" s="22">
        <f t="shared" si="67"/>
        <v>1.1228949455327244</v>
      </c>
      <c r="Q31" s="22">
        <f t="shared" si="67"/>
        <v>1.1068984469946894</v>
      </c>
      <c r="R31" s="22">
        <f t="shared" si="67"/>
        <v>1.1244915466635901</v>
      </c>
      <c r="S31" s="22">
        <f t="shared" si="67"/>
        <v>1.1434214952140511</v>
      </c>
      <c r="T31" s="22">
        <f t="shared" si="67"/>
        <v>1.1260250790383575</v>
      </c>
      <c r="U31" s="22">
        <f t="shared" si="67"/>
        <v>1.1390281862844407</v>
      </c>
      <c r="V31" s="22">
        <f t="shared" si="67"/>
        <v>1.126739166340367</v>
      </c>
      <c r="W31" s="22">
        <f t="shared" si="67"/>
        <v>1.141119579177613</v>
      </c>
      <c r="X31" s="22">
        <f t="shared" si="67"/>
        <v>1.1545502324196235</v>
      </c>
      <c r="Y31" s="22">
        <f t="shared" si="67"/>
        <v>1.1345330932371285</v>
      </c>
      <c r="Z31" s="22">
        <f t="shared" si="67"/>
        <v>1.1230067924248166</v>
      </c>
      <c r="AA31" s="22">
        <f t="shared" si="67"/>
        <v>1.1358411949358851</v>
      </c>
      <c r="AB31" s="22">
        <f t="shared" si="67"/>
        <v>1.1004493045098793</v>
      </c>
      <c r="AD31" s="35">
        <f t="shared" si="1"/>
        <v>0.52</v>
      </c>
      <c r="AE31" s="25">
        <f>INDEX([1]IPCA_Regional!$A$11:$R$239,MATCH($A31,[1]IPCA_Regional!$A$11:$A$239,0),MATCH(AE$2,[1]IPCA_Regional!$A$12:$AJ$12,0))</f>
        <v>0.52</v>
      </c>
      <c r="AF31" s="35">
        <f t="shared" si="2"/>
        <v>0.86930144745122739</v>
      </c>
      <c r="AG31" s="25">
        <f>INDEX([1]IPCA_Regional!$A$11:$R$239,MATCH($A31,[1]IPCA_Regional!$A$11:$A$239,0),MATCH(AG$2,[1]IPCA_Regional!$A$12:$AJ$12,0))</f>
        <v>1.08</v>
      </c>
      <c r="AH31" s="25">
        <f>INDEX([1]IPCA_Regional!$A$11:$R$239,MATCH($A31,[1]IPCA_Regional!$A$11:$A$239,0),MATCH(AH$2,[1]IPCA_Regional!$A$12:$AJ$12,0))</f>
        <v>0.81</v>
      </c>
      <c r="AI31" s="25">
        <f>INDEX([1]IPCA_Regional!$A$11:$R$239,MATCH($A31,[1]IPCA_Regional!$A$11:$A$239,0),MATCH(AI$2,[1]IPCA_Regional!$A$12:$AJ$12,0))</f>
        <v>0.81</v>
      </c>
      <c r="AJ31" s="35">
        <f t="shared" si="3"/>
        <v>0.51692071518873028</v>
      </c>
      <c r="AK31" s="25">
        <f>INDEX([1]IPCA_Regional!$A$11:$R$239,MATCH($A31,[1]IPCA_Regional!$A$11:$A$239,0),MATCH(AK$2,[1]IPCA_Regional!$A$12:$AJ$12,0))</f>
        <v>0.75</v>
      </c>
      <c r="AL31" s="30">
        <f>[1]IPCA_Regional!$P$187</f>
        <v>0.56000000000000005</v>
      </c>
      <c r="AM31" s="25">
        <f>INDEX([1]IPCA_Regional!$A$11:$R$239,MATCH($A31,[1]IPCA_Regional!$A$11:$A$239,0),MATCH(AM$2,[1]IPCA_Regional!$A$12:$AJ$12,0))</f>
        <v>0.42</v>
      </c>
      <c r="AN31" s="25">
        <f>INDEX([1]IPCA_Regional!$A$11:$R$239,MATCH($A31,[1]IPCA_Regional!$A$11:$A$239,0),MATCH(AN$2,[1]IPCA_Regional!$A$12:$AJ$12,0))</f>
        <v>0.47</v>
      </c>
      <c r="AO31" s="35">
        <f t="shared" si="4"/>
        <v>0.98376775787523163</v>
      </c>
      <c r="AP31" s="25">
        <f>INDEX([1]IPCA_Regional!$A$11:$R$239,MATCH($A31,[1]IPCA_Regional!$A$11:$A$239,0),MATCH(AP$2,[1]IPCA_Regional!$A$12:$AJ$12,0))</f>
        <v>0.88</v>
      </c>
      <c r="AQ31" s="25">
        <f>INDEX([1]IPCA_Regional!$A$11:$R$239,MATCH($A31,[1]IPCA_Regional!$A$11:$A$239,0),MATCH(AQ$2,[1]IPCA_Regional!$A$12:$AJ$12,0))</f>
        <v>1.08</v>
      </c>
      <c r="AR31" s="35">
        <f t="shared" si="7"/>
        <v>0.76202531645569616</v>
      </c>
      <c r="AS31" s="30">
        <f>INDEX([1]IPCA_Regional!$A$11:$R$239,MATCH($A31,[1]IPCA_Regional!$A$11:$A$239,0),MATCH(AS$2,[1]IPCA_Regional!$A$12:$AJ$12,0))</f>
        <v>0.84</v>
      </c>
      <c r="AT31" s="25">
        <f>INDEX([1]IPCA_Regional!$A$11:$R$239,MATCH($A31,[1]IPCA_Regional!$A$11:$A$239,0),MATCH(AT$2,[1]IPCA_Regional!$A$12:$AJ$12,0))</f>
        <v>0.84</v>
      </c>
      <c r="AU31" s="25">
        <f>INDEX([1]IPCA_Regional!$A$11:$R$239,MATCH($A31,[1]IPCA_Regional!$A$11:$A$239,0),MATCH(AU$2,[1]IPCA_Regional!$A$12:$AJ$12,0))</f>
        <v>0.62</v>
      </c>
      <c r="AW31" s="30">
        <f t="shared" si="49"/>
        <v>4.6500000000000004</v>
      </c>
      <c r="AX31" s="33">
        <f t="shared" si="50"/>
        <v>4.6500000000000004</v>
      </c>
      <c r="AY31" s="30">
        <f t="shared" si="49"/>
        <v>15.889999999999999</v>
      </c>
      <c r="AZ31" s="33">
        <f t="shared" si="51"/>
        <v>3.49</v>
      </c>
      <c r="BA31" s="33">
        <f t="shared" si="52"/>
        <v>5.05</v>
      </c>
      <c r="BB31" s="33">
        <f t="shared" si="53"/>
        <v>7.35</v>
      </c>
      <c r="BC31" s="30">
        <f t="shared" si="54"/>
        <v>55.370000000000005</v>
      </c>
      <c r="BD31" s="33">
        <f t="shared" si="55"/>
        <v>10.86</v>
      </c>
      <c r="BE31" s="33">
        <f t="shared" si="56"/>
        <v>1.78</v>
      </c>
      <c r="BF31" s="33">
        <f t="shared" si="57"/>
        <v>12.06</v>
      </c>
      <c r="BG31" s="33">
        <f t="shared" si="58"/>
        <v>30.67</v>
      </c>
      <c r="BH31" s="30">
        <f t="shared" si="59"/>
        <v>16.190000000000001</v>
      </c>
      <c r="BI31" s="33">
        <f t="shared" si="60"/>
        <v>7.79</v>
      </c>
      <c r="BJ31" s="33">
        <f t="shared" si="61"/>
        <v>8.4</v>
      </c>
      <c r="BK31" s="30">
        <f t="shared" si="62"/>
        <v>7.8999999999999995</v>
      </c>
      <c r="BL31" s="33">
        <f t="shared" si="63"/>
        <v>1.51</v>
      </c>
      <c r="BM31" s="33">
        <f t="shared" si="64"/>
        <v>3.59</v>
      </c>
      <c r="BN31" s="33">
        <f t="shared" si="65"/>
        <v>2.8</v>
      </c>
    </row>
    <row r="32" spans="1:66" x14ac:dyDescent="0.2">
      <c r="A32" s="20">
        <f t="shared" si="5"/>
        <v>41760</v>
      </c>
      <c r="B32" s="22">
        <f t="shared" ref="B32:AB32" si="68">B34*(INDEX($AD33:$AU33,MATCH(B$3,$AD$2:$AU$2,0))/100+1)</f>
        <v>1.1339690347107509</v>
      </c>
      <c r="C32" s="22">
        <f t="shared" si="68"/>
        <v>1.1339690347107509</v>
      </c>
      <c r="D32" s="22">
        <f t="shared" si="68"/>
        <v>1.1339690347107509</v>
      </c>
      <c r="E32" s="22">
        <f t="shared" si="68"/>
        <v>1.1339690347107509</v>
      </c>
      <c r="F32" s="22">
        <f t="shared" si="68"/>
        <v>1.1339690347107509</v>
      </c>
      <c r="G32" s="22">
        <f t="shared" si="68"/>
        <v>1.1339690347107509</v>
      </c>
      <c r="H32" s="22">
        <f t="shared" si="68"/>
        <v>1.1339690347107509</v>
      </c>
      <c r="I32" s="22">
        <f t="shared" si="68"/>
        <v>1.1145670566237103</v>
      </c>
      <c r="J32" s="22">
        <f t="shared" si="68"/>
        <v>1.1145670566237103</v>
      </c>
      <c r="K32" s="22">
        <f t="shared" si="68"/>
        <v>1.113797340667031</v>
      </c>
      <c r="L32" s="22">
        <f t="shared" si="68"/>
        <v>1.1145670566237103</v>
      </c>
      <c r="M32" s="22">
        <f t="shared" si="68"/>
        <v>1.1145670566237103</v>
      </c>
      <c r="N32" s="22">
        <f t="shared" si="68"/>
        <v>1.1187676392111854</v>
      </c>
      <c r="O32" s="22">
        <f t="shared" si="68"/>
        <v>1.1145670566237103</v>
      </c>
      <c r="P32" s="22">
        <f t="shared" si="68"/>
        <v>1.1145670566237103</v>
      </c>
      <c r="Q32" s="22">
        <f t="shared" si="68"/>
        <v>1.1119871433331852</v>
      </c>
      <c r="R32" s="22">
        <f t="shared" si="68"/>
        <v>1.0966785688061429</v>
      </c>
      <c r="S32" s="22">
        <f t="shared" si="68"/>
        <v>1.1370539928540684</v>
      </c>
      <c r="T32" s="22">
        <f t="shared" si="68"/>
        <v>1.1342602509280182</v>
      </c>
      <c r="U32" s="22">
        <f t="shared" si="68"/>
        <v>1.1129682539167156</v>
      </c>
      <c r="V32" s="22">
        <f t="shared" si="68"/>
        <v>1.1181785573680354</v>
      </c>
      <c r="W32" s="22">
        <f t="shared" si="68"/>
        <v>1.1089336798828453</v>
      </c>
      <c r="X32" s="22">
        <f t="shared" si="68"/>
        <v>1.1003824180014057</v>
      </c>
      <c r="Y32" s="22">
        <f t="shared" si="68"/>
        <v>1.100922737698415</v>
      </c>
      <c r="Z32" s="22">
        <f t="shared" si="68"/>
        <v>1.1172470626318616</v>
      </c>
      <c r="AA32" s="22">
        <f t="shared" si="68"/>
        <v>1.1083726956940223</v>
      </c>
      <c r="AB32" s="22">
        <f t="shared" si="68"/>
        <v>1.137510593288136</v>
      </c>
      <c r="AD32" s="35">
        <f t="shared" si="1"/>
        <v>0.79</v>
      </c>
      <c r="AE32" s="25">
        <f>INDEX([1]IPCA_Regional!$A$11:$R$239,MATCH($A32,[1]IPCA_Regional!$A$11:$A$239,0),MATCH(AE$2,[1]IPCA_Regional!$A$12:$AJ$12,0))</f>
        <v>0.79</v>
      </c>
      <c r="AF32" s="35">
        <f t="shared" si="2"/>
        <v>0.75308370044052864</v>
      </c>
      <c r="AG32" s="25">
        <f>INDEX([1]IPCA_Regional!$A$11:$R$239,MATCH($A32,[1]IPCA_Regional!$A$11:$A$239,0),MATCH(AG$2,[1]IPCA_Regional!$A$12:$AJ$12,0))</f>
        <v>0.95</v>
      </c>
      <c r="AH32" s="25">
        <f>INDEX([1]IPCA_Regional!$A$11:$R$239,MATCH($A32,[1]IPCA_Regional!$A$11:$A$239,0),MATCH(AH$2,[1]IPCA_Regional!$A$12:$AJ$12,0))</f>
        <v>1.1599999999999999</v>
      </c>
      <c r="AI32" s="25">
        <f>INDEX([1]IPCA_Regional!$A$11:$R$239,MATCH($A32,[1]IPCA_Regional!$A$11:$A$239,0),MATCH(AI$2,[1]IPCA_Regional!$A$12:$AJ$12,0))</f>
        <v>0.38</v>
      </c>
      <c r="AJ32" s="35">
        <f t="shared" ref="AJ32:AJ71" si="69">SUMPRODUCT(AK32:AN32,BD32:BG32)/BC32</f>
        <v>0.33567635903919091</v>
      </c>
      <c r="AK32" s="25">
        <f>INDEX([1]IPCA_Regional!$A$11:$R$239,MATCH($A32,[1]IPCA_Regional!$A$11:$A$239,0),MATCH(AK$2,[1]IPCA_Regional!$A$12:$AJ$12,0))</f>
        <v>0.67</v>
      </c>
      <c r="AL32" s="30">
        <f>[1]IPCA_Regional!$P$187</f>
        <v>0.56000000000000005</v>
      </c>
      <c r="AM32" s="25">
        <f>INDEX([1]IPCA_Regional!$A$11:$R$239,MATCH($A32,[1]IPCA_Regional!$A$11:$A$239,0),MATCH(AM$2,[1]IPCA_Regional!$A$12:$AJ$12,0))</f>
        <v>0.55000000000000004</v>
      </c>
      <c r="AN32" s="25">
        <f>INDEX([1]IPCA_Regional!$A$11:$R$239,MATCH($A32,[1]IPCA_Regional!$A$11:$A$239,0),MATCH(AN$2,[1]IPCA_Regional!$A$12:$AJ$12,0))</f>
        <v>0.12</v>
      </c>
      <c r="AO32" s="35">
        <f t="shared" si="4"/>
        <v>0.61046324891908588</v>
      </c>
      <c r="AP32" s="25">
        <f>INDEX([1]IPCA_Regional!$A$11:$R$239,MATCH($A32,[1]IPCA_Regional!$A$11:$A$239,0),MATCH(AP$2,[1]IPCA_Regional!$A$12:$AJ$12,0))</f>
        <v>0.46</v>
      </c>
      <c r="AQ32" s="25">
        <f>INDEX([1]IPCA_Regional!$A$11:$R$239,MATCH($A32,[1]IPCA_Regional!$A$11:$A$239,0),MATCH(AQ$2,[1]IPCA_Regional!$A$12:$AJ$12,0))</f>
        <v>0.75</v>
      </c>
      <c r="AR32" s="35">
        <f t="shared" si="7"/>
        <v>0.219126582278481</v>
      </c>
      <c r="AS32" s="30">
        <f>INDEX([1]IPCA_Regional!$A$11:$R$239,MATCH($A32,[1]IPCA_Regional!$A$11:$A$239,0),MATCH(AS$2,[1]IPCA_Regional!$A$12:$AJ$12,0))</f>
        <v>0.32</v>
      </c>
      <c r="AT32" s="25">
        <f>INDEX([1]IPCA_Regional!$A$11:$R$239,MATCH($A32,[1]IPCA_Regional!$A$11:$A$239,0),MATCH(AT$2,[1]IPCA_Regional!$A$12:$AJ$12,0))</f>
        <v>0.41</v>
      </c>
      <c r="AU32" s="25">
        <f>INDEX([1]IPCA_Regional!$A$11:$R$239,MATCH($A32,[1]IPCA_Regional!$A$11:$A$239,0),MATCH(AU$2,[1]IPCA_Regional!$A$12:$AJ$12,0))</f>
        <v>-0.08</v>
      </c>
      <c r="AW32" s="30">
        <f t="shared" si="49"/>
        <v>4.6500000000000004</v>
      </c>
      <c r="AX32" s="33">
        <f t="shared" si="50"/>
        <v>4.6500000000000004</v>
      </c>
      <c r="AY32" s="30">
        <f t="shared" si="49"/>
        <v>15.889999999999999</v>
      </c>
      <c r="AZ32" s="33">
        <f t="shared" si="51"/>
        <v>3.49</v>
      </c>
      <c r="BA32" s="33">
        <f t="shared" si="52"/>
        <v>5.05</v>
      </c>
      <c r="BB32" s="33">
        <f t="shared" si="53"/>
        <v>7.35</v>
      </c>
      <c r="BC32" s="30">
        <f t="shared" si="54"/>
        <v>55.370000000000005</v>
      </c>
      <c r="BD32" s="33">
        <f t="shared" si="55"/>
        <v>10.86</v>
      </c>
      <c r="BE32" s="33">
        <f t="shared" si="56"/>
        <v>1.78</v>
      </c>
      <c r="BF32" s="33">
        <f t="shared" si="57"/>
        <v>12.06</v>
      </c>
      <c r="BG32" s="33">
        <f t="shared" si="58"/>
        <v>30.67</v>
      </c>
      <c r="BH32" s="30">
        <f t="shared" si="59"/>
        <v>16.190000000000001</v>
      </c>
      <c r="BI32" s="33">
        <f t="shared" si="60"/>
        <v>7.79</v>
      </c>
      <c r="BJ32" s="33">
        <f t="shared" si="61"/>
        <v>8.4</v>
      </c>
      <c r="BK32" s="30">
        <f t="shared" si="62"/>
        <v>7.8999999999999995</v>
      </c>
      <c r="BL32" s="33">
        <f t="shared" si="63"/>
        <v>1.51</v>
      </c>
      <c r="BM32" s="33">
        <f t="shared" si="64"/>
        <v>3.59</v>
      </c>
      <c r="BN32" s="33">
        <f t="shared" si="65"/>
        <v>2.8</v>
      </c>
    </row>
    <row r="33" spans="1:66" x14ac:dyDescent="0.2">
      <c r="A33" s="20">
        <f t="shared" si="5"/>
        <v>41791</v>
      </c>
      <c r="B33" s="22">
        <f t="shared" ref="B33:AB33" si="70">B35*(INDEX($AD34:$AU34,MATCH(B$3,$AD$2:$AU$2,0))/100+1)</f>
        <v>1.0941103084875738</v>
      </c>
      <c r="C33" s="22">
        <f t="shared" si="70"/>
        <v>1.0941103084875738</v>
      </c>
      <c r="D33" s="22">
        <f t="shared" si="70"/>
        <v>1.0941103084875738</v>
      </c>
      <c r="E33" s="22">
        <f t="shared" si="70"/>
        <v>1.0941103084875738</v>
      </c>
      <c r="F33" s="22">
        <f t="shared" si="70"/>
        <v>1.0941103084875738</v>
      </c>
      <c r="G33" s="22">
        <f t="shared" si="70"/>
        <v>1.0941103084875738</v>
      </c>
      <c r="H33" s="22">
        <f t="shared" si="70"/>
        <v>1.0941103084875738</v>
      </c>
      <c r="I33" s="22">
        <f t="shared" si="70"/>
        <v>1.1145018140301493</v>
      </c>
      <c r="J33" s="22">
        <f t="shared" si="70"/>
        <v>1.1145018140301493</v>
      </c>
      <c r="K33" s="22">
        <f t="shared" si="70"/>
        <v>1.142751716619431</v>
      </c>
      <c r="L33" s="22">
        <f t="shared" si="70"/>
        <v>1.1145018140301493</v>
      </c>
      <c r="M33" s="22">
        <f t="shared" si="70"/>
        <v>1.1145018140301493</v>
      </c>
      <c r="N33" s="22">
        <f t="shared" si="70"/>
        <v>1.112289245449247</v>
      </c>
      <c r="O33" s="22">
        <f t="shared" si="70"/>
        <v>1.1145018140301493</v>
      </c>
      <c r="P33" s="22">
        <f t="shared" si="70"/>
        <v>1.1145018140301493</v>
      </c>
      <c r="Q33" s="22">
        <f t="shared" si="70"/>
        <v>1.1027081560018823</v>
      </c>
      <c r="R33" s="22">
        <f t="shared" si="70"/>
        <v>1.1170075957719183</v>
      </c>
      <c r="S33" s="22">
        <f t="shared" si="70"/>
        <v>1.1370539928540684</v>
      </c>
      <c r="T33" s="22">
        <f t="shared" si="70"/>
        <v>1.1198658170446121</v>
      </c>
      <c r="U33" s="22">
        <f t="shared" si="70"/>
        <v>1.1376629906956059</v>
      </c>
      <c r="V33" s="22">
        <f t="shared" si="70"/>
        <v>1.1215798988058601</v>
      </c>
      <c r="W33" s="22">
        <f t="shared" si="70"/>
        <v>1.1341957310686297</v>
      </c>
      <c r="X33" s="22">
        <f t="shared" si="70"/>
        <v>1.1459555656770457</v>
      </c>
      <c r="Y33" s="22">
        <f t="shared" si="70"/>
        <v>1.1309141678998489</v>
      </c>
      <c r="Z33" s="22">
        <f t="shared" si="70"/>
        <v>1.1205513665127025</v>
      </c>
      <c r="AA33" s="22">
        <f t="shared" si="70"/>
        <v>1.1312032615634748</v>
      </c>
      <c r="AB33" s="22">
        <f t="shared" si="70"/>
        <v>1.1013303688049232</v>
      </c>
      <c r="AD33" s="35">
        <f t="shared" si="1"/>
        <v>0.21</v>
      </c>
      <c r="AE33" s="25">
        <f>INDEX([1]IPCA_Regional!$A$11:$R$239,MATCH($A33,[1]IPCA_Regional!$A$11:$A$239,0),MATCH(AE$2,[1]IPCA_Regional!$A$12:$AJ$12,0))</f>
        <v>0.21</v>
      </c>
      <c r="AF33" s="35">
        <f t="shared" si="2"/>
        <v>0.60780365009439896</v>
      </c>
      <c r="AG33" s="25">
        <f>INDEX([1]IPCA_Regional!$A$11:$R$239,MATCH($A33,[1]IPCA_Regional!$A$11:$A$239,0),MATCH(AG$2,[1]IPCA_Regional!$A$12:$AJ$12,0))</f>
        <v>0.35</v>
      </c>
      <c r="AH33" s="25">
        <f>INDEX([1]IPCA_Regional!$A$11:$R$239,MATCH($A33,[1]IPCA_Regional!$A$11:$A$239,0),MATCH(AH$2,[1]IPCA_Regional!$A$12:$AJ$12,0))</f>
        <v>0.71</v>
      </c>
      <c r="AI33" s="25">
        <f>INDEX([1]IPCA_Regional!$A$11:$R$239,MATCH($A33,[1]IPCA_Regional!$A$11:$A$239,0),MATCH(AI$2,[1]IPCA_Regional!$A$12:$AJ$12,0))</f>
        <v>0.66</v>
      </c>
      <c r="AJ33" s="35">
        <f t="shared" si="69"/>
        <v>0.39244897959183672</v>
      </c>
      <c r="AK33" s="25">
        <f>INDEX([1]IPCA_Regional!$A$11:$R$239,MATCH($A33,[1]IPCA_Regional!$A$11:$A$239,0),MATCH(AK$2,[1]IPCA_Regional!$A$12:$AJ$12,0))</f>
        <v>0.42</v>
      </c>
      <c r="AL33" s="30">
        <f>[1]IPCA_Regional!$P$187</f>
        <v>0.56000000000000005</v>
      </c>
      <c r="AM33" s="25">
        <f>INDEX([1]IPCA_Regional!$A$11:$R$239,MATCH($A33,[1]IPCA_Regional!$A$11:$A$239,0),MATCH(AM$2,[1]IPCA_Regional!$A$12:$AJ$12,0))</f>
        <v>0.4</v>
      </c>
      <c r="AN33" s="25">
        <f>INDEX([1]IPCA_Regional!$A$11:$R$239,MATCH($A33,[1]IPCA_Regional!$A$11:$A$239,0),MATCH(AN$2,[1]IPCA_Regional!$A$12:$AJ$12,0))</f>
        <v>0.37</v>
      </c>
      <c r="AO33" s="35">
        <f t="shared" si="4"/>
        <v>0.32849289684990729</v>
      </c>
      <c r="AP33" s="25">
        <f>INDEX([1]IPCA_Regional!$A$11:$R$239,MATCH($A33,[1]IPCA_Regional!$A$11:$A$239,0),MATCH(AP$2,[1]IPCA_Regional!$A$12:$AJ$12,0))</f>
        <v>0.37</v>
      </c>
      <c r="AQ33" s="25">
        <f>INDEX([1]IPCA_Regional!$A$11:$R$239,MATCH($A33,[1]IPCA_Regional!$A$11:$A$239,0),MATCH(AQ$2,[1]IPCA_Regional!$A$12:$AJ$12,0))</f>
        <v>0.28999999999999998</v>
      </c>
      <c r="AR33" s="35">
        <f t="shared" si="7"/>
        <v>0.40364556962025322</v>
      </c>
      <c r="AS33" s="30">
        <f>INDEX([1]IPCA_Regional!$A$11:$R$239,MATCH($A33,[1]IPCA_Regional!$A$11:$A$239,0),MATCH(AS$2,[1]IPCA_Regional!$A$12:$AJ$12,0))</f>
        <v>0.45</v>
      </c>
      <c r="AT33" s="25">
        <f>INDEX([1]IPCA_Regional!$A$11:$R$239,MATCH($A33,[1]IPCA_Regional!$A$11:$A$239,0),MATCH(AT$2,[1]IPCA_Regional!$A$12:$AJ$12,0))</f>
        <v>0.27</v>
      </c>
      <c r="AU33" s="25">
        <f>INDEX([1]IPCA_Regional!$A$11:$R$239,MATCH($A33,[1]IPCA_Regional!$A$11:$A$239,0),MATCH(AU$2,[1]IPCA_Regional!$A$12:$AJ$12,0))</f>
        <v>0.55000000000000004</v>
      </c>
      <c r="AW33" s="30">
        <f t="shared" si="49"/>
        <v>4.6500000000000004</v>
      </c>
      <c r="AX33" s="33">
        <f t="shared" si="50"/>
        <v>4.6500000000000004</v>
      </c>
      <c r="AY33" s="30">
        <f t="shared" si="49"/>
        <v>15.889999999999999</v>
      </c>
      <c r="AZ33" s="33">
        <f t="shared" si="51"/>
        <v>3.49</v>
      </c>
      <c r="BA33" s="33">
        <f t="shared" si="52"/>
        <v>5.05</v>
      </c>
      <c r="BB33" s="33">
        <f t="shared" si="53"/>
        <v>7.35</v>
      </c>
      <c r="BC33" s="30">
        <f t="shared" si="54"/>
        <v>55.370000000000005</v>
      </c>
      <c r="BD33" s="33">
        <f t="shared" si="55"/>
        <v>10.86</v>
      </c>
      <c r="BE33" s="33">
        <f t="shared" si="56"/>
        <v>1.78</v>
      </c>
      <c r="BF33" s="33">
        <f t="shared" si="57"/>
        <v>12.06</v>
      </c>
      <c r="BG33" s="33">
        <f t="shared" si="58"/>
        <v>30.67</v>
      </c>
      <c r="BH33" s="30">
        <f t="shared" si="59"/>
        <v>16.190000000000001</v>
      </c>
      <c r="BI33" s="33">
        <f t="shared" si="60"/>
        <v>7.79</v>
      </c>
      <c r="BJ33" s="33">
        <f t="shared" si="61"/>
        <v>8.4</v>
      </c>
      <c r="BK33" s="30">
        <f t="shared" si="62"/>
        <v>7.8999999999999995</v>
      </c>
      <c r="BL33" s="33">
        <f t="shared" si="63"/>
        <v>1.51</v>
      </c>
      <c r="BM33" s="33">
        <f t="shared" si="64"/>
        <v>3.59</v>
      </c>
      <c r="BN33" s="33">
        <f t="shared" si="65"/>
        <v>2.8</v>
      </c>
    </row>
    <row r="34" spans="1:66" x14ac:dyDescent="0.2">
      <c r="A34" s="20">
        <f t="shared" si="5"/>
        <v>41821</v>
      </c>
      <c r="B34" s="22">
        <f t="shared" ref="B34:AB34" si="71">B36*(INDEX($AD35:$AU35,MATCH(B$3,$AD$2:$AU$2,0))/100+1)</f>
        <v>1.1315926900616216</v>
      </c>
      <c r="C34" s="22">
        <f t="shared" si="71"/>
        <v>1.1315926900616216</v>
      </c>
      <c r="D34" s="22">
        <f t="shared" si="71"/>
        <v>1.1315926900616216</v>
      </c>
      <c r="E34" s="22">
        <f t="shared" si="71"/>
        <v>1.1315926900616216</v>
      </c>
      <c r="F34" s="22">
        <f t="shared" si="71"/>
        <v>1.1315926900616216</v>
      </c>
      <c r="G34" s="22">
        <f t="shared" si="71"/>
        <v>1.1315926900616216</v>
      </c>
      <c r="H34" s="22">
        <f t="shared" si="71"/>
        <v>1.1315926900616216</v>
      </c>
      <c r="I34" s="22">
        <f t="shared" si="71"/>
        <v>1.107833603544395</v>
      </c>
      <c r="J34" s="22">
        <f t="shared" si="71"/>
        <v>1.107833603544395</v>
      </c>
      <c r="K34" s="22">
        <f t="shared" si="71"/>
        <v>1.1099126464046147</v>
      </c>
      <c r="L34" s="22">
        <f t="shared" si="71"/>
        <v>1.107833603544395</v>
      </c>
      <c r="M34" s="22">
        <f t="shared" si="71"/>
        <v>1.107833603544395</v>
      </c>
      <c r="N34" s="22">
        <f t="shared" si="71"/>
        <v>1.1108803884531677</v>
      </c>
      <c r="O34" s="22">
        <f t="shared" si="71"/>
        <v>1.107833603544395</v>
      </c>
      <c r="P34" s="22">
        <f t="shared" si="71"/>
        <v>1.107833603544395</v>
      </c>
      <c r="Q34" s="22">
        <f t="shared" si="71"/>
        <v>1.1046961487514257</v>
      </c>
      <c r="R34" s="22">
        <f t="shared" si="71"/>
        <v>1.0920917833162147</v>
      </c>
      <c r="S34" s="22">
        <f t="shared" si="71"/>
        <v>1.1307219499344354</v>
      </c>
      <c r="T34" s="22">
        <f t="shared" si="71"/>
        <v>1.1297412857848788</v>
      </c>
      <c r="U34" s="22">
        <f t="shared" si="71"/>
        <v>1.1088654517452581</v>
      </c>
      <c r="V34" s="22">
        <f t="shared" si="71"/>
        <v>1.1140565481399176</v>
      </c>
      <c r="W34" s="22">
        <f t="shared" si="71"/>
        <v>1.1053028385694643</v>
      </c>
      <c r="X34" s="22">
        <f t="shared" si="71"/>
        <v>1.0972005364457131</v>
      </c>
      <c r="Y34" s="22">
        <f t="shared" si="71"/>
        <v>1.0959907791920509</v>
      </c>
      <c r="Z34" s="22">
        <f t="shared" si="71"/>
        <v>1.1127554744585031</v>
      </c>
      <c r="AA34" s="22">
        <f t="shared" si="71"/>
        <v>1.1053881476952452</v>
      </c>
      <c r="AB34" s="22">
        <f t="shared" si="71"/>
        <v>1.1312885065023728</v>
      </c>
      <c r="AD34" s="35">
        <f t="shared" si="1"/>
        <v>-0.02</v>
      </c>
      <c r="AE34" s="25">
        <f>INDEX([1]IPCA_Regional!$A$11:$R$239,MATCH($A34,[1]IPCA_Regional!$A$11:$A$239,0),MATCH(AE$2,[1]IPCA_Regional!$A$12:$AJ$12,0))</f>
        <v>-0.02</v>
      </c>
      <c r="AF34" s="35">
        <f t="shared" si="2"/>
        <v>-0.40212712397734424</v>
      </c>
      <c r="AG34" s="25">
        <f>INDEX([1]IPCA_Regional!$A$11:$R$239,MATCH($A34,[1]IPCA_Regional!$A$11:$A$239,0),MATCH(AG$2,[1]IPCA_Regional!$A$12:$AJ$12,0))</f>
        <v>-0.17</v>
      </c>
      <c r="AH34" s="25">
        <f>INDEX([1]IPCA_Regional!$A$11:$R$239,MATCH($A34,[1]IPCA_Regional!$A$11:$A$239,0),MATCH(AH$2,[1]IPCA_Regional!$A$12:$AJ$12,0))</f>
        <v>-0.26</v>
      </c>
      <c r="AI34" s="25">
        <f>INDEX([1]IPCA_Regional!$A$11:$R$239,MATCH($A34,[1]IPCA_Regional!$A$11:$A$239,0),MATCH(AI$2,[1]IPCA_Regional!$A$12:$AJ$12,0))</f>
        <v>-0.61</v>
      </c>
      <c r="AJ34" s="35">
        <f t="shared" si="69"/>
        <v>0.10616579375112876</v>
      </c>
      <c r="AK34" s="25">
        <f>INDEX([1]IPCA_Regional!$A$11:$R$239,MATCH($A34,[1]IPCA_Regional!$A$11:$A$239,0),MATCH(AK$2,[1]IPCA_Regional!$A$12:$AJ$12,0))</f>
        <v>0.03</v>
      </c>
      <c r="AL34" s="30">
        <f>[1]IPCA_Regional!$P$187</f>
        <v>0.56000000000000005</v>
      </c>
      <c r="AM34" s="25">
        <f>INDEX([1]IPCA_Regional!$A$11:$R$239,MATCH($A34,[1]IPCA_Regional!$A$11:$A$239,0),MATCH(AM$2,[1]IPCA_Regional!$A$12:$AJ$12,0))</f>
        <v>-0.08</v>
      </c>
      <c r="AN34" s="25">
        <f>INDEX([1]IPCA_Regional!$A$11:$R$239,MATCH($A34,[1]IPCA_Regional!$A$11:$A$239,0),MATCH(AN$2,[1]IPCA_Regional!$A$12:$AJ$12,0))</f>
        <v>0.18</v>
      </c>
      <c r="AO34" s="35">
        <f t="shared" si="4"/>
        <v>0.26652254478072884</v>
      </c>
      <c r="AP34" s="25">
        <f>INDEX([1]IPCA_Regional!$A$11:$R$239,MATCH($A34,[1]IPCA_Regional!$A$11:$A$239,0),MATCH(AP$2,[1]IPCA_Regional!$A$12:$AJ$12,0))</f>
        <v>0.5</v>
      </c>
      <c r="AQ34" s="25">
        <f>INDEX([1]IPCA_Regional!$A$11:$R$239,MATCH($A34,[1]IPCA_Regional!$A$11:$A$239,0),MATCH(AQ$2,[1]IPCA_Regional!$A$12:$AJ$12,0))</f>
        <v>0.05</v>
      </c>
      <c r="AR34" s="35">
        <f t="shared" si="7"/>
        <v>-0.12021518987341773</v>
      </c>
      <c r="AS34" s="30">
        <f>INDEX([1]IPCA_Regional!$A$11:$R$239,MATCH($A34,[1]IPCA_Regional!$A$11:$A$239,0),MATCH(AS$2,[1]IPCA_Regional!$A$12:$AJ$12,0))</f>
        <v>-0.25</v>
      </c>
      <c r="AT34" s="25">
        <f>INDEX([1]IPCA_Regional!$A$11:$R$239,MATCH($A34,[1]IPCA_Regional!$A$11:$A$239,0),MATCH(AT$2,[1]IPCA_Regional!$A$12:$AJ$12,0))</f>
        <v>0.02</v>
      </c>
      <c r="AU34" s="25">
        <f>INDEX([1]IPCA_Regional!$A$11:$R$239,MATCH($A34,[1]IPCA_Regional!$A$11:$A$239,0),MATCH(AU$2,[1]IPCA_Regional!$A$12:$AJ$12,0))</f>
        <v>-0.23</v>
      </c>
      <c r="AW34" s="30">
        <f t="shared" si="49"/>
        <v>4.6500000000000004</v>
      </c>
      <c r="AX34" s="33">
        <f t="shared" si="50"/>
        <v>4.6500000000000004</v>
      </c>
      <c r="AY34" s="30">
        <f t="shared" si="49"/>
        <v>15.889999999999999</v>
      </c>
      <c r="AZ34" s="33">
        <f t="shared" si="51"/>
        <v>3.49</v>
      </c>
      <c r="BA34" s="33">
        <f t="shared" si="52"/>
        <v>5.05</v>
      </c>
      <c r="BB34" s="33">
        <f t="shared" si="53"/>
        <v>7.35</v>
      </c>
      <c r="BC34" s="30">
        <f t="shared" si="54"/>
        <v>55.370000000000005</v>
      </c>
      <c r="BD34" s="33">
        <f t="shared" si="55"/>
        <v>10.86</v>
      </c>
      <c r="BE34" s="33">
        <f t="shared" si="56"/>
        <v>1.78</v>
      </c>
      <c r="BF34" s="33">
        <f t="shared" si="57"/>
        <v>12.06</v>
      </c>
      <c r="BG34" s="33">
        <f t="shared" si="58"/>
        <v>30.67</v>
      </c>
      <c r="BH34" s="30">
        <f t="shared" si="59"/>
        <v>16.190000000000001</v>
      </c>
      <c r="BI34" s="33">
        <f t="shared" si="60"/>
        <v>7.79</v>
      </c>
      <c r="BJ34" s="33">
        <f t="shared" si="61"/>
        <v>8.4</v>
      </c>
      <c r="BK34" s="30">
        <f t="shared" si="62"/>
        <v>7.8999999999999995</v>
      </c>
      <c r="BL34" s="33">
        <f t="shared" si="63"/>
        <v>1.51</v>
      </c>
      <c r="BM34" s="33">
        <f t="shared" si="64"/>
        <v>3.59</v>
      </c>
      <c r="BN34" s="33">
        <f t="shared" si="65"/>
        <v>2.8</v>
      </c>
    </row>
    <row r="35" spans="1:66" x14ac:dyDescent="0.2">
      <c r="A35" s="20">
        <f t="shared" si="5"/>
        <v>41852</v>
      </c>
      <c r="B35" s="22">
        <f t="shared" ref="B35:AB35" si="72">B37*(INDEX($AD36:$AU36,MATCH(B$3,$AD$2:$AU$2,0))/100+1)</f>
        <v>1.0943291743224384</v>
      </c>
      <c r="C35" s="22">
        <f t="shared" si="72"/>
        <v>1.0943291743224384</v>
      </c>
      <c r="D35" s="22">
        <f t="shared" si="72"/>
        <v>1.0943291743224384</v>
      </c>
      <c r="E35" s="22">
        <f t="shared" si="72"/>
        <v>1.0943291743224384</v>
      </c>
      <c r="F35" s="22">
        <f t="shared" si="72"/>
        <v>1.0943291743224384</v>
      </c>
      <c r="G35" s="22">
        <f t="shared" si="72"/>
        <v>1.0943291743224384</v>
      </c>
      <c r="H35" s="22">
        <f t="shared" si="72"/>
        <v>1.0943291743224384</v>
      </c>
      <c r="I35" s="22">
        <f t="shared" si="72"/>
        <v>1.1190016230742776</v>
      </c>
      <c r="J35" s="22">
        <f t="shared" si="72"/>
        <v>1.1190016230742776</v>
      </c>
      <c r="K35" s="22">
        <f t="shared" si="72"/>
        <v>1.1446977027140448</v>
      </c>
      <c r="L35" s="22">
        <f t="shared" si="72"/>
        <v>1.1190016230742776</v>
      </c>
      <c r="M35" s="22">
        <f t="shared" si="72"/>
        <v>1.1190016230742776</v>
      </c>
      <c r="N35" s="22">
        <f t="shared" si="72"/>
        <v>1.1151887361632715</v>
      </c>
      <c r="O35" s="22">
        <f t="shared" si="72"/>
        <v>1.1190016230742776</v>
      </c>
      <c r="P35" s="22">
        <f t="shared" si="72"/>
        <v>1.1190016230742776</v>
      </c>
      <c r="Q35" s="22">
        <f t="shared" si="72"/>
        <v>1.1094759593539414</v>
      </c>
      <c r="R35" s="22">
        <f t="shared" si="72"/>
        <v>1.1166725939937203</v>
      </c>
      <c r="S35" s="22">
        <f t="shared" si="72"/>
        <v>1.1307219499344354</v>
      </c>
      <c r="T35" s="22">
        <f t="shared" si="72"/>
        <v>1.1207624269862011</v>
      </c>
      <c r="U35" s="22">
        <f t="shared" si="72"/>
        <v>1.1356188767175144</v>
      </c>
      <c r="V35" s="22">
        <f t="shared" si="72"/>
        <v>1.1159998993093136</v>
      </c>
      <c r="W35" s="22">
        <f t="shared" si="72"/>
        <v>1.1311808790038358</v>
      </c>
      <c r="X35" s="22">
        <f t="shared" si="72"/>
        <v>1.1453828742399259</v>
      </c>
      <c r="Y35" s="22">
        <f t="shared" si="72"/>
        <v>1.1337485392479687</v>
      </c>
      <c r="Z35" s="22">
        <f t="shared" si="72"/>
        <v>1.1219000608009844</v>
      </c>
      <c r="AA35" s="22">
        <f t="shared" si="72"/>
        <v>1.1309770661502447</v>
      </c>
      <c r="AB35" s="22">
        <f t="shared" si="72"/>
        <v>1.1038692681216029</v>
      </c>
      <c r="AD35" s="35">
        <f t="shared" si="1"/>
        <v>0.98</v>
      </c>
      <c r="AE35" s="25">
        <f>INDEX([1]IPCA_Regional!$A$11:$R$239,MATCH($A35,[1]IPCA_Regional!$A$11:$A$239,0),MATCH(AE$2,[1]IPCA_Regional!$A$12:$AJ$12,0))</f>
        <v>0.98</v>
      </c>
      <c r="AF35" s="35">
        <f t="shared" si="2"/>
        <v>0.26943360604153554</v>
      </c>
      <c r="AG35" s="25">
        <f>INDEX([1]IPCA_Regional!$A$11:$R$239,MATCH($A35,[1]IPCA_Regional!$A$11:$A$239,0),MATCH(AG$2,[1]IPCA_Regional!$A$12:$AJ$12,0))</f>
        <v>7.0000000000000007E-2</v>
      </c>
      <c r="AH35" s="25">
        <f>INDEX([1]IPCA_Regional!$A$11:$R$239,MATCH($A35,[1]IPCA_Regional!$A$11:$A$239,0),MATCH(AH$2,[1]IPCA_Regional!$A$12:$AJ$12,0))</f>
        <v>0.28999999999999998</v>
      </c>
      <c r="AI35" s="25">
        <f>INDEX([1]IPCA_Regional!$A$11:$R$239,MATCH($A35,[1]IPCA_Regional!$A$11:$A$239,0),MATCH(AI$2,[1]IPCA_Regional!$A$12:$AJ$12,0))</f>
        <v>0.35</v>
      </c>
      <c r="AJ35" s="35">
        <f t="shared" si="69"/>
        <v>0.20526277767744266</v>
      </c>
      <c r="AK35" s="25">
        <f>INDEX([1]IPCA_Regional!$A$11:$R$239,MATCH($A35,[1]IPCA_Regional!$A$11:$A$239,0),MATCH(AK$2,[1]IPCA_Regional!$A$12:$AJ$12,0))</f>
        <v>-0.02</v>
      </c>
      <c r="AL35" s="30">
        <f>[1]IPCA_Regional!$P$187</f>
        <v>0.56000000000000005</v>
      </c>
      <c r="AM35" s="25">
        <f>INDEX([1]IPCA_Regional!$A$11:$R$239,MATCH($A35,[1]IPCA_Regional!$A$11:$A$239,0),MATCH(AM$2,[1]IPCA_Regional!$A$12:$AJ$12,0))</f>
        <v>0.42</v>
      </c>
      <c r="AN35" s="25">
        <f>INDEX([1]IPCA_Regional!$A$11:$R$239,MATCH($A35,[1]IPCA_Regional!$A$11:$A$239,0),MATCH(AN$2,[1]IPCA_Regional!$A$12:$AJ$12,0))</f>
        <v>0.18</v>
      </c>
      <c r="AO35" s="35">
        <f t="shared" si="4"/>
        <v>0.11631871525633106</v>
      </c>
      <c r="AP35" s="25">
        <f>INDEX([1]IPCA_Regional!$A$11:$R$239,MATCH($A35,[1]IPCA_Regional!$A$11:$A$239,0),MATCH(AP$2,[1]IPCA_Regional!$A$12:$AJ$12,0))</f>
        <v>0.08</v>
      </c>
      <c r="AQ35" s="25">
        <f>INDEX([1]IPCA_Regional!$A$11:$R$239,MATCH($A35,[1]IPCA_Regional!$A$11:$A$239,0),MATCH(AQ$2,[1]IPCA_Regional!$A$12:$AJ$12,0))</f>
        <v>0.15</v>
      </c>
      <c r="AR35" s="35">
        <f t="shared" si="7"/>
        <v>0.35787341772151898</v>
      </c>
      <c r="AS35" s="30">
        <f>INDEX([1]IPCA_Regional!$A$11:$R$239,MATCH($A35,[1]IPCA_Regional!$A$11:$A$239,0),MATCH(AS$2,[1]IPCA_Regional!$A$12:$AJ$12,0))</f>
        <v>-7.0000000000000007E-2</v>
      </c>
      <c r="AT35" s="25">
        <f>INDEX([1]IPCA_Regional!$A$11:$R$239,MATCH($A35,[1]IPCA_Regional!$A$11:$A$239,0),MATCH(AT$2,[1]IPCA_Regional!$A$12:$AJ$12,0))</f>
        <v>0.31</v>
      </c>
      <c r="AU35" s="25">
        <f>INDEX([1]IPCA_Regional!$A$11:$R$239,MATCH($A35,[1]IPCA_Regional!$A$11:$A$239,0),MATCH(AU$2,[1]IPCA_Regional!$A$12:$AJ$12,0))</f>
        <v>0.65</v>
      </c>
      <c r="AW35" s="30">
        <f t="shared" si="49"/>
        <v>4.6500000000000004</v>
      </c>
      <c r="AX35" s="33">
        <f t="shared" si="50"/>
        <v>4.6500000000000004</v>
      </c>
      <c r="AY35" s="30">
        <f t="shared" si="49"/>
        <v>15.889999999999999</v>
      </c>
      <c r="AZ35" s="33">
        <f t="shared" si="51"/>
        <v>3.49</v>
      </c>
      <c r="BA35" s="33">
        <f t="shared" si="52"/>
        <v>5.05</v>
      </c>
      <c r="BB35" s="33">
        <f t="shared" si="53"/>
        <v>7.35</v>
      </c>
      <c r="BC35" s="30">
        <f t="shared" si="54"/>
        <v>55.370000000000005</v>
      </c>
      <c r="BD35" s="33">
        <f t="shared" si="55"/>
        <v>10.86</v>
      </c>
      <c r="BE35" s="33">
        <f t="shared" si="56"/>
        <v>1.78</v>
      </c>
      <c r="BF35" s="33">
        <f t="shared" si="57"/>
        <v>12.06</v>
      </c>
      <c r="BG35" s="33">
        <f t="shared" si="58"/>
        <v>30.67</v>
      </c>
      <c r="BH35" s="30">
        <f t="shared" si="59"/>
        <v>16.190000000000001</v>
      </c>
      <c r="BI35" s="33">
        <f t="shared" si="60"/>
        <v>7.79</v>
      </c>
      <c r="BJ35" s="33">
        <f t="shared" si="61"/>
        <v>8.4</v>
      </c>
      <c r="BK35" s="30">
        <f t="shared" si="62"/>
        <v>7.8999999999999995</v>
      </c>
      <c r="BL35" s="33">
        <f t="shared" si="63"/>
        <v>1.51</v>
      </c>
      <c r="BM35" s="33">
        <f t="shared" si="64"/>
        <v>3.59</v>
      </c>
      <c r="BN35" s="33">
        <f t="shared" si="65"/>
        <v>2.8</v>
      </c>
    </row>
    <row r="36" spans="1:66" x14ac:dyDescent="0.2">
      <c r="A36" s="20">
        <f t="shared" si="5"/>
        <v>41883</v>
      </c>
      <c r="B36" s="22">
        <f t="shared" ref="B36:AB36" si="73">B38*(INDEX($AD37:$AU37,MATCH(B$3,$AD$2:$AU$2,0))/100+1)</f>
        <v>1.1206107051511403</v>
      </c>
      <c r="C36" s="22">
        <f t="shared" si="73"/>
        <v>1.1206107051511403</v>
      </c>
      <c r="D36" s="22">
        <f t="shared" si="73"/>
        <v>1.1206107051511403</v>
      </c>
      <c r="E36" s="22">
        <f t="shared" si="73"/>
        <v>1.1206107051511403</v>
      </c>
      <c r="F36" s="22">
        <f t="shared" si="73"/>
        <v>1.1206107051511403</v>
      </c>
      <c r="G36" s="22">
        <f t="shared" si="73"/>
        <v>1.1206107051511403</v>
      </c>
      <c r="H36" s="22">
        <f t="shared" si="73"/>
        <v>1.1206107051511403</v>
      </c>
      <c r="I36" s="22">
        <f t="shared" si="73"/>
        <v>1.1048567481662177</v>
      </c>
      <c r="J36" s="22">
        <f t="shared" si="73"/>
        <v>1.1048567481662177</v>
      </c>
      <c r="K36" s="22">
        <f t="shared" si="73"/>
        <v>1.1091362510288947</v>
      </c>
      <c r="L36" s="22">
        <f t="shared" si="73"/>
        <v>1.1048567481662177</v>
      </c>
      <c r="M36" s="22">
        <f t="shared" si="73"/>
        <v>1.1048567481662177</v>
      </c>
      <c r="N36" s="22">
        <f t="shared" si="73"/>
        <v>1.1076681508158019</v>
      </c>
      <c r="O36" s="22">
        <f t="shared" si="73"/>
        <v>1.1048567481662177</v>
      </c>
      <c r="P36" s="22">
        <f t="shared" si="73"/>
        <v>1.1048567481662177</v>
      </c>
      <c r="Q36" s="22">
        <f t="shared" si="73"/>
        <v>1.1008431975599657</v>
      </c>
      <c r="R36" s="22">
        <f t="shared" si="73"/>
        <v>1.0923102453652878</v>
      </c>
      <c r="S36" s="22">
        <f t="shared" si="73"/>
        <v>1.124425168988102</v>
      </c>
      <c r="T36" s="22">
        <f t="shared" si="73"/>
        <v>1.125016217670662</v>
      </c>
      <c r="U36" s="22">
        <f t="shared" si="73"/>
        <v>1.1068730802008964</v>
      </c>
      <c r="V36" s="22">
        <f t="shared" si="73"/>
        <v>1.1131660153276557</v>
      </c>
      <c r="W36" s="22">
        <f t="shared" si="73"/>
        <v>1.1040186582499978</v>
      </c>
      <c r="X36" s="22">
        <f t="shared" si="73"/>
        <v>1.095557200644746</v>
      </c>
      <c r="Y36" s="22">
        <f t="shared" si="73"/>
        <v>1.0967585101491553</v>
      </c>
      <c r="Z36" s="22">
        <f t="shared" si="73"/>
        <v>1.1087874190267659</v>
      </c>
      <c r="AA36" s="22">
        <f t="shared" si="73"/>
        <v>1.1019720343886403</v>
      </c>
      <c r="AB36" s="22">
        <f t="shared" si="73"/>
        <v>1.1239826194757803</v>
      </c>
      <c r="AD36" s="35">
        <f t="shared" si="1"/>
        <v>0.47</v>
      </c>
      <c r="AE36" s="25">
        <f>INDEX([1]IPCA_Regional!$A$11:$R$239,MATCH($A36,[1]IPCA_Regional!$A$11:$A$239,0),MATCH(AE$2,[1]IPCA_Regional!$A$12:$AJ$12,0))</f>
        <v>0.47</v>
      </c>
      <c r="AF36" s="35">
        <f t="shared" si="2"/>
        <v>0.73791692888609195</v>
      </c>
      <c r="AG36" s="25">
        <f>INDEX([1]IPCA_Regional!$A$11:$R$239,MATCH($A36,[1]IPCA_Regional!$A$11:$A$239,0),MATCH(AG$2,[1]IPCA_Regional!$A$12:$AJ$12,0))</f>
        <v>0.45</v>
      </c>
      <c r="AH36" s="25">
        <f>INDEX([1]IPCA_Regional!$A$11:$R$239,MATCH($A36,[1]IPCA_Regional!$A$11:$A$239,0),MATCH(AH$2,[1]IPCA_Regional!$A$12:$AJ$12,0))</f>
        <v>0.56999999999999995</v>
      </c>
      <c r="AI36" s="25">
        <f>INDEX([1]IPCA_Regional!$A$11:$R$239,MATCH($A36,[1]IPCA_Regional!$A$11:$A$239,0),MATCH(AI$2,[1]IPCA_Regional!$A$12:$AJ$12,0))</f>
        <v>0.99</v>
      </c>
      <c r="AJ36" s="35">
        <f t="shared" si="69"/>
        <v>0.54667690084883502</v>
      </c>
      <c r="AK36" s="25">
        <f>INDEX([1]IPCA_Regional!$A$11:$R$239,MATCH($A36,[1]IPCA_Regional!$A$11:$A$239,0),MATCH(AK$2,[1]IPCA_Regional!$A$12:$AJ$12,0))</f>
        <v>0.46</v>
      </c>
      <c r="AL36" s="30">
        <f>[1]IPCA_Regional!$P$187</f>
        <v>0.56000000000000005</v>
      </c>
      <c r="AM36" s="25">
        <f>INDEX([1]IPCA_Regional!$A$11:$R$239,MATCH($A36,[1]IPCA_Regional!$A$11:$A$239,0),MATCH(AM$2,[1]IPCA_Regional!$A$12:$AJ$12,0))</f>
        <v>0.36</v>
      </c>
      <c r="AN36" s="25">
        <f>INDEX([1]IPCA_Regional!$A$11:$R$239,MATCH($A36,[1]IPCA_Regional!$A$11:$A$239,0),MATCH(AN$2,[1]IPCA_Regional!$A$12:$AJ$12,0))</f>
        <v>0.65</v>
      </c>
      <c r="AO36" s="35">
        <f t="shared" si="4"/>
        <v>0.44849289684990729</v>
      </c>
      <c r="AP36" s="25">
        <f>INDEX([1]IPCA_Regional!$A$11:$R$239,MATCH($A36,[1]IPCA_Regional!$A$11:$A$239,0),MATCH(AP$2,[1]IPCA_Regional!$A$12:$AJ$12,0))</f>
        <v>0.49</v>
      </c>
      <c r="AQ36" s="25">
        <f>INDEX([1]IPCA_Regional!$A$11:$R$239,MATCH($A36,[1]IPCA_Regional!$A$11:$A$239,0),MATCH(AQ$2,[1]IPCA_Regional!$A$12:$AJ$12,0))</f>
        <v>0.41</v>
      </c>
      <c r="AR36" s="35">
        <f t="shared" si="7"/>
        <v>0.58634177215189875</v>
      </c>
      <c r="AS36" s="30">
        <f>INDEX([1]IPCA_Regional!$A$11:$R$239,MATCH($A36,[1]IPCA_Regional!$A$11:$A$239,0),MATCH(AS$2,[1]IPCA_Regional!$A$12:$AJ$12,0))</f>
        <v>0.87</v>
      </c>
      <c r="AT36" s="25">
        <f>INDEX([1]IPCA_Regional!$A$11:$R$239,MATCH($A36,[1]IPCA_Regional!$A$11:$A$239,0),MATCH(AT$2,[1]IPCA_Regional!$A$12:$AJ$12,0))</f>
        <v>0.16</v>
      </c>
      <c r="AU36" s="25">
        <f>INDEX([1]IPCA_Regional!$A$11:$R$239,MATCH($A36,[1]IPCA_Regional!$A$11:$A$239,0),MATCH(AU$2,[1]IPCA_Regional!$A$12:$AJ$12,0))</f>
        <v>0.98</v>
      </c>
      <c r="AW36" s="30">
        <f t="shared" si="49"/>
        <v>4.6500000000000004</v>
      </c>
      <c r="AX36" s="33">
        <f t="shared" si="50"/>
        <v>4.6500000000000004</v>
      </c>
      <c r="AY36" s="30">
        <f t="shared" si="49"/>
        <v>15.889999999999999</v>
      </c>
      <c r="AZ36" s="33">
        <f t="shared" si="51"/>
        <v>3.49</v>
      </c>
      <c r="BA36" s="33">
        <f t="shared" si="52"/>
        <v>5.05</v>
      </c>
      <c r="BB36" s="33">
        <f t="shared" si="53"/>
        <v>7.35</v>
      </c>
      <c r="BC36" s="30">
        <f t="shared" si="54"/>
        <v>55.370000000000005</v>
      </c>
      <c r="BD36" s="33">
        <f t="shared" si="55"/>
        <v>10.86</v>
      </c>
      <c r="BE36" s="33">
        <f t="shared" si="56"/>
        <v>1.78</v>
      </c>
      <c r="BF36" s="33">
        <f t="shared" si="57"/>
        <v>12.06</v>
      </c>
      <c r="BG36" s="33">
        <f t="shared" si="58"/>
        <v>30.67</v>
      </c>
      <c r="BH36" s="30">
        <f t="shared" si="59"/>
        <v>16.190000000000001</v>
      </c>
      <c r="BI36" s="33">
        <f t="shared" si="60"/>
        <v>7.79</v>
      </c>
      <c r="BJ36" s="33">
        <f t="shared" si="61"/>
        <v>8.4</v>
      </c>
      <c r="BK36" s="30">
        <f t="shared" si="62"/>
        <v>7.8999999999999995</v>
      </c>
      <c r="BL36" s="33">
        <f t="shared" si="63"/>
        <v>1.51</v>
      </c>
      <c r="BM36" s="33">
        <f t="shared" si="64"/>
        <v>3.59</v>
      </c>
      <c r="BN36" s="33">
        <f t="shared" si="65"/>
        <v>2.8</v>
      </c>
    </row>
    <row r="37" spans="1:66" x14ac:dyDescent="0.2">
      <c r="A37" s="20">
        <f t="shared" si="5"/>
        <v>41913</v>
      </c>
      <c r="B37" s="22">
        <f t="shared" ref="B37:AB37" si="74">B39*(INDEX($AD38:$AU38,MATCH(B$3,$AD$2:$AU$2,0))/100+1)</f>
        <v>1.0892098878495455</v>
      </c>
      <c r="C37" s="22">
        <f t="shared" si="74"/>
        <v>1.0892098878495455</v>
      </c>
      <c r="D37" s="22">
        <f t="shared" si="74"/>
        <v>1.0892098878495455</v>
      </c>
      <c r="E37" s="22">
        <f t="shared" si="74"/>
        <v>1.0892098878495455</v>
      </c>
      <c r="F37" s="22">
        <f t="shared" si="74"/>
        <v>1.0892098878495455</v>
      </c>
      <c r="G37" s="22">
        <f t="shared" si="74"/>
        <v>1.0892098878495455</v>
      </c>
      <c r="H37" s="22">
        <f t="shared" si="74"/>
        <v>1.0892098878495455</v>
      </c>
      <c r="I37" s="22">
        <f t="shared" si="74"/>
        <v>1.1108048063612574</v>
      </c>
      <c r="J37" s="22">
        <f t="shared" si="74"/>
        <v>1.1108048063612574</v>
      </c>
      <c r="K37" s="22">
        <f t="shared" si="74"/>
        <v>1.1395696393370283</v>
      </c>
      <c r="L37" s="22">
        <f t="shared" si="74"/>
        <v>1.1108048063612574</v>
      </c>
      <c r="M37" s="22">
        <f t="shared" si="74"/>
        <v>1.1108048063612574</v>
      </c>
      <c r="N37" s="22">
        <f t="shared" si="74"/>
        <v>1.1088681874945525</v>
      </c>
      <c r="O37" s="22">
        <f t="shared" si="74"/>
        <v>1.1108048063612574</v>
      </c>
      <c r="P37" s="22">
        <f t="shared" si="74"/>
        <v>1.1108048063612574</v>
      </c>
      <c r="Q37" s="22">
        <f t="shared" si="74"/>
        <v>1.0985998211248058</v>
      </c>
      <c r="R37" s="22">
        <f t="shared" si="74"/>
        <v>1.1115594206586905</v>
      </c>
      <c r="S37" s="22">
        <f t="shared" si="74"/>
        <v>1.124425168988102</v>
      </c>
      <c r="T37" s="22">
        <f t="shared" si="74"/>
        <v>1.1167421552273824</v>
      </c>
      <c r="U37" s="22">
        <f t="shared" si="74"/>
        <v>1.1282850240611171</v>
      </c>
      <c r="V37" s="22">
        <f t="shared" si="74"/>
        <v>1.110558164304223</v>
      </c>
      <c r="W37" s="22">
        <f t="shared" si="74"/>
        <v>1.126130264757123</v>
      </c>
      <c r="X37" s="22">
        <f t="shared" si="74"/>
        <v>1.1407059797230614</v>
      </c>
      <c r="Y37" s="22">
        <f t="shared" si="74"/>
        <v>1.1239700002458302</v>
      </c>
      <c r="Z37" s="22">
        <f t="shared" si="74"/>
        <v>1.1153602378166925</v>
      </c>
      <c r="AA37" s="22">
        <f t="shared" si="74"/>
        <v>1.1291703935206117</v>
      </c>
      <c r="AB37" s="22">
        <f t="shared" si="74"/>
        <v>1.0931563360285232</v>
      </c>
      <c r="AD37" s="35">
        <f t="shared" si="1"/>
        <v>0.28999999999999998</v>
      </c>
      <c r="AE37" s="25">
        <f>INDEX([1]IPCA_Regional!$A$11:$R$239,MATCH($A37,[1]IPCA_Regional!$A$11:$A$239,0),MATCH(AE$2,[1]IPCA_Regional!$A$12:$AJ$12,0))</f>
        <v>0.28999999999999998</v>
      </c>
      <c r="AF37" s="35">
        <f t="shared" si="2"/>
        <v>0.1860415355569541</v>
      </c>
      <c r="AG37" s="25">
        <f>INDEX([1]IPCA_Regional!$A$11:$R$239,MATCH($A37,[1]IPCA_Regional!$A$11:$A$239,0),MATCH(AG$2,[1]IPCA_Regional!$A$12:$AJ$12,0))</f>
        <v>0.38</v>
      </c>
      <c r="AH37" s="25">
        <f>INDEX([1]IPCA_Regional!$A$11:$R$239,MATCH($A37,[1]IPCA_Regional!$A$11:$A$239,0),MATCH(AH$2,[1]IPCA_Regional!$A$12:$AJ$12,0))</f>
        <v>0.25</v>
      </c>
      <c r="AI37" s="25">
        <f>INDEX([1]IPCA_Regional!$A$11:$R$239,MATCH($A37,[1]IPCA_Regional!$A$11:$A$239,0),MATCH(AI$2,[1]IPCA_Regional!$A$12:$AJ$12,0))</f>
        <v>0.05</v>
      </c>
      <c r="AJ37" s="35">
        <f t="shared" si="69"/>
        <v>0.43865270001806034</v>
      </c>
      <c r="AK37" s="25">
        <f>INDEX([1]IPCA_Regional!$A$11:$R$239,MATCH($A37,[1]IPCA_Regional!$A$11:$A$239,0),MATCH(AK$2,[1]IPCA_Regional!$A$12:$AJ$12,0))</f>
        <v>0.37</v>
      </c>
      <c r="AL37" s="30">
        <f>[1]IPCA_Regional!$P$187</f>
        <v>0.56000000000000005</v>
      </c>
      <c r="AM37" s="25">
        <f>INDEX([1]IPCA_Regional!$A$11:$R$239,MATCH($A37,[1]IPCA_Regional!$A$11:$A$239,0),MATCH(AM$2,[1]IPCA_Regional!$A$12:$AJ$12,0))</f>
        <v>0.53</v>
      </c>
      <c r="AN37" s="25">
        <f>INDEX([1]IPCA_Regional!$A$11:$R$239,MATCH($A37,[1]IPCA_Regional!$A$11:$A$239,0),MATCH(AN$2,[1]IPCA_Regional!$A$12:$AJ$12,0))</f>
        <v>0.42</v>
      </c>
      <c r="AO37" s="35">
        <f t="shared" si="4"/>
        <v>0.51866584311303265</v>
      </c>
      <c r="AP37" s="25">
        <f>INDEX([1]IPCA_Regional!$A$11:$R$239,MATCH($A37,[1]IPCA_Regional!$A$11:$A$239,0),MATCH(AP$2,[1]IPCA_Regional!$A$12:$AJ$12,0))</f>
        <v>0.28000000000000003</v>
      </c>
      <c r="AQ37" s="25">
        <f>INDEX([1]IPCA_Regional!$A$11:$R$239,MATCH($A37,[1]IPCA_Regional!$A$11:$A$239,0),MATCH(AQ$2,[1]IPCA_Regional!$A$12:$AJ$12,0))</f>
        <v>0.74</v>
      </c>
      <c r="AR37" s="35">
        <f t="shared" si="7"/>
        <v>0.67203797468354431</v>
      </c>
      <c r="AS37" s="30">
        <f>INDEX([1]IPCA_Regional!$A$11:$R$239,MATCH($A37,[1]IPCA_Regional!$A$11:$A$239,0),MATCH(AS$2,[1]IPCA_Regional!$A$12:$AJ$12,0))</f>
        <v>0.79</v>
      </c>
      <c r="AT37" s="25">
        <f>INDEX([1]IPCA_Regional!$A$11:$R$239,MATCH($A37,[1]IPCA_Regional!$A$11:$A$239,0),MATCH(AT$2,[1]IPCA_Regional!$A$12:$AJ$12,0))</f>
        <v>0.78</v>
      </c>
      <c r="AU37" s="25">
        <f>INDEX([1]IPCA_Regional!$A$11:$R$239,MATCH($A37,[1]IPCA_Regional!$A$11:$A$239,0),MATCH(AU$2,[1]IPCA_Regional!$A$12:$AJ$12,0))</f>
        <v>0.47</v>
      </c>
      <c r="AW37" s="30">
        <f t="shared" si="49"/>
        <v>4.6500000000000004</v>
      </c>
      <c r="AX37" s="33">
        <f t="shared" si="50"/>
        <v>4.6500000000000004</v>
      </c>
      <c r="AY37" s="30">
        <f t="shared" si="49"/>
        <v>15.889999999999999</v>
      </c>
      <c r="AZ37" s="33">
        <f t="shared" si="51"/>
        <v>3.49</v>
      </c>
      <c r="BA37" s="33">
        <f t="shared" si="52"/>
        <v>5.05</v>
      </c>
      <c r="BB37" s="33">
        <f t="shared" si="53"/>
        <v>7.35</v>
      </c>
      <c r="BC37" s="30">
        <f t="shared" si="54"/>
        <v>55.370000000000005</v>
      </c>
      <c r="BD37" s="33">
        <f t="shared" si="55"/>
        <v>10.86</v>
      </c>
      <c r="BE37" s="33">
        <f t="shared" si="56"/>
        <v>1.78</v>
      </c>
      <c r="BF37" s="33">
        <f t="shared" si="57"/>
        <v>12.06</v>
      </c>
      <c r="BG37" s="33">
        <f t="shared" si="58"/>
        <v>30.67</v>
      </c>
      <c r="BH37" s="30">
        <f t="shared" si="59"/>
        <v>16.190000000000001</v>
      </c>
      <c r="BI37" s="33">
        <f t="shared" si="60"/>
        <v>7.79</v>
      </c>
      <c r="BJ37" s="33">
        <f t="shared" si="61"/>
        <v>8.4</v>
      </c>
      <c r="BK37" s="30">
        <f t="shared" si="62"/>
        <v>7.8999999999999995</v>
      </c>
      <c r="BL37" s="33">
        <f t="shared" si="63"/>
        <v>1.51</v>
      </c>
      <c r="BM37" s="33">
        <f t="shared" si="64"/>
        <v>3.59</v>
      </c>
      <c r="BN37" s="33">
        <f t="shared" si="65"/>
        <v>2.8</v>
      </c>
    </row>
    <row r="38" spans="1:66" x14ac:dyDescent="0.2">
      <c r="A38" s="20">
        <f t="shared" si="5"/>
        <v>41944</v>
      </c>
      <c r="B38" s="22">
        <f t="shared" ref="B38:AB38" si="75">B40*(INDEX($AD39:$AU39,MATCH(B$3,$AD$2:$AU$2,0))/100+1)</f>
        <v>1.1173703311906873</v>
      </c>
      <c r="C38" s="22">
        <f t="shared" si="75"/>
        <v>1.1173703311906873</v>
      </c>
      <c r="D38" s="22">
        <f t="shared" si="75"/>
        <v>1.1173703311906873</v>
      </c>
      <c r="E38" s="22">
        <f t="shared" si="75"/>
        <v>1.1173703311906873</v>
      </c>
      <c r="F38" s="22">
        <f t="shared" si="75"/>
        <v>1.1173703311906873</v>
      </c>
      <c r="G38" s="22">
        <f t="shared" si="75"/>
        <v>1.1173703311906873</v>
      </c>
      <c r="H38" s="22">
        <f t="shared" si="75"/>
        <v>1.1173703311906873</v>
      </c>
      <c r="I38" s="22">
        <f t="shared" si="75"/>
        <v>1.1028050726748135</v>
      </c>
      <c r="J38" s="22">
        <f t="shared" si="75"/>
        <v>1.1028050726748135</v>
      </c>
      <c r="K38" s="22">
        <f t="shared" si="75"/>
        <v>1.1049374885723198</v>
      </c>
      <c r="L38" s="22">
        <f t="shared" si="75"/>
        <v>1.1028050726748135</v>
      </c>
      <c r="M38" s="22">
        <f t="shared" si="75"/>
        <v>1.1028050726748135</v>
      </c>
      <c r="N38" s="22">
        <f t="shared" si="75"/>
        <v>1.1049058861005505</v>
      </c>
      <c r="O38" s="22">
        <f t="shared" si="75"/>
        <v>1.1028050726748135</v>
      </c>
      <c r="P38" s="22">
        <f t="shared" si="75"/>
        <v>1.1028050726748135</v>
      </c>
      <c r="Q38" s="22">
        <f t="shared" si="75"/>
        <v>1.1002930510344486</v>
      </c>
      <c r="R38" s="22">
        <f t="shared" si="75"/>
        <v>1.0882835960598662</v>
      </c>
      <c r="S38" s="22">
        <f t="shared" si="75"/>
        <v>1.118163453647675</v>
      </c>
      <c r="T38" s="22">
        <f t="shared" si="75"/>
        <v>1.1190850668165342</v>
      </c>
      <c r="U38" s="22">
        <f t="shared" si="75"/>
        <v>1.1022436568421594</v>
      </c>
      <c r="V38" s="22">
        <f t="shared" si="75"/>
        <v>1.1100578533383085</v>
      </c>
      <c r="W38" s="22">
        <f t="shared" si="75"/>
        <v>1.0983220369967124</v>
      </c>
      <c r="X38" s="22">
        <f t="shared" si="75"/>
        <v>1.0875096293872801</v>
      </c>
      <c r="Y38" s="22">
        <f t="shared" si="75"/>
        <v>1.0881620301112762</v>
      </c>
      <c r="Z38" s="22">
        <f t="shared" si="75"/>
        <v>1.1013856889492968</v>
      </c>
      <c r="AA38" s="22">
        <f t="shared" si="75"/>
        <v>1.0934431776033342</v>
      </c>
      <c r="AB38" s="22">
        <f t="shared" si="75"/>
        <v>1.1187246137909628</v>
      </c>
      <c r="AD38" s="35">
        <f t="shared" si="1"/>
        <v>0.76</v>
      </c>
      <c r="AE38" s="25">
        <f>INDEX([1]IPCA_Regional!$A$11:$R$239,MATCH($A38,[1]IPCA_Regional!$A$11:$A$239,0),MATCH(AE$2,[1]IPCA_Regional!$A$12:$AJ$12,0))</f>
        <v>0.76</v>
      </c>
      <c r="AF38" s="35">
        <f t="shared" si="2"/>
        <v>0.55622404027690375</v>
      </c>
      <c r="AG38" s="25">
        <f>INDEX([1]IPCA_Regional!$A$11:$R$239,MATCH($A38,[1]IPCA_Regional!$A$11:$A$239,0),MATCH(AG$2,[1]IPCA_Regional!$A$12:$AJ$12,0))</f>
        <v>0.81</v>
      </c>
      <c r="AH38" s="25">
        <f>INDEX([1]IPCA_Regional!$A$11:$R$239,MATCH($A38,[1]IPCA_Regional!$A$11:$A$239,0),MATCH(AH$2,[1]IPCA_Regional!$A$12:$AJ$12,0))</f>
        <v>0.55000000000000004</v>
      </c>
      <c r="AI38" s="25">
        <f>INDEX([1]IPCA_Regional!$A$11:$R$239,MATCH($A38,[1]IPCA_Regional!$A$11:$A$239,0),MATCH(AI$2,[1]IPCA_Regional!$A$12:$AJ$12,0))</f>
        <v>0.44</v>
      </c>
      <c r="AJ38" s="35">
        <f t="shared" si="69"/>
        <v>0.48863283366443921</v>
      </c>
      <c r="AK38" s="25">
        <f>INDEX([1]IPCA_Regional!$A$11:$R$239,MATCH($A38,[1]IPCA_Regional!$A$11:$A$239,0),MATCH(AK$2,[1]IPCA_Regional!$A$12:$AJ$12,0))</f>
        <v>0.41</v>
      </c>
      <c r="AL38" s="30">
        <f>[1]IPCA_Regional!$P$187</f>
        <v>0.56000000000000005</v>
      </c>
      <c r="AM38" s="25">
        <f>INDEX([1]IPCA_Regional!$A$11:$R$239,MATCH($A38,[1]IPCA_Regional!$A$11:$A$239,0),MATCH(AM$2,[1]IPCA_Regional!$A$12:$AJ$12,0))</f>
        <v>0.52</v>
      </c>
      <c r="AN38" s="25">
        <f>INDEX([1]IPCA_Regional!$A$11:$R$239,MATCH($A38,[1]IPCA_Regional!$A$11:$A$239,0),MATCH(AN$2,[1]IPCA_Regional!$A$12:$AJ$12,0))</f>
        <v>0.5</v>
      </c>
      <c r="AO38" s="35">
        <f t="shared" si="4"/>
        <v>0.40924644842495367</v>
      </c>
      <c r="AP38" s="25">
        <f>INDEX([1]IPCA_Regional!$A$11:$R$239,MATCH($A38,[1]IPCA_Regional!$A$11:$A$239,0),MATCH(AP$2,[1]IPCA_Regional!$A$12:$AJ$12,0))</f>
        <v>0.43</v>
      </c>
      <c r="AQ38" s="25">
        <f>INDEX([1]IPCA_Regional!$A$11:$R$239,MATCH($A38,[1]IPCA_Regional!$A$11:$A$239,0),MATCH(AQ$2,[1]IPCA_Regional!$A$12:$AJ$12,0))</f>
        <v>0.39</v>
      </c>
      <c r="AR38" s="35">
        <f t="shared" si="7"/>
        <v>0.70815189873417717</v>
      </c>
      <c r="AS38" s="30">
        <f>INDEX([1]IPCA_Regional!$A$11:$R$239,MATCH($A38,[1]IPCA_Regional!$A$11:$A$239,0),MATCH(AS$2,[1]IPCA_Regional!$A$12:$AJ$12,0))</f>
        <v>0.55000000000000004</v>
      </c>
      <c r="AT38" s="25">
        <f>INDEX([1]IPCA_Regional!$A$11:$R$239,MATCH($A38,[1]IPCA_Regional!$A$11:$A$239,0),MATCH(AT$2,[1]IPCA_Regional!$A$12:$AJ$12,0))</f>
        <v>1.21</v>
      </c>
      <c r="AU38" s="25">
        <f>INDEX([1]IPCA_Regional!$A$11:$R$239,MATCH($A38,[1]IPCA_Regional!$A$11:$A$239,0),MATCH(AU$2,[1]IPCA_Regional!$A$12:$AJ$12,0))</f>
        <v>0.15</v>
      </c>
      <c r="AW38" s="30">
        <f t="shared" si="49"/>
        <v>4.6500000000000004</v>
      </c>
      <c r="AX38" s="33">
        <f t="shared" si="50"/>
        <v>4.6500000000000004</v>
      </c>
      <c r="AY38" s="30">
        <f t="shared" si="49"/>
        <v>15.889999999999999</v>
      </c>
      <c r="AZ38" s="33">
        <f t="shared" si="51"/>
        <v>3.49</v>
      </c>
      <c r="BA38" s="33">
        <f t="shared" si="52"/>
        <v>5.05</v>
      </c>
      <c r="BB38" s="33">
        <f t="shared" si="53"/>
        <v>7.35</v>
      </c>
      <c r="BC38" s="30">
        <f t="shared" si="54"/>
        <v>55.370000000000005</v>
      </c>
      <c r="BD38" s="33">
        <f t="shared" si="55"/>
        <v>10.86</v>
      </c>
      <c r="BE38" s="33">
        <f t="shared" si="56"/>
        <v>1.78</v>
      </c>
      <c r="BF38" s="33">
        <f t="shared" si="57"/>
        <v>12.06</v>
      </c>
      <c r="BG38" s="33">
        <f t="shared" si="58"/>
        <v>30.67</v>
      </c>
      <c r="BH38" s="30">
        <f t="shared" si="59"/>
        <v>16.190000000000001</v>
      </c>
      <c r="BI38" s="33">
        <f t="shared" si="60"/>
        <v>7.79</v>
      </c>
      <c r="BJ38" s="33">
        <f t="shared" si="61"/>
        <v>8.4</v>
      </c>
      <c r="BK38" s="30">
        <f t="shared" si="62"/>
        <v>7.8999999999999995</v>
      </c>
      <c r="BL38" s="33">
        <f t="shared" si="63"/>
        <v>1.51</v>
      </c>
      <c r="BM38" s="33">
        <f t="shared" si="64"/>
        <v>3.59</v>
      </c>
      <c r="BN38" s="33">
        <f t="shared" si="65"/>
        <v>2.8</v>
      </c>
    </row>
    <row r="39" spans="1:66" x14ac:dyDescent="0.2">
      <c r="A39" s="20">
        <f t="shared" si="5"/>
        <v>41974</v>
      </c>
      <c r="B39" s="22">
        <f t="shared" ref="B39:AB39" si="76">B41*(INDEX($AD40:$AU40,MATCH(B$3,$AD$2:$AU$2,0))/100+1)</f>
        <v>1.0809943309344436</v>
      </c>
      <c r="C39" s="22">
        <f t="shared" si="76"/>
        <v>1.0809943309344436</v>
      </c>
      <c r="D39" s="22">
        <f t="shared" si="76"/>
        <v>1.0809943309344436</v>
      </c>
      <c r="E39" s="22">
        <f t="shared" si="76"/>
        <v>1.0809943309344436</v>
      </c>
      <c r="F39" s="22">
        <f t="shared" si="76"/>
        <v>1.0809943309344436</v>
      </c>
      <c r="G39" s="22">
        <f t="shared" si="76"/>
        <v>1.0809943309344436</v>
      </c>
      <c r="H39" s="22">
        <f t="shared" si="76"/>
        <v>1.0809943309344436</v>
      </c>
      <c r="I39" s="22">
        <f t="shared" si="76"/>
        <v>1.1046604195443281</v>
      </c>
      <c r="J39" s="22">
        <f t="shared" si="76"/>
        <v>1.1046604195443281</v>
      </c>
      <c r="K39" s="22">
        <f t="shared" si="76"/>
        <v>1.1304132916744651</v>
      </c>
      <c r="L39" s="22">
        <f t="shared" si="76"/>
        <v>1.1046604195443281</v>
      </c>
      <c r="M39" s="22">
        <f t="shared" si="76"/>
        <v>1.1046604195443281</v>
      </c>
      <c r="N39" s="22">
        <f t="shared" si="76"/>
        <v>1.1028027722471929</v>
      </c>
      <c r="O39" s="22">
        <f t="shared" si="76"/>
        <v>1.1046604195443281</v>
      </c>
      <c r="P39" s="22">
        <f t="shared" si="76"/>
        <v>1.1046604195443281</v>
      </c>
      <c r="Q39" s="22">
        <f t="shared" si="76"/>
        <v>1.0937871576312284</v>
      </c>
      <c r="R39" s="22">
        <f t="shared" si="76"/>
        <v>1.1070206360508819</v>
      </c>
      <c r="S39" s="22">
        <f t="shared" si="76"/>
        <v>1.118163453647675</v>
      </c>
      <c r="T39" s="22">
        <f t="shared" si="76"/>
        <v>1.1109651365174913</v>
      </c>
      <c r="U39" s="22">
        <f t="shared" si="76"/>
        <v>1.1226716657324549</v>
      </c>
      <c r="V39" s="22">
        <f t="shared" si="76"/>
        <v>1.1058032104990771</v>
      </c>
      <c r="W39" s="22">
        <f t="shared" si="76"/>
        <v>1.1215404005004241</v>
      </c>
      <c r="X39" s="22">
        <f t="shared" si="76"/>
        <v>1.1362745091374256</v>
      </c>
      <c r="Y39" s="22">
        <f t="shared" si="76"/>
        <v>1.1178219793593536</v>
      </c>
      <c r="Z39" s="22">
        <f t="shared" si="76"/>
        <v>1.1075173327956898</v>
      </c>
      <c r="AA39" s="22">
        <f t="shared" si="76"/>
        <v>1.1156707771174901</v>
      </c>
      <c r="AB39" s="22">
        <f t="shared" si="76"/>
        <v>1.0915190574423597</v>
      </c>
      <c r="AD39" s="35">
        <f t="shared" si="1"/>
        <v>1</v>
      </c>
      <c r="AE39" s="25">
        <f>INDEX([1]IPCA_Regional!$A$11:$R$239,MATCH($A39,[1]IPCA_Regional!$A$11:$A$239,0),MATCH(AE$2,[1]IPCA_Regional!$A$12:$AJ$12,0))</f>
        <v>1</v>
      </c>
      <c r="AF39" s="35">
        <f t="shared" si="2"/>
        <v>0.57251101321585918</v>
      </c>
      <c r="AG39" s="25">
        <f>INDEX([1]IPCA_Regional!$A$11:$R$239,MATCH($A39,[1]IPCA_Regional!$A$11:$A$239,0),MATCH(AG$2,[1]IPCA_Regional!$A$12:$AJ$12,0))</f>
        <v>0.63</v>
      </c>
      <c r="AH39" s="25">
        <f>INDEX([1]IPCA_Regional!$A$11:$R$239,MATCH($A39,[1]IPCA_Regional!$A$11:$A$239,0),MATCH(AH$2,[1]IPCA_Regional!$A$12:$AJ$12,0))</f>
        <v>0.42</v>
      </c>
      <c r="AI39" s="25">
        <f>INDEX([1]IPCA_Regional!$A$11:$R$239,MATCH($A39,[1]IPCA_Regional!$A$11:$A$239,0),MATCH(AI$2,[1]IPCA_Regional!$A$12:$AJ$12,0))</f>
        <v>0.65</v>
      </c>
      <c r="AJ39" s="35">
        <f t="shared" si="69"/>
        <v>0.75601769911504435</v>
      </c>
      <c r="AK39" s="25">
        <f>INDEX([1]IPCA_Regional!$A$11:$R$239,MATCH($A39,[1]IPCA_Regional!$A$11:$A$239,0),MATCH(AK$2,[1]IPCA_Regional!$A$12:$AJ$12,0))</f>
        <v>0.44</v>
      </c>
      <c r="AL39" s="30">
        <f>[1]IPCA_Regional!$P$187</f>
        <v>0.56000000000000005</v>
      </c>
      <c r="AM39" s="25">
        <f>INDEX([1]IPCA_Regional!$A$11:$R$239,MATCH($A39,[1]IPCA_Regional!$A$11:$A$239,0),MATCH(AM$2,[1]IPCA_Regional!$A$12:$AJ$12,0))</f>
        <v>1.39</v>
      </c>
      <c r="AN39" s="25">
        <f>INDEX([1]IPCA_Regional!$A$11:$R$239,MATCH($A39,[1]IPCA_Regional!$A$11:$A$239,0),MATCH(AN$2,[1]IPCA_Regional!$A$12:$AJ$12,0))</f>
        <v>0.63</v>
      </c>
      <c r="AO39" s="35">
        <f t="shared" si="4"/>
        <v>0.81924644842495364</v>
      </c>
      <c r="AP39" s="25">
        <f>INDEX([1]IPCA_Regional!$A$11:$R$239,MATCH($A39,[1]IPCA_Regional!$A$11:$A$239,0),MATCH(AP$2,[1]IPCA_Regional!$A$12:$AJ$12,0))</f>
        <v>0.84</v>
      </c>
      <c r="AQ39" s="25">
        <f>INDEX([1]IPCA_Regional!$A$11:$R$239,MATCH($A39,[1]IPCA_Regional!$A$11:$A$239,0),MATCH(AQ$2,[1]IPCA_Regional!$A$12:$AJ$12,0))</f>
        <v>0.8</v>
      </c>
      <c r="AR39" s="35">
        <f t="shared" si="7"/>
        <v>1.1716075949367091</v>
      </c>
      <c r="AS39" s="30">
        <f>INDEX([1]IPCA_Regional!$A$11:$R$239,MATCH($A39,[1]IPCA_Regional!$A$11:$A$239,0),MATCH(AS$2,[1]IPCA_Regional!$A$12:$AJ$12,0))</f>
        <v>1.08</v>
      </c>
      <c r="AT39" s="25">
        <f>INDEX([1]IPCA_Regional!$A$11:$R$239,MATCH($A39,[1]IPCA_Regional!$A$11:$A$239,0),MATCH(AT$2,[1]IPCA_Regional!$A$12:$AJ$12,0))</f>
        <v>1.1100000000000001</v>
      </c>
      <c r="AU39" s="25">
        <f>INDEX([1]IPCA_Regional!$A$11:$R$239,MATCH($A39,[1]IPCA_Regional!$A$11:$A$239,0),MATCH(AU$2,[1]IPCA_Regional!$A$12:$AJ$12,0))</f>
        <v>1.3</v>
      </c>
      <c r="AW39" s="30">
        <f t="shared" si="49"/>
        <v>4.6500000000000004</v>
      </c>
      <c r="AX39" s="33">
        <f t="shared" si="50"/>
        <v>4.6500000000000004</v>
      </c>
      <c r="AY39" s="30">
        <f t="shared" si="49"/>
        <v>15.889999999999999</v>
      </c>
      <c r="AZ39" s="33">
        <f t="shared" si="51"/>
        <v>3.49</v>
      </c>
      <c r="BA39" s="33">
        <f t="shared" si="52"/>
        <v>5.05</v>
      </c>
      <c r="BB39" s="33">
        <f t="shared" si="53"/>
        <v>7.35</v>
      </c>
      <c r="BC39" s="30">
        <f t="shared" si="54"/>
        <v>55.370000000000005</v>
      </c>
      <c r="BD39" s="33">
        <f t="shared" si="55"/>
        <v>10.86</v>
      </c>
      <c r="BE39" s="33">
        <f t="shared" si="56"/>
        <v>1.78</v>
      </c>
      <c r="BF39" s="33">
        <f t="shared" si="57"/>
        <v>12.06</v>
      </c>
      <c r="BG39" s="33">
        <f t="shared" si="58"/>
        <v>30.67</v>
      </c>
      <c r="BH39" s="30">
        <f t="shared" si="59"/>
        <v>16.190000000000001</v>
      </c>
      <c r="BI39" s="33">
        <f t="shared" si="60"/>
        <v>7.79</v>
      </c>
      <c r="BJ39" s="33">
        <f t="shared" si="61"/>
        <v>8.4</v>
      </c>
      <c r="BK39" s="30">
        <f t="shared" si="62"/>
        <v>7.8999999999999995</v>
      </c>
      <c r="BL39" s="33">
        <f t="shared" si="63"/>
        <v>1.51</v>
      </c>
      <c r="BM39" s="33">
        <f t="shared" si="64"/>
        <v>3.59</v>
      </c>
      <c r="BN39" s="33">
        <f t="shared" si="65"/>
        <v>2.8</v>
      </c>
    </row>
    <row r="40" spans="1:66" x14ac:dyDescent="0.2">
      <c r="A40" s="20">
        <f t="shared" si="5"/>
        <v>42005</v>
      </c>
      <c r="B40" s="22">
        <f t="shared" ref="B40:AB40" si="77">B42*(INDEX($AD41:$AU41,MATCH(B$3,$AD$2:$AU$2,0))/100+1)</f>
        <v>1.106307258604641</v>
      </c>
      <c r="C40" s="22">
        <f t="shared" si="77"/>
        <v>1.106307258604641</v>
      </c>
      <c r="D40" s="22">
        <f t="shared" si="77"/>
        <v>1.106307258604641</v>
      </c>
      <c r="E40" s="22">
        <f t="shared" si="77"/>
        <v>1.106307258604641</v>
      </c>
      <c r="F40" s="22">
        <f t="shared" si="77"/>
        <v>1.106307258604641</v>
      </c>
      <c r="G40" s="22">
        <f t="shared" si="77"/>
        <v>1.106307258604641</v>
      </c>
      <c r="H40" s="22">
        <f t="shared" si="77"/>
        <v>1.106307258604641</v>
      </c>
      <c r="I40" s="22">
        <f t="shared" si="77"/>
        <v>1.0965273329308622</v>
      </c>
      <c r="J40" s="22">
        <f t="shared" si="77"/>
        <v>1.0965273329308622</v>
      </c>
      <c r="K40" s="22">
        <f t="shared" si="77"/>
        <v>1.0980199628066381</v>
      </c>
      <c r="L40" s="22">
        <f t="shared" si="77"/>
        <v>1.0965273329308622</v>
      </c>
      <c r="M40" s="22">
        <f t="shared" si="77"/>
        <v>1.0965273329308622</v>
      </c>
      <c r="N40" s="22">
        <f t="shared" si="77"/>
        <v>1.100284690400867</v>
      </c>
      <c r="O40" s="22">
        <f t="shared" si="77"/>
        <v>1.0965273329308622</v>
      </c>
      <c r="P40" s="22">
        <f t="shared" si="77"/>
        <v>1.0965273329308622</v>
      </c>
      <c r="Q40" s="22">
        <f t="shared" si="77"/>
        <v>1.0931873333675595</v>
      </c>
      <c r="R40" s="22">
        <f t="shared" si="77"/>
        <v>1.083516125109385</v>
      </c>
      <c r="S40" s="22">
        <f t="shared" si="77"/>
        <v>1.111936608639295</v>
      </c>
      <c r="T40" s="22">
        <f t="shared" si="77"/>
        <v>1.1037430385802685</v>
      </c>
      <c r="U40" s="22">
        <f t="shared" si="77"/>
        <v>1.0953429959675638</v>
      </c>
      <c r="V40" s="22">
        <f t="shared" si="77"/>
        <v>1.1008110405972913</v>
      </c>
      <c r="W40" s="22">
        <f t="shared" si="77"/>
        <v>1.0893971892148286</v>
      </c>
      <c r="X40" s="22">
        <f t="shared" si="77"/>
        <v>1.0788786005826192</v>
      </c>
      <c r="Y40" s="22">
        <f t="shared" si="77"/>
        <v>1.0765354472806454</v>
      </c>
      <c r="Z40" s="22">
        <f t="shared" si="77"/>
        <v>1.0886312030930083</v>
      </c>
      <c r="AA40" s="22">
        <f t="shared" si="77"/>
        <v>1.0814392024560717</v>
      </c>
      <c r="AB40" s="22">
        <f t="shared" si="77"/>
        <v>1.1043678319752841</v>
      </c>
      <c r="AD40" s="35">
        <f t="shared" si="1"/>
        <v>1.02</v>
      </c>
      <c r="AE40" s="25">
        <f>INDEX([1]IPCA_Regional!$A$11:$R$239,MATCH($A40,[1]IPCA_Regional!$A$11:$A$239,0),MATCH(AE$2,[1]IPCA_Regional!$A$12:$AJ$12,0))</f>
        <v>1.02</v>
      </c>
      <c r="AF40" s="35">
        <f t="shared" si="2"/>
        <v>0.82540591567023291</v>
      </c>
      <c r="AG40" s="25">
        <f>INDEX([1]IPCA_Regional!$A$11:$R$239,MATCH($A40,[1]IPCA_Regional!$A$11:$A$239,0),MATCH(AG$2,[1]IPCA_Regional!$A$12:$AJ$12,0))</f>
        <v>1.08</v>
      </c>
      <c r="AH40" s="25">
        <f>INDEX([1]IPCA_Regional!$A$11:$R$239,MATCH($A40,[1]IPCA_Regional!$A$11:$A$239,0),MATCH(AH$2,[1]IPCA_Regional!$A$12:$AJ$12,0))</f>
        <v>0.56999999999999995</v>
      </c>
      <c r="AI40" s="25">
        <f>INDEX([1]IPCA_Regional!$A$11:$R$239,MATCH($A40,[1]IPCA_Regional!$A$11:$A$239,0),MATCH(AI$2,[1]IPCA_Regional!$A$12:$AJ$12,0))</f>
        <v>0.88</v>
      </c>
      <c r="AJ40" s="35">
        <f t="shared" si="69"/>
        <v>1.4367220516525192</v>
      </c>
      <c r="AK40" s="25">
        <f>INDEX([1]IPCA_Regional!$A$11:$R$239,MATCH($A40,[1]IPCA_Regional!$A$11:$A$239,0),MATCH(AK$2,[1]IPCA_Regional!$A$12:$AJ$12,0))</f>
        <v>1.07</v>
      </c>
      <c r="AL40" s="30">
        <f>[1]IPCA_Regional!$P$187</f>
        <v>0.56000000000000005</v>
      </c>
      <c r="AM40" s="25">
        <f>INDEX([1]IPCA_Regional!$A$11:$R$239,MATCH($A40,[1]IPCA_Regional!$A$11:$A$239,0),MATCH(AM$2,[1]IPCA_Regional!$A$12:$AJ$12,0))</f>
        <v>1.71</v>
      </c>
      <c r="AN40" s="25">
        <f>INDEX([1]IPCA_Regional!$A$11:$R$239,MATCH($A40,[1]IPCA_Regional!$A$11:$A$239,0),MATCH(AN$2,[1]IPCA_Regional!$A$12:$AJ$12,0))</f>
        <v>1.51</v>
      </c>
      <c r="AO40" s="35">
        <f t="shared" si="4"/>
        <v>1.0745213094502779</v>
      </c>
      <c r="AP40" s="25">
        <f>INDEX([1]IPCA_Regional!$A$11:$R$239,MATCH($A40,[1]IPCA_Regional!$A$11:$A$239,0),MATCH(AP$2,[1]IPCA_Regional!$A$12:$AJ$12,0))</f>
        <v>0.95</v>
      </c>
      <c r="AQ40" s="25">
        <f>INDEX([1]IPCA_Regional!$A$11:$R$239,MATCH($A40,[1]IPCA_Regional!$A$11:$A$239,0),MATCH(AQ$2,[1]IPCA_Regional!$A$12:$AJ$12,0))</f>
        <v>1.19</v>
      </c>
      <c r="AR40" s="35">
        <f t="shared" si="7"/>
        <v>1.0934430379746836</v>
      </c>
      <c r="AS40" s="30">
        <f>INDEX([1]IPCA_Regional!$A$11:$R$239,MATCH($A40,[1]IPCA_Regional!$A$11:$A$239,0),MATCH(AS$2,[1]IPCA_Regional!$A$12:$AJ$12,0))</f>
        <v>1.35</v>
      </c>
      <c r="AT40" s="25">
        <f>INDEX([1]IPCA_Regional!$A$11:$R$239,MATCH($A40,[1]IPCA_Regional!$A$11:$A$239,0),MATCH(AT$2,[1]IPCA_Regional!$A$12:$AJ$12,0))</f>
        <v>1.23</v>
      </c>
      <c r="AU40" s="25">
        <f>INDEX([1]IPCA_Regional!$A$11:$R$239,MATCH($A40,[1]IPCA_Regional!$A$11:$A$239,0),MATCH(AU$2,[1]IPCA_Regional!$A$12:$AJ$12,0))</f>
        <v>0.78</v>
      </c>
      <c r="AW40" s="30">
        <f t="shared" si="49"/>
        <v>4.6500000000000004</v>
      </c>
      <c r="AX40" s="33">
        <f t="shared" si="50"/>
        <v>4.6500000000000004</v>
      </c>
      <c r="AY40" s="30">
        <f t="shared" si="49"/>
        <v>15.889999999999999</v>
      </c>
      <c r="AZ40" s="33">
        <f t="shared" si="51"/>
        <v>3.49</v>
      </c>
      <c r="BA40" s="33">
        <f t="shared" si="52"/>
        <v>5.05</v>
      </c>
      <c r="BB40" s="33">
        <f t="shared" si="53"/>
        <v>7.35</v>
      </c>
      <c r="BC40" s="30">
        <f t="shared" si="54"/>
        <v>55.370000000000005</v>
      </c>
      <c r="BD40" s="33">
        <f t="shared" si="55"/>
        <v>10.86</v>
      </c>
      <c r="BE40" s="33">
        <f t="shared" si="56"/>
        <v>1.78</v>
      </c>
      <c r="BF40" s="33">
        <f t="shared" si="57"/>
        <v>12.06</v>
      </c>
      <c r="BG40" s="33">
        <f t="shared" si="58"/>
        <v>30.67</v>
      </c>
      <c r="BH40" s="30">
        <f t="shared" si="59"/>
        <v>16.190000000000001</v>
      </c>
      <c r="BI40" s="33">
        <f t="shared" si="60"/>
        <v>7.79</v>
      </c>
      <c r="BJ40" s="33">
        <f t="shared" si="61"/>
        <v>8.4</v>
      </c>
      <c r="BK40" s="30">
        <f t="shared" si="62"/>
        <v>7.8999999999999995</v>
      </c>
      <c r="BL40" s="33">
        <f t="shared" si="63"/>
        <v>1.51</v>
      </c>
      <c r="BM40" s="33">
        <f t="shared" si="64"/>
        <v>3.59</v>
      </c>
      <c r="BN40" s="33">
        <f t="shared" si="65"/>
        <v>2.8</v>
      </c>
    </row>
    <row r="41" spans="1:66" x14ac:dyDescent="0.2">
      <c r="A41" s="20">
        <f t="shared" si="5"/>
        <v>42036</v>
      </c>
      <c r="B41" s="22">
        <f t="shared" ref="B41:AB41" si="78">B43*(INDEX($AD42:$AU42,MATCH(B$3,$AD$2:$AU$2,0))/100+1)</f>
        <v>1.0700795198321558</v>
      </c>
      <c r="C41" s="22">
        <f t="shared" si="78"/>
        <v>1.0700795198321558</v>
      </c>
      <c r="D41" s="22">
        <f t="shared" si="78"/>
        <v>1.0700795198321558</v>
      </c>
      <c r="E41" s="22">
        <f t="shared" si="78"/>
        <v>1.0700795198321558</v>
      </c>
      <c r="F41" s="22">
        <f t="shared" si="78"/>
        <v>1.0700795198321558</v>
      </c>
      <c r="G41" s="22">
        <f t="shared" si="78"/>
        <v>1.0700795198321558</v>
      </c>
      <c r="H41" s="22">
        <f t="shared" si="78"/>
        <v>1.0700795198321558</v>
      </c>
      <c r="I41" s="22">
        <f t="shared" si="78"/>
        <v>1.0956171309325147</v>
      </c>
      <c r="J41" s="22">
        <f t="shared" si="78"/>
        <v>1.0956171309325147</v>
      </c>
      <c r="K41" s="22">
        <f t="shared" si="78"/>
        <v>1.1183352707503613</v>
      </c>
      <c r="L41" s="22">
        <f t="shared" si="78"/>
        <v>1.0956171309325147</v>
      </c>
      <c r="M41" s="22">
        <f t="shared" si="78"/>
        <v>1.0956171309325147</v>
      </c>
      <c r="N41" s="22">
        <f t="shared" si="78"/>
        <v>1.0965524234336212</v>
      </c>
      <c r="O41" s="22">
        <f t="shared" si="78"/>
        <v>1.0956171309325147</v>
      </c>
      <c r="P41" s="22">
        <f t="shared" si="78"/>
        <v>1.0956171309325147</v>
      </c>
      <c r="Q41" s="22">
        <f t="shared" si="78"/>
        <v>1.0842457946384105</v>
      </c>
      <c r="R41" s="22">
        <f t="shared" si="78"/>
        <v>1.0953009162470386</v>
      </c>
      <c r="S41" s="22">
        <f t="shared" si="78"/>
        <v>1.111936608639295</v>
      </c>
      <c r="T41" s="22">
        <f t="shared" si="78"/>
        <v>1.0922870283329971</v>
      </c>
      <c r="U41" s="22">
        <f t="shared" si="78"/>
        <v>1.1059714961407301</v>
      </c>
      <c r="V41" s="22">
        <f t="shared" si="78"/>
        <v>1.0953969395731322</v>
      </c>
      <c r="W41" s="22">
        <f t="shared" si="78"/>
        <v>1.109617325880486</v>
      </c>
      <c r="X41" s="22">
        <f t="shared" si="78"/>
        <v>1.1229118580269053</v>
      </c>
      <c r="Y41" s="22">
        <f t="shared" si="78"/>
        <v>1.1029323920664564</v>
      </c>
      <c r="Z41" s="22">
        <f t="shared" si="78"/>
        <v>1.0955382461151932</v>
      </c>
      <c r="AA41" s="22">
        <f t="shared" si="78"/>
        <v>1.1021147655018178</v>
      </c>
      <c r="AB41" s="22">
        <f t="shared" si="78"/>
        <v>1.083071102840206</v>
      </c>
      <c r="AD41" s="35">
        <f t="shared" si="1"/>
        <v>1.07</v>
      </c>
      <c r="AE41" s="25">
        <f>INDEX([1]IPCA_Regional!$A$11:$R$239,MATCH($A41,[1]IPCA_Regional!$A$11:$A$239,0),MATCH(AE$2,[1]IPCA_Regional!$A$12:$AJ$12,0))</f>
        <v>1.07</v>
      </c>
      <c r="AF41" s="35">
        <f t="shared" si="2"/>
        <v>1.4691504090623033</v>
      </c>
      <c r="AG41" s="25">
        <f>INDEX([1]IPCA_Regional!$A$11:$R$239,MATCH($A41,[1]IPCA_Regional!$A$11:$A$239,0),MATCH(AG$2,[1]IPCA_Regional!$A$12:$AJ$12,0))</f>
        <v>0.82</v>
      </c>
      <c r="AH41" s="25">
        <f>INDEX([1]IPCA_Regional!$A$11:$R$239,MATCH($A41,[1]IPCA_Regional!$A$11:$A$239,0),MATCH(AH$2,[1]IPCA_Regional!$A$12:$AJ$12,0))</f>
        <v>1.64</v>
      </c>
      <c r="AI41" s="25">
        <f>INDEX([1]IPCA_Regional!$A$11:$R$239,MATCH($A41,[1]IPCA_Regional!$A$11:$A$239,0),MATCH(AI$2,[1]IPCA_Regional!$A$12:$AJ$12,0))</f>
        <v>1.66</v>
      </c>
      <c r="AJ41" s="35">
        <f t="shared" si="69"/>
        <v>1.1814068990428028</v>
      </c>
      <c r="AK41" s="25">
        <f>INDEX([1]IPCA_Regional!$A$11:$R$239,MATCH($A41,[1]IPCA_Regional!$A$11:$A$239,0),MATCH(AK$2,[1]IPCA_Regional!$A$12:$AJ$12,0))</f>
        <v>1.08</v>
      </c>
      <c r="AL41" s="30">
        <f>[1]IPCA_Regional!$P$187</f>
        <v>0.56000000000000005</v>
      </c>
      <c r="AM41" s="25">
        <f>INDEX([1]IPCA_Regional!$A$11:$R$239,MATCH($A41,[1]IPCA_Regional!$A$11:$A$239,0),MATCH(AM$2,[1]IPCA_Regional!$A$12:$AJ$12,0))</f>
        <v>1.19</v>
      </c>
      <c r="AN41" s="25">
        <f>INDEX([1]IPCA_Regional!$A$11:$R$239,MATCH($A41,[1]IPCA_Regional!$A$11:$A$239,0),MATCH(AN$2,[1]IPCA_Regional!$A$12:$AJ$12,0))</f>
        <v>1.25</v>
      </c>
      <c r="AO41" s="35">
        <f t="shared" si="4"/>
        <v>1.2502903026559602</v>
      </c>
      <c r="AP41" s="25">
        <f>INDEX([1]IPCA_Regional!$A$11:$R$239,MATCH($A41,[1]IPCA_Regional!$A$11:$A$239,0),MATCH(AP$2,[1]IPCA_Regional!$A$12:$AJ$12,0))</f>
        <v>1.38</v>
      </c>
      <c r="AQ41" s="25">
        <f>INDEX([1]IPCA_Regional!$A$11:$R$239,MATCH($A41,[1]IPCA_Regional!$A$11:$A$239,0),MATCH(AQ$2,[1]IPCA_Regional!$A$12:$AJ$12,0))</f>
        <v>1.1299999999999999</v>
      </c>
      <c r="AR41" s="35">
        <f t="shared" si="7"/>
        <v>0.98230379746835439</v>
      </c>
      <c r="AS41" s="30">
        <f>INDEX([1]IPCA_Regional!$A$11:$R$239,MATCH($A41,[1]IPCA_Regional!$A$11:$A$239,0),MATCH(AS$2,[1]IPCA_Regional!$A$12:$AJ$12,0))</f>
        <v>0.73</v>
      </c>
      <c r="AT41" s="25">
        <f>INDEX([1]IPCA_Regional!$A$11:$R$239,MATCH($A41,[1]IPCA_Regional!$A$11:$A$239,0),MATCH(AT$2,[1]IPCA_Regional!$A$12:$AJ$12,0))</f>
        <v>1.41</v>
      </c>
      <c r="AU41" s="25">
        <f>INDEX([1]IPCA_Regional!$A$11:$R$239,MATCH($A41,[1]IPCA_Regional!$A$11:$A$239,0),MATCH(AU$2,[1]IPCA_Regional!$A$12:$AJ$12,0))</f>
        <v>0.56999999999999995</v>
      </c>
      <c r="AW41" s="30">
        <f t="shared" si="49"/>
        <v>4.6500000000000004</v>
      </c>
      <c r="AX41" s="33">
        <f t="shared" si="50"/>
        <v>4.6500000000000004</v>
      </c>
      <c r="AY41" s="30">
        <f t="shared" si="49"/>
        <v>15.889999999999999</v>
      </c>
      <c r="AZ41" s="33">
        <f t="shared" si="51"/>
        <v>3.49</v>
      </c>
      <c r="BA41" s="33">
        <f t="shared" si="52"/>
        <v>5.05</v>
      </c>
      <c r="BB41" s="33">
        <f t="shared" si="53"/>
        <v>7.35</v>
      </c>
      <c r="BC41" s="30">
        <f t="shared" si="54"/>
        <v>55.370000000000005</v>
      </c>
      <c r="BD41" s="33">
        <f t="shared" si="55"/>
        <v>10.86</v>
      </c>
      <c r="BE41" s="33">
        <f t="shared" si="56"/>
        <v>1.78</v>
      </c>
      <c r="BF41" s="33">
        <f t="shared" si="57"/>
        <v>12.06</v>
      </c>
      <c r="BG41" s="33">
        <f t="shared" si="58"/>
        <v>30.67</v>
      </c>
      <c r="BH41" s="30">
        <f t="shared" si="59"/>
        <v>16.190000000000001</v>
      </c>
      <c r="BI41" s="33">
        <f t="shared" si="60"/>
        <v>7.79</v>
      </c>
      <c r="BJ41" s="33">
        <f t="shared" si="61"/>
        <v>8.4</v>
      </c>
      <c r="BK41" s="30">
        <f t="shared" si="62"/>
        <v>7.8999999999999995</v>
      </c>
      <c r="BL41" s="33">
        <f t="shared" si="63"/>
        <v>1.51</v>
      </c>
      <c r="BM41" s="33">
        <f t="shared" si="64"/>
        <v>3.59</v>
      </c>
      <c r="BN41" s="33">
        <f t="shared" si="65"/>
        <v>2.8</v>
      </c>
    </row>
    <row r="42" spans="1:66" x14ac:dyDescent="0.2">
      <c r="A42" s="20">
        <f t="shared" si="5"/>
        <v>42064</v>
      </c>
      <c r="B42" s="22">
        <f t="shared" ref="B42:AB42" si="79">B44*(INDEX($AD43:$AU43,MATCH(B$3,$AD$2:$AU$2,0))/100+1)</f>
        <v>1.0945950911295548</v>
      </c>
      <c r="C42" s="22">
        <f t="shared" si="79"/>
        <v>1.0945950911295548</v>
      </c>
      <c r="D42" s="22">
        <f t="shared" si="79"/>
        <v>1.0945950911295548</v>
      </c>
      <c r="E42" s="22">
        <f t="shared" si="79"/>
        <v>1.0945950911295548</v>
      </c>
      <c r="F42" s="22">
        <f t="shared" si="79"/>
        <v>1.0945950911295548</v>
      </c>
      <c r="G42" s="22">
        <f t="shared" si="79"/>
        <v>1.0945950911295548</v>
      </c>
      <c r="H42" s="22">
        <f t="shared" si="79"/>
        <v>1.0945950911295548</v>
      </c>
      <c r="I42" s="22">
        <f t="shared" si="79"/>
        <v>1.0806509451496604</v>
      </c>
      <c r="J42" s="22">
        <f t="shared" si="79"/>
        <v>1.0806509451496604</v>
      </c>
      <c r="K42" s="22">
        <f t="shared" si="79"/>
        <v>1.0890894294848621</v>
      </c>
      <c r="L42" s="22">
        <f t="shared" si="79"/>
        <v>1.0806509451496604</v>
      </c>
      <c r="M42" s="22">
        <f t="shared" si="79"/>
        <v>1.0806509451496604</v>
      </c>
      <c r="N42" s="22">
        <f t="shared" si="79"/>
        <v>1.0825311790642138</v>
      </c>
      <c r="O42" s="22">
        <f t="shared" si="79"/>
        <v>1.0806509451496604</v>
      </c>
      <c r="P42" s="22">
        <f t="shared" si="79"/>
        <v>1.0806509451496604</v>
      </c>
      <c r="Q42" s="22">
        <f t="shared" si="79"/>
        <v>1.0753367434266767</v>
      </c>
      <c r="R42" s="22">
        <f t="shared" si="79"/>
        <v>1.0719391819443858</v>
      </c>
      <c r="S42" s="22">
        <f t="shared" si="79"/>
        <v>1.1057444397765464</v>
      </c>
      <c r="T42" s="22">
        <f t="shared" si="79"/>
        <v>1.0907629593638388</v>
      </c>
      <c r="U42" s="22">
        <f t="shared" si="79"/>
        <v>1.0818202429309272</v>
      </c>
      <c r="V42" s="22">
        <f t="shared" si="79"/>
        <v>1.0858266330610489</v>
      </c>
      <c r="W42" s="22">
        <f t="shared" si="79"/>
        <v>1.0759447562653082</v>
      </c>
      <c r="X42" s="22">
        <f t="shared" si="79"/>
        <v>1.0668234950881232</v>
      </c>
      <c r="Y42" s="22">
        <f t="shared" si="79"/>
        <v>1.0687336913339078</v>
      </c>
      <c r="Z42" s="22">
        <f t="shared" si="79"/>
        <v>1.0780415599117086</v>
      </c>
      <c r="AA42" s="22">
        <f t="shared" si="79"/>
        <v>1.0664029212662181</v>
      </c>
      <c r="AB42" s="22">
        <f t="shared" si="79"/>
        <v>1.0981086128818576</v>
      </c>
      <c r="AD42" s="35">
        <f t="shared" si="1"/>
        <v>0.57999999999999996</v>
      </c>
      <c r="AE42" s="25">
        <f>INDEX([1]IPCA_Regional!$A$11:$R$239,MATCH($A42,[1]IPCA_Regional!$A$11:$A$239,0),MATCH(AE$2,[1]IPCA_Regional!$A$12:$AJ$12,0))</f>
        <v>0.57999999999999996</v>
      </c>
      <c r="AF42" s="35">
        <f t="shared" si="2"/>
        <v>0.92522341095028338</v>
      </c>
      <c r="AG42" s="25">
        <f>INDEX([1]IPCA_Regional!$A$11:$R$239,MATCH($A42,[1]IPCA_Regional!$A$11:$A$239,0),MATCH(AG$2,[1]IPCA_Regional!$A$12:$AJ$12,0))</f>
        <v>1.57</v>
      </c>
      <c r="AH42" s="25">
        <f>INDEX([1]IPCA_Regional!$A$11:$R$239,MATCH($A42,[1]IPCA_Regional!$A$11:$A$239,0),MATCH(AH$2,[1]IPCA_Regional!$A$12:$AJ$12,0))</f>
        <v>0.56000000000000005</v>
      </c>
      <c r="AI42" s="25">
        <f>INDEX([1]IPCA_Regional!$A$11:$R$239,MATCH($A42,[1]IPCA_Regional!$A$11:$A$239,0),MATCH(AI$2,[1]IPCA_Regional!$A$12:$AJ$12,0))</f>
        <v>0.87</v>
      </c>
      <c r="AJ42" s="35">
        <f t="shared" si="69"/>
        <v>1.3279447354162903</v>
      </c>
      <c r="AK42" s="25">
        <f>INDEX([1]IPCA_Regional!$A$11:$R$239,MATCH($A42,[1]IPCA_Regional!$A$11:$A$239,0),MATCH(AK$2,[1]IPCA_Regional!$A$12:$AJ$12,0))</f>
        <v>1.48</v>
      </c>
      <c r="AL42" s="30">
        <f>[1]IPCA_Regional!$P$187</f>
        <v>0.56000000000000005</v>
      </c>
      <c r="AM42" s="25">
        <f>INDEX([1]IPCA_Regional!$A$11:$R$239,MATCH($A42,[1]IPCA_Regional!$A$11:$A$239,0),MATCH(AM$2,[1]IPCA_Regional!$A$12:$AJ$12,0))</f>
        <v>1.35</v>
      </c>
      <c r="AN42" s="25">
        <f>INDEX([1]IPCA_Regional!$A$11:$R$239,MATCH($A42,[1]IPCA_Regional!$A$11:$A$239,0),MATCH(AN$2,[1]IPCA_Regional!$A$12:$AJ$12,0))</f>
        <v>1.31</v>
      </c>
      <c r="AO42" s="35">
        <f t="shared" si="4"/>
        <v>1.7522606547251387</v>
      </c>
      <c r="AP42" s="25">
        <f>INDEX([1]IPCA_Regional!$A$11:$R$239,MATCH($A42,[1]IPCA_Regional!$A$11:$A$239,0),MATCH(AP$2,[1]IPCA_Regional!$A$12:$AJ$12,0))</f>
        <v>1.69</v>
      </c>
      <c r="AQ42" s="25">
        <f>INDEX([1]IPCA_Regional!$A$11:$R$239,MATCH($A42,[1]IPCA_Regional!$A$11:$A$239,0),MATCH(AQ$2,[1]IPCA_Regional!$A$12:$AJ$12,0))</f>
        <v>1.81</v>
      </c>
      <c r="AR42" s="35">
        <f t="shared" si="7"/>
        <v>1.4102025316455695</v>
      </c>
      <c r="AS42" s="30">
        <f>INDEX([1]IPCA_Regional!$A$11:$R$239,MATCH($A42,[1]IPCA_Regional!$A$11:$A$239,0),MATCH(AS$2,[1]IPCA_Regional!$A$12:$AJ$12,0))</f>
        <v>1.79</v>
      </c>
      <c r="AT42" s="25">
        <f>INDEX([1]IPCA_Regional!$A$11:$R$239,MATCH($A42,[1]IPCA_Regional!$A$11:$A$239,0),MATCH(AT$2,[1]IPCA_Regional!$A$12:$AJ$12,0))</f>
        <v>1.43</v>
      </c>
      <c r="AU42" s="25">
        <f>INDEX([1]IPCA_Regional!$A$11:$R$239,MATCH($A42,[1]IPCA_Regional!$A$11:$A$239,0),MATCH(AU$2,[1]IPCA_Regional!$A$12:$AJ$12,0))</f>
        <v>1.18</v>
      </c>
      <c r="AW42" s="30">
        <f t="shared" si="49"/>
        <v>4.6500000000000004</v>
      </c>
      <c r="AX42" s="33">
        <f t="shared" si="50"/>
        <v>4.6500000000000004</v>
      </c>
      <c r="AY42" s="30">
        <f t="shared" si="49"/>
        <v>15.889999999999999</v>
      </c>
      <c r="AZ42" s="33">
        <f t="shared" si="51"/>
        <v>3.49</v>
      </c>
      <c r="BA42" s="33">
        <f t="shared" si="52"/>
        <v>5.05</v>
      </c>
      <c r="BB42" s="33">
        <f t="shared" si="53"/>
        <v>7.35</v>
      </c>
      <c r="BC42" s="30">
        <f t="shared" si="54"/>
        <v>55.370000000000005</v>
      </c>
      <c r="BD42" s="33">
        <f t="shared" si="55"/>
        <v>10.86</v>
      </c>
      <c r="BE42" s="33">
        <f t="shared" si="56"/>
        <v>1.78</v>
      </c>
      <c r="BF42" s="33">
        <f t="shared" si="57"/>
        <v>12.06</v>
      </c>
      <c r="BG42" s="33">
        <f t="shared" si="58"/>
        <v>30.67</v>
      </c>
      <c r="BH42" s="30">
        <f t="shared" si="59"/>
        <v>16.190000000000001</v>
      </c>
      <c r="BI42" s="33">
        <f t="shared" si="60"/>
        <v>7.79</v>
      </c>
      <c r="BJ42" s="33">
        <f t="shared" si="61"/>
        <v>8.4</v>
      </c>
      <c r="BK42" s="30">
        <f t="shared" si="62"/>
        <v>7.8999999999999995</v>
      </c>
      <c r="BL42" s="33">
        <f t="shared" si="63"/>
        <v>1.51</v>
      </c>
      <c r="BM42" s="33">
        <f t="shared" si="64"/>
        <v>3.59</v>
      </c>
      <c r="BN42" s="33">
        <f t="shared" si="65"/>
        <v>2.8</v>
      </c>
    </row>
    <row r="43" spans="1:66" x14ac:dyDescent="0.2">
      <c r="A43" s="20">
        <f t="shared" si="5"/>
        <v>42095</v>
      </c>
      <c r="B43" s="22">
        <f t="shared" ref="B43:AB43" si="80">B45*(INDEX($AD44:$AU44,MATCH(B$3,$AD$2:$AU$2,0))/100+1)</f>
        <v>1.063908848510793</v>
      </c>
      <c r="C43" s="22">
        <f t="shared" si="80"/>
        <v>1.063908848510793</v>
      </c>
      <c r="D43" s="22">
        <f t="shared" si="80"/>
        <v>1.063908848510793</v>
      </c>
      <c r="E43" s="22">
        <f t="shared" si="80"/>
        <v>1.063908848510793</v>
      </c>
      <c r="F43" s="22">
        <f t="shared" si="80"/>
        <v>1.063908848510793</v>
      </c>
      <c r="G43" s="22">
        <f t="shared" si="80"/>
        <v>1.063908848510793</v>
      </c>
      <c r="H43" s="22">
        <f t="shared" si="80"/>
        <v>1.063908848510793</v>
      </c>
      <c r="I43" s="22">
        <f t="shared" si="80"/>
        <v>1.0855731539690019</v>
      </c>
      <c r="J43" s="22">
        <f t="shared" si="80"/>
        <v>1.0855731539690019</v>
      </c>
      <c r="K43" s="22">
        <f t="shared" si="80"/>
        <v>1.1010488045194067</v>
      </c>
      <c r="L43" s="22">
        <f t="shared" si="80"/>
        <v>1.0855731539690019</v>
      </c>
      <c r="M43" s="22">
        <f t="shared" si="80"/>
        <v>1.0855731539690019</v>
      </c>
      <c r="N43" s="22">
        <f t="shared" si="80"/>
        <v>1.0904459262466399</v>
      </c>
      <c r="O43" s="22">
        <f t="shared" si="80"/>
        <v>1.0855731539690019</v>
      </c>
      <c r="P43" s="22">
        <f t="shared" si="80"/>
        <v>1.0855731539690019</v>
      </c>
      <c r="Q43" s="22">
        <f t="shared" si="80"/>
        <v>1.0748942149681873</v>
      </c>
      <c r="R43" s="22">
        <f t="shared" si="80"/>
        <v>1.0793268784460373</v>
      </c>
      <c r="S43" s="22">
        <f t="shared" si="80"/>
        <v>1.1057444397765464</v>
      </c>
      <c r="T43" s="22">
        <f t="shared" si="80"/>
        <v>1.0777375711228387</v>
      </c>
      <c r="U43" s="22">
        <f t="shared" si="80"/>
        <v>1.0916706111348633</v>
      </c>
      <c r="V43" s="22">
        <f t="shared" si="80"/>
        <v>1.0771923882123438</v>
      </c>
      <c r="W43" s="22">
        <f t="shared" si="80"/>
        <v>1.0905087697714537</v>
      </c>
      <c r="X43" s="22">
        <f t="shared" si="80"/>
        <v>1.1029484903515423</v>
      </c>
      <c r="Y43" s="22">
        <f t="shared" si="80"/>
        <v>1.0835370783637455</v>
      </c>
      <c r="Z43" s="22">
        <f t="shared" si="80"/>
        <v>1.0803037749316446</v>
      </c>
      <c r="AA43" s="22">
        <f t="shared" si="80"/>
        <v>1.0865767184282933</v>
      </c>
      <c r="AB43" s="22">
        <f t="shared" si="80"/>
        <v>1.0704399118800216</v>
      </c>
      <c r="AD43" s="35">
        <f t="shared" si="1"/>
        <v>0.89</v>
      </c>
      <c r="AE43" s="25">
        <f>INDEX([1]IPCA_Regional!$A$11:$R$239,MATCH($A43,[1]IPCA_Regional!$A$11:$A$239,0),MATCH(AE$2,[1]IPCA_Regional!$A$12:$AJ$12,0))</f>
        <v>0.89</v>
      </c>
      <c r="AF43" s="35">
        <f t="shared" si="2"/>
        <v>0.62412838263058534</v>
      </c>
      <c r="AG43" s="25">
        <f>INDEX([1]IPCA_Regional!$A$11:$R$239,MATCH($A43,[1]IPCA_Regional!$A$11:$A$239,0),MATCH(AG$2,[1]IPCA_Regional!$A$12:$AJ$12,0))</f>
        <v>0.66</v>
      </c>
      <c r="AH43" s="25">
        <f>INDEX([1]IPCA_Regional!$A$11:$R$239,MATCH($A43,[1]IPCA_Regional!$A$11:$A$239,0),MATCH(AH$2,[1]IPCA_Regional!$A$12:$AJ$12,0))</f>
        <v>0.78</v>
      </c>
      <c r="AI43" s="25">
        <f>INDEX([1]IPCA_Regional!$A$11:$R$239,MATCH($A43,[1]IPCA_Regional!$A$11:$A$239,0),MATCH(AI$2,[1]IPCA_Regional!$A$12:$AJ$12,0))</f>
        <v>0.5</v>
      </c>
      <c r="AJ43" s="35">
        <f t="shared" si="69"/>
        <v>0.64318222864366981</v>
      </c>
      <c r="AK43" s="25">
        <f>INDEX([1]IPCA_Regional!$A$11:$R$239,MATCH($A43,[1]IPCA_Regional!$A$11:$A$239,0),MATCH(AK$2,[1]IPCA_Regional!$A$12:$AJ$12,0))</f>
        <v>0.65</v>
      </c>
      <c r="AL43" s="30">
        <f>[1]IPCA_Regional!$P$187</f>
        <v>0.56000000000000005</v>
      </c>
      <c r="AM43" s="25">
        <f>INDEX([1]IPCA_Regional!$A$11:$R$239,MATCH($A43,[1]IPCA_Regional!$A$11:$A$239,0),MATCH(AM$2,[1]IPCA_Regional!$A$12:$AJ$12,0))</f>
        <v>0.81</v>
      </c>
      <c r="AN43" s="25">
        <f>INDEX([1]IPCA_Regional!$A$11:$R$239,MATCH($A43,[1]IPCA_Regional!$A$11:$A$239,0),MATCH(AN$2,[1]IPCA_Regional!$A$12:$AJ$12,0))</f>
        <v>0.57999999999999996</v>
      </c>
      <c r="AO43" s="35">
        <f t="shared" si="4"/>
        <v>1.0137986411365039</v>
      </c>
      <c r="AP43" s="25">
        <f>INDEX([1]IPCA_Regional!$A$11:$R$239,MATCH($A43,[1]IPCA_Regional!$A$11:$A$239,0),MATCH(AP$2,[1]IPCA_Regional!$A$12:$AJ$12,0))</f>
        <v>1.46</v>
      </c>
      <c r="AQ43" s="25">
        <f>INDEX([1]IPCA_Regional!$A$11:$R$239,MATCH($A43,[1]IPCA_Regional!$A$11:$A$239,0),MATCH(AQ$2,[1]IPCA_Regional!$A$12:$AJ$12,0))</f>
        <v>0.6</v>
      </c>
      <c r="AR43" s="35">
        <f t="shared" si="7"/>
        <v>0.68117721518987351</v>
      </c>
      <c r="AS43" s="30">
        <f>INDEX([1]IPCA_Regional!$A$11:$R$239,MATCH($A43,[1]IPCA_Regional!$A$11:$A$239,0),MATCH(AS$2,[1]IPCA_Regional!$A$12:$AJ$12,0))</f>
        <v>0.68</v>
      </c>
      <c r="AT43" s="25">
        <f>INDEX([1]IPCA_Regional!$A$11:$R$239,MATCH($A43,[1]IPCA_Regional!$A$11:$A$239,0),MATCH(AT$2,[1]IPCA_Regional!$A$12:$AJ$12,0))</f>
        <v>0.55000000000000004</v>
      </c>
      <c r="AU43" s="25">
        <f>INDEX([1]IPCA_Regional!$A$11:$R$239,MATCH($A43,[1]IPCA_Regional!$A$11:$A$239,0),MATCH(AU$2,[1]IPCA_Regional!$A$12:$AJ$12,0))</f>
        <v>0.85</v>
      </c>
      <c r="AW43" s="30">
        <f t="shared" si="49"/>
        <v>4.6500000000000004</v>
      </c>
      <c r="AX43" s="33">
        <f t="shared" si="50"/>
        <v>4.6500000000000004</v>
      </c>
      <c r="AY43" s="30">
        <f t="shared" si="49"/>
        <v>15.889999999999999</v>
      </c>
      <c r="AZ43" s="33">
        <f t="shared" si="51"/>
        <v>3.49</v>
      </c>
      <c r="BA43" s="33">
        <f t="shared" si="52"/>
        <v>5.05</v>
      </c>
      <c r="BB43" s="33">
        <f t="shared" si="53"/>
        <v>7.35</v>
      </c>
      <c r="BC43" s="30">
        <f t="shared" si="54"/>
        <v>55.370000000000005</v>
      </c>
      <c r="BD43" s="33">
        <f t="shared" si="55"/>
        <v>10.86</v>
      </c>
      <c r="BE43" s="33">
        <f t="shared" si="56"/>
        <v>1.78</v>
      </c>
      <c r="BF43" s="33">
        <f t="shared" si="57"/>
        <v>12.06</v>
      </c>
      <c r="BG43" s="33">
        <f t="shared" si="58"/>
        <v>30.67</v>
      </c>
      <c r="BH43" s="30">
        <f t="shared" si="59"/>
        <v>16.190000000000001</v>
      </c>
      <c r="BI43" s="33">
        <f t="shared" si="60"/>
        <v>7.79</v>
      </c>
      <c r="BJ43" s="33">
        <f t="shared" si="61"/>
        <v>8.4</v>
      </c>
      <c r="BK43" s="30">
        <f t="shared" si="62"/>
        <v>7.8999999999999995</v>
      </c>
      <c r="BL43" s="33">
        <f t="shared" si="63"/>
        <v>1.51</v>
      </c>
      <c r="BM43" s="33">
        <f t="shared" si="64"/>
        <v>3.59</v>
      </c>
      <c r="BN43" s="33">
        <f t="shared" si="65"/>
        <v>2.8</v>
      </c>
    </row>
    <row r="44" spans="1:66" x14ac:dyDescent="0.2">
      <c r="A44" s="20">
        <f t="shared" si="5"/>
        <v>42125</v>
      </c>
      <c r="B44" s="22">
        <f t="shared" ref="B44:AB44" si="81">B46*(INDEX($AD45:$AU45,MATCH(B$3,$AD$2:$AU$2,0))/100+1)</f>
        <v>1.0849391328472147</v>
      </c>
      <c r="C44" s="22">
        <f t="shared" si="81"/>
        <v>1.0849391328472147</v>
      </c>
      <c r="D44" s="22">
        <f t="shared" si="81"/>
        <v>1.0849391328472147</v>
      </c>
      <c r="E44" s="22">
        <f t="shared" si="81"/>
        <v>1.0849391328472147</v>
      </c>
      <c r="F44" s="22">
        <f t="shared" si="81"/>
        <v>1.0849391328472147</v>
      </c>
      <c r="G44" s="22">
        <f t="shared" si="81"/>
        <v>1.0849391328472147</v>
      </c>
      <c r="H44" s="22">
        <f t="shared" si="81"/>
        <v>1.0849391328472147</v>
      </c>
      <c r="I44" s="22">
        <f t="shared" si="81"/>
        <v>1.0739481300552551</v>
      </c>
      <c r="J44" s="22">
        <f t="shared" si="81"/>
        <v>1.0739481300552551</v>
      </c>
      <c r="K44" s="22">
        <f t="shared" si="81"/>
        <v>1.0819485689299246</v>
      </c>
      <c r="L44" s="22">
        <f t="shared" si="81"/>
        <v>1.0739481300552551</v>
      </c>
      <c r="M44" s="22">
        <f t="shared" si="81"/>
        <v>1.0739481300552551</v>
      </c>
      <c r="N44" s="22">
        <f t="shared" si="81"/>
        <v>1.0741527873230936</v>
      </c>
      <c r="O44" s="22">
        <f t="shared" si="81"/>
        <v>1.0739481300552551</v>
      </c>
      <c r="P44" s="22">
        <f t="shared" si="81"/>
        <v>1.0739481300552551</v>
      </c>
      <c r="Q44" s="22">
        <f t="shared" si="81"/>
        <v>1.069986809379778</v>
      </c>
      <c r="R44" s="22">
        <f t="shared" si="81"/>
        <v>1.0650165742120077</v>
      </c>
      <c r="S44" s="22">
        <f t="shared" si="81"/>
        <v>1.0995867539544018</v>
      </c>
      <c r="T44" s="22">
        <f t="shared" si="81"/>
        <v>1.0819987693322477</v>
      </c>
      <c r="U44" s="22">
        <f t="shared" si="81"/>
        <v>1.0755818680959706</v>
      </c>
      <c r="V44" s="22">
        <f t="shared" si="81"/>
        <v>1.0702016884102592</v>
      </c>
      <c r="W44" s="22">
        <f t="shared" si="81"/>
        <v>1.0651463173736584</v>
      </c>
      <c r="X44" s="22">
        <f t="shared" si="81"/>
        <v>1.0604607307038998</v>
      </c>
      <c r="Y44" s="22">
        <f t="shared" si="81"/>
        <v>1.0615153867043186</v>
      </c>
      <c r="Z44" s="22">
        <f t="shared" si="81"/>
        <v>1.0707478693932706</v>
      </c>
      <c r="AA44" s="22">
        <f t="shared" si="81"/>
        <v>1.0605697874353237</v>
      </c>
      <c r="AB44" s="22">
        <f t="shared" si="81"/>
        <v>1.0888533593275733</v>
      </c>
      <c r="AD44" s="35">
        <f t="shared" si="1"/>
        <v>0.86</v>
      </c>
      <c r="AE44" s="25">
        <f>INDEX([1]IPCA_Regional!$A$11:$R$239,MATCH($A44,[1]IPCA_Regional!$A$11:$A$239,0),MATCH(AE$2,[1]IPCA_Regional!$A$12:$AJ$12,0))</f>
        <v>0.86</v>
      </c>
      <c r="AF44" s="35">
        <f t="shared" si="2"/>
        <v>1.1154625550660793</v>
      </c>
      <c r="AG44" s="25">
        <f>INDEX([1]IPCA_Regional!$A$11:$R$239,MATCH($A44,[1]IPCA_Regional!$A$11:$A$239,0),MATCH(AG$2,[1]IPCA_Regional!$A$12:$AJ$12,0))</f>
        <v>1.23</v>
      </c>
      <c r="AH44" s="25">
        <f>INDEX([1]IPCA_Regional!$A$11:$R$239,MATCH($A44,[1]IPCA_Regional!$A$11:$A$239,0),MATCH(AH$2,[1]IPCA_Regional!$A$12:$AJ$12,0))</f>
        <v>1.51</v>
      </c>
      <c r="AI44" s="25">
        <f>INDEX([1]IPCA_Regional!$A$11:$R$239,MATCH($A44,[1]IPCA_Regional!$A$11:$A$239,0),MATCH(AI$2,[1]IPCA_Regional!$A$12:$AJ$12,0))</f>
        <v>0.79</v>
      </c>
      <c r="AJ44" s="35">
        <f t="shared" si="69"/>
        <v>0.61568900126422244</v>
      </c>
      <c r="AK44" s="25">
        <f>INDEX([1]IPCA_Regional!$A$11:$R$239,MATCH($A44,[1]IPCA_Regional!$A$11:$A$239,0),MATCH(AK$2,[1]IPCA_Regional!$A$12:$AJ$12,0))</f>
        <v>0.71</v>
      </c>
      <c r="AL44" s="30">
        <f>[1]IPCA_Regional!$P$187</f>
        <v>0.56000000000000005</v>
      </c>
      <c r="AM44" s="25">
        <f>INDEX([1]IPCA_Regional!$A$11:$R$239,MATCH($A44,[1]IPCA_Regional!$A$11:$A$239,0),MATCH(AM$2,[1]IPCA_Regional!$A$12:$AJ$12,0))</f>
        <v>0.35</v>
      </c>
      <c r="AN44" s="25">
        <f>INDEX([1]IPCA_Regional!$A$11:$R$239,MATCH($A44,[1]IPCA_Regional!$A$11:$A$239,0),MATCH(AN$2,[1]IPCA_Regional!$A$12:$AJ$12,0))</f>
        <v>0.69</v>
      </c>
      <c r="AO44" s="35">
        <f t="shared" si="4"/>
        <v>0.86895614576899316</v>
      </c>
      <c r="AP44" s="25">
        <f>INDEX([1]IPCA_Regional!$A$11:$R$239,MATCH($A44,[1]IPCA_Regional!$A$11:$A$239,0),MATCH(AP$2,[1]IPCA_Regional!$A$12:$AJ$12,0))</f>
        <v>0.76</v>
      </c>
      <c r="AQ44" s="25">
        <f>INDEX([1]IPCA_Regional!$A$11:$R$239,MATCH($A44,[1]IPCA_Regional!$A$11:$A$239,0),MATCH(AQ$2,[1]IPCA_Regional!$A$12:$AJ$12,0))</f>
        <v>0.97</v>
      </c>
      <c r="AR44" s="35">
        <f t="shared" si="7"/>
        <v>0.52037974683544308</v>
      </c>
      <c r="AS44" s="30">
        <f>INDEX([1]IPCA_Regional!$A$11:$R$239,MATCH($A44,[1]IPCA_Regional!$A$11:$A$239,0),MATCH(AS$2,[1]IPCA_Regional!$A$12:$AJ$12,0))</f>
        <v>0.88</v>
      </c>
      <c r="AT44" s="25">
        <f>INDEX([1]IPCA_Regional!$A$11:$R$239,MATCH($A44,[1]IPCA_Regional!$A$11:$A$239,0),MATCH(AT$2,[1]IPCA_Regional!$A$12:$AJ$12,0))</f>
        <v>0.57999999999999996</v>
      </c>
      <c r="AU44" s="25">
        <f>INDEX([1]IPCA_Regional!$A$11:$R$239,MATCH($A44,[1]IPCA_Regional!$A$11:$A$239,0),MATCH(AU$2,[1]IPCA_Regional!$A$12:$AJ$12,0))</f>
        <v>0.25</v>
      </c>
      <c r="AW44" s="30">
        <f t="shared" si="49"/>
        <v>4.6500000000000004</v>
      </c>
      <c r="AX44" s="33">
        <f t="shared" si="50"/>
        <v>4.6500000000000004</v>
      </c>
      <c r="AY44" s="30">
        <f t="shared" si="49"/>
        <v>15.889999999999999</v>
      </c>
      <c r="AZ44" s="33">
        <f t="shared" si="51"/>
        <v>3.49</v>
      </c>
      <c r="BA44" s="33">
        <f t="shared" si="52"/>
        <v>5.05</v>
      </c>
      <c r="BB44" s="33">
        <f t="shared" si="53"/>
        <v>7.35</v>
      </c>
      <c r="BC44" s="30">
        <f t="shared" si="54"/>
        <v>55.370000000000005</v>
      </c>
      <c r="BD44" s="33">
        <f t="shared" si="55"/>
        <v>10.86</v>
      </c>
      <c r="BE44" s="33">
        <f t="shared" si="56"/>
        <v>1.78</v>
      </c>
      <c r="BF44" s="33">
        <f t="shared" si="57"/>
        <v>12.06</v>
      </c>
      <c r="BG44" s="33">
        <f t="shared" si="58"/>
        <v>30.67</v>
      </c>
      <c r="BH44" s="30">
        <f t="shared" si="59"/>
        <v>16.190000000000001</v>
      </c>
      <c r="BI44" s="33">
        <f t="shared" si="60"/>
        <v>7.79</v>
      </c>
      <c r="BJ44" s="33">
        <f t="shared" si="61"/>
        <v>8.4</v>
      </c>
      <c r="BK44" s="30">
        <f t="shared" si="62"/>
        <v>7.8999999999999995</v>
      </c>
      <c r="BL44" s="33">
        <f t="shared" si="63"/>
        <v>1.51</v>
      </c>
      <c r="BM44" s="33">
        <f t="shared" si="64"/>
        <v>3.59</v>
      </c>
      <c r="BN44" s="33">
        <f t="shared" si="65"/>
        <v>2.8</v>
      </c>
    </row>
    <row r="45" spans="1:66" x14ac:dyDescent="0.2">
      <c r="A45" s="20">
        <f t="shared" si="5"/>
        <v>42156</v>
      </c>
      <c r="B45" s="22">
        <f t="shared" ref="B45:AB45" si="82">B47*(INDEX($AD46:$AU46,MATCH(B$3,$AD$2:$AU$2,0))/100+1)</f>
        <v>1.0548372481764754</v>
      </c>
      <c r="C45" s="22">
        <f t="shared" si="82"/>
        <v>1.0548372481764754</v>
      </c>
      <c r="D45" s="22">
        <f t="shared" si="82"/>
        <v>1.0548372481764754</v>
      </c>
      <c r="E45" s="22">
        <f t="shared" si="82"/>
        <v>1.0548372481764754</v>
      </c>
      <c r="F45" s="22">
        <f t="shared" si="82"/>
        <v>1.0548372481764754</v>
      </c>
      <c r="G45" s="22">
        <f t="shared" si="82"/>
        <v>1.0548372481764754</v>
      </c>
      <c r="H45" s="22">
        <f t="shared" si="82"/>
        <v>1.0548372481764754</v>
      </c>
      <c r="I45" s="22">
        <f t="shared" si="82"/>
        <v>1.0735975750274731</v>
      </c>
      <c r="J45" s="22">
        <f t="shared" si="82"/>
        <v>1.0735975750274731</v>
      </c>
      <c r="K45" s="22">
        <f t="shared" si="82"/>
        <v>1.0876704578873917</v>
      </c>
      <c r="L45" s="22">
        <f t="shared" si="82"/>
        <v>1.0735975750274731</v>
      </c>
      <c r="M45" s="22">
        <f t="shared" si="82"/>
        <v>1.0735975750274731</v>
      </c>
      <c r="N45" s="22">
        <f t="shared" si="82"/>
        <v>1.0742251268314846</v>
      </c>
      <c r="O45" s="22">
        <f t="shared" si="82"/>
        <v>1.0735975750274731</v>
      </c>
      <c r="P45" s="22">
        <f t="shared" si="82"/>
        <v>1.0735975750274731</v>
      </c>
      <c r="Q45" s="22">
        <f t="shared" si="82"/>
        <v>1.0664691090070317</v>
      </c>
      <c r="R45" s="22">
        <f t="shared" si="82"/>
        <v>1.0717176828974651</v>
      </c>
      <c r="S45" s="22">
        <f t="shared" si="82"/>
        <v>1.0995867539544018</v>
      </c>
      <c r="T45" s="22">
        <f t="shared" si="82"/>
        <v>1.0739786458623206</v>
      </c>
      <c r="U45" s="22">
        <f t="shared" si="82"/>
        <v>1.0841897021897542</v>
      </c>
      <c r="V45" s="22">
        <f t="shared" si="82"/>
        <v>1.069067475399309</v>
      </c>
      <c r="W45" s="22">
        <f t="shared" si="82"/>
        <v>1.0811143600966033</v>
      </c>
      <c r="X45" s="22">
        <f t="shared" si="82"/>
        <v>1.0923526694578016</v>
      </c>
      <c r="Y45" s="22">
        <f t="shared" si="82"/>
        <v>1.0740851292265519</v>
      </c>
      <c r="Z45" s="22">
        <f t="shared" si="82"/>
        <v>1.0747111955331172</v>
      </c>
      <c r="AA45" s="22">
        <f t="shared" si="82"/>
        <v>1.0803109151205939</v>
      </c>
      <c r="AB45" s="22">
        <f t="shared" si="82"/>
        <v>1.067770485665857</v>
      </c>
      <c r="AD45" s="35">
        <f t="shared" si="1"/>
        <v>1.02</v>
      </c>
      <c r="AE45" s="25">
        <f>INDEX([1]IPCA_Regional!$A$11:$R$239,MATCH($A45,[1]IPCA_Regional!$A$11:$A$239,0),MATCH(AE$2,[1]IPCA_Regional!$A$12:$AJ$12,0))</f>
        <v>1.02</v>
      </c>
      <c r="AF45" s="35">
        <f t="shared" si="2"/>
        <v>0.98775330396475769</v>
      </c>
      <c r="AG45" s="25">
        <f>INDEX([1]IPCA_Regional!$A$11:$R$239,MATCH($A45,[1]IPCA_Regional!$A$11:$A$239,0),MATCH(AG$2,[1]IPCA_Regional!$A$12:$AJ$12,0))</f>
        <v>0.91</v>
      </c>
      <c r="AH45" s="25">
        <f>INDEX([1]IPCA_Regional!$A$11:$R$239,MATCH($A45,[1]IPCA_Regional!$A$11:$A$239,0),MATCH(AH$2,[1]IPCA_Regional!$A$12:$AJ$12,0))</f>
        <v>0.98</v>
      </c>
      <c r="AI45" s="25">
        <f>INDEX([1]IPCA_Regional!$A$11:$R$239,MATCH($A45,[1]IPCA_Regional!$A$11:$A$239,0),MATCH(AI$2,[1]IPCA_Regional!$A$12:$AJ$12,0))</f>
        <v>1.03</v>
      </c>
      <c r="AJ45" s="35">
        <f t="shared" si="69"/>
        <v>0.73838360122810187</v>
      </c>
      <c r="AK45" s="25">
        <f>INDEX([1]IPCA_Regional!$A$11:$R$239,MATCH($A45,[1]IPCA_Regional!$A$11:$A$239,0),MATCH(AK$2,[1]IPCA_Regional!$A$12:$AJ$12,0))</f>
        <v>0.72</v>
      </c>
      <c r="AL45" s="30">
        <f>[1]IPCA_Regional!$P$187</f>
        <v>0.56000000000000005</v>
      </c>
      <c r="AM45" s="25">
        <f>INDEX([1]IPCA_Regional!$A$11:$R$239,MATCH($A45,[1]IPCA_Regional!$A$11:$A$239,0),MATCH(AM$2,[1]IPCA_Regional!$A$12:$AJ$12,0))</f>
        <v>0.65</v>
      </c>
      <c r="AN45" s="25">
        <f>INDEX([1]IPCA_Regional!$A$11:$R$239,MATCH($A45,[1]IPCA_Regional!$A$11:$A$239,0),MATCH(AN$2,[1]IPCA_Regional!$A$12:$AJ$12,0))</f>
        <v>0.79</v>
      </c>
      <c r="AO45" s="35">
        <f t="shared" si="4"/>
        <v>0.82698579369981473</v>
      </c>
      <c r="AP45" s="25">
        <f>INDEX([1]IPCA_Regional!$A$11:$R$239,MATCH($A45,[1]IPCA_Regional!$A$11:$A$239,0),MATCH(AP$2,[1]IPCA_Regional!$A$12:$AJ$12,0))</f>
        <v>0.91</v>
      </c>
      <c r="AQ45" s="25">
        <f>INDEX([1]IPCA_Regional!$A$11:$R$239,MATCH($A45,[1]IPCA_Regional!$A$11:$A$239,0),MATCH(AQ$2,[1]IPCA_Regional!$A$12:$AJ$12,0))</f>
        <v>0.75</v>
      </c>
      <c r="AR45" s="35">
        <f t="shared" si="7"/>
        <v>0.51536708860759495</v>
      </c>
      <c r="AS45" s="30">
        <f>INDEX([1]IPCA_Regional!$A$11:$R$239,MATCH($A45,[1]IPCA_Regional!$A$11:$A$239,0),MATCH(AS$2,[1]IPCA_Regional!$A$12:$AJ$12,0))</f>
        <v>0.25</v>
      </c>
      <c r="AT45" s="25">
        <f>INDEX([1]IPCA_Regional!$A$11:$R$239,MATCH($A45,[1]IPCA_Regional!$A$11:$A$239,0),MATCH(AT$2,[1]IPCA_Regional!$A$12:$AJ$12,0))</f>
        <v>0.21</v>
      </c>
      <c r="AU45" s="25">
        <f>INDEX([1]IPCA_Regional!$A$11:$R$239,MATCH($A45,[1]IPCA_Regional!$A$11:$A$239,0),MATCH(AU$2,[1]IPCA_Regional!$A$12:$AJ$12,0))</f>
        <v>1.05</v>
      </c>
      <c r="AW45" s="30">
        <f t="shared" ref="AW45:AY45" si="83">AW44</f>
        <v>4.6500000000000004</v>
      </c>
      <c r="AX45" s="33">
        <f t="shared" ref="AX45:AY57" si="84">AX44</f>
        <v>4.6500000000000004</v>
      </c>
      <c r="AY45" s="30">
        <f t="shared" si="83"/>
        <v>15.889999999999999</v>
      </c>
      <c r="AZ45" s="33">
        <f t="shared" ref="AX45:AZ74" si="85">AZ44</f>
        <v>3.49</v>
      </c>
      <c r="BA45" s="33">
        <f t="shared" ref="BA45:BA74" si="86">BA44</f>
        <v>5.05</v>
      </c>
      <c r="BB45" s="33">
        <f t="shared" ref="AX45:BB78" si="87">BB44</f>
        <v>7.35</v>
      </c>
      <c r="BC45" s="30">
        <f t="shared" ref="AX45:BC80" si="88">BC44</f>
        <v>55.370000000000005</v>
      </c>
      <c r="BD45" s="33">
        <f t="shared" ref="BD45:BD80" si="89">BD44</f>
        <v>10.86</v>
      </c>
      <c r="BE45" s="33">
        <f t="shared" ref="BE45:BE80" si="90">BE44</f>
        <v>1.78</v>
      </c>
      <c r="BF45" s="33">
        <f t="shared" ref="BF45:BF80" si="91">BF44</f>
        <v>12.06</v>
      </c>
      <c r="BG45" s="33">
        <f t="shared" ref="BG45:BG80" si="92">BG44</f>
        <v>30.67</v>
      </c>
      <c r="BH45" s="30">
        <f t="shared" ref="BH45:BH80" si="93">BH44</f>
        <v>16.190000000000001</v>
      </c>
      <c r="BI45" s="33">
        <f t="shared" ref="BI45:BI80" si="94">BI44</f>
        <v>7.79</v>
      </c>
      <c r="BJ45" s="33">
        <f t="shared" ref="BJ45:BJ80" si="95">BJ44</f>
        <v>8.4</v>
      </c>
      <c r="BK45" s="30">
        <f t="shared" ref="BK45:BK80" si="96">BK44</f>
        <v>7.8999999999999995</v>
      </c>
      <c r="BL45" s="33">
        <f t="shared" ref="BL45:BL80" si="97">BL44</f>
        <v>1.51</v>
      </c>
      <c r="BM45" s="33">
        <f t="shared" ref="BM45:BM80" si="98">BM44</f>
        <v>3.59</v>
      </c>
      <c r="BN45" s="33">
        <f t="shared" ref="BN45:BN80" si="99">BN44</f>
        <v>2.8</v>
      </c>
    </row>
    <row r="46" spans="1:66" x14ac:dyDescent="0.2">
      <c r="A46" s="20">
        <f t="shared" si="5"/>
        <v>42186</v>
      </c>
      <c r="B46" s="22">
        <f t="shared" ref="B46:AB46" si="100">B48*(INDEX($AD47:$AU47,MATCH(B$3,$AD$2:$AU$2,0))/100+1)</f>
        <v>1.0739844910386207</v>
      </c>
      <c r="C46" s="22">
        <f t="shared" si="100"/>
        <v>1.0739844910386207</v>
      </c>
      <c r="D46" s="22">
        <f t="shared" si="100"/>
        <v>1.0739844910386207</v>
      </c>
      <c r="E46" s="22">
        <f t="shared" si="100"/>
        <v>1.0739844910386207</v>
      </c>
      <c r="F46" s="22">
        <f t="shared" si="100"/>
        <v>1.0739844910386207</v>
      </c>
      <c r="G46" s="22">
        <f t="shared" si="100"/>
        <v>1.0739844910386207</v>
      </c>
      <c r="H46" s="22">
        <f t="shared" si="100"/>
        <v>1.0739844910386207</v>
      </c>
      <c r="I46" s="22">
        <f t="shared" si="100"/>
        <v>1.0634439275253111</v>
      </c>
      <c r="J46" s="22">
        <f t="shared" si="100"/>
        <v>1.0634439275253111</v>
      </c>
      <c r="K46" s="22">
        <f t="shared" si="100"/>
        <v>1.0721916251411401</v>
      </c>
      <c r="L46" s="22">
        <f t="shared" si="100"/>
        <v>1.0634439275253111</v>
      </c>
      <c r="M46" s="22">
        <f t="shared" si="100"/>
        <v>1.0634439275253111</v>
      </c>
      <c r="N46" s="22">
        <f t="shared" si="100"/>
        <v>1.0637282504685022</v>
      </c>
      <c r="O46" s="22">
        <f t="shared" si="100"/>
        <v>1.0634439275253111</v>
      </c>
      <c r="P46" s="22">
        <f t="shared" si="100"/>
        <v>1.0634439275253111</v>
      </c>
      <c r="Q46" s="22">
        <f t="shared" si="100"/>
        <v>1.0590783028603168</v>
      </c>
      <c r="R46" s="22">
        <f t="shared" si="100"/>
        <v>1.0574032706632324</v>
      </c>
      <c r="S46" s="22">
        <f t="shared" si="100"/>
        <v>1.0934633591431997</v>
      </c>
      <c r="T46" s="22">
        <f t="shared" si="100"/>
        <v>1.0750111965546425</v>
      </c>
      <c r="U46" s="22">
        <f t="shared" si="100"/>
        <v>1.0671513722551549</v>
      </c>
      <c r="V46" s="22">
        <f t="shared" si="100"/>
        <v>1.0605506772473086</v>
      </c>
      <c r="W46" s="22">
        <f t="shared" si="100"/>
        <v>1.0564099571051684</v>
      </c>
      <c r="X46" s="22">
        <f t="shared" si="100"/>
        <v>1.0525664820882379</v>
      </c>
      <c r="Y46" s="22">
        <f t="shared" si="100"/>
        <v>1.0588682161639089</v>
      </c>
      <c r="Z46" s="22">
        <f t="shared" si="100"/>
        <v>1.0652578808664861</v>
      </c>
      <c r="AA46" s="22">
        <f t="shared" si="100"/>
        <v>1.0583472581931181</v>
      </c>
      <c r="AB46" s="22">
        <f t="shared" si="100"/>
        <v>1.0775391977511859</v>
      </c>
      <c r="AD46" s="35">
        <f t="shared" si="1"/>
        <v>-7.0000000000000007E-2</v>
      </c>
      <c r="AE46" s="25">
        <f>INDEX([1]IPCA_Regional!$A$11:$R$239,MATCH($A46,[1]IPCA_Regional!$A$11:$A$239,0),MATCH(AE$2,[1]IPCA_Regional!$A$12:$AJ$12,0))</f>
        <v>-7.0000000000000007E-2</v>
      </c>
      <c r="AF46" s="35">
        <f t="shared" si="2"/>
        <v>0.4141787287602266</v>
      </c>
      <c r="AG46" s="25">
        <f>INDEX([1]IPCA_Regional!$A$11:$R$239,MATCH($A46,[1]IPCA_Regional!$A$11:$A$239,0),MATCH(AG$2,[1]IPCA_Regional!$A$12:$AJ$12,0))</f>
        <v>0.27</v>
      </c>
      <c r="AH46" s="25">
        <f>INDEX([1]IPCA_Regional!$A$11:$R$239,MATCH($A46,[1]IPCA_Regional!$A$11:$A$239,0),MATCH(AH$2,[1]IPCA_Regional!$A$12:$AJ$12,0))</f>
        <v>0.68</v>
      </c>
      <c r="AI46" s="25">
        <f>INDEX([1]IPCA_Regional!$A$11:$R$239,MATCH($A46,[1]IPCA_Regional!$A$11:$A$239,0),MATCH(AI$2,[1]IPCA_Regional!$A$12:$AJ$12,0))</f>
        <v>0.3</v>
      </c>
      <c r="AJ46" s="35">
        <f t="shared" si="69"/>
        <v>0.68130937330684493</v>
      </c>
      <c r="AK46" s="25">
        <f>INDEX([1]IPCA_Regional!$A$11:$R$239,MATCH($A46,[1]IPCA_Regional!$A$11:$A$239,0),MATCH(AK$2,[1]IPCA_Regional!$A$12:$AJ$12,0))</f>
        <v>0.64</v>
      </c>
      <c r="AL46" s="30">
        <f>[1]IPCA_Regional!$P$187</f>
        <v>0.56000000000000005</v>
      </c>
      <c r="AM46" s="25">
        <f>INDEX([1]IPCA_Regional!$A$11:$R$239,MATCH($A46,[1]IPCA_Regional!$A$11:$A$239,0),MATCH(AM$2,[1]IPCA_Regional!$A$12:$AJ$12,0))</f>
        <v>0.46</v>
      </c>
      <c r="AN46" s="25">
        <f>INDEX([1]IPCA_Regional!$A$11:$R$239,MATCH($A46,[1]IPCA_Regional!$A$11:$A$239,0),MATCH(AN$2,[1]IPCA_Regional!$A$12:$AJ$12,0))</f>
        <v>0.79</v>
      </c>
      <c r="AO46" s="35">
        <f t="shared" si="4"/>
        <v>0.84849289684990736</v>
      </c>
      <c r="AP46" s="25">
        <f>INDEX([1]IPCA_Regional!$A$11:$R$239,MATCH($A46,[1]IPCA_Regional!$A$11:$A$239,0),MATCH(AP$2,[1]IPCA_Regional!$A$12:$AJ$12,0))</f>
        <v>0.89</v>
      </c>
      <c r="AQ46" s="25">
        <f>INDEX([1]IPCA_Regional!$A$11:$R$239,MATCH($A46,[1]IPCA_Regional!$A$11:$A$239,0),MATCH(AQ$2,[1]IPCA_Regional!$A$12:$AJ$12,0))</f>
        <v>0.81</v>
      </c>
      <c r="AR46" s="35">
        <f t="shared" si="7"/>
        <v>0.62034177215189867</v>
      </c>
      <c r="AS46" s="30">
        <f>INDEX([1]IPCA_Regional!$A$11:$R$239,MATCH($A46,[1]IPCA_Regional!$A$11:$A$239,0),MATCH(AS$2,[1]IPCA_Regional!$A$12:$AJ$12,0))</f>
        <v>0.52</v>
      </c>
      <c r="AT46" s="25">
        <f>INDEX([1]IPCA_Regional!$A$11:$R$239,MATCH($A46,[1]IPCA_Regional!$A$11:$A$239,0),MATCH(AT$2,[1]IPCA_Regional!$A$12:$AJ$12,0))</f>
        <v>0.85</v>
      </c>
      <c r="AU46" s="25">
        <f>INDEX([1]IPCA_Regional!$A$11:$R$239,MATCH($A46,[1]IPCA_Regional!$A$11:$A$239,0),MATCH(AU$2,[1]IPCA_Regional!$A$12:$AJ$12,0))</f>
        <v>0.38</v>
      </c>
      <c r="AW46" s="30">
        <f t="shared" ref="AW46" si="101">AW45</f>
        <v>4.6500000000000004</v>
      </c>
      <c r="AX46" s="33">
        <f t="shared" si="84"/>
        <v>4.6500000000000004</v>
      </c>
      <c r="AY46" s="30">
        <f t="shared" si="84"/>
        <v>15.889999999999999</v>
      </c>
      <c r="AZ46" s="33">
        <f t="shared" si="85"/>
        <v>3.49</v>
      </c>
      <c r="BA46" s="33">
        <f t="shared" si="86"/>
        <v>5.05</v>
      </c>
      <c r="BB46" s="33">
        <f t="shared" si="87"/>
        <v>7.35</v>
      </c>
      <c r="BC46" s="30">
        <f t="shared" si="88"/>
        <v>55.370000000000005</v>
      </c>
      <c r="BD46" s="33">
        <f t="shared" si="89"/>
        <v>10.86</v>
      </c>
      <c r="BE46" s="33">
        <f t="shared" si="90"/>
        <v>1.78</v>
      </c>
      <c r="BF46" s="33">
        <f t="shared" si="91"/>
        <v>12.06</v>
      </c>
      <c r="BG46" s="33">
        <f t="shared" si="92"/>
        <v>30.67</v>
      </c>
      <c r="BH46" s="30">
        <f t="shared" si="93"/>
        <v>16.190000000000001</v>
      </c>
      <c r="BI46" s="33">
        <f t="shared" si="94"/>
        <v>7.79</v>
      </c>
      <c r="BJ46" s="33">
        <f t="shared" si="95"/>
        <v>8.4</v>
      </c>
      <c r="BK46" s="30">
        <f t="shared" si="96"/>
        <v>7.8999999999999995</v>
      </c>
      <c r="BL46" s="33">
        <f t="shared" si="97"/>
        <v>1.51</v>
      </c>
      <c r="BM46" s="33">
        <f t="shared" si="98"/>
        <v>3.59</v>
      </c>
      <c r="BN46" s="33">
        <f t="shared" si="99"/>
        <v>2.8</v>
      </c>
    </row>
    <row r="47" spans="1:66" x14ac:dyDescent="0.2">
      <c r="A47" s="20">
        <f t="shared" si="5"/>
        <v>42217</v>
      </c>
      <c r="B47" s="22">
        <f t="shared" ref="B47:AB47" si="102">B49*(INDEX($AD48:$AU48,MATCH(B$3,$AD$2:$AU$2,0))/100+1)</f>
        <v>1.0555761514825133</v>
      </c>
      <c r="C47" s="22">
        <f t="shared" si="102"/>
        <v>1.0555761514825133</v>
      </c>
      <c r="D47" s="22">
        <f t="shared" si="102"/>
        <v>1.0555761514825133</v>
      </c>
      <c r="E47" s="22">
        <f t="shared" si="102"/>
        <v>1.0555761514825133</v>
      </c>
      <c r="F47" s="22">
        <f t="shared" si="102"/>
        <v>1.0555761514825133</v>
      </c>
      <c r="G47" s="22">
        <f t="shared" si="102"/>
        <v>1.0555761514825133</v>
      </c>
      <c r="H47" s="22">
        <f t="shared" si="102"/>
        <v>1.0555761514825133</v>
      </c>
      <c r="I47" s="22">
        <f t="shared" si="102"/>
        <v>1.0691693031991882</v>
      </c>
      <c r="J47" s="22">
        <f t="shared" si="102"/>
        <v>1.0691693031991882</v>
      </c>
      <c r="K47" s="22">
        <f t="shared" si="102"/>
        <v>1.0847416554177638</v>
      </c>
      <c r="L47" s="22">
        <f t="shared" si="102"/>
        <v>1.0691693031991882</v>
      </c>
      <c r="M47" s="22">
        <f t="shared" si="102"/>
        <v>1.0691693031991882</v>
      </c>
      <c r="N47" s="22">
        <f t="shared" si="102"/>
        <v>1.0669697326494683</v>
      </c>
      <c r="O47" s="22">
        <f t="shared" si="102"/>
        <v>1.0691693031991882</v>
      </c>
      <c r="P47" s="22">
        <f t="shared" si="102"/>
        <v>1.0691693031991882</v>
      </c>
      <c r="Q47" s="22">
        <f t="shared" si="102"/>
        <v>1.0632792711934516</v>
      </c>
      <c r="R47" s="22">
        <f t="shared" si="102"/>
        <v>1.064902308125462</v>
      </c>
      <c r="S47" s="22">
        <f t="shared" si="102"/>
        <v>1.0934633591431997</v>
      </c>
      <c r="T47" s="22">
        <f t="shared" si="102"/>
        <v>1.0690609654213823</v>
      </c>
      <c r="U47" s="22">
        <f t="shared" si="102"/>
        <v>1.0756917374637902</v>
      </c>
      <c r="V47" s="22">
        <f t="shared" si="102"/>
        <v>1.0596367086919507</v>
      </c>
      <c r="W47" s="22">
        <f t="shared" si="102"/>
        <v>1.0720183604552138</v>
      </c>
      <c r="X47" s="22">
        <f t="shared" si="102"/>
        <v>1.0835757062372797</v>
      </c>
      <c r="Y47" s="22">
        <f t="shared" si="102"/>
        <v>1.0685287795727734</v>
      </c>
      <c r="Z47" s="22">
        <f t="shared" si="102"/>
        <v>1.0680854155382713</v>
      </c>
      <c r="AA47" s="22">
        <f t="shared" si="102"/>
        <v>1.0712056669515062</v>
      </c>
      <c r="AB47" s="22">
        <f t="shared" si="102"/>
        <v>1.0637283180572394</v>
      </c>
      <c r="AD47" s="35">
        <f t="shared" si="1"/>
        <v>0.32</v>
      </c>
      <c r="AE47" s="25">
        <f>INDEX([1]IPCA_Regional!$A$11:$R$239,MATCH($A47,[1]IPCA_Regional!$A$11:$A$239,0),MATCH(AE$2,[1]IPCA_Regional!$A$12:$AJ$12,0))</f>
        <v>0.32</v>
      </c>
      <c r="AF47" s="35">
        <f t="shared" si="2"/>
        <v>0.31713656387665196</v>
      </c>
      <c r="AG47" s="25">
        <f>INDEX([1]IPCA_Regional!$A$11:$R$239,MATCH($A47,[1]IPCA_Regional!$A$11:$A$239,0),MATCH(AG$2,[1]IPCA_Regional!$A$12:$AJ$12,0))</f>
        <v>0.32</v>
      </c>
      <c r="AH47" s="25">
        <f>INDEX([1]IPCA_Regional!$A$11:$R$239,MATCH($A47,[1]IPCA_Regional!$A$11:$A$239,0),MATCH(AH$2,[1]IPCA_Regional!$A$12:$AJ$12,0))</f>
        <v>0.18</v>
      </c>
      <c r="AI47" s="25">
        <f>INDEX([1]IPCA_Regional!$A$11:$R$239,MATCH($A47,[1]IPCA_Regional!$A$11:$A$239,0),MATCH(AI$2,[1]IPCA_Regional!$A$12:$AJ$12,0))</f>
        <v>0.41</v>
      </c>
      <c r="AJ47" s="35">
        <f t="shared" si="69"/>
        <v>0.15639154776955028</v>
      </c>
      <c r="AK47" s="25">
        <f>INDEX([1]IPCA_Regional!$A$11:$R$239,MATCH($A47,[1]IPCA_Regional!$A$11:$A$239,0),MATCH(AK$2,[1]IPCA_Regional!$A$12:$AJ$12,0))</f>
        <v>0.05</v>
      </c>
      <c r="AL47" s="30">
        <f>[1]IPCA_Regional!$P$187</f>
        <v>0.56000000000000005</v>
      </c>
      <c r="AM47" s="25">
        <f>INDEX([1]IPCA_Regional!$A$11:$R$239,MATCH($A47,[1]IPCA_Regional!$A$11:$A$239,0),MATCH(AM$2,[1]IPCA_Regional!$A$12:$AJ$12,0))</f>
        <v>-0.02</v>
      </c>
      <c r="AN47" s="25">
        <f>INDEX([1]IPCA_Regional!$A$11:$R$239,MATCH($A47,[1]IPCA_Regional!$A$11:$A$239,0),MATCH(AN$2,[1]IPCA_Regional!$A$12:$AJ$12,0))</f>
        <v>0.24</v>
      </c>
      <c r="AO47" s="35">
        <f t="shared" si="4"/>
        <v>0.37142063001852993</v>
      </c>
      <c r="AP47" s="25">
        <f>INDEX([1]IPCA_Regional!$A$11:$R$239,MATCH($A47,[1]IPCA_Regional!$A$11:$A$239,0),MATCH(AP$2,[1]IPCA_Regional!$A$12:$AJ$12,0))</f>
        <v>0.47</v>
      </c>
      <c r="AQ47" s="25">
        <f>INDEX([1]IPCA_Regional!$A$11:$R$239,MATCH($A47,[1]IPCA_Regional!$A$11:$A$239,0),MATCH(AQ$2,[1]IPCA_Regional!$A$12:$AJ$12,0))</f>
        <v>0.28000000000000003</v>
      </c>
      <c r="AR47" s="35">
        <f t="shared" si="7"/>
        <v>9.5594936708860781E-2</v>
      </c>
      <c r="AS47" s="30">
        <f>INDEX([1]IPCA_Regional!$A$11:$R$239,MATCH($A47,[1]IPCA_Regional!$A$11:$A$239,0),MATCH(AS$2,[1]IPCA_Regional!$A$12:$AJ$12,0))</f>
        <v>0.25</v>
      </c>
      <c r="AT47" s="25">
        <f>INDEX([1]IPCA_Regional!$A$11:$R$239,MATCH($A47,[1]IPCA_Regional!$A$11:$A$239,0),MATCH(AT$2,[1]IPCA_Regional!$A$12:$AJ$12,0))</f>
        <v>0.23</v>
      </c>
      <c r="AU47" s="25">
        <f>INDEX([1]IPCA_Regional!$A$11:$R$239,MATCH($A47,[1]IPCA_Regional!$A$11:$A$239,0),MATCH(AU$2,[1]IPCA_Regional!$A$12:$AJ$12,0))</f>
        <v>-0.16</v>
      </c>
      <c r="AW47" s="30">
        <f t="shared" ref="AW47" si="103">AW46</f>
        <v>4.6500000000000004</v>
      </c>
      <c r="AX47" s="33">
        <f t="shared" si="84"/>
        <v>4.6500000000000004</v>
      </c>
      <c r="AY47" s="30">
        <f t="shared" si="84"/>
        <v>15.889999999999999</v>
      </c>
      <c r="AZ47" s="33">
        <f t="shared" si="85"/>
        <v>3.49</v>
      </c>
      <c r="BA47" s="33">
        <f t="shared" si="86"/>
        <v>5.05</v>
      </c>
      <c r="BB47" s="33">
        <f t="shared" si="87"/>
        <v>7.35</v>
      </c>
      <c r="BC47" s="30">
        <f t="shared" si="88"/>
        <v>55.370000000000005</v>
      </c>
      <c r="BD47" s="33">
        <f t="shared" si="89"/>
        <v>10.86</v>
      </c>
      <c r="BE47" s="33">
        <f t="shared" si="90"/>
        <v>1.78</v>
      </c>
      <c r="BF47" s="33">
        <f t="shared" si="91"/>
        <v>12.06</v>
      </c>
      <c r="BG47" s="33">
        <f t="shared" si="92"/>
        <v>30.67</v>
      </c>
      <c r="BH47" s="30">
        <f t="shared" si="93"/>
        <v>16.190000000000001</v>
      </c>
      <c r="BI47" s="33">
        <f t="shared" si="94"/>
        <v>7.79</v>
      </c>
      <c r="BJ47" s="33">
        <f t="shared" si="95"/>
        <v>8.4</v>
      </c>
      <c r="BK47" s="30">
        <f t="shared" si="96"/>
        <v>7.8999999999999995</v>
      </c>
      <c r="BL47" s="33">
        <f t="shared" si="97"/>
        <v>1.51</v>
      </c>
      <c r="BM47" s="33">
        <f t="shared" si="98"/>
        <v>3.59</v>
      </c>
      <c r="BN47" s="33">
        <f t="shared" si="99"/>
        <v>2.8</v>
      </c>
    </row>
    <row r="48" spans="1:66" x14ac:dyDescent="0.2">
      <c r="A48" s="20">
        <f t="shared" si="5"/>
        <v>42248</v>
      </c>
      <c r="B48" s="22">
        <f t="shared" ref="B48:AB48" si="104">B50*(INDEX($AD49:$AU49,MATCH(B$3,$AD$2:$AU$2,0))/100+1)</f>
        <v>1.0705587031884176</v>
      </c>
      <c r="C48" s="22">
        <f t="shared" si="104"/>
        <v>1.0705587031884176</v>
      </c>
      <c r="D48" s="22">
        <f t="shared" si="104"/>
        <v>1.0705587031884176</v>
      </c>
      <c r="E48" s="22">
        <f t="shared" si="104"/>
        <v>1.0705587031884176</v>
      </c>
      <c r="F48" s="22">
        <f t="shared" si="104"/>
        <v>1.0705587031884176</v>
      </c>
      <c r="G48" s="22">
        <f t="shared" si="104"/>
        <v>1.0705587031884176</v>
      </c>
      <c r="H48" s="22">
        <f t="shared" si="104"/>
        <v>1.0705587031884176</v>
      </c>
      <c r="I48" s="22">
        <f t="shared" si="104"/>
        <v>1.0600820198333376</v>
      </c>
      <c r="J48" s="22">
        <f t="shared" si="104"/>
        <v>1.0600820198333376</v>
      </c>
      <c r="K48" s="22">
        <f t="shared" si="104"/>
        <v>1.0687715561614235</v>
      </c>
      <c r="L48" s="22">
        <f t="shared" si="104"/>
        <v>1.0600820198333376</v>
      </c>
      <c r="M48" s="22">
        <f t="shared" si="104"/>
        <v>1.0600820198333376</v>
      </c>
      <c r="N48" s="22">
        <f t="shared" si="104"/>
        <v>1.0618169799046737</v>
      </c>
      <c r="O48" s="22">
        <f t="shared" si="104"/>
        <v>1.0600820198333376</v>
      </c>
      <c r="P48" s="22">
        <f t="shared" si="104"/>
        <v>1.0600820198333376</v>
      </c>
      <c r="Q48" s="22">
        <f t="shared" si="104"/>
        <v>1.0547538122301732</v>
      </c>
      <c r="R48" s="22">
        <f t="shared" si="104"/>
        <v>1.0568748332466091</v>
      </c>
      <c r="S48" s="22">
        <f t="shared" si="104"/>
        <v>1.0873740643826568</v>
      </c>
      <c r="T48" s="22">
        <f t="shared" si="104"/>
        <v>1.075226241803003</v>
      </c>
      <c r="U48" s="22">
        <f t="shared" si="104"/>
        <v>1.064596341036667</v>
      </c>
      <c r="V48" s="22">
        <f t="shared" si="104"/>
        <v>1.0555894070342478</v>
      </c>
      <c r="W48" s="22">
        <f t="shared" si="104"/>
        <v>1.0525007521804699</v>
      </c>
      <c r="X48" s="22">
        <f t="shared" si="104"/>
        <v>1.049627525018187</v>
      </c>
      <c r="Y48" s="22">
        <f t="shared" si="104"/>
        <v>1.0562276470462932</v>
      </c>
      <c r="Z48" s="22">
        <f t="shared" si="104"/>
        <v>1.0642405208141839</v>
      </c>
      <c r="AA48" s="22">
        <f t="shared" si="104"/>
        <v>1.0559186453089078</v>
      </c>
      <c r="AB48" s="22">
        <f t="shared" si="104"/>
        <v>1.0792660233886078</v>
      </c>
      <c r="AD48" s="35">
        <f t="shared" si="1"/>
        <v>0.13</v>
      </c>
      <c r="AE48" s="25">
        <f>INDEX([1]IPCA_Regional!$A$11:$R$239,MATCH($A48,[1]IPCA_Regional!$A$11:$A$239,0),MATCH(AE$2,[1]IPCA_Regional!$A$12:$AJ$12,0))</f>
        <v>0.13</v>
      </c>
      <c r="AF48" s="35">
        <f t="shared" si="2"/>
        <v>0.3041095028319698</v>
      </c>
      <c r="AG48" s="25">
        <f>INDEX([1]IPCA_Regional!$A$11:$R$239,MATCH($A48,[1]IPCA_Regional!$A$11:$A$239,0),MATCH(AG$2,[1]IPCA_Regional!$A$12:$AJ$12,0))</f>
        <v>0.56999999999999995</v>
      </c>
      <c r="AH48" s="25">
        <f>INDEX([1]IPCA_Regional!$A$11:$R$239,MATCH($A48,[1]IPCA_Regional!$A$11:$A$239,0),MATCH(AH$2,[1]IPCA_Regional!$A$12:$AJ$12,0))</f>
        <v>0.17</v>
      </c>
      <c r="AI48" s="25">
        <f>INDEX([1]IPCA_Regional!$A$11:$R$239,MATCH($A48,[1]IPCA_Regional!$A$11:$A$239,0),MATCH(AI$2,[1]IPCA_Regional!$A$12:$AJ$12,0))</f>
        <v>0.27</v>
      </c>
      <c r="AJ48" s="35">
        <f t="shared" si="69"/>
        <v>0.5984197218710493</v>
      </c>
      <c r="AK48" s="25">
        <f>INDEX([1]IPCA_Regional!$A$11:$R$239,MATCH($A48,[1]IPCA_Regional!$A$11:$A$239,0),MATCH(AK$2,[1]IPCA_Regional!$A$12:$AJ$12,0))</f>
        <v>0.41</v>
      </c>
      <c r="AL48" s="30">
        <f>[1]IPCA_Regional!$P$187</f>
        <v>0.56000000000000005</v>
      </c>
      <c r="AM48" s="25">
        <f>INDEX([1]IPCA_Regional!$A$11:$R$239,MATCH($A48,[1]IPCA_Regional!$A$11:$A$239,0),MATCH(AM$2,[1]IPCA_Regional!$A$12:$AJ$12,0))</f>
        <v>0.49</v>
      </c>
      <c r="AN48" s="25">
        <f>INDEX([1]IPCA_Regional!$A$11:$R$239,MATCH($A48,[1]IPCA_Regional!$A$11:$A$239,0),MATCH(AN$2,[1]IPCA_Regional!$A$12:$AJ$12,0))</f>
        <v>0.71</v>
      </c>
      <c r="AO48" s="35">
        <f t="shared" si="4"/>
        <v>0.5503767757875232</v>
      </c>
      <c r="AP48" s="25">
        <f>INDEX([1]IPCA_Regional!$A$11:$R$239,MATCH($A48,[1]IPCA_Regional!$A$11:$A$239,0),MATCH(AP$2,[1]IPCA_Regional!$A$12:$AJ$12,0))</f>
        <v>0.54</v>
      </c>
      <c r="AQ48" s="25">
        <f>INDEX([1]IPCA_Regional!$A$11:$R$239,MATCH($A48,[1]IPCA_Regional!$A$11:$A$239,0),MATCH(AQ$2,[1]IPCA_Regional!$A$12:$AJ$12,0))</f>
        <v>0.56000000000000005</v>
      </c>
      <c r="AR48" s="35">
        <f t="shared" si="7"/>
        <v>0.69398734177215193</v>
      </c>
      <c r="AS48" s="30">
        <f>INDEX([1]IPCA_Regional!$A$11:$R$239,MATCH($A48,[1]IPCA_Regional!$A$11:$A$239,0),MATCH(AS$2,[1]IPCA_Regional!$A$12:$AJ$12,0))</f>
        <v>-0.28000000000000003</v>
      </c>
      <c r="AT48" s="25">
        <f>INDEX([1]IPCA_Regional!$A$11:$R$239,MATCH($A48,[1]IPCA_Regional!$A$11:$A$239,0),MATCH(AT$2,[1]IPCA_Regional!$A$12:$AJ$12,0))</f>
        <v>0.67</v>
      </c>
      <c r="AU48" s="25">
        <f>INDEX([1]IPCA_Regional!$A$11:$R$239,MATCH($A48,[1]IPCA_Regional!$A$11:$A$239,0),MATCH(AU$2,[1]IPCA_Regional!$A$12:$AJ$12,0))</f>
        <v>1.25</v>
      </c>
      <c r="AW48" s="30">
        <f t="shared" ref="AW48:AW80" si="105">AW47</f>
        <v>4.6500000000000004</v>
      </c>
      <c r="AX48" s="33">
        <f t="shared" si="84"/>
        <v>4.6500000000000004</v>
      </c>
      <c r="AY48" s="30">
        <f t="shared" si="84"/>
        <v>15.889999999999999</v>
      </c>
      <c r="AZ48" s="33">
        <f t="shared" si="85"/>
        <v>3.49</v>
      </c>
      <c r="BA48" s="33">
        <f t="shared" si="86"/>
        <v>5.05</v>
      </c>
      <c r="BB48" s="33">
        <f t="shared" si="87"/>
        <v>7.35</v>
      </c>
      <c r="BC48" s="30">
        <f t="shared" si="88"/>
        <v>55.370000000000005</v>
      </c>
      <c r="BD48" s="33">
        <f t="shared" si="89"/>
        <v>10.86</v>
      </c>
      <c r="BE48" s="33">
        <f t="shared" si="90"/>
        <v>1.78</v>
      </c>
      <c r="BF48" s="33">
        <f t="shared" si="91"/>
        <v>12.06</v>
      </c>
      <c r="BG48" s="33">
        <f t="shared" si="92"/>
        <v>30.67</v>
      </c>
      <c r="BH48" s="30">
        <f t="shared" si="93"/>
        <v>16.190000000000001</v>
      </c>
      <c r="BI48" s="33">
        <f t="shared" si="94"/>
        <v>7.79</v>
      </c>
      <c r="BJ48" s="33">
        <f t="shared" si="95"/>
        <v>8.4</v>
      </c>
      <c r="BK48" s="30">
        <f t="shared" si="96"/>
        <v>7.8999999999999995</v>
      </c>
      <c r="BL48" s="33">
        <f t="shared" si="97"/>
        <v>1.51</v>
      </c>
      <c r="BM48" s="33">
        <f t="shared" si="98"/>
        <v>3.59</v>
      </c>
      <c r="BN48" s="33">
        <f t="shared" si="99"/>
        <v>2.8</v>
      </c>
    </row>
    <row r="49" spans="1:66" x14ac:dyDescent="0.2">
      <c r="A49" s="20">
        <f t="shared" si="5"/>
        <v>42278</v>
      </c>
      <c r="B49" s="22">
        <f t="shared" ref="B49:AB49" si="106">B51*(INDEX($AD50:$AU50,MATCH(B$3,$AD$2:$AU$2,0))/100+1)</f>
        <v>1.0542056840931919</v>
      </c>
      <c r="C49" s="22">
        <f t="shared" si="106"/>
        <v>1.0542056840931919</v>
      </c>
      <c r="D49" s="22">
        <f t="shared" si="106"/>
        <v>1.0542056840931919</v>
      </c>
      <c r="E49" s="22">
        <f t="shared" si="106"/>
        <v>1.0542056840931919</v>
      </c>
      <c r="F49" s="22">
        <f t="shared" si="106"/>
        <v>1.0542056840931919</v>
      </c>
      <c r="G49" s="22">
        <f t="shared" si="106"/>
        <v>1.0542056840931919</v>
      </c>
      <c r="H49" s="22">
        <f t="shared" si="106"/>
        <v>1.0542056840931919</v>
      </c>
      <c r="I49" s="22">
        <f t="shared" si="106"/>
        <v>1.0659277157223568</v>
      </c>
      <c r="J49" s="22">
        <f t="shared" si="106"/>
        <v>1.0659277157223568</v>
      </c>
      <c r="K49" s="22">
        <f t="shared" si="106"/>
        <v>1.0785936714902693</v>
      </c>
      <c r="L49" s="22">
        <f t="shared" si="106"/>
        <v>1.0659277157223568</v>
      </c>
      <c r="M49" s="22">
        <f t="shared" si="106"/>
        <v>1.0659277157223568</v>
      </c>
      <c r="N49" s="22">
        <f t="shared" si="106"/>
        <v>1.0651589624133655</v>
      </c>
      <c r="O49" s="22">
        <f t="shared" si="106"/>
        <v>1.0659277157223568</v>
      </c>
      <c r="P49" s="22">
        <f t="shared" si="106"/>
        <v>1.0659277157223568</v>
      </c>
      <c r="Q49" s="22">
        <f t="shared" si="106"/>
        <v>1.0604161475949452</v>
      </c>
      <c r="R49" s="22">
        <f t="shared" si="106"/>
        <v>1.0605540365755024</v>
      </c>
      <c r="S49" s="22">
        <f t="shared" si="106"/>
        <v>1.0873740643826568</v>
      </c>
      <c r="T49" s="22">
        <f t="shared" si="106"/>
        <v>1.0638481096839312</v>
      </c>
      <c r="U49" s="22">
        <f t="shared" si="106"/>
        <v>1.0681081694606196</v>
      </c>
      <c r="V49" s="22">
        <f t="shared" si="106"/>
        <v>1.0539454035129805</v>
      </c>
      <c r="W49" s="22">
        <f t="shared" si="106"/>
        <v>1.0661505156222897</v>
      </c>
      <c r="X49" s="22">
        <f t="shared" si="106"/>
        <v>1.077541473982975</v>
      </c>
      <c r="Y49" s="22">
        <f t="shared" si="106"/>
        <v>1.0715290609434149</v>
      </c>
      <c r="Z49" s="22">
        <f t="shared" si="106"/>
        <v>1.0607241243839234</v>
      </c>
      <c r="AA49" s="22">
        <f t="shared" si="106"/>
        <v>1.0640763553705237</v>
      </c>
      <c r="AB49" s="22">
        <f t="shared" si="106"/>
        <v>1.0505958696861624</v>
      </c>
      <c r="AD49" s="35">
        <f t="shared" si="1"/>
        <v>1.07</v>
      </c>
      <c r="AE49" s="25">
        <f>INDEX([1]IPCA_Regional!$A$11:$R$239,MATCH($A49,[1]IPCA_Regional!$A$11:$A$239,0),MATCH(AE$2,[1]IPCA_Regional!$A$12:$AJ$12,0))</f>
        <v>1.07</v>
      </c>
      <c r="AF49" s="35">
        <f t="shared" si="2"/>
        <v>0.70482693517935813</v>
      </c>
      <c r="AG49" s="25">
        <f>INDEX([1]IPCA_Regional!$A$11:$R$239,MATCH($A49,[1]IPCA_Regional!$A$11:$A$239,0),MATCH(AG$2,[1]IPCA_Regional!$A$12:$AJ$12,0))</f>
        <v>0.73</v>
      </c>
      <c r="AH49" s="25">
        <f>INDEX([1]IPCA_Regional!$A$11:$R$239,MATCH($A49,[1]IPCA_Regional!$A$11:$A$239,0),MATCH(AH$2,[1]IPCA_Regional!$A$12:$AJ$12,0))</f>
        <v>0.84</v>
      </c>
      <c r="AI49" s="25">
        <f>INDEX([1]IPCA_Regional!$A$11:$R$239,MATCH($A49,[1]IPCA_Regional!$A$11:$A$239,0),MATCH(AI$2,[1]IPCA_Regional!$A$12:$AJ$12,0))</f>
        <v>0.6</v>
      </c>
      <c r="AJ49" s="35">
        <f t="shared" si="69"/>
        <v>0.8164836554090662</v>
      </c>
      <c r="AK49" s="25">
        <f>INDEX([1]IPCA_Regional!$A$11:$R$239,MATCH($A49,[1]IPCA_Regional!$A$11:$A$239,0),MATCH(AK$2,[1]IPCA_Regional!$A$12:$AJ$12,0))</f>
        <v>0.62</v>
      </c>
      <c r="AL49" s="30">
        <f>[1]IPCA_Regional!$P$187</f>
        <v>0.56000000000000005</v>
      </c>
      <c r="AM49" s="25">
        <f>INDEX([1]IPCA_Regional!$A$11:$R$239,MATCH($A49,[1]IPCA_Regional!$A$11:$A$239,0),MATCH(AM$2,[1]IPCA_Regional!$A$12:$AJ$12,0))</f>
        <v>0.59</v>
      </c>
      <c r="AN49" s="25">
        <f>INDEX([1]IPCA_Regional!$A$11:$R$239,MATCH($A49,[1]IPCA_Regional!$A$11:$A$239,0),MATCH(AN$2,[1]IPCA_Regional!$A$12:$AJ$12,0))</f>
        <v>0.99</v>
      </c>
      <c r="AO49" s="35">
        <f t="shared" si="4"/>
        <v>0.68669549104385419</v>
      </c>
      <c r="AP49" s="25">
        <f>INDEX([1]IPCA_Regional!$A$11:$R$239,MATCH($A49,[1]IPCA_Regional!$A$11:$A$239,0),MATCH(AP$2,[1]IPCA_Regional!$A$12:$AJ$12,0))</f>
        <v>0.64</v>
      </c>
      <c r="AQ49" s="25">
        <f>INDEX([1]IPCA_Regional!$A$11:$R$239,MATCH($A49,[1]IPCA_Regional!$A$11:$A$239,0),MATCH(AQ$2,[1]IPCA_Regional!$A$12:$AJ$12,0))</f>
        <v>0.73</v>
      </c>
      <c r="AR49" s="35">
        <f t="shared" si="7"/>
        <v>1.2012658227848101</v>
      </c>
      <c r="AS49" s="30">
        <f>INDEX([1]IPCA_Regional!$A$11:$R$239,MATCH($A49,[1]IPCA_Regional!$A$11:$A$239,0),MATCH(AS$2,[1]IPCA_Regional!$A$12:$AJ$12,0))</f>
        <v>1.18</v>
      </c>
      <c r="AT49" s="25">
        <f>INDEX([1]IPCA_Regional!$A$11:$R$239,MATCH($A49,[1]IPCA_Regional!$A$11:$A$239,0),MATCH(AT$2,[1]IPCA_Regional!$A$12:$AJ$12,0))</f>
        <v>1.18</v>
      </c>
      <c r="AU49" s="25">
        <f>INDEX([1]IPCA_Regional!$A$11:$R$239,MATCH($A49,[1]IPCA_Regional!$A$11:$A$239,0),MATCH(AU$2,[1]IPCA_Regional!$A$12:$AJ$12,0))</f>
        <v>1.24</v>
      </c>
      <c r="AW49" s="30">
        <f t="shared" si="105"/>
        <v>4.6500000000000004</v>
      </c>
      <c r="AX49" s="33">
        <f t="shared" si="84"/>
        <v>4.6500000000000004</v>
      </c>
      <c r="AY49" s="30">
        <f t="shared" si="84"/>
        <v>15.889999999999999</v>
      </c>
      <c r="AZ49" s="33">
        <f t="shared" si="85"/>
        <v>3.49</v>
      </c>
      <c r="BA49" s="33">
        <f t="shared" si="86"/>
        <v>5.05</v>
      </c>
      <c r="BB49" s="33">
        <f t="shared" si="87"/>
        <v>7.35</v>
      </c>
      <c r="BC49" s="30">
        <f t="shared" si="88"/>
        <v>55.370000000000005</v>
      </c>
      <c r="BD49" s="33">
        <f t="shared" si="89"/>
        <v>10.86</v>
      </c>
      <c r="BE49" s="33">
        <f t="shared" si="90"/>
        <v>1.78</v>
      </c>
      <c r="BF49" s="33">
        <f t="shared" si="91"/>
        <v>12.06</v>
      </c>
      <c r="BG49" s="33">
        <f t="shared" si="92"/>
        <v>30.67</v>
      </c>
      <c r="BH49" s="30">
        <f t="shared" si="93"/>
        <v>16.190000000000001</v>
      </c>
      <c r="BI49" s="33">
        <f t="shared" si="94"/>
        <v>7.79</v>
      </c>
      <c r="BJ49" s="33">
        <f t="shared" si="95"/>
        <v>8.4</v>
      </c>
      <c r="BK49" s="30">
        <f t="shared" si="96"/>
        <v>7.8999999999999995</v>
      </c>
      <c r="BL49" s="33">
        <f t="shared" si="97"/>
        <v>1.51</v>
      </c>
      <c r="BM49" s="33">
        <f t="shared" si="98"/>
        <v>3.59</v>
      </c>
      <c r="BN49" s="33">
        <f t="shared" si="99"/>
        <v>2.8</v>
      </c>
    </row>
    <row r="50" spans="1:66" x14ac:dyDescent="0.2">
      <c r="A50" s="20">
        <f t="shared" si="5"/>
        <v>42309</v>
      </c>
      <c r="B50" s="22">
        <f t="shared" ref="B50:AB50" si="107">B52*(INDEX($AD51:$AU51,MATCH(B$3,$AD$2:$AU$2,0))/100+1)</f>
        <v>1.0592249957340631</v>
      </c>
      <c r="C50" s="22">
        <f t="shared" si="107"/>
        <v>1.0592249957340631</v>
      </c>
      <c r="D50" s="22">
        <f t="shared" si="107"/>
        <v>1.0592249957340631</v>
      </c>
      <c r="E50" s="22">
        <f t="shared" si="107"/>
        <v>1.0592249957340631</v>
      </c>
      <c r="F50" s="22">
        <f t="shared" si="107"/>
        <v>1.0592249957340631</v>
      </c>
      <c r="G50" s="22">
        <f t="shared" si="107"/>
        <v>1.0592249957340631</v>
      </c>
      <c r="H50" s="22">
        <f t="shared" si="107"/>
        <v>1.0592249957340631</v>
      </c>
      <c r="I50" s="22">
        <f t="shared" si="107"/>
        <v>1.0526625704999031</v>
      </c>
      <c r="J50" s="22">
        <f t="shared" si="107"/>
        <v>1.0526625704999031</v>
      </c>
      <c r="K50" s="22">
        <f t="shared" si="107"/>
        <v>1.0610260658804958</v>
      </c>
      <c r="L50" s="22">
        <f t="shared" si="107"/>
        <v>1.0526625704999031</v>
      </c>
      <c r="M50" s="22">
        <f t="shared" si="107"/>
        <v>1.0526625704999031</v>
      </c>
      <c r="N50" s="22">
        <f t="shared" si="107"/>
        <v>1.0529720149788515</v>
      </c>
      <c r="O50" s="22">
        <f t="shared" si="107"/>
        <v>1.0526625704999031</v>
      </c>
      <c r="P50" s="22">
        <f t="shared" si="107"/>
        <v>1.0526625704999031</v>
      </c>
      <c r="Q50" s="22">
        <f t="shared" si="107"/>
        <v>1.048463034026017</v>
      </c>
      <c r="R50" s="22">
        <f t="shared" si="107"/>
        <v>1.0503625852182559</v>
      </c>
      <c r="S50" s="22">
        <f t="shared" si="107"/>
        <v>1.0813186797759116</v>
      </c>
      <c r="T50" s="22">
        <f t="shared" si="107"/>
        <v>1.0689196160682006</v>
      </c>
      <c r="U50" s="22">
        <f t="shared" si="107"/>
        <v>1.0541601554972442</v>
      </c>
      <c r="V50" s="22">
        <f t="shared" si="107"/>
        <v>1.0488765968146341</v>
      </c>
      <c r="W50" s="22">
        <f t="shared" si="107"/>
        <v>1.0453225692306989</v>
      </c>
      <c r="X50" s="22">
        <f t="shared" si="107"/>
        <v>1.0420207733725673</v>
      </c>
      <c r="Y50" s="22">
        <f t="shared" si="107"/>
        <v>1.0439095147719839</v>
      </c>
      <c r="Z50" s="22">
        <f t="shared" si="107"/>
        <v>1.0516079143494044</v>
      </c>
      <c r="AA50" s="22">
        <f t="shared" si="107"/>
        <v>1.0436041167314762</v>
      </c>
      <c r="AB50" s="22">
        <f t="shared" si="107"/>
        <v>1.0660470400914734</v>
      </c>
      <c r="AD50" s="35">
        <f t="shared" si="1"/>
        <v>1.25</v>
      </c>
      <c r="AE50" s="25">
        <f>INDEX([1]IPCA_Regional!$A$11:$R$239,MATCH($A50,[1]IPCA_Regional!$A$11:$A$239,0),MATCH(AE$2,[1]IPCA_Regional!$A$12:$AJ$12,0))</f>
        <v>1.25</v>
      </c>
      <c r="AF50" s="35">
        <f t="shared" si="2"/>
        <v>1.0836249213341727</v>
      </c>
      <c r="AG50" s="25">
        <f>INDEX([1]IPCA_Regional!$A$11:$R$239,MATCH($A50,[1]IPCA_Regional!$A$11:$A$239,0),MATCH(AG$2,[1]IPCA_Regional!$A$12:$AJ$12,0))</f>
        <v>1.27</v>
      </c>
      <c r="AH50" s="25">
        <f>INDEX([1]IPCA_Regional!$A$11:$R$239,MATCH($A50,[1]IPCA_Regional!$A$11:$A$239,0),MATCH(AH$2,[1]IPCA_Regional!$A$12:$AJ$12,0))</f>
        <v>0.8</v>
      </c>
      <c r="AI50" s="25">
        <f>INDEX([1]IPCA_Regional!$A$11:$R$239,MATCH($A50,[1]IPCA_Regional!$A$11:$A$239,0),MATCH(AI$2,[1]IPCA_Regional!$A$12:$AJ$12,0))</f>
        <v>1.19</v>
      </c>
      <c r="AJ50" s="35">
        <f t="shared" si="69"/>
        <v>0.94027812895069529</v>
      </c>
      <c r="AK50" s="25">
        <f>INDEX([1]IPCA_Regional!$A$11:$R$239,MATCH($A50,[1]IPCA_Regional!$A$11:$A$239,0),MATCH(AK$2,[1]IPCA_Regional!$A$12:$AJ$12,0))</f>
        <v>0.84</v>
      </c>
      <c r="AL50" s="30">
        <f>[1]IPCA_Regional!$P$187</f>
        <v>0.56000000000000005</v>
      </c>
      <c r="AM50" s="25">
        <f>INDEX([1]IPCA_Regional!$A$11:$R$239,MATCH($A50,[1]IPCA_Regional!$A$11:$A$239,0),MATCH(AM$2,[1]IPCA_Regional!$A$12:$AJ$12,0))</f>
        <v>1.24</v>
      </c>
      <c r="AN50" s="25">
        <f>INDEX([1]IPCA_Regional!$A$11:$R$239,MATCH($A50,[1]IPCA_Regional!$A$11:$A$239,0),MATCH(AN$2,[1]IPCA_Regional!$A$12:$AJ$12,0))</f>
        <v>0.88</v>
      </c>
      <c r="AO50" s="35">
        <f t="shared" si="4"/>
        <v>1.054058060531192</v>
      </c>
      <c r="AP50" s="25">
        <f>INDEX([1]IPCA_Regional!$A$11:$R$239,MATCH($A50,[1]IPCA_Regional!$A$11:$A$239,0),MATCH(AP$2,[1]IPCA_Regional!$A$12:$AJ$12,0))</f>
        <v>1.08</v>
      </c>
      <c r="AQ50" s="25">
        <f>INDEX([1]IPCA_Regional!$A$11:$R$239,MATCH($A50,[1]IPCA_Regional!$A$11:$A$239,0),MATCH(AQ$2,[1]IPCA_Regional!$A$12:$AJ$12,0))</f>
        <v>1.03</v>
      </c>
      <c r="AR50" s="35">
        <f t="shared" si="7"/>
        <v>1.134873417721519</v>
      </c>
      <c r="AS50" s="30">
        <f>INDEX([1]IPCA_Regional!$A$11:$R$239,MATCH($A50,[1]IPCA_Regional!$A$11:$A$239,0),MATCH(AS$2,[1]IPCA_Regional!$A$12:$AJ$12,0))</f>
        <v>1.29</v>
      </c>
      <c r="AT50" s="25">
        <f>INDEX([1]IPCA_Regional!$A$11:$R$239,MATCH($A50,[1]IPCA_Regional!$A$11:$A$239,0),MATCH(AT$2,[1]IPCA_Regional!$A$12:$AJ$12,0))</f>
        <v>1.44</v>
      </c>
      <c r="AU50" s="25">
        <f>INDEX([1]IPCA_Regional!$A$11:$R$239,MATCH($A50,[1]IPCA_Regional!$A$11:$A$239,0),MATCH(AU$2,[1]IPCA_Regional!$A$12:$AJ$12,0))</f>
        <v>0.66</v>
      </c>
      <c r="AW50" s="30">
        <f t="shared" si="105"/>
        <v>4.6500000000000004</v>
      </c>
      <c r="AX50" s="33">
        <f t="shared" si="84"/>
        <v>4.6500000000000004</v>
      </c>
      <c r="AY50" s="30">
        <f t="shared" si="84"/>
        <v>15.889999999999999</v>
      </c>
      <c r="AZ50" s="33">
        <f t="shared" si="85"/>
        <v>3.49</v>
      </c>
      <c r="BA50" s="33">
        <f t="shared" si="86"/>
        <v>5.05</v>
      </c>
      <c r="BB50" s="33">
        <f t="shared" si="87"/>
        <v>7.35</v>
      </c>
      <c r="BC50" s="30">
        <f t="shared" si="88"/>
        <v>55.370000000000005</v>
      </c>
      <c r="BD50" s="33">
        <f t="shared" si="89"/>
        <v>10.86</v>
      </c>
      <c r="BE50" s="33">
        <f t="shared" si="90"/>
        <v>1.78</v>
      </c>
      <c r="BF50" s="33">
        <f t="shared" si="91"/>
        <v>12.06</v>
      </c>
      <c r="BG50" s="33">
        <f t="shared" si="92"/>
        <v>30.67</v>
      </c>
      <c r="BH50" s="30">
        <f t="shared" si="93"/>
        <v>16.190000000000001</v>
      </c>
      <c r="BI50" s="33">
        <f t="shared" si="94"/>
        <v>7.79</v>
      </c>
      <c r="BJ50" s="33">
        <f t="shared" si="95"/>
        <v>8.4</v>
      </c>
      <c r="BK50" s="30">
        <f t="shared" si="96"/>
        <v>7.8999999999999995</v>
      </c>
      <c r="BL50" s="33">
        <f t="shared" si="97"/>
        <v>1.51</v>
      </c>
      <c r="BM50" s="33">
        <f t="shared" si="98"/>
        <v>3.59</v>
      </c>
      <c r="BN50" s="33">
        <f t="shared" si="99"/>
        <v>2.8</v>
      </c>
    </row>
    <row r="51" spans="1:66" x14ac:dyDescent="0.2">
      <c r="A51" s="20">
        <f t="shared" si="5"/>
        <v>42339</v>
      </c>
      <c r="B51" s="22">
        <f t="shared" ref="B51:AB51" si="108">B53*(INDEX($AD52:$AU52,MATCH(B$3,$AD$2:$AU$2,0))/100+1)</f>
        <v>1.0411907991043872</v>
      </c>
      <c r="C51" s="22">
        <f t="shared" si="108"/>
        <v>1.0411907991043872</v>
      </c>
      <c r="D51" s="22">
        <f t="shared" si="108"/>
        <v>1.0411907991043872</v>
      </c>
      <c r="E51" s="22">
        <f t="shared" si="108"/>
        <v>1.0411907991043872</v>
      </c>
      <c r="F51" s="22">
        <f t="shared" si="108"/>
        <v>1.0411907991043872</v>
      </c>
      <c r="G51" s="22">
        <f t="shared" si="108"/>
        <v>1.0411907991043872</v>
      </c>
      <c r="H51" s="22">
        <f t="shared" si="108"/>
        <v>1.0411907991043872</v>
      </c>
      <c r="I51" s="22">
        <f t="shared" si="108"/>
        <v>1.054500881376077</v>
      </c>
      <c r="J51" s="22">
        <f t="shared" si="108"/>
        <v>1.054500881376077</v>
      </c>
      <c r="K51" s="22">
        <f t="shared" si="108"/>
        <v>1.0650673165698326</v>
      </c>
      <c r="L51" s="22">
        <f t="shared" si="108"/>
        <v>1.054500881376077</v>
      </c>
      <c r="M51" s="22">
        <f t="shared" si="108"/>
        <v>1.054500881376077</v>
      </c>
      <c r="N51" s="22">
        <f t="shared" si="108"/>
        <v>1.0567053198545293</v>
      </c>
      <c r="O51" s="22">
        <f t="shared" si="108"/>
        <v>1.054500881376077</v>
      </c>
      <c r="P51" s="22">
        <f t="shared" si="108"/>
        <v>1.054500881376077</v>
      </c>
      <c r="Q51" s="22">
        <f t="shared" si="108"/>
        <v>1.0479455950142753</v>
      </c>
      <c r="R51" s="22">
        <f t="shared" si="108"/>
        <v>1.0517195920026798</v>
      </c>
      <c r="S51" s="22">
        <f t="shared" si="108"/>
        <v>1.0813186797759116</v>
      </c>
      <c r="T51" s="22">
        <f t="shared" si="108"/>
        <v>1.0508179668944402</v>
      </c>
      <c r="U51" s="22">
        <f t="shared" si="108"/>
        <v>1.0587908103297181</v>
      </c>
      <c r="V51" s="22">
        <f t="shared" si="108"/>
        <v>1.0426844118648404</v>
      </c>
      <c r="W51" s="22">
        <f t="shared" si="108"/>
        <v>1.0550298880463242</v>
      </c>
      <c r="X51" s="22">
        <f t="shared" si="108"/>
        <v>1.0665559477214441</v>
      </c>
      <c r="Y51" s="22">
        <f t="shared" si="108"/>
        <v>1.0578823782638118</v>
      </c>
      <c r="Z51" s="22">
        <f t="shared" si="108"/>
        <v>1.048821329911366</v>
      </c>
      <c r="AA51" s="22">
        <f t="shared" si="108"/>
        <v>1.0489711705151061</v>
      </c>
      <c r="AB51" s="22">
        <f t="shared" si="108"/>
        <v>1.0437074008406144</v>
      </c>
      <c r="AD51" s="35">
        <f t="shared" si="1"/>
        <v>1.39</v>
      </c>
      <c r="AE51" s="25">
        <f>INDEX([1]IPCA_Regional!$A$11:$R$239,MATCH($A51,[1]IPCA_Regional!$A$11:$A$239,0),MATCH(AE$2,[1]IPCA_Regional!$A$12:$AJ$12,0))</f>
        <v>1.39</v>
      </c>
      <c r="AF51" s="35">
        <f t="shared" si="2"/>
        <v>1.0710824417872877</v>
      </c>
      <c r="AG51" s="25">
        <f>INDEX([1]IPCA_Regional!$A$11:$R$239,MATCH($A51,[1]IPCA_Regional!$A$11:$A$239,0),MATCH(AG$2,[1]IPCA_Regional!$A$12:$AJ$12,0))</f>
        <v>1.45</v>
      </c>
      <c r="AH51" s="25">
        <f>INDEX([1]IPCA_Regional!$A$11:$R$239,MATCH($A51,[1]IPCA_Regional!$A$11:$A$239,0),MATCH(AH$2,[1]IPCA_Regional!$A$12:$AJ$12,0))</f>
        <v>1</v>
      </c>
      <c r="AI51" s="25">
        <f>INDEX([1]IPCA_Regional!$A$11:$R$239,MATCH($A51,[1]IPCA_Regional!$A$11:$A$239,0),MATCH(AI$2,[1]IPCA_Regional!$A$12:$AJ$12,0))</f>
        <v>0.94</v>
      </c>
      <c r="AJ51" s="35">
        <f t="shared" si="69"/>
        <v>0.86712660285353071</v>
      </c>
      <c r="AK51" s="25">
        <f>INDEX([1]IPCA_Regional!$A$11:$R$239,MATCH($A51,[1]IPCA_Regional!$A$11:$A$239,0),MATCH(AK$2,[1]IPCA_Regional!$A$12:$AJ$12,0))</f>
        <v>0.57999999999999996</v>
      </c>
      <c r="AL51" s="30">
        <f>[1]IPCA_Regional!$P$187</f>
        <v>0.56000000000000005</v>
      </c>
      <c r="AM51" s="25">
        <f>INDEX([1]IPCA_Regional!$A$11:$R$239,MATCH($A51,[1]IPCA_Regional!$A$11:$A$239,0),MATCH(AM$2,[1]IPCA_Regional!$A$12:$AJ$12,0))</f>
        <v>1.24</v>
      </c>
      <c r="AN51" s="25">
        <f>INDEX([1]IPCA_Regional!$A$11:$R$239,MATCH($A51,[1]IPCA_Regional!$A$11:$A$239,0),MATCH(AN$2,[1]IPCA_Regional!$A$12:$AJ$12,0))</f>
        <v>0.84</v>
      </c>
      <c r="AO51" s="35">
        <f t="shared" si="4"/>
        <v>0.9739715873996293</v>
      </c>
      <c r="AP51" s="25">
        <f>INDEX([1]IPCA_Regional!$A$11:$R$239,MATCH($A51,[1]IPCA_Regional!$A$11:$A$239,0),MATCH(AP$2,[1]IPCA_Regional!$A$12:$AJ$12,0))</f>
        <v>1.1399999999999999</v>
      </c>
      <c r="AQ51" s="25">
        <f>INDEX([1]IPCA_Regional!$A$11:$R$239,MATCH($A51,[1]IPCA_Regional!$A$11:$A$239,0),MATCH(AQ$2,[1]IPCA_Regional!$A$12:$AJ$12,0))</f>
        <v>0.82</v>
      </c>
      <c r="AR51" s="35">
        <f t="shared" si="7"/>
        <v>0.96634177215189876</v>
      </c>
      <c r="AS51" s="30">
        <f>INDEX([1]IPCA_Regional!$A$11:$R$239,MATCH($A51,[1]IPCA_Regional!$A$11:$A$239,0),MATCH(AS$2,[1]IPCA_Regional!$A$12:$AJ$12,0))</f>
        <v>0.91</v>
      </c>
      <c r="AT51" s="25">
        <f>INDEX([1]IPCA_Regional!$A$11:$R$239,MATCH($A51,[1]IPCA_Regional!$A$11:$A$239,0),MATCH(AT$2,[1]IPCA_Regional!$A$12:$AJ$12,0))</f>
        <v>0.8</v>
      </c>
      <c r="AU51" s="25">
        <f>INDEX([1]IPCA_Regional!$A$11:$R$239,MATCH($A51,[1]IPCA_Regional!$A$11:$A$239,0),MATCH(AU$2,[1]IPCA_Regional!$A$12:$AJ$12,0))</f>
        <v>1.21</v>
      </c>
      <c r="AW51" s="30">
        <f t="shared" si="105"/>
        <v>4.6500000000000004</v>
      </c>
      <c r="AX51" s="33">
        <f t="shared" si="84"/>
        <v>4.6500000000000004</v>
      </c>
      <c r="AY51" s="30">
        <f t="shared" si="84"/>
        <v>15.889999999999999</v>
      </c>
      <c r="AZ51" s="33">
        <f t="shared" si="85"/>
        <v>3.49</v>
      </c>
      <c r="BA51" s="33">
        <f t="shared" si="86"/>
        <v>5.05</v>
      </c>
      <c r="BB51" s="33">
        <f t="shared" si="87"/>
        <v>7.35</v>
      </c>
      <c r="BC51" s="30">
        <f t="shared" si="88"/>
        <v>55.370000000000005</v>
      </c>
      <c r="BD51" s="33">
        <f t="shared" si="89"/>
        <v>10.86</v>
      </c>
      <c r="BE51" s="33">
        <f t="shared" si="90"/>
        <v>1.78</v>
      </c>
      <c r="BF51" s="33">
        <f t="shared" si="91"/>
        <v>12.06</v>
      </c>
      <c r="BG51" s="33">
        <f t="shared" si="92"/>
        <v>30.67</v>
      </c>
      <c r="BH51" s="30">
        <f t="shared" si="93"/>
        <v>16.190000000000001</v>
      </c>
      <c r="BI51" s="33">
        <f t="shared" si="94"/>
        <v>7.79</v>
      </c>
      <c r="BJ51" s="33">
        <f t="shared" si="95"/>
        <v>8.4</v>
      </c>
      <c r="BK51" s="30">
        <f t="shared" si="96"/>
        <v>7.8999999999999995</v>
      </c>
      <c r="BL51" s="33">
        <f t="shared" si="97"/>
        <v>1.51</v>
      </c>
      <c r="BM51" s="33">
        <f t="shared" si="98"/>
        <v>3.59</v>
      </c>
      <c r="BN51" s="33">
        <f t="shared" si="99"/>
        <v>2.8</v>
      </c>
    </row>
    <row r="52" spans="1:66" x14ac:dyDescent="0.2">
      <c r="A52" s="20">
        <f t="shared" si="5"/>
        <v>42370</v>
      </c>
      <c r="B52" s="22">
        <f t="shared" ref="B52:AB52" si="109">B54*(INDEX($AD53:$AU53,MATCH(B$3,$AD$2:$AU$2,0))/100+1)</f>
        <v>1.0447036154789062</v>
      </c>
      <c r="C52" s="22">
        <f t="shared" si="109"/>
        <v>1.0447036154789062</v>
      </c>
      <c r="D52" s="22">
        <f t="shared" si="109"/>
        <v>1.0447036154789062</v>
      </c>
      <c r="E52" s="22">
        <f t="shared" si="109"/>
        <v>1.0447036154789062</v>
      </c>
      <c r="F52" s="22">
        <f t="shared" si="109"/>
        <v>1.0447036154789062</v>
      </c>
      <c r="G52" s="22">
        <f t="shared" si="109"/>
        <v>1.0447036154789062</v>
      </c>
      <c r="H52" s="22">
        <f t="shared" si="109"/>
        <v>1.0447036154789062</v>
      </c>
      <c r="I52" s="22">
        <f t="shared" si="109"/>
        <v>1.0415071700713137</v>
      </c>
      <c r="J52" s="22">
        <f t="shared" si="109"/>
        <v>1.0415071700713137</v>
      </c>
      <c r="K52" s="22">
        <f t="shared" si="109"/>
        <v>1.0458610802173443</v>
      </c>
      <c r="L52" s="22">
        <f t="shared" si="109"/>
        <v>1.0415071700713137</v>
      </c>
      <c r="M52" s="22">
        <f t="shared" si="109"/>
        <v>1.0415071700713137</v>
      </c>
      <c r="N52" s="22">
        <f t="shared" si="109"/>
        <v>1.0425465494840114</v>
      </c>
      <c r="O52" s="22">
        <f t="shared" si="109"/>
        <v>1.0415071700713137</v>
      </c>
      <c r="P52" s="22">
        <f t="shared" si="109"/>
        <v>1.0415071700713137</v>
      </c>
      <c r="Q52" s="22">
        <f t="shared" si="109"/>
        <v>1.038699260972872</v>
      </c>
      <c r="R52" s="22">
        <f t="shared" si="109"/>
        <v>1.0443056126648</v>
      </c>
      <c r="S52" s="22">
        <f t="shared" si="109"/>
        <v>1.0752970164836033</v>
      </c>
      <c r="T52" s="22">
        <f t="shared" si="109"/>
        <v>1.0558273568433432</v>
      </c>
      <c r="U52" s="22">
        <f t="shared" si="109"/>
        <v>1.0453789721313409</v>
      </c>
      <c r="V52" s="22">
        <f t="shared" si="109"/>
        <v>1.0370541791720724</v>
      </c>
      <c r="W52" s="22">
        <f t="shared" si="109"/>
        <v>1.0352396293790458</v>
      </c>
      <c r="X52" s="22">
        <f t="shared" si="109"/>
        <v>1.0335456986436891</v>
      </c>
      <c r="Y52" s="22">
        <f t="shared" si="109"/>
        <v>1.0344956047685896</v>
      </c>
      <c r="Z52" s="22">
        <f t="shared" si="109"/>
        <v>1.0415430487939639</v>
      </c>
      <c r="AA52" s="22">
        <f t="shared" si="109"/>
        <v>1.0353215443764645</v>
      </c>
      <c r="AB52" s="22">
        <f t="shared" si="109"/>
        <v>1.0533020848646117</v>
      </c>
      <c r="AD52" s="35">
        <f t="shared" si="1"/>
        <v>1.06</v>
      </c>
      <c r="AE52" s="25">
        <f>INDEX([1]IPCA_Regional!$A$11:$R$239,MATCH($A52,[1]IPCA_Regional!$A$11:$A$239,0),MATCH(AE$2,[1]IPCA_Regional!$A$12:$AJ$12,0))</f>
        <v>1.06</v>
      </c>
      <c r="AF52" s="35">
        <f t="shared" si="2"/>
        <v>1.5196979232221524</v>
      </c>
      <c r="AG52" s="25">
        <f>INDEX([1]IPCA_Regional!$A$11:$R$239,MATCH($A52,[1]IPCA_Regional!$A$11:$A$239,0),MATCH(AG$2,[1]IPCA_Regional!$A$12:$AJ$12,0))</f>
        <v>1.45</v>
      </c>
      <c r="AH52" s="25">
        <f>INDEX([1]IPCA_Regional!$A$11:$R$239,MATCH($A52,[1]IPCA_Regional!$A$11:$A$239,0),MATCH(AH$2,[1]IPCA_Regional!$A$12:$AJ$12,0))</f>
        <v>1.32</v>
      </c>
      <c r="AI52" s="25">
        <f>INDEX([1]IPCA_Regional!$A$11:$R$239,MATCH($A52,[1]IPCA_Regional!$A$11:$A$239,0),MATCH(AI$2,[1]IPCA_Regional!$A$12:$AJ$12,0))</f>
        <v>1.69</v>
      </c>
      <c r="AJ52" s="35">
        <f t="shared" si="69"/>
        <v>1.2571139606284991</v>
      </c>
      <c r="AK52" s="25">
        <f>INDEX([1]IPCA_Regional!$A$11:$R$239,MATCH($A52,[1]IPCA_Regional!$A$11:$A$239,0),MATCH(AK$2,[1]IPCA_Regional!$A$12:$AJ$12,0))</f>
        <v>1.19</v>
      </c>
      <c r="AL52" s="30">
        <f>[1]IPCA_Regional!$P$187</f>
        <v>0.56000000000000005</v>
      </c>
      <c r="AM52" s="25">
        <f>INDEX([1]IPCA_Regional!$A$11:$R$239,MATCH($A52,[1]IPCA_Regional!$A$11:$A$239,0),MATCH(AM$2,[1]IPCA_Regional!$A$12:$AJ$12,0))</f>
        <v>1.82</v>
      </c>
      <c r="AN52" s="25">
        <f>INDEX([1]IPCA_Regional!$A$11:$R$239,MATCH($A52,[1]IPCA_Regional!$A$11:$A$239,0),MATCH(AN$2,[1]IPCA_Regional!$A$12:$AJ$12,0))</f>
        <v>1.1000000000000001</v>
      </c>
      <c r="AO52" s="35">
        <f t="shared" si="4"/>
        <v>1.1606361951822113</v>
      </c>
      <c r="AP52" s="25">
        <f>INDEX([1]IPCA_Regional!$A$11:$R$239,MATCH($A52,[1]IPCA_Regional!$A$11:$A$239,0),MATCH(AP$2,[1]IPCA_Regional!$A$12:$AJ$12,0))</f>
        <v>0.73</v>
      </c>
      <c r="AQ52" s="25">
        <f>INDEX([1]IPCA_Regional!$A$11:$R$239,MATCH($A52,[1]IPCA_Regional!$A$11:$A$239,0),MATCH(AQ$2,[1]IPCA_Regional!$A$12:$AJ$12,0))</f>
        <v>1.56</v>
      </c>
      <c r="AR52" s="35">
        <f t="shared" si="7"/>
        <v>1.1387088607594937</v>
      </c>
      <c r="AS52" s="30">
        <f>INDEX([1]IPCA_Regional!$A$11:$R$239,MATCH($A52,[1]IPCA_Regional!$A$11:$A$239,0),MATCH(AS$2,[1]IPCA_Regional!$A$12:$AJ$12,0))</f>
        <v>1.38</v>
      </c>
      <c r="AT52" s="25">
        <f>INDEX([1]IPCA_Regional!$A$11:$R$239,MATCH($A52,[1]IPCA_Regional!$A$11:$A$239,0),MATCH(AT$2,[1]IPCA_Regional!$A$12:$AJ$12,0))</f>
        <v>1.2</v>
      </c>
      <c r="AU52" s="25">
        <f>INDEX([1]IPCA_Regional!$A$11:$R$239,MATCH($A52,[1]IPCA_Regional!$A$11:$A$239,0),MATCH(AU$2,[1]IPCA_Regional!$A$12:$AJ$12,0))</f>
        <v>0.93</v>
      </c>
      <c r="AW52" s="30">
        <f t="shared" si="105"/>
        <v>4.6500000000000004</v>
      </c>
      <c r="AX52" s="33">
        <f t="shared" si="84"/>
        <v>4.6500000000000004</v>
      </c>
      <c r="AY52" s="30">
        <f t="shared" si="84"/>
        <v>15.889999999999999</v>
      </c>
      <c r="AZ52" s="33">
        <f t="shared" si="85"/>
        <v>3.49</v>
      </c>
      <c r="BA52" s="33">
        <f t="shared" si="86"/>
        <v>5.05</v>
      </c>
      <c r="BB52" s="33">
        <f t="shared" si="87"/>
        <v>7.35</v>
      </c>
      <c r="BC52" s="30">
        <f t="shared" si="88"/>
        <v>55.370000000000005</v>
      </c>
      <c r="BD52" s="33">
        <f t="shared" si="89"/>
        <v>10.86</v>
      </c>
      <c r="BE52" s="33">
        <f t="shared" si="90"/>
        <v>1.78</v>
      </c>
      <c r="BF52" s="33">
        <f t="shared" si="91"/>
        <v>12.06</v>
      </c>
      <c r="BG52" s="33">
        <f t="shared" si="92"/>
        <v>30.67</v>
      </c>
      <c r="BH52" s="30">
        <f t="shared" si="93"/>
        <v>16.190000000000001</v>
      </c>
      <c r="BI52" s="33">
        <f t="shared" si="94"/>
        <v>7.79</v>
      </c>
      <c r="BJ52" s="33">
        <f t="shared" si="95"/>
        <v>8.4</v>
      </c>
      <c r="BK52" s="30">
        <f t="shared" si="96"/>
        <v>7.8999999999999995</v>
      </c>
      <c r="BL52" s="33">
        <f t="shared" si="97"/>
        <v>1.51</v>
      </c>
      <c r="BM52" s="33">
        <f t="shared" si="98"/>
        <v>3.59</v>
      </c>
      <c r="BN52" s="33">
        <f t="shared" si="99"/>
        <v>2.8</v>
      </c>
    </row>
    <row r="53" spans="1:66" x14ac:dyDescent="0.2">
      <c r="A53" s="20">
        <f t="shared" si="5"/>
        <v>42401</v>
      </c>
      <c r="B53" s="22">
        <f t="shared" ref="B53:AB53" si="110">B55*(INDEX($AD54:$AU54,MATCH(B$3,$AD$2:$AU$2,0))/100+1)</f>
        <v>1.0302699377640878</v>
      </c>
      <c r="C53" s="22">
        <f t="shared" si="110"/>
        <v>1.0302699377640878</v>
      </c>
      <c r="D53" s="22">
        <f t="shared" si="110"/>
        <v>1.0302699377640878</v>
      </c>
      <c r="E53" s="22">
        <f t="shared" si="110"/>
        <v>1.0302699377640878</v>
      </c>
      <c r="F53" s="22">
        <f t="shared" si="110"/>
        <v>1.0302699377640878</v>
      </c>
      <c r="G53" s="22">
        <f t="shared" si="110"/>
        <v>1.0302699377640878</v>
      </c>
      <c r="H53" s="22">
        <f t="shared" si="110"/>
        <v>1.0302699377640878</v>
      </c>
      <c r="I53" s="22">
        <f t="shared" si="110"/>
        <v>1.0387155428433017</v>
      </c>
      <c r="J53" s="22">
        <f t="shared" si="110"/>
        <v>1.0387155428433017</v>
      </c>
      <c r="K53" s="22">
        <f t="shared" si="110"/>
        <v>1.0498445703004757</v>
      </c>
      <c r="L53" s="22">
        <f t="shared" si="110"/>
        <v>1.0387155428433017</v>
      </c>
      <c r="M53" s="22">
        <f t="shared" si="110"/>
        <v>1.0387155428433017</v>
      </c>
      <c r="N53" s="22">
        <f t="shared" si="110"/>
        <v>1.0429385312421331</v>
      </c>
      <c r="O53" s="22">
        <f t="shared" si="110"/>
        <v>1.0387155428433017</v>
      </c>
      <c r="P53" s="22">
        <f t="shared" si="110"/>
        <v>1.0387155428433017</v>
      </c>
      <c r="Q53" s="22">
        <f t="shared" si="110"/>
        <v>1.0305296440301657</v>
      </c>
      <c r="R53" s="22">
        <f t="shared" si="110"/>
        <v>1.0393513113970549</v>
      </c>
      <c r="S53" s="22">
        <f t="shared" si="110"/>
        <v>1.0752970164836033</v>
      </c>
      <c r="T53" s="22">
        <f t="shared" si="110"/>
        <v>1.0320349311475547</v>
      </c>
      <c r="U53" s="22">
        <f t="shared" si="110"/>
        <v>1.047270831186665</v>
      </c>
      <c r="V53" s="22">
        <f t="shared" si="110"/>
        <v>1.0351279776281548</v>
      </c>
      <c r="W53" s="22">
        <f t="shared" si="110"/>
        <v>1.042925319301788</v>
      </c>
      <c r="X53" s="22">
        <f t="shared" si="110"/>
        <v>1.0501732450979167</v>
      </c>
      <c r="Y53" s="22">
        <f t="shared" si="110"/>
        <v>1.0434823222172143</v>
      </c>
      <c r="Z53" s="22">
        <f t="shared" si="110"/>
        <v>1.0370127735714996</v>
      </c>
      <c r="AA53" s="22">
        <f t="shared" si="110"/>
        <v>1.03653277718884</v>
      </c>
      <c r="AB53" s="22">
        <f t="shared" si="110"/>
        <v>1.0340903604880751</v>
      </c>
      <c r="AD53" s="35">
        <f t="shared" si="1"/>
        <v>1.1100000000000001</v>
      </c>
      <c r="AE53" s="25">
        <f>INDEX([1]IPCA_Regional!$A$11:$R$239,MATCH($A53,[1]IPCA_Regional!$A$11:$A$239,0),MATCH(AE$2,[1]IPCA_Regional!$A$12:$AJ$12,0))</f>
        <v>1.1100000000000001</v>
      </c>
      <c r="AF53" s="35">
        <f t="shared" si="2"/>
        <v>1.2378854625550662</v>
      </c>
      <c r="AG53" s="25">
        <f>INDEX([1]IPCA_Regional!$A$11:$R$239,MATCH($A53,[1]IPCA_Regional!$A$11:$A$239,0),MATCH(AG$2,[1]IPCA_Regional!$A$12:$AJ$12,0))</f>
        <v>0.8</v>
      </c>
      <c r="AH53" s="25">
        <f>INDEX([1]IPCA_Regional!$A$11:$R$239,MATCH($A53,[1]IPCA_Regional!$A$11:$A$239,0),MATCH(AH$2,[1]IPCA_Regional!$A$12:$AJ$12,0))</f>
        <v>1.29</v>
      </c>
      <c r="AI53" s="25">
        <f>INDEX([1]IPCA_Regional!$A$11:$R$239,MATCH($A53,[1]IPCA_Regional!$A$11:$A$239,0),MATCH(AI$2,[1]IPCA_Regional!$A$12:$AJ$12,0))</f>
        <v>1.41</v>
      </c>
      <c r="AJ53" s="35">
        <f t="shared" si="69"/>
        <v>0.81449160195051462</v>
      </c>
      <c r="AK53" s="25">
        <f>INDEX([1]IPCA_Regional!$A$11:$R$239,MATCH($A53,[1]IPCA_Regional!$A$11:$A$239,0),MATCH(AK$2,[1]IPCA_Regional!$A$12:$AJ$12,0))</f>
        <v>0.99</v>
      </c>
      <c r="AL53" s="30">
        <f>[1]IPCA_Regional!$P$187</f>
        <v>0.56000000000000005</v>
      </c>
      <c r="AM53" s="25">
        <f>INDEX([1]IPCA_Regional!$A$11:$R$239,MATCH($A53,[1]IPCA_Regional!$A$11:$A$239,0),MATCH(AM$2,[1]IPCA_Regional!$A$12:$AJ$12,0))</f>
        <v>0.68</v>
      </c>
      <c r="AN53" s="25">
        <f>INDEX([1]IPCA_Regional!$A$11:$R$239,MATCH($A53,[1]IPCA_Regional!$A$11:$A$239,0),MATCH(AN$2,[1]IPCA_Regional!$A$12:$AJ$12,0))</f>
        <v>0.82</v>
      </c>
      <c r="AO53" s="35">
        <f t="shared" si="4"/>
        <v>0.9026374305126621</v>
      </c>
      <c r="AP53" s="25">
        <f>INDEX([1]IPCA_Regional!$A$11:$R$239,MATCH($A53,[1]IPCA_Regional!$A$11:$A$239,0),MATCH(AP$2,[1]IPCA_Regional!$A$12:$AJ$12,0))</f>
        <v>0.83</v>
      </c>
      <c r="AQ53" s="25">
        <f>INDEX([1]IPCA_Regional!$A$11:$R$239,MATCH($A53,[1]IPCA_Regional!$A$11:$A$239,0),MATCH(AQ$2,[1]IPCA_Regional!$A$12:$AJ$12,0))</f>
        <v>0.97</v>
      </c>
      <c r="AR53" s="35">
        <f t="shared" si="7"/>
        <v>0.7158607594936709</v>
      </c>
      <c r="AS53" s="30">
        <f>INDEX([1]IPCA_Regional!$A$11:$R$239,MATCH($A53,[1]IPCA_Regional!$A$11:$A$239,0),MATCH(AS$2,[1]IPCA_Regional!$A$12:$AJ$12,0))</f>
        <v>0.54</v>
      </c>
      <c r="AT53" s="25">
        <f>INDEX([1]IPCA_Regional!$A$11:$R$239,MATCH($A53,[1]IPCA_Regional!$A$11:$A$239,0),MATCH(AT$2,[1]IPCA_Regional!$A$12:$AJ$12,0))</f>
        <v>0.81</v>
      </c>
      <c r="AU53" s="25">
        <f>INDEX([1]IPCA_Regional!$A$11:$R$239,MATCH($A53,[1]IPCA_Regional!$A$11:$A$239,0),MATCH(AU$2,[1]IPCA_Regional!$A$12:$AJ$12,0))</f>
        <v>0.69</v>
      </c>
      <c r="AW53" s="30">
        <f t="shared" si="105"/>
        <v>4.6500000000000004</v>
      </c>
      <c r="AX53" s="33">
        <f t="shared" si="84"/>
        <v>4.6500000000000004</v>
      </c>
      <c r="AY53" s="30">
        <f t="shared" si="84"/>
        <v>15.889999999999999</v>
      </c>
      <c r="AZ53" s="33">
        <f t="shared" si="85"/>
        <v>3.49</v>
      </c>
      <c r="BA53" s="33">
        <f t="shared" si="86"/>
        <v>5.05</v>
      </c>
      <c r="BB53" s="33">
        <f t="shared" si="87"/>
        <v>7.35</v>
      </c>
      <c r="BC53" s="30">
        <f t="shared" si="88"/>
        <v>55.370000000000005</v>
      </c>
      <c r="BD53" s="33">
        <f t="shared" si="89"/>
        <v>10.86</v>
      </c>
      <c r="BE53" s="33">
        <f t="shared" si="90"/>
        <v>1.78</v>
      </c>
      <c r="BF53" s="33">
        <f t="shared" si="91"/>
        <v>12.06</v>
      </c>
      <c r="BG53" s="33">
        <f t="shared" si="92"/>
        <v>30.67</v>
      </c>
      <c r="BH53" s="30">
        <f t="shared" si="93"/>
        <v>16.190000000000001</v>
      </c>
      <c r="BI53" s="33">
        <f t="shared" si="94"/>
        <v>7.79</v>
      </c>
      <c r="BJ53" s="33">
        <f t="shared" si="95"/>
        <v>8.4</v>
      </c>
      <c r="BK53" s="30">
        <f t="shared" si="96"/>
        <v>7.8999999999999995</v>
      </c>
      <c r="BL53" s="33">
        <f t="shared" si="97"/>
        <v>1.51</v>
      </c>
      <c r="BM53" s="33">
        <f t="shared" si="98"/>
        <v>3.59</v>
      </c>
      <c r="BN53" s="33">
        <f t="shared" si="99"/>
        <v>2.8</v>
      </c>
    </row>
    <row r="54" spans="1:66" x14ac:dyDescent="0.2">
      <c r="A54" s="20">
        <f t="shared" si="5"/>
        <v>42430</v>
      </c>
      <c r="B54" s="22">
        <f t="shared" ref="B54:AB54" si="111">B56*(INDEX($AD55:$AU55,MATCH(B$3,$AD$2:$AU$2,0))/100+1)</f>
        <v>1.0332347101957335</v>
      </c>
      <c r="C54" s="22">
        <f t="shared" si="111"/>
        <v>1.0332347101957335</v>
      </c>
      <c r="D54" s="22">
        <f t="shared" si="111"/>
        <v>1.0332347101957335</v>
      </c>
      <c r="E54" s="22">
        <f t="shared" si="111"/>
        <v>1.0332347101957335</v>
      </c>
      <c r="F54" s="22">
        <f t="shared" si="111"/>
        <v>1.0332347101957335</v>
      </c>
      <c r="G54" s="22">
        <f t="shared" si="111"/>
        <v>1.0332347101957335</v>
      </c>
      <c r="H54" s="22">
        <f t="shared" si="111"/>
        <v>1.0332347101957335</v>
      </c>
      <c r="I54" s="22">
        <f t="shared" si="111"/>
        <v>1.0287721491936304</v>
      </c>
      <c r="J54" s="22">
        <f t="shared" si="111"/>
        <v>1.0287721491936304</v>
      </c>
      <c r="K54" s="22">
        <f t="shared" si="111"/>
        <v>1.0375605954537146</v>
      </c>
      <c r="L54" s="22">
        <f t="shared" si="111"/>
        <v>1.0287721491936304</v>
      </c>
      <c r="M54" s="22">
        <f t="shared" si="111"/>
        <v>1.0287721491936304</v>
      </c>
      <c r="N54" s="22">
        <f t="shared" si="111"/>
        <v>1.0292689796465706</v>
      </c>
      <c r="O54" s="22">
        <f t="shared" si="111"/>
        <v>1.0287721491936304</v>
      </c>
      <c r="P54" s="22">
        <f t="shared" si="111"/>
        <v>1.0287721491936304</v>
      </c>
      <c r="Q54" s="22">
        <f t="shared" si="111"/>
        <v>1.0242572339738409</v>
      </c>
      <c r="R54" s="22">
        <f t="shared" si="111"/>
        <v>1.0340683361370433</v>
      </c>
      <c r="S54" s="22">
        <f t="shared" si="111"/>
        <v>1.0693088867179825</v>
      </c>
      <c r="T54" s="22">
        <f t="shared" si="111"/>
        <v>1.0486962225301384</v>
      </c>
      <c r="U54" s="22">
        <f t="shared" si="111"/>
        <v>1.0368765841413816</v>
      </c>
      <c r="V54" s="22">
        <f t="shared" si="111"/>
        <v>1.0285174840544207</v>
      </c>
      <c r="W54" s="22">
        <f t="shared" si="111"/>
        <v>1.0259787610526743</v>
      </c>
      <c r="X54" s="22">
        <f t="shared" si="111"/>
        <v>1.0236166174543815</v>
      </c>
      <c r="Y54" s="22">
        <f t="shared" si="111"/>
        <v>1.0289393323737712</v>
      </c>
      <c r="Z54" s="22">
        <f t="shared" si="111"/>
        <v>1.0341400460063941</v>
      </c>
      <c r="AA54" s="22">
        <f t="shared" si="111"/>
        <v>1.0270028215221352</v>
      </c>
      <c r="AB54" s="22">
        <f t="shared" si="111"/>
        <v>1.0460841045432634</v>
      </c>
      <c r="AD54" s="35">
        <f t="shared" si="1"/>
        <v>0.53</v>
      </c>
      <c r="AE54" s="25">
        <f>INDEX([1]IPCA_Regional!$A$11:$R$239,MATCH($A54,[1]IPCA_Regional!$A$11:$A$239,0),MATCH(AE$2,[1]IPCA_Regional!$A$12:$AJ$12,0))</f>
        <v>0.53</v>
      </c>
      <c r="AF54" s="35">
        <f t="shared" si="2"/>
        <v>8.0667086217747E-2</v>
      </c>
      <c r="AG54" s="25">
        <f>INDEX([1]IPCA_Regional!$A$11:$R$239,MATCH($A54,[1]IPCA_Regional!$A$11:$A$239,0),MATCH(AG$2,[1]IPCA_Regional!$A$12:$AJ$12,0))</f>
        <v>0.72</v>
      </c>
      <c r="AH54" s="25">
        <f>INDEX([1]IPCA_Regional!$A$11:$R$239,MATCH($A54,[1]IPCA_Regional!$A$11:$A$239,0),MATCH(AH$2,[1]IPCA_Regional!$A$12:$AJ$12,0))</f>
        <v>-0.04</v>
      </c>
      <c r="AI54" s="25">
        <f>INDEX([1]IPCA_Regional!$A$11:$R$239,MATCH($A54,[1]IPCA_Regional!$A$11:$A$239,0),MATCH(AI$2,[1]IPCA_Regional!$A$12:$AJ$12,0))</f>
        <v>-0.14000000000000001</v>
      </c>
      <c r="AJ54" s="35">
        <f t="shared" si="69"/>
        <v>0.49300162542893261</v>
      </c>
      <c r="AK54" s="25">
        <f>INDEX([1]IPCA_Regional!$A$11:$R$239,MATCH($A54,[1]IPCA_Regional!$A$11:$A$239,0),MATCH(AK$2,[1]IPCA_Regional!$A$12:$AJ$12,0))</f>
        <v>0.49</v>
      </c>
      <c r="AL54" s="30">
        <f>[1]IPCA_Regional!$P$187</f>
        <v>0.56000000000000005</v>
      </c>
      <c r="AM54" s="25">
        <f>INDEX([1]IPCA_Regional!$A$11:$R$239,MATCH($A54,[1]IPCA_Regional!$A$11:$A$239,0),MATCH(AM$2,[1]IPCA_Regional!$A$12:$AJ$12,0))</f>
        <v>0.28999999999999998</v>
      </c>
      <c r="AN54" s="25">
        <f>INDEX([1]IPCA_Regional!$A$11:$R$239,MATCH($A54,[1]IPCA_Regional!$A$11:$A$239,0),MATCH(AN$2,[1]IPCA_Regional!$A$12:$AJ$12,0))</f>
        <v>0.56999999999999995</v>
      </c>
      <c r="AO54" s="35">
        <f t="shared" si="4"/>
        <v>0.62188387893761576</v>
      </c>
      <c r="AP54" s="25">
        <f>INDEX([1]IPCA_Regional!$A$11:$R$239,MATCH($A54,[1]IPCA_Regional!$A$11:$A$239,0),MATCH(AP$2,[1]IPCA_Regional!$A$12:$AJ$12,0))</f>
        <v>0.56999999999999995</v>
      </c>
      <c r="AQ54" s="25">
        <f>INDEX([1]IPCA_Regional!$A$11:$R$239,MATCH($A54,[1]IPCA_Regional!$A$11:$A$239,0),MATCH(AQ$2,[1]IPCA_Regional!$A$12:$AJ$12,0))</f>
        <v>0.67</v>
      </c>
      <c r="AR54" s="35">
        <f t="shared" si="7"/>
        <v>0.37920253164556961</v>
      </c>
      <c r="AS54" s="30">
        <f>INDEX([1]IPCA_Regional!$A$11:$R$239,MATCH($A54,[1]IPCA_Regional!$A$11:$A$239,0),MATCH(AS$2,[1]IPCA_Regional!$A$12:$AJ$12,0))</f>
        <v>0.43</v>
      </c>
      <c r="AT54" s="25">
        <f>INDEX([1]IPCA_Regional!$A$11:$R$239,MATCH($A54,[1]IPCA_Regional!$A$11:$A$239,0),MATCH(AT$2,[1]IPCA_Regional!$A$12:$AJ$12,0))</f>
        <v>0.56000000000000005</v>
      </c>
      <c r="AU54" s="25">
        <f>INDEX([1]IPCA_Regional!$A$11:$R$239,MATCH($A54,[1]IPCA_Regional!$A$11:$A$239,0),MATCH(AU$2,[1]IPCA_Regional!$A$12:$AJ$12,0))</f>
        <v>0.12</v>
      </c>
      <c r="AW54" s="30">
        <f t="shared" si="105"/>
        <v>4.6500000000000004</v>
      </c>
      <c r="AX54" s="33">
        <f t="shared" si="84"/>
        <v>4.6500000000000004</v>
      </c>
      <c r="AY54" s="30">
        <f t="shared" si="84"/>
        <v>15.889999999999999</v>
      </c>
      <c r="AZ54" s="33">
        <f t="shared" si="85"/>
        <v>3.49</v>
      </c>
      <c r="BA54" s="33">
        <f t="shared" si="86"/>
        <v>5.05</v>
      </c>
      <c r="BB54" s="33">
        <f t="shared" si="87"/>
        <v>7.35</v>
      </c>
      <c r="BC54" s="30">
        <f t="shared" si="88"/>
        <v>55.370000000000005</v>
      </c>
      <c r="BD54" s="33">
        <f t="shared" si="89"/>
        <v>10.86</v>
      </c>
      <c r="BE54" s="33">
        <f t="shared" si="90"/>
        <v>1.78</v>
      </c>
      <c r="BF54" s="33">
        <f t="shared" si="91"/>
        <v>12.06</v>
      </c>
      <c r="BG54" s="33">
        <f t="shared" si="92"/>
        <v>30.67</v>
      </c>
      <c r="BH54" s="30">
        <f t="shared" si="93"/>
        <v>16.190000000000001</v>
      </c>
      <c r="BI54" s="33">
        <f t="shared" si="94"/>
        <v>7.79</v>
      </c>
      <c r="BJ54" s="33">
        <f t="shared" si="95"/>
        <v>8.4</v>
      </c>
      <c r="BK54" s="30">
        <f t="shared" si="96"/>
        <v>7.8999999999999995</v>
      </c>
      <c r="BL54" s="33">
        <f t="shared" si="97"/>
        <v>1.51</v>
      </c>
      <c r="BM54" s="33">
        <f t="shared" si="98"/>
        <v>3.59</v>
      </c>
      <c r="BN54" s="33">
        <f t="shared" si="99"/>
        <v>2.8</v>
      </c>
    </row>
    <row r="55" spans="1:66" x14ac:dyDescent="0.2">
      <c r="A55" s="20">
        <f t="shared" si="5"/>
        <v>42461</v>
      </c>
      <c r="B55" s="22">
        <f t="shared" ref="B55:AB55" si="112">B57*(INDEX($AD56:$AU56,MATCH(B$3,$AD$2:$AU$2,0))/100+1)</f>
        <v>1.024838294801639</v>
      </c>
      <c r="C55" s="22">
        <f t="shared" si="112"/>
        <v>1.024838294801639</v>
      </c>
      <c r="D55" s="22">
        <f t="shared" si="112"/>
        <v>1.024838294801639</v>
      </c>
      <c r="E55" s="22">
        <f t="shared" si="112"/>
        <v>1.024838294801639</v>
      </c>
      <c r="F55" s="22">
        <f t="shared" si="112"/>
        <v>1.024838294801639</v>
      </c>
      <c r="G55" s="22">
        <f t="shared" si="112"/>
        <v>1.024838294801639</v>
      </c>
      <c r="H55" s="22">
        <f t="shared" si="112"/>
        <v>1.024838294801639</v>
      </c>
      <c r="I55" s="22">
        <f t="shared" si="112"/>
        <v>1.0378783166467769</v>
      </c>
      <c r="J55" s="22">
        <f t="shared" si="112"/>
        <v>1.0378783166467769</v>
      </c>
      <c r="K55" s="22">
        <f t="shared" si="112"/>
        <v>1.0423397242856192</v>
      </c>
      <c r="L55" s="22">
        <f t="shared" si="112"/>
        <v>1.0378783166467769</v>
      </c>
      <c r="M55" s="22">
        <f t="shared" si="112"/>
        <v>1.0378783166467769</v>
      </c>
      <c r="N55" s="22">
        <f t="shared" si="112"/>
        <v>1.0433558735915698</v>
      </c>
      <c r="O55" s="22">
        <f t="shared" si="112"/>
        <v>1.0378783166467769</v>
      </c>
      <c r="P55" s="22">
        <f t="shared" si="112"/>
        <v>1.0378783166467769</v>
      </c>
      <c r="Q55" s="22">
        <f t="shared" si="112"/>
        <v>1.031974408201648</v>
      </c>
      <c r="R55" s="22">
        <f t="shared" si="112"/>
        <v>1.0342833231137973</v>
      </c>
      <c r="S55" s="22">
        <f t="shared" si="112"/>
        <v>1.0693088867179825</v>
      </c>
      <c r="T55" s="22">
        <f t="shared" si="112"/>
        <v>1.0290506841634808</v>
      </c>
      <c r="U55" s="22">
        <f t="shared" si="112"/>
        <v>1.0413352204302126</v>
      </c>
      <c r="V55" s="22">
        <f t="shared" si="112"/>
        <v>1.0292611888517</v>
      </c>
      <c r="W55" s="22">
        <f t="shared" si="112"/>
        <v>1.0364796196387804</v>
      </c>
      <c r="X55" s="22">
        <f t="shared" si="112"/>
        <v>1.0431839128816098</v>
      </c>
      <c r="Y55" s="22">
        <f t="shared" si="112"/>
        <v>1.0390145596108875</v>
      </c>
      <c r="Z55" s="22">
        <f t="shared" si="112"/>
        <v>1.0330952502283237</v>
      </c>
      <c r="AA55" s="22">
        <f t="shared" si="112"/>
        <v>1.0307605182864359</v>
      </c>
      <c r="AB55" s="22">
        <f t="shared" si="112"/>
        <v>1.032850939360842</v>
      </c>
      <c r="AD55" s="35">
        <f t="shared" si="1"/>
        <v>0.9</v>
      </c>
      <c r="AE55" s="25">
        <f>INDEX([1]IPCA_Regional!$A$11:$R$239,MATCH($A55,[1]IPCA_Regional!$A$11:$A$239,0),MATCH(AE$2,[1]IPCA_Regional!$A$12:$AJ$12,0))</f>
        <v>0.9</v>
      </c>
      <c r="AF55" s="35">
        <f t="shared" si="2"/>
        <v>0.73010069225928254</v>
      </c>
      <c r="AG55" s="25">
        <f>INDEX([1]IPCA_Regional!$A$11:$R$239,MATCH($A55,[1]IPCA_Regional!$A$11:$A$239,0),MATCH(AG$2,[1]IPCA_Regional!$A$12:$AJ$12,0))</f>
        <v>1.02</v>
      </c>
      <c r="AH55" s="25">
        <f>INDEX([1]IPCA_Regional!$A$11:$R$239,MATCH($A55,[1]IPCA_Regional!$A$11:$A$239,0),MATCH(AH$2,[1]IPCA_Regional!$A$12:$AJ$12,0))</f>
        <v>0.69</v>
      </c>
      <c r="AI55" s="25">
        <f>INDEX([1]IPCA_Regional!$A$11:$R$239,MATCH($A55,[1]IPCA_Regional!$A$11:$A$239,0),MATCH(AI$2,[1]IPCA_Regional!$A$12:$AJ$12,0))</f>
        <v>0.62</v>
      </c>
      <c r="AJ55" s="35">
        <f t="shared" si="69"/>
        <v>0.49170670037926673</v>
      </c>
      <c r="AK55" s="25">
        <f>INDEX([1]IPCA_Regional!$A$11:$R$239,MATCH($A55,[1]IPCA_Regional!$A$11:$A$239,0),MATCH(AK$2,[1]IPCA_Regional!$A$12:$AJ$12,0))</f>
        <v>0.71</v>
      </c>
      <c r="AL55" s="30">
        <f>[1]IPCA_Regional!$P$187</f>
        <v>0.56000000000000005</v>
      </c>
      <c r="AM55" s="25">
        <f>INDEX([1]IPCA_Regional!$A$11:$R$239,MATCH($A55,[1]IPCA_Regional!$A$11:$A$239,0),MATCH(AM$2,[1]IPCA_Regional!$A$12:$AJ$12,0))</f>
        <v>0.62</v>
      </c>
      <c r="AN55" s="25">
        <f>INDEX([1]IPCA_Regional!$A$11:$R$239,MATCH($A55,[1]IPCA_Regional!$A$11:$A$239,0),MATCH(AN$2,[1]IPCA_Regional!$A$12:$AJ$12,0))</f>
        <v>0.36</v>
      </c>
      <c r="AO55" s="35">
        <f t="shared" si="4"/>
        <v>0.84857936998146999</v>
      </c>
      <c r="AP55" s="25">
        <f>INDEX([1]IPCA_Regional!$A$11:$R$239,MATCH($A55,[1]IPCA_Regional!$A$11:$A$239,0),MATCH(AP$2,[1]IPCA_Regional!$A$12:$AJ$12,0))</f>
        <v>0.75</v>
      </c>
      <c r="AQ55" s="25">
        <f>INDEX([1]IPCA_Regional!$A$11:$R$239,MATCH($A55,[1]IPCA_Regional!$A$11:$A$239,0),MATCH(AQ$2,[1]IPCA_Regional!$A$12:$AJ$12,0))</f>
        <v>0.94</v>
      </c>
      <c r="AR55" s="35">
        <f t="shared" si="7"/>
        <v>0.52705063291139242</v>
      </c>
      <c r="AS55" s="30">
        <f>INDEX([1]IPCA_Regional!$A$11:$R$239,MATCH($A55,[1]IPCA_Regional!$A$11:$A$239,0),MATCH(AS$2,[1]IPCA_Regional!$A$12:$AJ$12,0))</f>
        <v>0.7</v>
      </c>
      <c r="AT55" s="25">
        <f>INDEX([1]IPCA_Regional!$A$11:$R$239,MATCH($A55,[1]IPCA_Regional!$A$11:$A$239,0),MATCH(AT$2,[1]IPCA_Regional!$A$12:$AJ$12,0))</f>
        <v>0.53</v>
      </c>
      <c r="AU55" s="25">
        <f>INDEX([1]IPCA_Regional!$A$11:$R$239,MATCH($A55,[1]IPCA_Regional!$A$11:$A$239,0),MATCH(AU$2,[1]IPCA_Regional!$A$12:$AJ$12,0))</f>
        <v>0.43</v>
      </c>
      <c r="AW55" s="30">
        <f t="shared" si="105"/>
        <v>4.6500000000000004</v>
      </c>
      <c r="AX55" s="33">
        <f t="shared" si="84"/>
        <v>4.6500000000000004</v>
      </c>
      <c r="AY55" s="30">
        <f t="shared" si="84"/>
        <v>15.889999999999999</v>
      </c>
      <c r="AZ55" s="33">
        <f t="shared" si="85"/>
        <v>3.49</v>
      </c>
      <c r="BA55" s="33">
        <f t="shared" si="86"/>
        <v>5.05</v>
      </c>
      <c r="BB55" s="33">
        <f t="shared" si="87"/>
        <v>7.35</v>
      </c>
      <c r="BC55" s="30">
        <f t="shared" si="88"/>
        <v>55.370000000000005</v>
      </c>
      <c r="BD55" s="33">
        <f t="shared" si="89"/>
        <v>10.86</v>
      </c>
      <c r="BE55" s="33">
        <f t="shared" si="90"/>
        <v>1.78</v>
      </c>
      <c r="BF55" s="33">
        <f t="shared" si="91"/>
        <v>12.06</v>
      </c>
      <c r="BG55" s="33">
        <f t="shared" si="92"/>
        <v>30.67</v>
      </c>
      <c r="BH55" s="30">
        <f t="shared" si="93"/>
        <v>16.190000000000001</v>
      </c>
      <c r="BI55" s="33">
        <f t="shared" si="94"/>
        <v>7.79</v>
      </c>
      <c r="BJ55" s="33">
        <f t="shared" si="95"/>
        <v>8.4</v>
      </c>
      <c r="BK55" s="30">
        <f t="shared" si="96"/>
        <v>7.8999999999999995</v>
      </c>
      <c r="BL55" s="33">
        <f t="shared" si="97"/>
        <v>1.51</v>
      </c>
      <c r="BM55" s="33">
        <f t="shared" si="98"/>
        <v>3.59</v>
      </c>
      <c r="BN55" s="33">
        <f t="shared" si="99"/>
        <v>2.8</v>
      </c>
    </row>
    <row r="56" spans="1:66" x14ac:dyDescent="0.2">
      <c r="A56" s="20">
        <f t="shared" si="5"/>
        <v>42491</v>
      </c>
      <c r="B56" s="22">
        <f t="shared" ref="B56:AB56" si="113">B58*(INDEX($AD57:$AU57,MATCH(B$3,$AD$2:$AU$2,0))/100+1)</f>
        <v>1.0240185433059799</v>
      </c>
      <c r="C56" s="22">
        <f t="shared" si="113"/>
        <v>1.0240185433059799</v>
      </c>
      <c r="D56" s="22">
        <f t="shared" si="113"/>
        <v>1.0240185433059799</v>
      </c>
      <c r="E56" s="22">
        <f t="shared" si="113"/>
        <v>1.0240185433059799</v>
      </c>
      <c r="F56" s="22">
        <f t="shared" si="113"/>
        <v>1.0240185433059799</v>
      </c>
      <c r="G56" s="22">
        <f t="shared" si="113"/>
        <v>1.0240185433059799</v>
      </c>
      <c r="H56" s="22">
        <f t="shared" si="113"/>
        <v>1.0240185433059799</v>
      </c>
      <c r="I56" s="22">
        <f t="shared" si="113"/>
        <v>1.0213155175299926</v>
      </c>
      <c r="J56" s="22">
        <f t="shared" si="113"/>
        <v>1.0213155175299926</v>
      </c>
      <c r="K56" s="22">
        <f t="shared" si="113"/>
        <v>1.0270843352343244</v>
      </c>
      <c r="L56" s="22">
        <f t="shared" si="113"/>
        <v>1.0213155175299926</v>
      </c>
      <c r="M56" s="22">
        <f t="shared" si="113"/>
        <v>1.0213155175299926</v>
      </c>
      <c r="N56" s="22">
        <f t="shared" si="113"/>
        <v>1.0222156913760758</v>
      </c>
      <c r="O56" s="22">
        <f t="shared" si="113"/>
        <v>1.0213155175299926</v>
      </c>
      <c r="P56" s="22">
        <f t="shared" si="113"/>
        <v>1.0213155175299926</v>
      </c>
      <c r="Q56" s="22">
        <f t="shared" si="113"/>
        <v>1.0179459689662502</v>
      </c>
      <c r="R56" s="22">
        <f t="shared" si="113"/>
        <v>1.0267782108400787</v>
      </c>
      <c r="S56" s="22">
        <f t="shared" si="113"/>
        <v>1.0633541037370549</v>
      </c>
      <c r="T56" s="22">
        <f t="shared" si="113"/>
        <v>1.0422343694396128</v>
      </c>
      <c r="U56" s="22">
        <f t="shared" si="113"/>
        <v>1.0331572181560198</v>
      </c>
      <c r="V56" s="22">
        <f t="shared" si="113"/>
        <v>1.020861026356745</v>
      </c>
      <c r="W56" s="22">
        <f t="shared" si="113"/>
        <v>1.0173457746872998</v>
      </c>
      <c r="X56" s="22">
        <f t="shared" si="113"/>
        <v>1.014084225732496</v>
      </c>
      <c r="Y56" s="22">
        <f t="shared" si="113"/>
        <v>1.0217868246015605</v>
      </c>
      <c r="Z56" s="22">
        <f t="shared" si="113"/>
        <v>1.0287181803261107</v>
      </c>
      <c r="AA56" s="22">
        <f t="shared" si="113"/>
        <v>1.0215884029863076</v>
      </c>
      <c r="AB56" s="22">
        <f t="shared" si="113"/>
        <v>1.0416052021739155</v>
      </c>
      <c r="AD56" s="35">
        <f t="shared" si="1"/>
        <v>0.6</v>
      </c>
      <c r="AE56" s="25">
        <f>INDEX([1]IPCA_Regional!$A$11:$R$239,MATCH($A56,[1]IPCA_Regional!$A$11:$A$239,0),MATCH(AE$2,[1]IPCA_Regional!$A$12:$AJ$12,0))</f>
        <v>0.6</v>
      </c>
      <c r="AF56" s="35">
        <f t="shared" si="2"/>
        <v>0.88738829452485846</v>
      </c>
      <c r="AG56" s="25">
        <f>INDEX([1]IPCA_Regional!$A$11:$R$239,MATCH($A56,[1]IPCA_Regional!$A$11:$A$239,0),MATCH(AG$2,[1]IPCA_Regional!$A$12:$AJ$12,0))</f>
        <v>0.99</v>
      </c>
      <c r="AH56" s="25">
        <f>INDEX([1]IPCA_Regional!$A$11:$R$239,MATCH($A56,[1]IPCA_Regional!$A$11:$A$239,0),MATCH(AH$2,[1]IPCA_Regional!$A$12:$AJ$12,0))</f>
        <v>0.9</v>
      </c>
      <c r="AI56" s="25">
        <f>INDEX([1]IPCA_Regional!$A$11:$R$239,MATCH($A56,[1]IPCA_Regional!$A$11:$A$239,0),MATCH(AI$2,[1]IPCA_Regional!$A$12:$AJ$12,0))</f>
        <v>0.83</v>
      </c>
      <c r="AJ56" s="35">
        <f t="shared" si="69"/>
        <v>0.81680874119559332</v>
      </c>
      <c r="AK56" s="25">
        <f>INDEX([1]IPCA_Regional!$A$11:$R$239,MATCH($A56,[1]IPCA_Regional!$A$11:$A$239,0),MATCH(AK$2,[1]IPCA_Regional!$A$12:$AJ$12,0))</f>
        <v>0.78</v>
      </c>
      <c r="AL56" s="30">
        <f>[1]IPCA_Regional!$P$187</f>
        <v>0.56000000000000005</v>
      </c>
      <c r="AM56" s="25">
        <f>INDEX([1]IPCA_Regional!$A$11:$R$239,MATCH($A56,[1]IPCA_Regional!$A$11:$A$239,0),MATCH(AM$2,[1]IPCA_Regional!$A$12:$AJ$12,0))</f>
        <v>0.6</v>
      </c>
      <c r="AN56" s="25">
        <f>INDEX([1]IPCA_Regional!$A$11:$R$239,MATCH($A56,[1]IPCA_Regional!$A$11:$A$239,0),MATCH(AN$2,[1]IPCA_Regional!$A$12:$AJ$12,0))</f>
        <v>0.93</v>
      </c>
      <c r="AO56" s="35">
        <f t="shared" si="4"/>
        <v>0.78527486102532418</v>
      </c>
      <c r="AP56" s="25">
        <f>INDEX([1]IPCA_Regional!$A$11:$R$239,MATCH($A56,[1]IPCA_Regional!$A$11:$A$239,0),MATCH(AP$2,[1]IPCA_Regional!$A$12:$AJ$12,0))</f>
        <v>0.64</v>
      </c>
      <c r="AQ56" s="25">
        <f>INDEX([1]IPCA_Regional!$A$11:$R$239,MATCH($A56,[1]IPCA_Regional!$A$11:$A$239,0),MATCH(AQ$2,[1]IPCA_Regional!$A$12:$AJ$12,0))</f>
        <v>0.92</v>
      </c>
      <c r="AR56" s="35">
        <f t="shared" si="7"/>
        <v>0.42626582278481012</v>
      </c>
      <c r="AS56" s="30">
        <f>INDEX([1]IPCA_Regional!$A$11:$R$239,MATCH($A56,[1]IPCA_Regional!$A$11:$A$239,0),MATCH(AS$2,[1]IPCA_Regional!$A$12:$AJ$12,0))</f>
        <v>0.73</v>
      </c>
      <c r="AT56" s="25">
        <f>INDEX([1]IPCA_Regional!$A$11:$R$239,MATCH($A56,[1]IPCA_Regional!$A$11:$A$239,0),MATCH(AT$2,[1]IPCA_Regional!$A$12:$AJ$12,0))</f>
        <v>0.28000000000000003</v>
      </c>
      <c r="AU56" s="25">
        <f>INDEX([1]IPCA_Regional!$A$11:$R$239,MATCH($A56,[1]IPCA_Regional!$A$11:$A$239,0),MATCH(AU$2,[1]IPCA_Regional!$A$12:$AJ$12,0))</f>
        <v>0.45</v>
      </c>
      <c r="AW56" s="30">
        <f t="shared" si="105"/>
        <v>4.6500000000000004</v>
      </c>
      <c r="AX56" s="33">
        <f t="shared" si="84"/>
        <v>4.6500000000000004</v>
      </c>
      <c r="AY56" s="30">
        <f t="shared" si="84"/>
        <v>15.889999999999999</v>
      </c>
      <c r="AZ56" s="33">
        <f t="shared" si="85"/>
        <v>3.49</v>
      </c>
      <c r="BA56" s="33">
        <f t="shared" si="86"/>
        <v>5.05</v>
      </c>
      <c r="BB56" s="33">
        <f t="shared" si="87"/>
        <v>7.35</v>
      </c>
      <c r="BC56" s="30">
        <f t="shared" si="88"/>
        <v>55.370000000000005</v>
      </c>
      <c r="BD56" s="33">
        <f t="shared" si="89"/>
        <v>10.86</v>
      </c>
      <c r="BE56" s="33">
        <f t="shared" si="90"/>
        <v>1.78</v>
      </c>
      <c r="BF56" s="33">
        <f t="shared" si="91"/>
        <v>12.06</v>
      </c>
      <c r="BG56" s="33">
        <f t="shared" si="92"/>
        <v>30.67</v>
      </c>
      <c r="BH56" s="30">
        <f t="shared" si="93"/>
        <v>16.190000000000001</v>
      </c>
      <c r="BI56" s="33">
        <f t="shared" si="94"/>
        <v>7.79</v>
      </c>
      <c r="BJ56" s="33">
        <f t="shared" si="95"/>
        <v>8.4</v>
      </c>
      <c r="BK56" s="30">
        <f t="shared" si="96"/>
        <v>7.8999999999999995</v>
      </c>
      <c r="BL56" s="33">
        <f t="shared" si="97"/>
        <v>1.51</v>
      </c>
      <c r="BM56" s="33">
        <f t="shared" si="98"/>
        <v>3.59</v>
      </c>
      <c r="BN56" s="33">
        <f t="shared" si="99"/>
        <v>2.8</v>
      </c>
    </row>
    <row r="57" spans="1:66" x14ac:dyDescent="0.2">
      <c r="A57" s="20">
        <f t="shared" si="5"/>
        <v>42522</v>
      </c>
      <c r="B57" s="22">
        <f t="shared" ref="B57:AB57" si="114">B59*(INDEX($AD58:$AU58,MATCH(B$3,$AD$2:$AU$2,0))/100+1)</f>
        <v>1.0187259391666392</v>
      </c>
      <c r="C57" s="22">
        <f t="shared" si="114"/>
        <v>1.0187259391666392</v>
      </c>
      <c r="D57" s="22">
        <f t="shared" si="114"/>
        <v>1.0187259391666392</v>
      </c>
      <c r="E57" s="22">
        <f t="shared" si="114"/>
        <v>1.0187259391666392</v>
      </c>
      <c r="F57" s="22">
        <f t="shared" si="114"/>
        <v>1.0187259391666392</v>
      </c>
      <c r="G57" s="22">
        <f t="shared" si="114"/>
        <v>1.0187259391666392</v>
      </c>
      <c r="H57" s="22">
        <f t="shared" si="114"/>
        <v>1.0187259391666392</v>
      </c>
      <c r="I57" s="22">
        <f t="shared" si="114"/>
        <v>1.0287493156397849</v>
      </c>
      <c r="J57" s="22">
        <f t="shared" si="114"/>
        <v>1.0287493156397849</v>
      </c>
      <c r="K57" s="22">
        <f t="shared" si="114"/>
        <v>1.0321217192648966</v>
      </c>
      <c r="L57" s="22">
        <f t="shared" si="114"/>
        <v>1.0287493156397849</v>
      </c>
      <c r="M57" s="22">
        <f t="shared" si="114"/>
        <v>1.0287493156397849</v>
      </c>
      <c r="N57" s="22">
        <f t="shared" si="114"/>
        <v>1.0340494287329731</v>
      </c>
      <c r="O57" s="22">
        <f t="shared" si="114"/>
        <v>1.0287493156397849</v>
      </c>
      <c r="P57" s="22">
        <f t="shared" si="114"/>
        <v>1.0287493156397849</v>
      </c>
      <c r="Q57" s="22">
        <f t="shared" si="114"/>
        <v>1.0234795281182665</v>
      </c>
      <c r="R57" s="22">
        <f t="shared" si="114"/>
        <v>1.0262783519684435</v>
      </c>
      <c r="S57" s="22">
        <f t="shared" si="114"/>
        <v>1.0633541037370549</v>
      </c>
      <c r="T57" s="22">
        <f t="shared" si="114"/>
        <v>1.0229132049338776</v>
      </c>
      <c r="U57" s="22">
        <f t="shared" si="114"/>
        <v>1.0317400380761048</v>
      </c>
      <c r="V57" s="22">
        <f t="shared" si="114"/>
        <v>1.0227158076825318</v>
      </c>
      <c r="W57" s="22">
        <f t="shared" si="114"/>
        <v>1.0284038229473513</v>
      </c>
      <c r="X57" s="22">
        <f t="shared" si="114"/>
        <v>1.0336741110598591</v>
      </c>
      <c r="Y57" s="22">
        <f t="shared" si="114"/>
        <v>1.0314847211465179</v>
      </c>
      <c r="Z57" s="22">
        <f t="shared" si="114"/>
        <v>1.0287102101867998</v>
      </c>
      <c r="AA57" s="22">
        <f t="shared" si="114"/>
        <v>1.0278824474336219</v>
      </c>
      <c r="AB57" s="22">
        <f t="shared" si="114"/>
        <v>1.0282239316683346</v>
      </c>
      <c r="AD57" s="35">
        <f t="shared" si="1"/>
        <v>0.52</v>
      </c>
      <c r="AE57" s="25">
        <f>INDEX([1]IPCA_Regional!$A$11:$R$239,MATCH($A57,[1]IPCA_Regional!$A$11:$A$239,0),MATCH(AE$2,[1]IPCA_Regional!$A$12:$AJ$12,0))</f>
        <v>0.52</v>
      </c>
      <c r="AF57" s="35">
        <f t="shared" si="2"/>
        <v>0.32462555066079302</v>
      </c>
      <c r="AG57" s="25">
        <f>INDEX([1]IPCA_Regional!$A$11:$R$239,MATCH($A57,[1]IPCA_Regional!$A$11:$A$239,0),MATCH(AG$2,[1]IPCA_Regional!$A$12:$AJ$12,0))</f>
        <v>0.32</v>
      </c>
      <c r="AH57" s="25">
        <f>INDEX([1]IPCA_Regional!$A$11:$R$239,MATCH($A57,[1]IPCA_Regional!$A$11:$A$239,0),MATCH(AH$2,[1]IPCA_Regional!$A$12:$AJ$12,0))</f>
        <v>0.32</v>
      </c>
      <c r="AI57" s="25">
        <f>INDEX([1]IPCA_Regional!$A$11:$R$239,MATCH($A57,[1]IPCA_Regional!$A$11:$A$239,0),MATCH(AI$2,[1]IPCA_Regional!$A$12:$AJ$12,0))</f>
        <v>0.33</v>
      </c>
      <c r="AJ57" s="35">
        <f t="shared" si="69"/>
        <v>0.45732165432544697</v>
      </c>
      <c r="AK57" s="25">
        <f>INDEX([1]IPCA_Regional!$A$11:$R$239,MATCH($A57,[1]IPCA_Regional!$A$11:$A$239,0),MATCH(AK$2,[1]IPCA_Regional!$A$12:$AJ$12,0))</f>
        <v>0.66</v>
      </c>
      <c r="AL57" s="30">
        <f>[1]IPCA_Regional!$P$187</f>
        <v>0.56000000000000005</v>
      </c>
      <c r="AM57" s="25">
        <f>INDEX([1]IPCA_Regional!$A$11:$R$239,MATCH($A57,[1]IPCA_Regional!$A$11:$A$239,0),MATCH(AM$2,[1]IPCA_Regional!$A$12:$AJ$12,0))</f>
        <v>0.38</v>
      </c>
      <c r="AN57" s="25">
        <f>INDEX([1]IPCA_Regional!$A$11:$R$239,MATCH($A57,[1]IPCA_Regional!$A$11:$A$239,0),MATCH(AN$2,[1]IPCA_Regional!$A$12:$AJ$12,0))</f>
        <v>0.41</v>
      </c>
      <c r="AO57" s="35">
        <f t="shared" si="4"/>
        <v>3.2927733168622596E-2</v>
      </c>
      <c r="AP57" s="25">
        <f>INDEX([1]IPCA_Regional!$A$11:$R$239,MATCH($A57,[1]IPCA_Regional!$A$11:$A$239,0),MATCH(AP$2,[1]IPCA_Regional!$A$12:$AJ$12,0))</f>
        <v>0.09</v>
      </c>
      <c r="AQ57" s="25">
        <f>INDEX([1]IPCA_Regional!$A$11:$R$239,MATCH($A57,[1]IPCA_Regional!$A$11:$A$239,0),MATCH(AQ$2,[1]IPCA_Regional!$A$12:$AJ$12,0))</f>
        <v>-0.02</v>
      </c>
      <c r="AR57" s="35">
        <f t="shared" si="7"/>
        <v>0.30222784810126585</v>
      </c>
      <c r="AS57" s="30">
        <f>INDEX([1]IPCA_Regional!$A$11:$R$239,MATCH($A57,[1]IPCA_Regional!$A$11:$A$239,0),MATCH(AS$2,[1]IPCA_Regional!$A$12:$AJ$12,0))</f>
        <v>0.45</v>
      </c>
      <c r="AT57" s="25">
        <f>INDEX([1]IPCA_Regional!$A$11:$R$239,MATCH($A57,[1]IPCA_Regional!$A$11:$A$239,0),MATCH(AT$2,[1]IPCA_Regional!$A$12:$AJ$12,0))</f>
        <v>0.39</v>
      </c>
      <c r="AU57" s="25">
        <f>INDEX([1]IPCA_Regional!$A$11:$R$239,MATCH($A57,[1]IPCA_Regional!$A$11:$A$239,0),MATCH(AU$2,[1]IPCA_Regional!$A$12:$AJ$12,0))</f>
        <v>0.11</v>
      </c>
      <c r="AW57" s="30">
        <f t="shared" si="105"/>
        <v>4.6500000000000004</v>
      </c>
      <c r="AX57" s="33">
        <f t="shared" si="84"/>
        <v>4.6500000000000004</v>
      </c>
      <c r="AY57" s="30">
        <f t="shared" si="84"/>
        <v>15.889999999999999</v>
      </c>
      <c r="AZ57" s="33">
        <f t="shared" si="85"/>
        <v>3.49</v>
      </c>
      <c r="BA57" s="33">
        <f t="shared" si="86"/>
        <v>5.05</v>
      </c>
      <c r="BB57" s="33">
        <f t="shared" si="87"/>
        <v>7.35</v>
      </c>
      <c r="BC57" s="30">
        <f t="shared" si="88"/>
        <v>55.370000000000005</v>
      </c>
      <c r="BD57" s="33">
        <f t="shared" si="89"/>
        <v>10.86</v>
      </c>
      <c r="BE57" s="33">
        <f t="shared" si="90"/>
        <v>1.78</v>
      </c>
      <c r="BF57" s="33">
        <f t="shared" si="91"/>
        <v>12.06</v>
      </c>
      <c r="BG57" s="33">
        <f t="shared" si="92"/>
        <v>30.67</v>
      </c>
      <c r="BH57" s="30">
        <f t="shared" si="93"/>
        <v>16.190000000000001</v>
      </c>
      <c r="BI57" s="33">
        <f t="shared" si="94"/>
        <v>7.79</v>
      </c>
      <c r="BJ57" s="33">
        <f t="shared" si="95"/>
        <v>8.4</v>
      </c>
      <c r="BK57" s="30">
        <f t="shared" si="96"/>
        <v>7.8999999999999995</v>
      </c>
      <c r="BL57" s="33">
        <f t="shared" si="97"/>
        <v>1.51</v>
      </c>
      <c r="BM57" s="33">
        <f t="shared" si="98"/>
        <v>3.59</v>
      </c>
      <c r="BN57" s="33">
        <f t="shared" si="99"/>
        <v>2.8</v>
      </c>
    </row>
    <row r="58" spans="1:66" x14ac:dyDescent="0.2">
      <c r="A58" s="20">
        <f t="shared" si="5"/>
        <v>42552</v>
      </c>
      <c r="B58" s="22">
        <f>B60*(INDEX($AD59:$AU59,MATCH(B$3,$AD$2:$AU$2,0))/100+1)</f>
        <v>1.0187211931018501</v>
      </c>
      <c r="C58" s="22">
        <f t="shared" ref="C58:AB58" si="115">C60*(INDEX($AD59:$AU59,MATCH(C$3,$AD$2:$AU$2,0))/100+1)</f>
        <v>1.0187211931018501</v>
      </c>
      <c r="D58" s="22">
        <f t="shared" si="115"/>
        <v>1.0187211931018501</v>
      </c>
      <c r="E58" s="22">
        <f t="shared" si="115"/>
        <v>1.0187211931018501</v>
      </c>
      <c r="F58" s="22">
        <f t="shared" si="115"/>
        <v>1.0187211931018501</v>
      </c>
      <c r="G58" s="22">
        <f t="shared" si="115"/>
        <v>1.0187211931018501</v>
      </c>
      <c r="H58" s="22">
        <f t="shared" si="115"/>
        <v>1.0187211931018501</v>
      </c>
      <c r="I58" s="22">
        <f t="shared" si="115"/>
        <v>1.0180107943829406</v>
      </c>
      <c r="J58" s="22">
        <f t="shared" si="115"/>
        <v>1.0180107943829406</v>
      </c>
      <c r="K58" s="22">
        <f t="shared" si="115"/>
        <v>1.0238081491570219</v>
      </c>
      <c r="L58" s="22">
        <f t="shared" si="115"/>
        <v>1.0180107943829406</v>
      </c>
      <c r="M58" s="22">
        <f t="shared" si="115"/>
        <v>1.0180107943829406</v>
      </c>
      <c r="N58" s="22">
        <f t="shared" si="115"/>
        <v>1.0189550352632333</v>
      </c>
      <c r="O58" s="22">
        <f t="shared" si="115"/>
        <v>1.0180107943829406</v>
      </c>
      <c r="P58" s="22">
        <f t="shared" si="115"/>
        <v>1.0180107943829406</v>
      </c>
      <c r="Q58" s="22">
        <f t="shared" si="115"/>
        <v>1.0145977962386625</v>
      </c>
      <c r="R58" s="22">
        <f t="shared" si="115"/>
        <v>1.0200459078482802</v>
      </c>
      <c r="S58" s="22">
        <f t="shared" si="115"/>
        <v>1.0574324818387577</v>
      </c>
      <c r="T58" s="22">
        <f t="shared" si="115"/>
        <v>1.03828887172705</v>
      </c>
      <c r="U58" s="22">
        <f t="shared" si="115"/>
        <v>1.0289385700189422</v>
      </c>
      <c r="V58" s="22">
        <f t="shared" si="115"/>
        <v>1.0199430775869169</v>
      </c>
      <c r="W58" s="22">
        <f t="shared" si="115"/>
        <v>1.0170108960531514</v>
      </c>
      <c r="X58" s="22">
        <f t="shared" si="115"/>
        <v>1.0142870831491257</v>
      </c>
      <c r="Y58" s="22">
        <f t="shared" si="115"/>
        <v>1.0172093823808468</v>
      </c>
      <c r="Z58" s="22">
        <f t="shared" si="115"/>
        <v>1.0256184756773421</v>
      </c>
      <c r="AA58" s="22">
        <f t="shared" si="115"/>
        <v>1.0176196862100881</v>
      </c>
      <c r="AB58" s="22">
        <f t="shared" si="115"/>
        <v>1.0404606954089655</v>
      </c>
      <c r="AD58" s="35">
        <f t="shared" si="1"/>
        <v>0.73</v>
      </c>
      <c r="AE58" s="25">
        <f>INDEX([1]IPCA_Regional!$A$11:$R$239,MATCH($A58,[1]IPCA_Regional!$A$11:$A$239,0),MATCH(AE$2,[1]IPCA_Regional!$A$12:$AJ$12,0))</f>
        <v>0.73</v>
      </c>
      <c r="AF58" s="35">
        <f t="shared" si="2"/>
        <v>0.81938325991189431</v>
      </c>
      <c r="AG58" s="25">
        <f>INDEX([1]IPCA_Regional!$A$11:$R$239,MATCH($A58,[1]IPCA_Regional!$A$11:$A$239,0),MATCH(AG$2,[1]IPCA_Regional!$A$12:$AJ$12,0))</f>
        <v>0.65</v>
      </c>
      <c r="AH58" s="25">
        <f>INDEX([1]IPCA_Regional!$A$11:$R$239,MATCH($A58,[1]IPCA_Regional!$A$11:$A$239,0),MATCH(AH$2,[1]IPCA_Regional!$A$12:$AJ$12,0))</f>
        <v>0.79</v>
      </c>
      <c r="AI58" s="25">
        <f>INDEX([1]IPCA_Regional!$A$11:$R$239,MATCH($A58,[1]IPCA_Regional!$A$11:$A$239,0),MATCH(AI$2,[1]IPCA_Regional!$A$12:$AJ$12,0))</f>
        <v>0.92</v>
      </c>
      <c r="AJ58" s="35">
        <f t="shared" si="69"/>
        <v>0.43326169405815418</v>
      </c>
      <c r="AK58" s="25">
        <f>INDEX([1]IPCA_Regional!$A$11:$R$239,MATCH($A58,[1]IPCA_Regional!$A$11:$A$239,0),MATCH(AK$2,[1]IPCA_Regional!$A$12:$AJ$12,0))</f>
        <v>0.63</v>
      </c>
      <c r="AL58" s="30">
        <f>[1]IPCA_Regional!$P$187</f>
        <v>0.56000000000000005</v>
      </c>
      <c r="AM58" s="25">
        <f>INDEX([1]IPCA_Regional!$A$11:$R$239,MATCH($A58,[1]IPCA_Regional!$A$11:$A$239,0),MATCH(AM$2,[1]IPCA_Regional!$A$12:$AJ$12,0))</f>
        <v>0.5</v>
      </c>
      <c r="AN58" s="25">
        <f>INDEX([1]IPCA_Regional!$A$11:$R$239,MATCH($A58,[1]IPCA_Regional!$A$11:$A$239,0),MATCH(AN$2,[1]IPCA_Regional!$A$12:$AJ$12,0))</f>
        <v>0.33</v>
      </c>
      <c r="AO58" s="35">
        <f t="shared" si="4"/>
        <v>0.34385423100679424</v>
      </c>
      <c r="AP58" s="25">
        <f>INDEX([1]IPCA_Regional!$A$11:$R$239,MATCH($A58,[1]IPCA_Regional!$A$11:$A$239,0),MATCH(AP$2,[1]IPCA_Regional!$A$12:$AJ$12,0))</f>
        <v>0.1</v>
      </c>
      <c r="AQ58" s="25">
        <f>INDEX([1]IPCA_Regional!$A$11:$R$239,MATCH($A58,[1]IPCA_Regional!$A$11:$A$239,0),MATCH(AQ$2,[1]IPCA_Regional!$A$12:$AJ$12,0))</f>
        <v>0.56999999999999995</v>
      </c>
      <c r="AR58" s="35">
        <f t="shared" si="7"/>
        <v>0.69737974683544302</v>
      </c>
      <c r="AS58" s="30">
        <f>INDEX([1]IPCA_Regional!$A$11:$R$239,MATCH($A58,[1]IPCA_Regional!$A$11:$A$239,0),MATCH(AS$2,[1]IPCA_Regional!$A$12:$AJ$12,0))</f>
        <v>0.74</v>
      </c>
      <c r="AT58" s="25">
        <f>INDEX([1]IPCA_Regional!$A$11:$R$239,MATCH($A58,[1]IPCA_Regional!$A$11:$A$239,0),MATCH(AT$2,[1]IPCA_Regional!$A$12:$AJ$12,0))</f>
        <v>0.81</v>
      </c>
      <c r="AU58" s="25">
        <f>INDEX([1]IPCA_Regional!$A$11:$R$239,MATCH($A58,[1]IPCA_Regional!$A$11:$A$239,0),MATCH(AU$2,[1]IPCA_Regional!$A$12:$AJ$12,0))</f>
        <v>0.53</v>
      </c>
      <c r="AW58" s="30">
        <f t="shared" si="105"/>
        <v>4.6500000000000004</v>
      </c>
      <c r="AX58" s="33">
        <f t="shared" si="85"/>
        <v>4.6500000000000004</v>
      </c>
      <c r="AY58" s="30">
        <f t="shared" si="85"/>
        <v>15.889999999999999</v>
      </c>
      <c r="AZ58" s="33">
        <f t="shared" si="85"/>
        <v>3.49</v>
      </c>
      <c r="BA58" s="33">
        <f t="shared" si="86"/>
        <v>5.05</v>
      </c>
      <c r="BB58" s="33">
        <f t="shared" si="87"/>
        <v>7.35</v>
      </c>
      <c r="BC58" s="30">
        <f t="shared" si="88"/>
        <v>55.370000000000005</v>
      </c>
      <c r="BD58" s="33">
        <f t="shared" si="89"/>
        <v>10.86</v>
      </c>
      <c r="BE58" s="33">
        <f t="shared" si="90"/>
        <v>1.78</v>
      </c>
      <c r="BF58" s="33">
        <f t="shared" si="91"/>
        <v>12.06</v>
      </c>
      <c r="BG58" s="33">
        <f t="shared" si="92"/>
        <v>30.67</v>
      </c>
      <c r="BH58" s="30">
        <f t="shared" si="93"/>
        <v>16.190000000000001</v>
      </c>
      <c r="BI58" s="33">
        <f t="shared" si="94"/>
        <v>7.79</v>
      </c>
      <c r="BJ58" s="33">
        <f t="shared" si="95"/>
        <v>8.4</v>
      </c>
      <c r="BK58" s="30">
        <f t="shared" si="96"/>
        <v>7.8999999999999995</v>
      </c>
      <c r="BL58" s="33">
        <f t="shared" si="97"/>
        <v>1.51</v>
      </c>
      <c r="BM58" s="33">
        <f t="shared" si="98"/>
        <v>3.59</v>
      </c>
      <c r="BN58" s="33">
        <f t="shared" si="99"/>
        <v>2.8</v>
      </c>
    </row>
    <row r="59" spans="1:66" x14ac:dyDescent="0.2">
      <c r="A59" s="20">
        <f t="shared" si="5"/>
        <v>42583</v>
      </c>
      <c r="B59" s="22">
        <f t="shared" ref="B59:AB67" si="116">B61*(INDEX($AD60:$AU60,MATCH(B$3,$AD$2:$AU$2,0))/100+1)</f>
        <v>1.0113431342863488</v>
      </c>
      <c r="C59" s="22">
        <f t="shared" si="116"/>
        <v>1.0113431342863488</v>
      </c>
      <c r="D59" s="22">
        <f t="shared" si="116"/>
        <v>1.0113431342863488</v>
      </c>
      <c r="E59" s="22">
        <f t="shared" si="116"/>
        <v>1.0113431342863488</v>
      </c>
      <c r="F59" s="22">
        <f t="shared" si="116"/>
        <v>1.0113431342863488</v>
      </c>
      <c r="G59" s="22">
        <f t="shared" si="116"/>
        <v>1.0113431342863488</v>
      </c>
      <c r="H59" s="22">
        <f t="shared" si="116"/>
        <v>1.0113431342863488</v>
      </c>
      <c r="I59" s="22">
        <f t="shared" si="116"/>
        <v>1.0203884237098277</v>
      </c>
      <c r="J59" s="22">
        <f t="shared" si="116"/>
        <v>1.0203884237098277</v>
      </c>
      <c r="K59" s="22">
        <f t="shared" si="116"/>
        <v>1.02545625361639</v>
      </c>
      <c r="L59" s="22">
        <f t="shared" si="116"/>
        <v>1.0203884237098277</v>
      </c>
      <c r="M59" s="22">
        <f t="shared" si="116"/>
        <v>1.0203884237098277</v>
      </c>
      <c r="N59" s="22">
        <f t="shared" si="116"/>
        <v>1.0259444674401956</v>
      </c>
      <c r="O59" s="22">
        <f t="shared" si="116"/>
        <v>1.0203884237098277</v>
      </c>
      <c r="P59" s="22">
        <f t="shared" si="116"/>
        <v>1.0203884237098277</v>
      </c>
      <c r="Q59" s="22">
        <f t="shared" si="116"/>
        <v>1.0141493540609061</v>
      </c>
      <c r="R59" s="22">
        <f t="shared" si="116"/>
        <v>1.0198532763275798</v>
      </c>
      <c r="S59" s="22">
        <f t="shared" si="116"/>
        <v>1.0574324818387577</v>
      </c>
      <c r="T59" s="22">
        <f t="shared" si="116"/>
        <v>1.0178240845113211</v>
      </c>
      <c r="U59" s="22">
        <f t="shared" si="116"/>
        <v>1.0283464946437804</v>
      </c>
      <c r="V59" s="22">
        <f t="shared" si="116"/>
        <v>1.021694113568963</v>
      </c>
      <c r="W59" s="22">
        <f t="shared" si="116"/>
        <v>1.0248797306308461</v>
      </c>
      <c r="X59" s="22">
        <f t="shared" si="116"/>
        <v>1.0278155623544387</v>
      </c>
      <c r="Y59" s="22">
        <f t="shared" si="116"/>
        <v>1.0239078034013478</v>
      </c>
      <c r="Z59" s="22">
        <f t="shared" si="116"/>
        <v>1.0215858771827957</v>
      </c>
      <c r="AA59" s="22">
        <f t="shared" si="116"/>
        <v>1.0196234971070548</v>
      </c>
      <c r="AB59" s="22">
        <f t="shared" si="116"/>
        <v>1.0228030753688795</v>
      </c>
      <c r="AD59" s="35">
        <f t="shared" si="1"/>
        <v>0.24</v>
      </c>
      <c r="AE59" s="25">
        <f>INDEX([1]IPCA_Regional!$A$11:$R$239,MATCH($A59,[1]IPCA_Regional!$A$11:$A$239,0),MATCH(AE$2,[1]IPCA_Regional!$A$12:$AJ$12,0))</f>
        <v>0.24</v>
      </c>
      <c r="AF59" s="35">
        <f t="shared" si="2"/>
        <v>0.12700440528634366</v>
      </c>
      <c r="AG59" s="25">
        <f>INDEX([1]IPCA_Regional!$A$11:$R$239,MATCH($A59,[1]IPCA_Regional!$A$11:$A$239,0),MATCH(AG$2,[1]IPCA_Regional!$A$12:$AJ$12,0))</f>
        <v>0.54</v>
      </c>
      <c r="AH59" s="25">
        <f>INDEX([1]IPCA_Regional!$A$11:$R$239,MATCH($A59,[1]IPCA_Regional!$A$11:$A$239,0),MATCH(AH$2,[1]IPCA_Regional!$A$12:$AJ$12,0))</f>
        <v>-0.09</v>
      </c>
      <c r="AI59" s="25">
        <f>INDEX([1]IPCA_Regional!$A$11:$R$239,MATCH($A59,[1]IPCA_Regional!$A$11:$A$239,0),MATCH(AI$2,[1]IPCA_Regional!$A$12:$AJ$12,0))</f>
        <v>0.08</v>
      </c>
      <c r="AJ59" s="35">
        <f t="shared" si="69"/>
        <v>0.59930106555896689</v>
      </c>
      <c r="AK59" s="25">
        <f>INDEX([1]IPCA_Regional!$A$11:$R$239,MATCH($A59,[1]IPCA_Regional!$A$11:$A$239,0),MATCH(AK$2,[1]IPCA_Regional!$A$12:$AJ$12,0))</f>
        <v>0.3</v>
      </c>
      <c r="AL59" s="30">
        <f>[1]IPCA_Regional!$P$187</f>
        <v>0.56000000000000005</v>
      </c>
      <c r="AM59" s="25">
        <f>INDEX([1]IPCA_Regional!$A$11:$R$239,MATCH($A59,[1]IPCA_Regional!$A$11:$A$239,0),MATCH(AM$2,[1]IPCA_Regional!$A$12:$AJ$12,0))</f>
        <v>1</v>
      </c>
      <c r="AN59" s="25">
        <f>INDEX([1]IPCA_Regional!$A$11:$R$239,MATCH($A59,[1]IPCA_Regional!$A$11:$A$239,0),MATCH(AN$2,[1]IPCA_Regional!$A$12:$AJ$12,0))</f>
        <v>0.55000000000000004</v>
      </c>
      <c r="AO59" s="35">
        <f t="shared" si="4"/>
        <v>0.30744904261890049</v>
      </c>
      <c r="AP59" s="25">
        <f>INDEX([1]IPCA_Regional!$A$11:$R$239,MATCH($A59,[1]IPCA_Regional!$A$11:$A$239,0),MATCH(AP$2,[1]IPCA_Regional!$A$12:$AJ$12,0))</f>
        <v>0.24</v>
      </c>
      <c r="AQ59" s="25">
        <f>INDEX([1]IPCA_Regional!$A$11:$R$239,MATCH($A59,[1]IPCA_Regional!$A$11:$A$239,0),MATCH(AQ$2,[1]IPCA_Regional!$A$12:$AJ$12,0))</f>
        <v>0.37</v>
      </c>
      <c r="AR59" s="35">
        <f t="shared" si="7"/>
        <v>0.2547974683544304</v>
      </c>
      <c r="AS59" s="30">
        <f>INDEX([1]IPCA_Regional!$A$11:$R$239,MATCH($A59,[1]IPCA_Regional!$A$11:$A$239,0),MATCH(AS$2,[1]IPCA_Regional!$A$12:$AJ$12,0))</f>
        <v>0.18</v>
      </c>
      <c r="AT59" s="25">
        <f>INDEX([1]IPCA_Regional!$A$11:$R$239,MATCH($A59,[1]IPCA_Regional!$A$11:$A$239,0),MATCH(AT$2,[1]IPCA_Regional!$A$12:$AJ$12,0))</f>
        <v>0.28999999999999998</v>
      </c>
      <c r="AU59" s="25">
        <f>INDEX([1]IPCA_Regional!$A$11:$R$239,MATCH($A59,[1]IPCA_Regional!$A$11:$A$239,0),MATCH(AU$2,[1]IPCA_Regional!$A$12:$AJ$12,0))</f>
        <v>0.25</v>
      </c>
      <c r="AW59" s="30">
        <f t="shared" si="105"/>
        <v>4.6500000000000004</v>
      </c>
      <c r="AX59" s="33">
        <f t="shared" si="85"/>
        <v>4.6500000000000004</v>
      </c>
      <c r="AY59" s="30">
        <f t="shared" si="85"/>
        <v>15.889999999999999</v>
      </c>
      <c r="AZ59" s="33">
        <f t="shared" si="85"/>
        <v>3.49</v>
      </c>
      <c r="BA59" s="33">
        <f t="shared" si="86"/>
        <v>5.05</v>
      </c>
      <c r="BB59" s="33">
        <f t="shared" si="87"/>
        <v>7.35</v>
      </c>
      <c r="BC59" s="30">
        <f t="shared" si="88"/>
        <v>55.370000000000005</v>
      </c>
      <c r="BD59" s="33">
        <f t="shared" si="89"/>
        <v>10.86</v>
      </c>
      <c r="BE59" s="33">
        <f t="shared" si="90"/>
        <v>1.78</v>
      </c>
      <c r="BF59" s="33">
        <f t="shared" si="91"/>
        <v>12.06</v>
      </c>
      <c r="BG59" s="33">
        <f t="shared" si="92"/>
        <v>30.67</v>
      </c>
      <c r="BH59" s="30">
        <f t="shared" si="93"/>
        <v>16.190000000000001</v>
      </c>
      <c r="BI59" s="33">
        <f t="shared" si="94"/>
        <v>7.79</v>
      </c>
      <c r="BJ59" s="33">
        <f t="shared" si="95"/>
        <v>8.4</v>
      </c>
      <c r="BK59" s="30">
        <f t="shared" si="96"/>
        <v>7.8999999999999995</v>
      </c>
      <c r="BL59" s="33">
        <f t="shared" si="97"/>
        <v>1.51</v>
      </c>
      <c r="BM59" s="33">
        <f t="shared" si="98"/>
        <v>3.59</v>
      </c>
      <c r="BN59" s="33">
        <f t="shared" si="99"/>
        <v>2.8</v>
      </c>
    </row>
    <row r="60" spans="1:66" x14ac:dyDescent="0.2">
      <c r="A60" s="20">
        <f t="shared" si="5"/>
        <v>42614</v>
      </c>
      <c r="B60" s="22">
        <f>B62*(INDEX($AD61:$AU61,MATCH(B$3,$AD$2:$AU$2,0))/100+1)</f>
        <v>1.0162821160233939</v>
      </c>
      <c r="C60" s="22">
        <f t="shared" si="116"/>
        <v>1.0162821160233939</v>
      </c>
      <c r="D60" s="22">
        <f t="shared" si="116"/>
        <v>1.0162821160233939</v>
      </c>
      <c r="E60" s="22">
        <f t="shared" si="116"/>
        <v>1.0162821160233939</v>
      </c>
      <c r="F60" s="22">
        <f t="shared" si="116"/>
        <v>1.0162821160233939</v>
      </c>
      <c r="G60" s="22">
        <f t="shared" si="116"/>
        <v>1.0162821160233939</v>
      </c>
      <c r="H60" s="22">
        <f t="shared" si="116"/>
        <v>1.0162821160233939</v>
      </c>
      <c r="I60" s="22">
        <f t="shared" si="116"/>
        <v>1.0167195158084579</v>
      </c>
      <c r="J60" s="22">
        <f t="shared" si="116"/>
        <v>1.0167195158084579</v>
      </c>
      <c r="K60" s="22">
        <f t="shared" si="116"/>
        <v>1.0183092790501511</v>
      </c>
      <c r="L60" s="22">
        <f t="shared" si="116"/>
        <v>1.0167195158084579</v>
      </c>
      <c r="M60" s="22">
        <f t="shared" si="116"/>
        <v>1.0167195158084579</v>
      </c>
      <c r="N60" s="22">
        <f t="shared" si="116"/>
        <v>1.0198729208920361</v>
      </c>
      <c r="O60" s="22">
        <f t="shared" si="116"/>
        <v>1.0167195158084579</v>
      </c>
      <c r="P60" s="22">
        <f t="shared" si="116"/>
        <v>1.0167195158084579</v>
      </c>
      <c r="Q60" s="22">
        <f t="shared" si="116"/>
        <v>1.0137867668252025</v>
      </c>
      <c r="R60" s="22">
        <f t="shared" si="116"/>
        <v>1.0169949230790432</v>
      </c>
      <c r="S60" s="22">
        <f t="shared" si="116"/>
        <v>1.0515438363551688</v>
      </c>
      <c r="T60" s="22">
        <f t="shared" si="116"/>
        <v>1.0280087838881682</v>
      </c>
      <c r="U60" s="22">
        <f t="shared" si="116"/>
        <v>1.0233103630223193</v>
      </c>
      <c r="V60" s="22">
        <f t="shared" si="116"/>
        <v>1.0175010750069005</v>
      </c>
      <c r="W60" s="22">
        <f t="shared" si="116"/>
        <v>1.013893689611268</v>
      </c>
      <c r="X60" s="22">
        <f t="shared" si="116"/>
        <v>1.0105480553443515</v>
      </c>
      <c r="Y60" s="22">
        <f t="shared" si="116"/>
        <v>1.015381695329254</v>
      </c>
      <c r="Z60" s="22">
        <f t="shared" si="116"/>
        <v>1.0230118673383983</v>
      </c>
      <c r="AA60" s="22">
        <f t="shared" si="116"/>
        <v>1.0146771225546796</v>
      </c>
      <c r="AB60" s="22">
        <f t="shared" si="116"/>
        <v>1.0378660303331326</v>
      </c>
      <c r="AD60" s="35">
        <f t="shared" si="1"/>
        <v>0.31</v>
      </c>
      <c r="AE60" s="25">
        <f>INDEX([1]IPCA_Regional!$A$11:$R$239,MATCH($A60,[1]IPCA_Regional!$A$11:$A$239,0),MATCH(AE$2,[1]IPCA_Regional!$A$12:$AJ$12,0))</f>
        <v>0.31</v>
      </c>
      <c r="AF60" s="35">
        <f t="shared" si="2"/>
        <v>0.22446192573945881</v>
      </c>
      <c r="AG60" s="25">
        <f>INDEX([1]IPCA_Regional!$A$11:$R$239,MATCH($A60,[1]IPCA_Regional!$A$11:$A$239,0),MATCH(AG$2,[1]IPCA_Regional!$A$12:$AJ$12,0))</f>
        <v>0.43</v>
      </c>
      <c r="AH60" s="25">
        <f>INDEX([1]IPCA_Regional!$A$11:$R$239,MATCH($A60,[1]IPCA_Regional!$A$11:$A$239,0),MATCH(AH$2,[1]IPCA_Regional!$A$12:$AJ$12,0))</f>
        <v>0.38</v>
      </c>
      <c r="AI60" s="25">
        <f>INDEX([1]IPCA_Regional!$A$11:$R$239,MATCH($A60,[1]IPCA_Regional!$A$11:$A$239,0),MATCH(AI$2,[1]IPCA_Regional!$A$12:$AJ$12,0))</f>
        <v>0.02</v>
      </c>
      <c r="AJ60" s="35">
        <f t="shared" si="69"/>
        <v>2.4417554632472456E-3</v>
      </c>
      <c r="AK60" s="25">
        <f>INDEX([1]IPCA_Regional!$A$11:$R$239,MATCH($A60,[1]IPCA_Regional!$A$11:$A$239,0),MATCH(AK$2,[1]IPCA_Regional!$A$12:$AJ$12,0))</f>
        <v>-0.06</v>
      </c>
      <c r="AL60" s="30">
        <f>[1]IPCA_Regional!$P$187</f>
        <v>0.56000000000000005</v>
      </c>
      <c r="AM60" s="25">
        <f>INDEX([1]IPCA_Regional!$A$11:$R$239,MATCH($A60,[1]IPCA_Regional!$A$11:$A$239,0),MATCH(AM$2,[1]IPCA_Regional!$A$12:$AJ$12,0))</f>
        <v>-0.17</v>
      </c>
      <c r="AN60" s="25">
        <f>INDEX([1]IPCA_Regional!$A$11:$R$239,MATCH($A60,[1]IPCA_Regional!$A$11:$A$239,0),MATCH(AN$2,[1]IPCA_Regional!$A$12:$AJ$12,0))</f>
        <v>0.06</v>
      </c>
      <c r="AO60" s="35">
        <f t="shared" si="4"/>
        <v>0.16594193946880792</v>
      </c>
      <c r="AP60" s="25">
        <f>INDEX([1]IPCA_Regional!$A$11:$R$239,MATCH($A60,[1]IPCA_Regional!$A$11:$A$239,0),MATCH(AP$2,[1]IPCA_Regional!$A$12:$AJ$12,0))</f>
        <v>0.14000000000000001</v>
      </c>
      <c r="AQ60" s="25">
        <f>INDEX([1]IPCA_Regional!$A$11:$R$239,MATCH($A60,[1]IPCA_Regional!$A$11:$A$239,0),MATCH(AQ$2,[1]IPCA_Regional!$A$12:$AJ$12,0))</f>
        <v>0.19</v>
      </c>
      <c r="AR60" s="35">
        <f t="shared" si="7"/>
        <v>0.25151898734177219</v>
      </c>
      <c r="AS60" s="30">
        <f>INDEX([1]IPCA_Regional!$A$11:$R$239,MATCH($A60,[1]IPCA_Regional!$A$11:$A$239,0),MATCH(AS$2,[1]IPCA_Regional!$A$12:$AJ$12,0))</f>
        <v>0.48</v>
      </c>
      <c r="AT60" s="25">
        <f>INDEX([1]IPCA_Regional!$A$11:$R$239,MATCH($A60,[1]IPCA_Regional!$A$11:$A$239,0),MATCH(AT$2,[1]IPCA_Regional!$A$12:$AJ$12,0))</f>
        <v>0.18</v>
      </c>
      <c r="AU60" s="25">
        <f>INDEX([1]IPCA_Regional!$A$11:$R$239,MATCH($A60,[1]IPCA_Regional!$A$11:$A$239,0),MATCH(AU$2,[1]IPCA_Regional!$A$12:$AJ$12,0))</f>
        <v>0.22</v>
      </c>
      <c r="AW60" s="30">
        <f t="shared" si="105"/>
        <v>4.6500000000000004</v>
      </c>
      <c r="AX60" s="33">
        <f t="shared" si="85"/>
        <v>4.6500000000000004</v>
      </c>
      <c r="AY60" s="30">
        <f t="shared" si="85"/>
        <v>15.889999999999999</v>
      </c>
      <c r="AZ60" s="33">
        <f t="shared" si="85"/>
        <v>3.49</v>
      </c>
      <c r="BA60" s="33">
        <f t="shared" si="86"/>
        <v>5.05</v>
      </c>
      <c r="BB60" s="33">
        <f t="shared" si="87"/>
        <v>7.35</v>
      </c>
      <c r="BC60" s="30">
        <f t="shared" si="88"/>
        <v>55.370000000000005</v>
      </c>
      <c r="BD60" s="33">
        <f t="shared" si="89"/>
        <v>10.86</v>
      </c>
      <c r="BE60" s="33">
        <f t="shared" si="90"/>
        <v>1.78</v>
      </c>
      <c r="BF60" s="33">
        <f t="shared" si="91"/>
        <v>12.06</v>
      </c>
      <c r="BG60" s="33">
        <f t="shared" si="92"/>
        <v>30.67</v>
      </c>
      <c r="BH60" s="30">
        <f t="shared" si="93"/>
        <v>16.190000000000001</v>
      </c>
      <c r="BI60" s="33">
        <f t="shared" si="94"/>
        <v>7.79</v>
      </c>
      <c r="BJ60" s="33">
        <f t="shared" si="95"/>
        <v>8.4</v>
      </c>
      <c r="BK60" s="30">
        <f t="shared" si="96"/>
        <v>7.8999999999999995</v>
      </c>
      <c r="BL60" s="33">
        <f t="shared" si="97"/>
        <v>1.51</v>
      </c>
      <c r="BM60" s="33">
        <f t="shared" si="98"/>
        <v>3.59</v>
      </c>
      <c r="BN60" s="33">
        <f t="shared" si="99"/>
        <v>2.8</v>
      </c>
    </row>
    <row r="61" spans="1:66" x14ac:dyDescent="0.2">
      <c r="A61" s="20">
        <f t="shared" si="5"/>
        <v>42644</v>
      </c>
      <c r="B61" s="22">
        <f t="shared" si="116"/>
        <v>1.0082176595417691</v>
      </c>
      <c r="C61" s="22">
        <f t="shared" si="116"/>
        <v>1.0082176595417691</v>
      </c>
      <c r="D61" s="22">
        <f t="shared" si="116"/>
        <v>1.0082176595417691</v>
      </c>
      <c r="E61" s="22">
        <f t="shared" si="116"/>
        <v>1.0082176595417691</v>
      </c>
      <c r="F61" s="22">
        <f t="shared" si="116"/>
        <v>1.0082176595417691</v>
      </c>
      <c r="G61" s="22">
        <f t="shared" si="116"/>
        <v>1.0082176595417691</v>
      </c>
      <c r="H61" s="22">
        <f t="shared" si="116"/>
        <v>1.0082176595417691</v>
      </c>
      <c r="I61" s="22">
        <f t="shared" si="116"/>
        <v>1.0181031697290395</v>
      </c>
      <c r="J61" s="22">
        <f t="shared" si="116"/>
        <v>1.0181031697290395</v>
      </c>
      <c r="K61" s="22">
        <f t="shared" si="116"/>
        <v>1.0210656712301007</v>
      </c>
      <c r="L61" s="22">
        <f t="shared" si="116"/>
        <v>1.0181031697290395</v>
      </c>
      <c r="M61" s="22">
        <f t="shared" si="116"/>
        <v>1.0181031697290395</v>
      </c>
      <c r="N61" s="22">
        <f t="shared" si="116"/>
        <v>1.0220606370195213</v>
      </c>
      <c r="O61" s="22">
        <f t="shared" si="116"/>
        <v>1.0181031697290395</v>
      </c>
      <c r="P61" s="22">
        <f t="shared" si="116"/>
        <v>1.0181031697290395</v>
      </c>
      <c r="Q61" s="22">
        <f t="shared" si="116"/>
        <v>1.0139465647479566</v>
      </c>
      <c r="R61" s="22">
        <f t="shared" si="116"/>
        <v>1.0204655556609765</v>
      </c>
      <c r="S61" s="22">
        <f t="shared" si="116"/>
        <v>1.0515438363551688</v>
      </c>
      <c r="T61" s="22">
        <f t="shared" si="116"/>
        <v>1.0195573319756799</v>
      </c>
      <c r="U61" s="22">
        <f t="shared" si="116"/>
        <v>1.0277298567297426</v>
      </c>
      <c r="V61" s="22">
        <f t="shared" si="116"/>
        <v>1.0202657415308198</v>
      </c>
      <c r="W61" s="22">
        <f t="shared" si="116"/>
        <v>1.0231818428365504</v>
      </c>
      <c r="X61" s="22">
        <f t="shared" si="116"/>
        <v>1.0258664161637276</v>
      </c>
      <c r="Y61" s="22">
        <f t="shared" si="116"/>
        <v>1.0190165240857363</v>
      </c>
      <c r="Z61" s="22">
        <f t="shared" si="116"/>
        <v>1.0190228412516982</v>
      </c>
      <c r="AA61" s="22">
        <f t="shared" si="116"/>
        <v>1.0177914724566328</v>
      </c>
      <c r="AB61" s="22">
        <f t="shared" si="116"/>
        <v>1.0205578481030528</v>
      </c>
      <c r="AD61" s="35">
        <f t="shared" si="1"/>
        <v>0.51</v>
      </c>
      <c r="AE61" s="25">
        <f>INDEX([1]IPCA_Regional!$A$11:$R$239,MATCH($A61,[1]IPCA_Regional!$A$11:$A$239,0),MATCH(AE$2,[1]IPCA_Regional!$A$12:$AJ$12,0))</f>
        <v>0.51</v>
      </c>
      <c r="AF61" s="35">
        <f t="shared" si="2"/>
        <v>0.41227816236626813</v>
      </c>
      <c r="AG61" s="25">
        <f>INDEX([1]IPCA_Regional!$A$11:$R$239,MATCH($A61,[1]IPCA_Regional!$A$11:$A$239,0),MATCH(AG$2,[1]IPCA_Regional!$A$12:$AJ$12,0))</f>
        <v>0.39</v>
      </c>
      <c r="AH61" s="25">
        <f>INDEX([1]IPCA_Regional!$A$11:$R$239,MATCH($A61,[1]IPCA_Regional!$A$11:$A$239,0),MATCH(AH$2,[1]IPCA_Regional!$A$12:$AJ$12,0))</f>
        <v>0.3</v>
      </c>
      <c r="AI61" s="25">
        <f>INDEX([1]IPCA_Regional!$A$11:$R$239,MATCH($A61,[1]IPCA_Regional!$A$11:$A$239,0),MATCH(AI$2,[1]IPCA_Regional!$A$12:$AJ$12,0))</f>
        <v>0.5</v>
      </c>
      <c r="AJ61" s="35">
        <f t="shared" si="69"/>
        <v>0.24279754379627957</v>
      </c>
      <c r="AK61" s="25">
        <f>INDEX([1]IPCA_Regional!$A$11:$R$239,MATCH($A61,[1]IPCA_Regional!$A$11:$A$239,0),MATCH(AK$2,[1]IPCA_Regional!$A$12:$AJ$12,0))</f>
        <v>0.33</v>
      </c>
      <c r="AL61" s="30">
        <f>[1]IPCA_Regional!$P$187</f>
        <v>0.56000000000000005</v>
      </c>
      <c r="AM61" s="25">
        <f>INDEX([1]IPCA_Regional!$A$11:$R$239,MATCH($A61,[1]IPCA_Regional!$A$11:$A$239,0),MATCH(AM$2,[1]IPCA_Regional!$A$12:$AJ$12,0))</f>
        <v>0.15</v>
      </c>
      <c r="AN61" s="25">
        <f>INDEX([1]IPCA_Regional!$A$11:$R$239,MATCH($A61,[1]IPCA_Regional!$A$11:$A$239,0),MATCH(AN$2,[1]IPCA_Regional!$A$12:$AJ$12,0))</f>
        <v>0.23</v>
      </c>
      <c r="AO61" s="35">
        <f t="shared" si="4"/>
        <v>0.12008647313156269</v>
      </c>
      <c r="AP61" s="25">
        <f>INDEX([1]IPCA_Regional!$A$11:$R$239,MATCH($A61,[1]IPCA_Regional!$A$11:$A$239,0),MATCH(AP$2,[1]IPCA_Regional!$A$12:$AJ$12,0))</f>
        <v>-0.02</v>
      </c>
      <c r="AQ61" s="25">
        <f>INDEX([1]IPCA_Regional!$A$11:$R$239,MATCH($A61,[1]IPCA_Regional!$A$11:$A$239,0),MATCH(AQ$2,[1]IPCA_Regional!$A$12:$AJ$12,0))</f>
        <v>0.25</v>
      </c>
      <c r="AR61" s="35">
        <f t="shared" si="7"/>
        <v>0.39703797468354435</v>
      </c>
      <c r="AS61" s="30">
        <f>INDEX([1]IPCA_Regional!$A$11:$R$239,MATCH($A61,[1]IPCA_Regional!$A$11:$A$239,0),MATCH(AS$2,[1]IPCA_Regional!$A$12:$AJ$12,0))</f>
        <v>0.53</v>
      </c>
      <c r="AT61" s="25">
        <f>INDEX([1]IPCA_Regional!$A$11:$R$239,MATCH($A61,[1]IPCA_Regional!$A$11:$A$239,0),MATCH(AT$2,[1]IPCA_Regional!$A$12:$AJ$12,0))</f>
        <v>0.37</v>
      </c>
      <c r="AU61" s="25">
        <f>INDEX([1]IPCA_Regional!$A$11:$R$239,MATCH($A61,[1]IPCA_Regional!$A$11:$A$239,0),MATCH(AU$2,[1]IPCA_Regional!$A$12:$AJ$12,0))</f>
        <v>0.36</v>
      </c>
      <c r="AW61" s="30">
        <f t="shared" si="105"/>
        <v>4.6500000000000004</v>
      </c>
      <c r="AX61" s="33">
        <f t="shared" si="85"/>
        <v>4.6500000000000004</v>
      </c>
      <c r="AY61" s="30">
        <f t="shared" si="85"/>
        <v>15.889999999999999</v>
      </c>
      <c r="AZ61" s="33">
        <f t="shared" si="85"/>
        <v>3.49</v>
      </c>
      <c r="BA61" s="33">
        <f t="shared" si="86"/>
        <v>5.05</v>
      </c>
      <c r="BB61" s="33">
        <f t="shared" si="87"/>
        <v>7.35</v>
      </c>
      <c r="BC61" s="30">
        <f t="shared" si="88"/>
        <v>55.370000000000005</v>
      </c>
      <c r="BD61" s="33">
        <f t="shared" si="89"/>
        <v>10.86</v>
      </c>
      <c r="BE61" s="33">
        <f t="shared" si="90"/>
        <v>1.78</v>
      </c>
      <c r="BF61" s="33">
        <f t="shared" si="91"/>
        <v>12.06</v>
      </c>
      <c r="BG61" s="33">
        <f t="shared" si="92"/>
        <v>30.67</v>
      </c>
      <c r="BH61" s="30">
        <f t="shared" si="93"/>
        <v>16.190000000000001</v>
      </c>
      <c r="BI61" s="33">
        <f t="shared" si="94"/>
        <v>7.79</v>
      </c>
      <c r="BJ61" s="33">
        <f t="shared" si="95"/>
        <v>8.4</v>
      </c>
      <c r="BK61" s="30">
        <f t="shared" si="96"/>
        <v>7.8999999999999995</v>
      </c>
      <c r="BL61" s="33">
        <f t="shared" si="97"/>
        <v>1.51</v>
      </c>
      <c r="BM61" s="33">
        <f t="shared" si="98"/>
        <v>3.59</v>
      </c>
      <c r="BN61" s="33">
        <f t="shared" si="99"/>
        <v>2.8</v>
      </c>
    </row>
    <row r="62" spans="1:66" x14ac:dyDescent="0.2">
      <c r="A62" s="20">
        <f t="shared" si="5"/>
        <v>42675</v>
      </c>
      <c r="B62" s="22">
        <f t="shared" si="116"/>
        <v>1.0111253766027199</v>
      </c>
      <c r="C62" s="22">
        <f t="shared" si="116"/>
        <v>1.0111253766027199</v>
      </c>
      <c r="D62" s="22">
        <f t="shared" si="116"/>
        <v>1.0111253766027199</v>
      </c>
      <c r="E62" s="22">
        <f t="shared" si="116"/>
        <v>1.0111253766027199</v>
      </c>
      <c r="F62" s="22">
        <f t="shared" si="116"/>
        <v>1.0111253766027199</v>
      </c>
      <c r="G62" s="22">
        <f t="shared" si="116"/>
        <v>1.0111253766027199</v>
      </c>
      <c r="H62" s="22">
        <f t="shared" si="116"/>
        <v>1.0111253766027199</v>
      </c>
      <c r="I62" s="22">
        <f t="shared" si="116"/>
        <v>1.0125450138322989</v>
      </c>
      <c r="J62" s="22">
        <f t="shared" si="116"/>
        <v>1.0125450138322989</v>
      </c>
      <c r="K62" s="22">
        <f t="shared" si="116"/>
        <v>1.0143533011755663</v>
      </c>
      <c r="L62" s="22">
        <f t="shared" si="116"/>
        <v>1.0125450138322989</v>
      </c>
      <c r="M62" s="22">
        <f t="shared" si="116"/>
        <v>1.0125450138322989</v>
      </c>
      <c r="N62" s="22">
        <f t="shared" si="116"/>
        <v>1.0168224535314418</v>
      </c>
      <c r="O62" s="22">
        <f t="shared" si="116"/>
        <v>1.0125450138322989</v>
      </c>
      <c r="P62" s="22">
        <f t="shared" si="116"/>
        <v>1.0125450138322989</v>
      </c>
      <c r="Q62" s="22">
        <f t="shared" si="116"/>
        <v>1.0087430515673659</v>
      </c>
      <c r="R62" s="22">
        <f t="shared" si="116"/>
        <v>1.0136498784800589</v>
      </c>
      <c r="S62" s="22">
        <f t="shared" si="116"/>
        <v>1.045687983646747</v>
      </c>
      <c r="T62" s="22">
        <f t="shared" si="116"/>
        <v>1.0264690802677665</v>
      </c>
      <c r="U62" s="22">
        <f t="shared" si="116"/>
        <v>1.020962150077142</v>
      </c>
      <c r="V62" s="22">
        <f t="shared" si="116"/>
        <v>1.0177046159300864</v>
      </c>
      <c r="W62" s="22">
        <f t="shared" si="116"/>
        <v>1.0126776007962786</v>
      </c>
      <c r="X62" s="22">
        <f t="shared" si="116"/>
        <v>1.0080279853808993</v>
      </c>
      <c r="Y62" s="22">
        <f t="shared" si="116"/>
        <v>1.0100285440458112</v>
      </c>
      <c r="Z62" s="22">
        <f t="shared" si="116"/>
        <v>1.0189661846362086</v>
      </c>
      <c r="AA62" s="22">
        <f t="shared" si="116"/>
        <v>1.0109366569240605</v>
      </c>
      <c r="AB62" s="22">
        <f t="shared" si="116"/>
        <v>1.0341431151187053</v>
      </c>
      <c r="AD62" s="35">
        <f t="shared" si="1"/>
        <v>-0.14000000000000001</v>
      </c>
      <c r="AE62" s="25">
        <f>INDEX([1]IPCA_Regional!$A$11:$R$239,MATCH($A62,[1]IPCA_Regional!$A$11:$A$239,0),MATCH(AE$2,[1]IPCA_Regional!$A$12:$AJ$12,0))</f>
        <v>-0.14000000000000001</v>
      </c>
      <c r="AF62" s="35">
        <f t="shared" si="2"/>
        <v>0.19611076148521081</v>
      </c>
      <c r="AG62" s="25">
        <f>INDEX([1]IPCA_Regional!$A$11:$R$239,MATCH($A62,[1]IPCA_Regional!$A$11:$A$239,0),MATCH(AG$2,[1]IPCA_Regional!$A$12:$AJ$12,0))</f>
        <v>0.13</v>
      </c>
      <c r="AH62" s="25">
        <f>INDEX([1]IPCA_Regional!$A$11:$R$239,MATCH($A62,[1]IPCA_Regional!$A$11:$A$239,0),MATCH(AH$2,[1]IPCA_Regional!$A$12:$AJ$12,0))</f>
        <v>0.6</v>
      </c>
      <c r="AI62" s="25">
        <f>INDEX([1]IPCA_Regional!$A$11:$R$239,MATCH($A62,[1]IPCA_Regional!$A$11:$A$239,0),MATCH(AI$2,[1]IPCA_Regional!$A$12:$AJ$12,0))</f>
        <v>-0.05</v>
      </c>
      <c r="AJ62" s="35">
        <f t="shared" si="69"/>
        <v>0.20211305761242548</v>
      </c>
      <c r="AK62" s="25">
        <f>INDEX([1]IPCA_Regional!$A$11:$R$239,MATCH($A62,[1]IPCA_Regional!$A$11:$A$239,0),MATCH(AK$2,[1]IPCA_Regional!$A$12:$AJ$12,0))</f>
        <v>0.16</v>
      </c>
      <c r="AL62" s="30">
        <f>[1]IPCA_Regional!$P$187</f>
        <v>0.56000000000000005</v>
      </c>
      <c r="AM62" s="25">
        <f>INDEX([1]IPCA_Regional!$A$11:$R$239,MATCH($A62,[1]IPCA_Regional!$A$11:$A$239,0),MATCH(AM$2,[1]IPCA_Regional!$A$12:$AJ$12,0))</f>
        <v>0.04</v>
      </c>
      <c r="AN62" s="25">
        <f>INDEX([1]IPCA_Regional!$A$11:$R$239,MATCH($A62,[1]IPCA_Regional!$A$11:$A$239,0),MATCH(AN$2,[1]IPCA_Regional!$A$12:$AJ$12,0))</f>
        <v>0.26</v>
      </c>
      <c r="AO62" s="35">
        <f t="shared" si="4"/>
        <v>0.26895614576899318</v>
      </c>
      <c r="AP62" s="25">
        <f>INDEX([1]IPCA_Regional!$A$11:$R$239,MATCH($A62,[1]IPCA_Regional!$A$11:$A$239,0),MATCH(AP$2,[1]IPCA_Regional!$A$12:$AJ$12,0))</f>
        <v>0.16</v>
      </c>
      <c r="AQ62" s="25">
        <f>INDEX([1]IPCA_Regional!$A$11:$R$239,MATCH($A62,[1]IPCA_Regional!$A$11:$A$239,0),MATCH(AQ$2,[1]IPCA_Regional!$A$12:$AJ$12,0))</f>
        <v>0.37</v>
      </c>
      <c r="AR62" s="35">
        <f t="shared" si="7"/>
        <v>4.0556962025316459E-2</v>
      </c>
      <c r="AS62" s="30">
        <f>INDEX([1]IPCA_Regional!$A$11:$R$239,MATCH($A62,[1]IPCA_Regional!$A$11:$A$239,0),MATCH(AS$2,[1]IPCA_Regional!$A$12:$AJ$12,0))</f>
        <v>0.43</v>
      </c>
      <c r="AT62" s="25">
        <f>INDEX([1]IPCA_Regional!$A$11:$R$239,MATCH($A62,[1]IPCA_Regional!$A$11:$A$239,0),MATCH(AT$2,[1]IPCA_Regional!$A$12:$AJ$12,0))</f>
        <v>-0.31</v>
      </c>
      <c r="AU62" s="25">
        <f>INDEX([1]IPCA_Regional!$A$11:$R$239,MATCH($A62,[1]IPCA_Regional!$A$11:$A$239,0),MATCH(AU$2,[1]IPCA_Regional!$A$12:$AJ$12,0))</f>
        <v>0.28000000000000003</v>
      </c>
      <c r="AW62" s="30">
        <f t="shared" si="105"/>
        <v>4.6500000000000004</v>
      </c>
      <c r="AX62" s="33">
        <f t="shared" si="85"/>
        <v>4.6500000000000004</v>
      </c>
      <c r="AY62" s="30">
        <f t="shared" si="85"/>
        <v>15.889999999999999</v>
      </c>
      <c r="AZ62" s="33">
        <f t="shared" si="85"/>
        <v>3.49</v>
      </c>
      <c r="BA62" s="33">
        <f t="shared" si="86"/>
        <v>5.05</v>
      </c>
      <c r="BB62" s="33">
        <f t="shared" si="87"/>
        <v>7.35</v>
      </c>
      <c r="BC62" s="30">
        <f t="shared" si="88"/>
        <v>55.370000000000005</v>
      </c>
      <c r="BD62" s="33">
        <f t="shared" si="89"/>
        <v>10.86</v>
      </c>
      <c r="BE62" s="33">
        <f t="shared" si="90"/>
        <v>1.78</v>
      </c>
      <c r="BF62" s="33">
        <f t="shared" si="91"/>
        <v>12.06</v>
      </c>
      <c r="BG62" s="33">
        <f t="shared" si="92"/>
        <v>30.67</v>
      </c>
      <c r="BH62" s="30">
        <f t="shared" si="93"/>
        <v>16.190000000000001</v>
      </c>
      <c r="BI62" s="33">
        <f t="shared" si="94"/>
        <v>7.79</v>
      </c>
      <c r="BJ62" s="33">
        <f t="shared" si="95"/>
        <v>8.4</v>
      </c>
      <c r="BK62" s="30">
        <f t="shared" si="96"/>
        <v>7.8999999999999995</v>
      </c>
      <c r="BL62" s="33">
        <f t="shared" si="97"/>
        <v>1.51</v>
      </c>
      <c r="BM62" s="33">
        <f t="shared" si="98"/>
        <v>3.59</v>
      </c>
      <c r="BN62" s="33">
        <f t="shared" si="99"/>
        <v>2.8</v>
      </c>
    </row>
    <row r="63" spans="1:66" x14ac:dyDescent="0.2">
      <c r="A63" s="20">
        <f t="shared" si="5"/>
        <v>42705</v>
      </c>
      <c r="B63" s="22">
        <f t="shared" si="116"/>
        <v>1.0096311431421681</v>
      </c>
      <c r="C63" s="22">
        <f t="shared" si="116"/>
        <v>1.0096311431421681</v>
      </c>
      <c r="D63" s="22">
        <f t="shared" si="116"/>
        <v>1.0096311431421681</v>
      </c>
      <c r="E63" s="22">
        <f t="shared" si="116"/>
        <v>1.0096311431421681</v>
      </c>
      <c r="F63" s="22">
        <f t="shared" si="116"/>
        <v>1.0096311431421681</v>
      </c>
      <c r="G63" s="22">
        <f t="shared" si="116"/>
        <v>1.0096311431421681</v>
      </c>
      <c r="H63" s="22">
        <f t="shared" si="116"/>
        <v>1.0096311431421681</v>
      </c>
      <c r="I63" s="22">
        <f t="shared" si="116"/>
        <v>1.0161104677531978</v>
      </c>
      <c r="J63" s="22">
        <f t="shared" si="116"/>
        <v>1.0161104677531978</v>
      </c>
      <c r="K63" s="22">
        <f t="shared" si="116"/>
        <v>1.019740009218117</v>
      </c>
      <c r="L63" s="22">
        <f t="shared" si="116"/>
        <v>1.0161104677531978</v>
      </c>
      <c r="M63" s="22">
        <f t="shared" si="116"/>
        <v>1.0161104677531978</v>
      </c>
      <c r="N63" s="22">
        <f t="shared" si="116"/>
        <v>1.0159648479319296</v>
      </c>
      <c r="O63" s="22">
        <f t="shared" si="116"/>
        <v>1.0161104677531978</v>
      </c>
      <c r="P63" s="22">
        <f t="shared" si="116"/>
        <v>1.0161104677531978</v>
      </c>
      <c r="Q63" s="22">
        <f t="shared" si="116"/>
        <v>1.0144537916437786</v>
      </c>
      <c r="R63" s="22">
        <f t="shared" si="116"/>
        <v>1.0188354189905915</v>
      </c>
      <c r="S63" s="22">
        <f t="shared" si="116"/>
        <v>1.045687983646747</v>
      </c>
      <c r="T63" s="22">
        <f t="shared" si="116"/>
        <v>1.0191496721068372</v>
      </c>
      <c r="U63" s="22">
        <f t="shared" si="116"/>
        <v>1.0250646885395398</v>
      </c>
      <c r="V63" s="22">
        <f t="shared" si="116"/>
        <v>1.0186359240523362</v>
      </c>
      <c r="W63" s="22">
        <f t="shared" si="116"/>
        <v>1.0204373139669165</v>
      </c>
      <c r="X63" s="22">
        <f t="shared" si="116"/>
        <v>1.0220847027635027</v>
      </c>
      <c r="Y63" s="22">
        <f t="shared" si="116"/>
        <v>1.014653513975641</v>
      </c>
      <c r="Z63" s="22">
        <f t="shared" si="116"/>
        <v>1.0186097240927117</v>
      </c>
      <c r="AA63" s="22">
        <f t="shared" si="116"/>
        <v>1.0209564374126119</v>
      </c>
      <c r="AB63" s="22">
        <f t="shared" si="116"/>
        <v>1.0177082649611617</v>
      </c>
      <c r="AD63" s="35">
        <f t="shared" si="1"/>
        <v>0.2</v>
      </c>
      <c r="AE63" s="25">
        <f>INDEX([1]IPCA_Regional!$A$11:$R$239,MATCH($A63,[1]IPCA_Regional!$A$11:$A$239,0),MATCH(AE$2,[1]IPCA_Regional!$A$12:$AJ$12,0))</f>
        <v>0.2</v>
      </c>
      <c r="AF63" s="35">
        <f t="shared" si="2"/>
        <v>0.41645689112649464</v>
      </c>
      <c r="AG63" s="25">
        <f>INDEX([1]IPCA_Regional!$A$11:$R$239,MATCH($A63,[1]IPCA_Regional!$A$11:$A$239,0),MATCH(AG$2,[1]IPCA_Regional!$A$12:$AJ$12,0))</f>
        <v>0.6</v>
      </c>
      <c r="AH63" s="25">
        <f>INDEX([1]IPCA_Regional!$A$11:$R$239,MATCH($A63,[1]IPCA_Regional!$A$11:$A$239,0),MATCH(AH$2,[1]IPCA_Regional!$A$12:$AJ$12,0))</f>
        <v>0.43</v>
      </c>
      <c r="AI63" s="25">
        <f>INDEX([1]IPCA_Regional!$A$11:$R$239,MATCH($A63,[1]IPCA_Regional!$A$11:$A$239,0),MATCH(AI$2,[1]IPCA_Regional!$A$12:$AJ$12,0))</f>
        <v>0.32</v>
      </c>
      <c r="AJ63" s="35">
        <f t="shared" si="69"/>
        <v>0.31339534043705974</v>
      </c>
      <c r="AK63" s="25">
        <f>INDEX([1]IPCA_Regional!$A$11:$R$239,MATCH($A63,[1]IPCA_Regional!$A$11:$A$239,0),MATCH(AK$2,[1]IPCA_Regional!$A$12:$AJ$12,0))</f>
        <v>0.24</v>
      </c>
      <c r="AL63" s="30">
        <f>[1]IPCA_Regional!$P$187</f>
        <v>0.56000000000000005</v>
      </c>
      <c r="AM63" s="25">
        <f>INDEX([1]IPCA_Regional!$A$11:$R$239,MATCH($A63,[1]IPCA_Regional!$A$11:$A$239,0),MATCH(AM$2,[1]IPCA_Regional!$A$12:$AJ$12,0))</f>
        <v>0.25</v>
      </c>
      <c r="AN63" s="25">
        <f>INDEX([1]IPCA_Regional!$A$11:$R$239,MATCH($A63,[1]IPCA_Regional!$A$11:$A$239,0),MATCH(AN$2,[1]IPCA_Regional!$A$12:$AJ$12,0))</f>
        <v>0.35</v>
      </c>
      <c r="AO63" s="35">
        <f t="shared" si="4"/>
        <v>4.660901791229153E-2</v>
      </c>
      <c r="AP63" s="25">
        <f>INDEX([1]IPCA_Regional!$A$11:$R$239,MATCH($A63,[1]IPCA_Regional!$A$11:$A$239,0),MATCH(AP$2,[1]IPCA_Regional!$A$12:$AJ$12,0))</f>
        <v>0.14000000000000001</v>
      </c>
      <c r="AQ63" s="25">
        <f>INDEX([1]IPCA_Regional!$A$11:$R$239,MATCH($A63,[1]IPCA_Regional!$A$11:$A$239,0),MATCH(AQ$2,[1]IPCA_Regional!$A$12:$AJ$12,0))</f>
        <v>-0.04</v>
      </c>
      <c r="AR63" s="35">
        <f t="shared" si="7"/>
        <v>0.55348101265822791</v>
      </c>
      <c r="AS63" s="30">
        <f>INDEX([1]IPCA_Regional!$A$11:$R$239,MATCH($A63,[1]IPCA_Regional!$A$11:$A$239,0),MATCH(AS$2,[1]IPCA_Regional!$A$12:$AJ$12,0))</f>
        <v>0.7</v>
      </c>
      <c r="AT63" s="25">
        <f>INDEX([1]IPCA_Regional!$A$11:$R$239,MATCH($A63,[1]IPCA_Regional!$A$11:$A$239,0),MATCH(AT$2,[1]IPCA_Regional!$A$12:$AJ$12,0))</f>
        <v>0.05</v>
      </c>
      <c r="AU63" s="25">
        <f>INDEX([1]IPCA_Regional!$A$11:$R$239,MATCH($A63,[1]IPCA_Regional!$A$11:$A$239,0),MATCH(AU$2,[1]IPCA_Regional!$A$12:$AJ$12,0))</f>
        <v>1.1200000000000001</v>
      </c>
      <c r="AW63" s="30">
        <f t="shared" si="105"/>
        <v>4.6500000000000004</v>
      </c>
      <c r="AX63" s="33">
        <f t="shared" si="85"/>
        <v>4.6500000000000004</v>
      </c>
      <c r="AY63" s="30">
        <f t="shared" si="85"/>
        <v>15.889999999999999</v>
      </c>
      <c r="AZ63" s="33">
        <f t="shared" si="85"/>
        <v>3.49</v>
      </c>
      <c r="BA63" s="33">
        <f t="shared" si="86"/>
        <v>5.05</v>
      </c>
      <c r="BB63" s="33">
        <f t="shared" si="87"/>
        <v>7.35</v>
      </c>
      <c r="BC63" s="30">
        <f t="shared" si="88"/>
        <v>55.370000000000005</v>
      </c>
      <c r="BD63" s="33">
        <f t="shared" si="89"/>
        <v>10.86</v>
      </c>
      <c r="BE63" s="33">
        <f t="shared" si="90"/>
        <v>1.78</v>
      </c>
      <c r="BF63" s="33">
        <f t="shared" si="91"/>
        <v>12.06</v>
      </c>
      <c r="BG63" s="33">
        <f t="shared" si="92"/>
        <v>30.67</v>
      </c>
      <c r="BH63" s="30">
        <f t="shared" si="93"/>
        <v>16.190000000000001</v>
      </c>
      <c r="BI63" s="33">
        <f t="shared" si="94"/>
        <v>7.79</v>
      </c>
      <c r="BJ63" s="33">
        <f t="shared" si="95"/>
        <v>8.4</v>
      </c>
      <c r="BK63" s="30">
        <f t="shared" si="96"/>
        <v>7.8999999999999995</v>
      </c>
      <c r="BL63" s="33">
        <f t="shared" si="97"/>
        <v>1.51</v>
      </c>
      <c r="BM63" s="33">
        <f t="shared" si="98"/>
        <v>3.59</v>
      </c>
      <c r="BN63" s="33">
        <f t="shared" si="99"/>
        <v>2.8</v>
      </c>
    </row>
    <row r="64" spans="1:66" x14ac:dyDescent="0.2">
      <c r="A64" s="20">
        <f t="shared" si="5"/>
        <v>42736</v>
      </c>
      <c r="B64" s="22">
        <f t="shared" si="116"/>
        <v>1.0091071622781635</v>
      </c>
      <c r="C64" s="22">
        <f t="shared" si="116"/>
        <v>1.0091071622781635</v>
      </c>
      <c r="D64" s="22">
        <f t="shared" si="116"/>
        <v>1.0091071622781635</v>
      </c>
      <c r="E64" s="22">
        <f t="shared" si="116"/>
        <v>1.0091071622781635</v>
      </c>
      <c r="F64" s="22">
        <f t="shared" si="116"/>
        <v>1.0091071622781635</v>
      </c>
      <c r="G64" s="22">
        <f t="shared" si="116"/>
        <v>1.0091071622781635</v>
      </c>
      <c r="H64" s="22">
        <f t="shared" si="116"/>
        <v>1.0091071622781635</v>
      </c>
      <c r="I64" s="22">
        <f t="shared" si="116"/>
        <v>1.0083456887252258</v>
      </c>
      <c r="J64" s="22">
        <f t="shared" si="116"/>
        <v>1.0083456887252258</v>
      </c>
      <c r="K64" s="22">
        <f t="shared" si="116"/>
        <v>1.0083034802938036</v>
      </c>
      <c r="L64" s="22">
        <f t="shared" si="116"/>
        <v>1.0083456887252258</v>
      </c>
      <c r="M64" s="22">
        <f t="shared" si="116"/>
        <v>1.0083456887252258</v>
      </c>
      <c r="N64" s="22">
        <f t="shared" si="116"/>
        <v>1.0124688375300626</v>
      </c>
      <c r="O64" s="22">
        <f t="shared" si="116"/>
        <v>1.0083456887252258</v>
      </c>
      <c r="P64" s="22">
        <f t="shared" si="116"/>
        <v>1.0083456887252258</v>
      </c>
      <c r="Q64" s="22">
        <f t="shared" si="116"/>
        <v>1.005525370382143</v>
      </c>
      <c r="R64" s="22">
        <f t="shared" si="116"/>
        <v>1.0112229434158608</v>
      </c>
      <c r="S64" s="22">
        <f t="shared" si="116"/>
        <v>1.039864741096606</v>
      </c>
      <c r="T64" s="22">
        <f t="shared" si="116"/>
        <v>1.0239093070002658</v>
      </c>
      <c r="U64" s="22">
        <f t="shared" si="116"/>
        <v>1.017401245717132</v>
      </c>
      <c r="V64" s="22">
        <f t="shared" si="116"/>
        <v>1.0162818213801541</v>
      </c>
      <c r="W64" s="22">
        <f t="shared" si="116"/>
        <v>1.0122058216035781</v>
      </c>
      <c r="X64" s="22">
        <f t="shared" si="116"/>
        <v>1.0084313579240689</v>
      </c>
      <c r="Y64" s="22">
        <f t="shared" si="116"/>
        <v>1.0030074916045792</v>
      </c>
      <c r="Z64" s="22">
        <f t="shared" si="116"/>
        <v>1.0133574435955486</v>
      </c>
      <c r="AA64" s="22">
        <f t="shared" si="116"/>
        <v>1.010431441203459</v>
      </c>
      <c r="AB64" s="22">
        <f t="shared" si="116"/>
        <v>1.0226889983373271</v>
      </c>
      <c r="AD64" s="35">
        <f t="shared" si="1"/>
        <v>0.37</v>
      </c>
      <c r="AE64" s="25">
        <f>INDEX([1]IPCA_Regional!$A$11:$R$239,MATCH($A64,[1]IPCA_Regional!$A$11:$A$239,0),MATCH(AE$2,[1]IPCA_Regional!$A$12:$AJ$12,0))</f>
        <v>0.37</v>
      </c>
      <c r="AF64" s="35">
        <f t="shared" si="2"/>
        <v>0.54778477029578354</v>
      </c>
      <c r="AG64" s="25">
        <f>INDEX([1]IPCA_Regional!$A$11:$R$239,MATCH($A64,[1]IPCA_Regional!$A$11:$A$239,0),MATCH(AG$2,[1]IPCA_Regional!$A$12:$AJ$12,0))</f>
        <v>0.62</v>
      </c>
      <c r="AH64" s="25">
        <f>INDEX([1]IPCA_Regional!$A$11:$R$239,MATCH($A64,[1]IPCA_Regional!$A$11:$A$239,0),MATCH(AH$2,[1]IPCA_Regional!$A$12:$AJ$12,0))</f>
        <v>0.32</v>
      </c>
      <c r="AI64" s="25">
        <f>INDEX([1]IPCA_Regional!$A$11:$R$239,MATCH($A64,[1]IPCA_Regional!$A$11:$A$239,0),MATCH(AI$2,[1]IPCA_Regional!$A$12:$AJ$12,0))</f>
        <v>0.67</v>
      </c>
      <c r="AJ64" s="35">
        <f t="shared" si="69"/>
        <v>0.35805129131298535</v>
      </c>
      <c r="AK64" s="25">
        <f>INDEX([1]IPCA_Regional!$A$11:$R$239,MATCH($A64,[1]IPCA_Regional!$A$11:$A$239,0),MATCH(AK$2,[1]IPCA_Regional!$A$12:$AJ$12,0))</f>
        <v>0.64</v>
      </c>
      <c r="AL64" s="30">
        <f>[1]IPCA_Regional!$P$187</f>
        <v>0.56000000000000005</v>
      </c>
      <c r="AM64" s="25">
        <f>INDEX([1]IPCA_Regional!$A$11:$R$239,MATCH($A64,[1]IPCA_Regional!$A$11:$A$239,0),MATCH(AM$2,[1]IPCA_Regional!$A$12:$AJ$12,0))</f>
        <v>0.4</v>
      </c>
      <c r="AN64" s="25">
        <f>INDEX([1]IPCA_Regional!$A$11:$R$239,MATCH($A64,[1]IPCA_Regional!$A$11:$A$239,0),MATCH(AN$2,[1]IPCA_Regional!$A$12:$AJ$12,0))</f>
        <v>0.23</v>
      </c>
      <c r="AO64" s="35">
        <f t="shared" si="4"/>
        <v>0.24255095738109941</v>
      </c>
      <c r="AP64" s="25">
        <f>INDEX([1]IPCA_Regional!$A$11:$R$239,MATCH($A64,[1]IPCA_Regional!$A$11:$A$239,0),MATCH(AP$2,[1]IPCA_Regional!$A$12:$AJ$12,0))</f>
        <v>0.31</v>
      </c>
      <c r="AQ64" s="25">
        <f>INDEX([1]IPCA_Regional!$A$11:$R$239,MATCH($A64,[1]IPCA_Regional!$A$11:$A$239,0),MATCH(AQ$2,[1]IPCA_Regional!$A$12:$AJ$12,0))</f>
        <v>0.18</v>
      </c>
      <c r="AR64" s="35">
        <f t="shared" si="7"/>
        <v>0.45311392405063294</v>
      </c>
      <c r="AS64" s="30">
        <f>INDEX([1]IPCA_Regional!$A$11:$R$239,MATCH($A64,[1]IPCA_Regional!$A$11:$A$239,0),MATCH(AS$2,[1]IPCA_Regional!$A$12:$AJ$12,0))</f>
        <v>0.56000000000000005</v>
      </c>
      <c r="AT64" s="25">
        <f>INDEX([1]IPCA_Regional!$A$11:$R$239,MATCH($A64,[1]IPCA_Regional!$A$11:$A$239,0),MATCH(AT$2,[1]IPCA_Regional!$A$12:$AJ$12,0))</f>
        <v>0.2</v>
      </c>
      <c r="AU64" s="25">
        <f>INDEX([1]IPCA_Regional!$A$11:$R$239,MATCH($A64,[1]IPCA_Regional!$A$11:$A$239,0),MATCH(AU$2,[1]IPCA_Regional!$A$12:$AJ$12,0))</f>
        <v>0.72</v>
      </c>
      <c r="AW64" s="30">
        <f t="shared" si="105"/>
        <v>4.6500000000000004</v>
      </c>
      <c r="AX64" s="33">
        <f t="shared" si="85"/>
        <v>4.6500000000000004</v>
      </c>
      <c r="AY64" s="30">
        <f t="shared" si="85"/>
        <v>15.889999999999999</v>
      </c>
      <c r="AZ64" s="33">
        <f t="shared" si="85"/>
        <v>3.49</v>
      </c>
      <c r="BA64" s="33">
        <f t="shared" si="86"/>
        <v>5.05</v>
      </c>
      <c r="BB64" s="33">
        <f t="shared" si="87"/>
        <v>7.35</v>
      </c>
      <c r="BC64" s="30">
        <f t="shared" si="88"/>
        <v>55.370000000000005</v>
      </c>
      <c r="BD64" s="33">
        <f t="shared" si="89"/>
        <v>10.86</v>
      </c>
      <c r="BE64" s="33">
        <f t="shared" si="90"/>
        <v>1.78</v>
      </c>
      <c r="BF64" s="33">
        <f t="shared" si="91"/>
        <v>12.06</v>
      </c>
      <c r="BG64" s="33">
        <f t="shared" si="92"/>
        <v>30.67</v>
      </c>
      <c r="BH64" s="30">
        <f t="shared" si="93"/>
        <v>16.190000000000001</v>
      </c>
      <c r="BI64" s="33">
        <f t="shared" si="94"/>
        <v>7.79</v>
      </c>
      <c r="BJ64" s="33">
        <f t="shared" si="95"/>
        <v>8.4</v>
      </c>
      <c r="BK64" s="30">
        <f t="shared" si="96"/>
        <v>7.8999999999999995</v>
      </c>
      <c r="BL64" s="33">
        <f t="shared" si="97"/>
        <v>1.51</v>
      </c>
      <c r="BM64" s="33">
        <f t="shared" si="98"/>
        <v>3.59</v>
      </c>
      <c r="BN64" s="33">
        <f t="shared" si="99"/>
        <v>2.8</v>
      </c>
    </row>
    <row r="65" spans="1:66" x14ac:dyDescent="0.2">
      <c r="A65" s="20">
        <f t="shared" si="5"/>
        <v>42767</v>
      </c>
      <c r="B65" s="22">
        <f t="shared" si="116"/>
        <v>1.005909278810569</v>
      </c>
      <c r="C65" s="22">
        <f t="shared" si="116"/>
        <v>1.005909278810569</v>
      </c>
      <c r="D65" s="22">
        <f t="shared" si="116"/>
        <v>1.005909278810569</v>
      </c>
      <c r="E65" s="22">
        <f t="shared" si="116"/>
        <v>1.005909278810569</v>
      </c>
      <c r="F65" s="22">
        <f t="shared" si="116"/>
        <v>1.005909278810569</v>
      </c>
      <c r="G65" s="22">
        <f t="shared" si="116"/>
        <v>1.005909278810569</v>
      </c>
      <c r="H65" s="22">
        <f t="shared" si="116"/>
        <v>1.005909278810569</v>
      </c>
      <c r="I65" s="22">
        <f t="shared" si="116"/>
        <v>1.0105746934897974</v>
      </c>
      <c r="J65" s="22">
        <f t="shared" si="116"/>
        <v>1.0105746934897974</v>
      </c>
      <c r="K65" s="22">
        <f t="shared" si="116"/>
        <v>1.0134565784318397</v>
      </c>
      <c r="L65" s="22">
        <f t="shared" si="116"/>
        <v>1.0105746934897974</v>
      </c>
      <c r="M65" s="22">
        <f t="shared" si="116"/>
        <v>1.0105746934897974</v>
      </c>
      <c r="N65" s="22">
        <f t="shared" si="116"/>
        <v>1.0127241307136459</v>
      </c>
      <c r="O65" s="22">
        <f t="shared" si="116"/>
        <v>1.0105746934897974</v>
      </c>
      <c r="P65" s="22">
        <f t="shared" si="116"/>
        <v>1.0105746934897974</v>
      </c>
      <c r="Q65" s="22">
        <f t="shared" si="116"/>
        <v>1.0077021869909393</v>
      </c>
      <c r="R65" s="22">
        <f t="shared" si="116"/>
        <v>1.0123563384246737</v>
      </c>
      <c r="S65" s="22">
        <f t="shared" si="116"/>
        <v>1.039864741096606</v>
      </c>
      <c r="T65" s="22">
        <f t="shared" si="116"/>
        <v>1.0150893148474474</v>
      </c>
      <c r="U65" s="22">
        <f t="shared" si="116"/>
        <v>1.0227124499047588</v>
      </c>
      <c r="V65" s="22">
        <f t="shared" si="116"/>
        <v>1.0154879115266036</v>
      </c>
      <c r="W65" s="22">
        <f t="shared" si="116"/>
        <v>1.0179682222978976</v>
      </c>
      <c r="X65" s="22">
        <f t="shared" si="116"/>
        <v>1.0202482559028776</v>
      </c>
      <c r="Y65" s="22">
        <f t="shared" si="116"/>
        <v>1.0090030966344878</v>
      </c>
      <c r="Z65" s="22">
        <f t="shared" si="116"/>
        <v>1.0140150805706727</v>
      </c>
      <c r="AA65" s="22">
        <f t="shared" si="116"/>
        <v>1.0189186002121875</v>
      </c>
      <c r="AB65" s="22">
        <f t="shared" si="116"/>
        <v>1.0104331463077458</v>
      </c>
      <c r="AD65" s="35">
        <f t="shared" si="1"/>
        <v>0.35</v>
      </c>
      <c r="AE65" s="25">
        <f>INDEX([1]IPCA_Regional!$A$11:$R$239,MATCH($A65,[1]IPCA_Regional!$A$11:$A$239,0),MATCH(AE$2,[1]IPCA_Regional!$A$12:$AJ$12,0))</f>
        <v>0.35</v>
      </c>
      <c r="AF65" s="35">
        <f t="shared" si="2"/>
        <v>0.40899937067337949</v>
      </c>
      <c r="AG65" s="25">
        <f>INDEX([1]IPCA_Regional!$A$11:$R$239,MATCH($A65,[1]IPCA_Regional!$A$11:$A$239,0),MATCH(AG$2,[1]IPCA_Regional!$A$12:$AJ$12,0))</f>
        <v>0.3</v>
      </c>
      <c r="AH65" s="25">
        <f>INDEX([1]IPCA_Regional!$A$11:$R$239,MATCH($A65,[1]IPCA_Regional!$A$11:$A$239,0),MATCH(AH$2,[1]IPCA_Regional!$A$12:$AJ$12,0))</f>
        <v>0.25</v>
      </c>
      <c r="AI65" s="25">
        <f>INDEX([1]IPCA_Regional!$A$11:$R$239,MATCH($A65,[1]IPCA_Regional!$A$11:$A$239,0),MATCH(AI$2,[1]IPCA_Regional!$A$12:$AJ$12,0))</f>
        <v>0.56999999999999995</v>
      </c>
      <c r="AJ65" s="35">
        <f t="shared" si="69"/>
        <v>0.38235325988802604</v>
      </c>
      <c r="AK65" s="25">
        <f>INDEX([1]IPCA_Regional!$A$11:$R$239,MATCH($A65,[1]IPCA_Regional!$A$11:$A$239,0),MATCH(AK$2,[1]IPCA_Regional!$A$12:$AJ$12,0))</f>
        <v>0.34</v>
      </c>
      <c r="AL65" s="30">
        <f>[1]IPCA_Regional!$P$187</f>
        <v>0.56000000000000005</v>
      </c>
      <c r="AM65" s="25">
        <f>INDEX([1]IPCA_Regional!$A$11:$R$239,MATCH($A65,[1]IPCA_Regional!$A$11:$A$239,0),MATCH(AM$2,[1]IPCA_Regional!$A$12:$AJ$12,0))</f>
        <v>0.68</v>
      </c>
      <c r="AN65" s="25">
        <f>INDEX([1]IPCA_Regional!$A$11:$R$239,MATCH($A65,[1]IPCA_Regional!$A$11:$A$239,0),MATCH(AN$2,[1]IPCA_Regional!$A$12:$AJ$12,0))</f>
        <v>0.27</v>
      </c>
      <c r="AO65" s="35">
        <f t="shared" si="4"/>
        <v>0.33623224212476832</v>
      </c>
      <c r="AP65" s="25">
        <f>INDEX([1]IPCA_Regional!$A$11:$R$239,MATCH($A65,[1]IPCA_Regional!$A$11:$A$239,0),MATCH(AP$2,[1]IPCA_Regional!$A$12:$AJ$12,0))</f>
        <v>0.44</v>
      </c>
      <c r="AQ65" s="25">
        <f>INDEX([1]IPCA_Regional!$A$11:$R$239,MATCH($A65,[1]IPCA_Regional!$A$11:$A$239,0),MATCH(AQ$2,[1]IPCA_Regional!$A$12:$AJ$12,0))</f>
        <v>0.24</v>
      </c>
      <c r="AR65" s="35">
        <f t="shared" si="7"/>
        <v>-0.14198734177215189</v>
      </c>
      <c r="AS65" s="30">
        <f>INDEX([1]IPCA_Regional!$A$11:$R$239,MATCH($A65,[1]IPCA_Regional!$A$11:$A$239,0),MATCH(AS$2,[1]IPCA_Regional!$A$12:$AJ$12,0))</f>
        <v>0.24</v>
      </c>
      <c r="AT65" s="25">
        <f>INDEX([1]IPCA_Regional!$A$11:$R$239,MATCH($A65,[1]IPCA_Regional!$A$11:$A$239,0),MATCH(AT$2,[1]IPCA_Regional!$A$12:$AJ$12,0))</f>
        <v>-0.39</v>
      </c>
      <c r="AU65" s="25">
        <f>INDEX([1]IPCA_Regional!$A$11:$R$239,MATCH($A65,[1]IPCA_Regional!$A$11:$A$239,0),MATCH(AU$2,[1]IPCA_Regional!$A$12:$AJ$12,0))</f>
        <v>-0.03</v>
      </c>
      <c r="AW65" s="30">
        <f t="shared" si="105"/>
        <v>4.6500000000000004</v>
      </c>
      <c r="AX65" s="33">
        <f t="shared" si="85"/>
        <v>4.6500000000000004</v>
      </c>
      <c r="AY65" s="30">
        <f t="shared" si="85"/>
        <v>15.889999999999999</v>
      </c>
      <c r="AZ65" s="33">
        <f t="shared" si="85"/>
        <v>3.49</v>
      </c>
      <c r="BA65" s="33">
        <f t="shared" si="86"/>
        <v>5.05</v>
      </c>
      <c r="BB65" s="33">
        <f t="shared" si="87"/>
        <v>7.35</v>
      </c>
      <c r="BC65" s="30">
        <f t="shared" si="88"/>
        <v>55.370000000000005</v>
      </c>
      <c r="BD65" s="33">
        <f t="shared" si="89"/>
        <v>10.86</v>
      </c>
      <c r="BE65" s="33">
        <f t="shared" si="90"/>
        <v>1.78</v>
      </c>
      <c r="BF65" s="33">
        <f t="shared" si="91"/>
        <v>12.06</v>
      </c>
      <c r="BG65" s="33">
        <f t="shared" si="92"/>
        <v>30.67</v>
      </c>
      <c r="BH65" s="30">
        <f t="shared" si="93"/>
        <v>16.190000000000001</v>
      </c>
      <c r="BI65" s="33">
        <f t="shared" si="94"/>
        <v>7.79</v>
      </c>
      <c r="BJ65" s="33">
        <f t="shared" si="95"/>
        <v>8.4</v>
      </c>
      <c r="BK65" s="30">
        <f t="shared" si="96"/>
        <v>7.8999999999999995</v>
      </c>
      <c r="BL65" s="33">
        <f t="shared" si="97"/>
        <v>1.51</v>
      </c>
      <c r="BM65" s="33">
        <f t="shared" si="98"/>
        <v>3.59</v>
      </c>
      <c r="BN65" s="33">
        <f t="shared" si="99"/>
        <v>2.8</v>
      </c>
    </row>
    <row r="66" spans="1:66" x14ac:dyDescent="0.2">
      <c r="A66" s="20">
        <f t="shared" si="5"/>
        <v>42795</v>
      </c>
      <c r="B66" s="22">
        <f t="shared" si="116"/>
        <v>1.0055876056583593</v>
      </c>
      <c r="C66" s="22">
        <f t="shared" si="116"/>
        <v>1.0055876056583593</v>
      </c>
      <c r="D66" s="22">
        <f t="shared" si="116"/>
        <v>1.0055876056583593</v>
      </c>
      <c r="E66" s="22">
        <f t="shared" si="116"/>
        <v>1.0055876056583593</v>
      </c>
      <c r="F66" s="22">
        <f t="shared" si="116"/>
        <v>1.0055876056583593</v>
      </c>
      <c r="G66" s="22">
        <f t="shared" si="116"/>
        <v>1.0055876056583593</v>
      </c>
      <c r="H66" s="22">
        <f t="shared" si="116"/>
        <v>1.0055876056583593</v>
      </c>
      <c r="I66" s="22">
        <f t="shared" si="116"/>
        <v>1.004238360152143</v>
      </c>
      <c r="J66" s="22">
        <f t="shared" si="116"/>
        <v>1.004238360152143</v>
      </c>
      <c r="K66" s="22">
        <f t="shared" si="116"/>
        <v>1.0052876174414793</v>
      </c>
      <c r="L66" s="22">
        <f t="shared" si="116"/>
        <v>1.004238360152143</v>
      </c>
      <c r="M66" s="22">
        <f t="shared" si="116"/>
        <v>1.004238360152143</v>
      </c>
      <c r="N66" s="22">
        <f t="shared" si="116"/>
        <v>1.0099439775860974</v>
      </c>
      <c r="O66" s="22">
        <f t="shared" si="116"/>
        <v>1.004238360152143</v>
      </c>
      <c r="P66" s="22">
        <f t="shared" si="116"/>
        <v>1.004238360152143</v>
      </c>
      <c r="Q66" s="22">
        <f t="shared" si="116"/>
        <v>0.9998263601294054</v>
      </c>
      <c r="R66" s="22">
        <f t="shared" si="116"/>
        <v>1.0077964355350417</v>
      </c>
      <c r="S66" s="22">
        <f t="shared" si="116"/>
        <v>1.0340739271048189</v>
      </c>
      <c r="T66" s="22">
        <f t="shared" si="116"/>
        <v>1.0169937495036412</v>
      </c>
      <c r="U66" s="22">
        <f t="shared" si="116"/>
        <v>1.0146616592371915</v>
      </c>
      <c r="V66" s="22">
        <f t="shared" si="116"/>
        <v>1.0118297703904362</v>
      </c>
      <c r="W66" s="22">
        <f t="shared" si="116"/>
        <v>1.0088138641293503</v>
      </c>
      <c r="X66" s="22">
        <f t="shared" si="116"/>
        <v>1.0060169173224949</v>
      </c>
      <c r="Y66" s="22">
        <f t="shared" si="116"/>
        <v>1.0006060371155021</v>
      </c>
      <c r="Z66" s="22">
        <f t="shared" si="116"/>
        <v>1.0147983287669129</v>
      </c>
      <c r="AA66" s="22">
        <f t="shared" si="116"/>
        <v>1.0143875526588284</v>
      </c>
      <c r="AB66" s="22">
        <f t="shared" si="116"/>
        <v>1.022995897106459</v>
      </c>
      <c r="AD66" s="35">
        <f t="shared" si="1"/>
        <v>0.13</v>
      </c>
      <c r="AE66" s="25">
        <f>INDEX([1]IPCA_Regional!$A$11:$R$239,MATCH($A66,[1]IPCA_Regional!$A$11:$A$239,0),MATCH(AE$2,[1]IPCA_Regional!$A$12:$AJ$12,0))</f>
        <v>0.13</v>
      </c>
      <c r="AF66" s="35">
        <f t="shared" si="2"/>
        <v>0.33507866582756451</v>
      </c>
      <c r="AG66" s="25">
        <f>INDEX([1]IPCA_Regional!$A$11:$R$239,MATCH($A66,[1]IPCA_Regional!$A$11:$A$239,0),MATCH(AG$2,[1]IPCA_Regional!$A$12:$AJ$12,0))</f>
        <v>0.66</v>
      </c>
      <c r="AH66" s="25">
        <f>INDEX([1]IPCA_Regional!$A$11:$R$239,MATCH($A66,[1]IPCA_Regional!$A$11:$A$239,0),MATCH(AH$2,[1]IPCA_Regional!$A$12:$AJ$12,0))</f>
        <v>0.54</v>
      </c>
      <c r="AI66" s="25">
        <f>INDEX([1]IPCA_Regional!$A$11:$R$239,MATCH($A66,[1]IPCA_Regional!$A$11:$A$239,0),MATCH(AI$2,[1]IPCA_Regional!$A$12:$AJ$12,0))</f>
        <v>0.04</v>
      </c>
      <c r="AJ66" s="35">
        <f t="shared" si="69"/>
        <v>0.26463608452230447</v>
      </c>
      <c r="AK66" s="25">
        <f>INDEX([1]IPCA_Regional!$A$11:$R$239,MATCH($A66,[1]IPCA_Regional!$A$11:$A$239,0),MATCH(AK$2,[1]IPCA_Regional!$A$12:$AJ$12,0))</f>
        <v>-0.04</v>
      </c>
      <c r="AL66" s="30">
        <f>[1]IPCA_Regional!$P$187</f>
        <v>0.56000000000000005</v>
      </c>
      <c r="AM66" s="25">
        <f>INDEX([1]IPCA_Regional!$A$11:$R$239,MATCH($A66,[1]IPCA_Regional!$A$11:$A$239,0),MATCH(AM$2,[1]IPCA_Regional!$A$12:$AJ$12,0))</f>
        <v>0.38</v>
      </c>
      <c r="AN66" s="25">
        <f>INDEX([1]IPCA_Regional!$A$11:$R$239,MATCH($A66,[1]IPCA_Regional!$A$11:$A$239,0),MATCH(AN$2,[1]IPCA_Regional!$A$12:$AJ$12,0))</f>
        <v>0.31</v>
      </c>
      <c r="AO66" s="35">
        <f t="shared" si="4"/>
        <v>0.25443483631871522</v>
      </c>
      <c r="AP66" s="25">
        <f>INDEX([1]IPCA_Regional!$A$11:$R$239,MATCH($A66,[1]IPCA_Regional!$A$11:$A$239,0),MATCH(AP$2,[1]IPCA_Regional!$A$12:$AJ$12,0))</f>
        <v>0.27</v>
      </c>
      <c r="AQ66" s="25">
        <f>INDEX([1]IPCA_Regional!$A$11:$R$239,MATCH($A66,[1]IPCA_Regional!$A$11:$A$239,0),MATCH(AQ$2,[1]IPCA_Regional!$A$12:$AJ$12,0))</f>
        <v>0.24</v>
      </c>
      <c r="AR66" s="35">
        <f t="shared" si="7"/>
        <v>0.14236708860759495</v>
      </c>
      <c r="AS66" s="30">
        <f>INDEX([1]IPCA_Regional!$A$11:$R$239,MATCH($A66,[1]IPCA_Regional!$A$11:$A$239,0),MATCH(AS$2,[1]IPCA_Regional!$A$12:$AJ$12,0))</f>
        <v>0.14000000000000001</v>
      </c>
      <c r="AT66" s="25">
        <f>INDEX([1]IPCA_Regional!$A$11:$R$239,MATCH($A66,[1]IPCA_Regional!$A$11:$A$239,0),MATCH(AT$2,[1]IPCA_Regional!$A$12:$AJ$12,0))</f>
        <v>0.27</v>
      </c>
      <c r="AU66" s="25">
        <f>INDEX([1]IPCA_Regional!$A$11:$R$239,MATCH($A66,[1]IPCA_Regional!$A$11:$A$239,0),MATCH(AU$2,[1]IPCA_Regional!$A$12:$AJ$12,0))</f>
        <v>-0.02</v>
      </c>
      <c r="AW66" s="30">
        <f t="shared" si="105"/>
        <v>4.6500000000000004</v>
      </c>
      <c r="AX66" s="33">
        <f t="shared" si="85"/>
        <v>4.6500000000000004</v>
      </c>
      <c r="AY66" s="30">
        <f t="shared" si="85"/>
        <v>15.889999999999999</v>
      </c>
      <c r="AZ66" s="33">
        <f t="shared" si="85"/>
        <v>3.49</v>
      </c>
      <c r="BA66" s="33">
        <f t="shared" si="86"/>
        <v>5.05</v>
      </c>
      <c r="BB66" s="33">
        <f t="shared" si="87"/>
        <v>7.35</v>
      </c>
      <c r="BC66" s="30">
        <f t="shared" si="88"/>
        <v>55.370000000000005</v>
      </c>
      <c r="BD66" s="33">
        <f t="shared" si="89"/>
        <v>10.86</v>
      </c>
      <c r="BE66" s="33">
        <f t="shared" si="90"/>
        <v>1.78</v>
      </c>
      <c r="BF66" s="33">
        <f t="shared" si="91"/>
        <v>12.06</v>
      </c>
      <c r="BG66" s="33">
        <f t="shared" si="92"/>
        <v>30.67</v>
      </c>
      <c r="BH66" s="30">
        <f t="shared" si="93"/>
        <v>16.190000000000001</v>
      </c>
      <c r="BI66" s="33">
        <f t="shared" si="94"/>
        <v>7.79</v>
      </c>
      <c r="BJ66" s="33">
        <f t="shared" si="95"/>
        <v>8.4</v>
      </c>
      <c r="BK66" s="30">
        <f t="shared" si="96"/>
        <v>7.8999999999999995</v>
      </c>
      <c r="BL66" s="33">
        <f t="shared" si="97"/>
        <v>1.51</v>
      </c>
      <c r="BM66" s="33">
        <f t="shared" si="98"/>
        <v>3.59</v>
      </c>
      <c r="BN66" s="33">
        <f t="shared" si="99"/>
        <v>2.8</v>
      </c>
    </row>
    <row r="67" spans="1:66" x14ac:dyDescent="0.2">
      <c r="A67" s="20">
        <f t="shared" si="5"/>
        <v>42826</v>
      </c>
      <c r="B67" s="22">
        <f t="shared" si="116"/>
        <v>1.004603294527683</v>
      </c>
      <c r="C67" s="22">
        <f t="shared" si="116"/>
        <v>1.004603294527683</v>
      </c>
      <c r="D67" s="22">
        <f t="shared" si="116"/>
        <v>1.004603294527683</v>
      </c>
      <c r="E67" s="22">
        <f t="shared" si="116"/>
        <v>1.004603294527683</v>
      </c>
      <c r="F67" s="22">
        <f t="shared" si="116"/>
        <v>1.004603294527683</v>
      </c>
      <c r="G67" s="22">
        <f t="shared" si="116"/>
        <v>1.004603294527683</v>
      </c>
      <c r="H67" s="22">
        <f t="shared" si="116"/>
        <v>1.004603294527683</v>
      </c>
      <c r="I67" s="22">
        <f t="shared" si="116"/>
        <v>1.0071997818983942</v>
      </c>
      <c r="J67" s="22">
        <f t="shared" si="116"/>
        <v>1.0071997818983942</v>
      </c>
      <c r="K67" s="22">
        <f t="shared" si="116"/>
        <v>1.006811621728432</v>
      </c>
      <c r="L67" s="22">
        <f t="shared" si="116"/>
        <v>1.0071997818983942</v>
      </c>
      <c r="M67" s="22">
        <f t="shared" si="116"/>
        <v>1.0071997818983942</v>
      </c>
      <c r="N67" s="22">
        <f t="shared" si="116"/>
        <v>1.0072847928323512</v>
      </c>
      <c r="O67" s="22">
        <f t="shared" si="116"/>
        <v>1.0071997818983942</v>
      </c>
      <c r="P67" s="22">
        <f t="shared" si="116"/>
        <v>1.0071997818983942</v>
      </c>
      <c r="Q67" s="22">
        <f t="shared" si="116"/>
        <v>1.0072992672840257</v>
      </c>
      <c r="R67" s="22">
        <f t="shared" si="116"/>
        <v>1.0127614430018743</v>
      </c>
      <c r="S67" s="22">
        <f t="shared" si="116"/>
        <v>1.0340739271048189</v>
      </c>
      <c r="T67" s="22">
        <f t="shared" si="116"/>
        <v>1.0112465778516113</v>
      </c>
      <c r="U67" s="22">
        <f t="shared" si="116"/>
        <v>1.0195518392032288</v>
      </c>
      <c r="V67" s="22">
        <f t="shared" si="116"/>
        <v>1.0127534771383302</v>
      </c>
      <c r="W67" s="22">
        <f t="shared" si="116"/>
        <v>1.0153847298225684</v>
      </c>
      <c r="X67" s="22">
        <f t="shared" si="116"/>
        <v>1.0178055226485212</v>
      </c>
      <c r="Y67" s="22">
        <f t="shared" si="116"/>
        <v>1.0075924671804353</v>
      </c>
      <c r="Z67" s="22">
        <f t="shared" si="116"/>
        <v>1.0125735091456902</v>
      </c>
      <c r="AA67" s="22">
        <f t="shared" si="116"/>
        <v>1.0161749279068391</v>
      </c>
      <c r="AB67" s="22">
        <f t="shared" si="116"/>
        <v>1.0106352733624182</v>
      </c>
      <c r="AD67" s="35">
        <f t="shared" si="1"/>
        <v>0.09</v>
      </c>
      <c r="AE67" s="25">
        <f>INDEX([1]IPCA_Regional!$A$11:$R$239,MATCH($A67,[1]IPCA_Regional!$A$11:$A$239,0),MATCH(AE$2,[1]IPCA_Regional!$A$12:$AJ$12,0))</f>
        <v>0.09</v>
      </c>
      <c r="AF67" s="35">
        <f t="shared" si="2"/>
        <v>7.1535556954059151E-2</v>
      </c>
      <c r="AG67" s="25">
        <f>INDEX([1]IPCA_Regional!$A$11:$R$239,MATCH($A67,[1]IPCA_Regional!$A$11:$A$239,0),MATCH(AG$2,[1]IPCA_Regional!$A$12:$AJ$12,0))</f>
        <v>0.08</v>
      </c>
      <c r="AH67" s="25">
        <f>INDEX([1]IPCA_Regional!$A$11:$R$239,MATCH($A67,[1]IPCA_Regional!$A$11:$A$239,0),MATCH(AH$2,[1]IPCA_Regional!$A$12:$AJ$12,0))</f>
        <v>0.49</v>
      </c>
      <c r="AI67" s="25">
        <f>INDEX([1]IPCA_Regional!$A$11:$R$239,MATCH($A67,[1]IPCA_Regional!$A$11:$A$239,0),MATCH(AI$2,[1]IPCA_Regional!$A$12:$AJ$12,0))</f>
        <v>-0.22</v>
      </c>
      <c r="AJ67" s="35">
        <f t="shared" si="69"/>
        <v>0.17370417193426047</v>
      </c>
      <c r="AK67" s="25">
        <f>INDEX([1]IPCA_Regional!$A$11:$R$239,MATCH($A67,[1]IPCA_Regional!$A$11:$A$239,0),MATCH(AK$2,[1]IPCA_Regional!$A$12:$AJ$12,0))</f>
        <v>-0.08</v>
      </c>
      <c r="AL67" s="30">
        <f>[1]IPCA_Regional!$P$187</f>
        <v>0.56000000000000005</v>
      </c>
      <c r="AM67" s="25">
        <f>INDEX([1]IPCA_Regional!$A$11:$R$239,MATCH($A67,[1]IPCA_Regional!$A$11:$A$239,0),MATCH(AM$2,[1]IPCA_Regional!$A$12:$AJ$12,0))</f>
        <v>0.38</v>
      </c>
      <c r="AN67" s="25">
        <f>INDEX([1]IPCA_Regional!$A$11:$R$239,MATCH($A67,[1]IPCA_Regional!$A$11:$A$239,0),MATCH(AN$2,[1]IPCA_Regional!$A$12:$AJ$12,0))</f>
        <v>0.16</v>
      </c>
      <c r="AO67" s="35">
        <f t="shared" si="4"/>
        <v>9.0086473131562692E-2</v>
      </c>
      <c r="AP67" s="25">
        <f>INDEX([1]IPCA_Regional!$A$11:$R$239,MATCH($A67,[1]IPCA_Regional!$A$11:$A$239,0),MATCH(AP$2,[1]IPCA_Regional!$A$12:$AJ$12,0))</f>
        <v>-0.05</v>
      </c>
      <c r="AQ67" s="25">
        <f>INDEX([1]IPCA_Regional!$A$11:$R$239,MATCH($A67,[1]IPCA_Regional!$A$11:$A$239,0),MATCH(AQ$2,[1]IPCA_Regional!$A$12:$AJ$12,0))</f>
        <v>0.22</v>
      </c>
      <c r="AR67" s="35">
        <f t="shared" si="7"/>
        <v>0.23470886075949371</v>
      </c>
      <c r="AS67" s="30">
        <f>INDEX([1]IPCA_Regional!$A$11:$R$239,MATCH($A67,[1]IPCA_Regional!$A$11:$A$239,0),MATCH(AS$2,[1]IPCA_Regional!$A$12:$AJ$12,0))</f>
        <v>-0.13</v>
      </c>
      <c r="AT67" s="25">
        <f>INDEX([1]IPCA_Regional!$A$11:$R$239,MATCH($A67,[1]IPCA_Regional!$A$11:$A$239,0),MATCH(AT$2,[1]IPCA_Regional!$A$12:$AJ$12,0))</f>
        <v>0.15</v>
      </c>
      <c r="AU67" s="25">
        <f>INDEX([1]IPCA_Regional!$A$11:$R$239,MATCH($A67,[1]IPCA_Regional!$A$11:$A$239,0),MATCH(AU$2,[1]IPCA_Regional!$A$12:$AJ$12,0))</f>
        <v>0.54</v>
      </c>
      <c r="AW67" s="30">
        <f t="shared" si="105"/>
        <v>4.6500000000000004</v>
      </c>
      <c r="AX67" s="33">
        <f t="shared" si="85"/>
        <v>4.6500000000000004</v>
      </c>
      <c r="AY67" s="30">
        <f t="shared" si="85"/>
        <v>15.889999999999999</v>
      </c>
      <c r="AZ67" s="33">
        <f t="shared" si="85"/>
        <v>3.49</v>
      </c>
      <c r="BA67" s="33">
        <f t="shared" si="86"/>
        <v>5.05</v>
      </c>
      <c r="BB67" s="33">
        <f t="shared" si="87"/>
        <v>7.35</v>
      </c>
      <c r="BC67" s="30">
        <f t="shared" si="88"/>
        <v>55.370000000000005</v>
      </c>
      <c r="BD67" s="33">
        <f t="shared" si="89"/>
        <v>10.86</v>
      </c>
      <c r="BE67" s="33">
        <f t="shared" si="90"/>
        <v>1.78</v>
      </c>
      <c r="BF67" s="33">
        <f t="shared" si="91"/>
        <v>12.06</v>
      </c>
      <c r="BG67" s="33">
        <f t="shared" si="92"/>
        <v>30.67</v>
      </c>
      <c r="BH67" s="30">
        <f t="shared" si="93"/>
        <v>16.190000000000001</v>
      </c>
      <c r="BI67" s="33">
        <f t="shared" si="94"/>
        <v>7.79</v>
      </c>
      <c r="BJ67" s="33">
        <f t="shared" si="95"/>
        <v>8.4</v>
      </c>
      <c r="BK67" s="30">
        <f t="shared" si="96"/>
        <v>7.8999999999999995</v>
      </c>
      <c r="BL67" s="33">
        <f t="shared" si="97"/>
        <v>1.51</v>
      </c>
      <c r="BM67" s="33">
        <f t="shared" si="98"/>
        <v>3.59</v>
      </c>
      <c r="BN67" s="33">
        <f t="shared" si="99"/>
        <v>2.8</v>
      </c>
    </row>
    <row r="68" spans="1:66" x14ac:dyDescent="0.2">
      <c r="A68" s="20">
        <f t="shared" si="5"/>
        <v>42856</v>
      </c>
      <c r="B68" s="22">
        <f t="shared" ref="B68:AB74" si="117">B70*(INDEX($AD69:$AU69,MATCH(B$3,$AD$2:$AU$2,0))/100+1)</f>
        <v>1.0046833906068131</v>
      </c>
      <c r="C68" s="22">
        <f t="shared" si="117"/>
        <v>1.0046833906068131</v>
      </c>
      <c r="D68" s="22">
        <f t="shared" si="117"/>
        <v>1.0046833906068131</v>
      </c>
      <c r="E68" s="22">
        <f t="shared" si="117"/>
        <v>1.0046833906068131</v>
      </c>
      <c r="F68" s="22">
        <f t="shared" si="117"/>
        <v>1.0046833906068131</v>
      </c>
      <c r="G68" s="22">
        <f t="shared" si="117"/>
        <v>1.0046833906068131</v>
      </c>
      <c r="H68" s="22">
        <f t="shared" si="117"/>
        <v>1.0046833906068131</v>
      </c>
      <c r="I68" s="22">
        <f t="shared" si="117"/>
        <v>1.0035204861832039</v>
      </c>
      <c r="J68" s="22">
        <f t="shared" si="117"/>
        <v>1.0035204861832039</v>
      </c>
      <c r="K68" s="22">
        <f t="shared" si="117"/>
        <v>1.0044840302173055</v>
      </c>
      <c r="L68" s="22">
        <f t="shared" si="117"/>
        <v>1.0035204861832039</v>
      </c>
      <c r="M68" s="22">
        <f t="shared" si="117"/>
        <v>1.0035204861832039</v>
      </c>
      <c r="N68" s="22">
        <f t="shared" si="117"/>
        <v>1.0050193826113021</v>
      </c>
      <c r="O68" s="22">
        <f t="shared" si="117"/>
        <v>1.0035204861832039</v>
      </c>
      <c r="P68" s="22">
        <f t="shared" si="117"/>
        <v>1.0035204861832039</v>
      </c>
      <c r="Q68" s="22">
        <f t="shared" si="117"/>
        <v>1.0020308279508974</v>
      </c>
      <c r="R68" s="22">
        <f t="shared" si="117"/>
        <v>1.0086033181895935</v>
      </c>
      <c r="S68" s="22">
        <f t="shared" si="117"/>
        <v>1.0283153610827556</v>
      </c>
      <c r="T68" s="22">
        <f t="shared" si="117"/>
        <v>1.0131438030520434</v>
      </c>
      <c r="U68" s="22">
        <f t="shared" si="117"/>
        <v>1.0130407939668444</v>
      </c>
      <c r="V68" s="22">
        <f t="shared" si="117"/>
        <v>1.012335938359616</v>
      </c>
      <c r="W68" s="22">
        <f t="shared" si="117"/>
        <v>1.0079058772720302</v>
      </c>
      <c r="X68" s="22">
        <f t="shared" si="117"/>
        <v>1.003808538537712</v>
      </c>
      <c r="Y68" s="22">
        <f t="shared" si="117"/>
        <v>1.0019085181891481</v>
      </c>
      <c r="Z68" s="22">
        <f t="shared" si="117"/>
        <v>1.012422084426478</v>
      </c>
      <c r="AA68" s="22">
        <f t="shared" si="117"/>
        <v>1.0128682502834032</v>
      </c>
      <c r="AB68" s="22">
        <f t="shared" si="117"/>
        <v>1.0175013896026048</v>
      </c>
      <c r="AD68" s="35">
        <f t="shared" ref="AD68:AD80" si="118">AE68</f>
        <v>-0.13</v>
      </c>
      <c r="AE68" s="25">
        <f>INDEX([1]IPCA_Regional!$A$11:$R$239,MATCH($A68,[1]IPCA_Regional!$A$11:$A$239,0),MATCH(AE$2,[1]IPCA_Regional!$A$12:$AJ$12,0))</f>
        <v>-0.13</v>
      </c>
      <c r="AF68" s="35">
        <f t="shared" ref="AF68:AF80" si="119">SUMPRODUCT(AG68:AI68,AZ68:BB68)/AY68</f>
        <v>0.39880427942101954</v>
      </c>
      <c r="AG68" s="25">
        <f>INDEX([1]IPCA_Regional!$A$11:$R$239,MATCH($A68,[1]IPCA_Regional!$A$11:$A$239,0),MATCH(AG$2,[1]IPCA_Regional!$A$12:$AJ$12,0))</f>
        <v>0.1</v>
      </c>
      <c r="AH68" s="25">
        <f>INDEX([1]IPCA_Regional!$A$11:$R$239,MATCH($A68,[1]IPCA_Regional!$A$11:$A$239,0),MATCH(AH$2,[1]IPCA_Regional!$A$12:$AJ$12,0))</f>
        <v>0.72</v>
      </c>
      <c r="AI68" s="25">
        <f>INDEX([1]IPCA_Regional!$A$11:$R$239,MATCH($A68,[1]IPCA_Regional!$A$11:$A$239,0),MATCH(AI$2,[1]IPCA_Regional!$A$12:$AJ$12,0))</f>
        <v>0.32</v>
      </c>
      <c r="AJ68" s="35">
        <f t="shared" si="69"/>
        <v>0.30651616398771897</v>
      </c>
      <c r="AK68" s="25">
        <f>INDEX([1]IPCA_Regional!$A$11:$R$239,MATCH($A68,[1]IPCA_Regional!$A$11:$A$239,0),MATCH(AK$2,[1]IPCA_Regional!$A$12:$AJ$12,0))</f>
        <v>0.21</v>
      </c>
      <c r="AL68" s="30">
        <f>[1]IPCA_Regional!$P$187</f>
        <v>0.56000000000000005</v>
      </c>
      <c r="AM68" s="25">
        <f>INDEX([1]IPCA_Regional!$A$11:$R$239,MATCH($A68,[1]IPCA_Regional!$A$11:$A$239,0),MATCH(AM$2,[1]IPCA_Regional!$A$12:$AJ$12,0))</f>
        <v>0.22</v>
      </c>
      <c r="AN68" s="25">
        <f>INDEX([1]IPCA_Regional!$A$11:$R$239,MATCH($A68,[1]IPCA_Regional!$A$11:$A$239,0),MATCH(AN$2,[1]IPCA_Regional!$A$12:$AJ$12,0))</f>
        <v>0.36</v>
      </c>
      <c r="AO68" s="35">
        <f t="shared" ref="AO68:AO80" si="120">SUMPRODUCT(AP68:AQ68,BI68:BJ68)/BH68</f>
        <v>0.4559419394688079</v>
      </c>
      <c r="AP68" s="25">
        <f>INDEX([1]IPCA_Regional!$A$11:$R$239,MATCH($A68,[1]IPCA_Regional!$A$11:$A$239,0),MATCH(AP$2,[1]IPCA_Regional!$A$12:$AJ$12,0))</f>
        <v>0.43</v>
      </c>
      <c r="AQ68" s="25">
        <f>INDEX([1]IPCA_Regional!$A$11:$R$239,MATCH($A68,[1]IPCA_Regional!$A$11:$A$239,0),MATCH(AQ$2,[1]IPCA_Regional!$A$12:$AJ$12,0))</f>
        <v>0.48</v>
      </c>
      <c r="AR68" s="35">
        <f t="shared" si="7"/>
        <v>0.23805063291139242</v>
      </c>
      <c r="AS68" s="30">
        <f>INDEX([1]IPCA_Regional!$A$11:$R$239,MATCH($A68,[1]IPCA_Regional!$A$11:$A$239,0),MATCH(AS$2,[1]IPCA_Regional!$A$12:$AJ$12,0))</f>
        <v>0.42</v>
      </c>
      <c r="AT68" s="25">
        <f>INDEX([1]IPCA_Regional!$A$11:$R$239,MATCH($A68,[1]IPCA_Regional!$A$11:$A$239,0),MATCH(AT$2,[1]IPCA_Regional!$A$12:$AJ$12,0))</f>
        <v>0.16</v>
      </c>
      <c r="AU68" s="25">
        <f>INDEX([1]IPCA_Regional!$A$11:$R$239,MATCH($A68,[1]IPCA_Regional!$A$11:$A$239,0),MATCH(AU$2,[1]IPCA_Regional!$A$12:$AJ$12,0))</f>
        <v>0.24</v>
      </c>
      <c r="AW68" s="30">
        <f t="shared" si="105"/>
        <v>4.6500000000000004</v>
      </c>
      <c r="AX68" s="33">
        <f t="shared" si="85"/>
        <v>4.6500000000000004</v>
      </c>
      <c r="AY68" s="30">
        <f t="shared" si="85"/>
        <v>15.889999999999999</v>
      </c>
      <c r="AZ68" s="33">
        <f t="shared" si="85"/>
        <v>3.49</v>
      </c>
      <c r="BA68" s="33">
        <f t="shared" si="86"/>
        <v>5.05</v>
      </c>
      <c r="BB68" s="33">
        <f t="shared" si="87"/>
        <v>7.35</v>
      </c>
      <c r="BC68" s="30">
        <f t="shared" si="88"/>
        <v>55.370000000000005</v>
      </c>
      <c r="BD68" s="33">
        <f t="shared" si="89"/>
        <v>10.86</v>
      </c>
      <c r="BE68" s="33">
        <f t="shared" si="90"/>
        <v>1.78</v>
      </c>
      <c r="BF68" s="33">
        <f t="shared" si="91"/>
        <v>12.06</v>
      </c>
      <c r="BG68" s="33">
        <f t="shared" si="92"/>
        <v>30.67</v>
      </c>
      <c r="BH68" s="30">
        <f t="shared" si="93"/>
        <v>16.190000000000001</v>
      </c>
      <c r="BI68" s="33">
        <f t="shared" si="94"/>
        <v>7.79</v>
      </c>
      <c r="BJ68" s="33">
        <f t="shared" si="95"/>
        <v>8.4</v>
      </c>
      <c r="BK68" s="30">
        <f t="shared" si="96"/>
        <v>7.8999999999999995</v>
      </c>
      <c r="BL68" s="33">
        <f t="shared" si="97"/>
        <v>1.51</v>
      </c>
      <c r="BM68" s="33">
        <f t="shared" si="98"/>
        <v>3.59</v>
      </c>
      <c r="BN68" s="33">
        <f t="shared" si="99"/>
        <v>2.8</v>
      </c>
    </row>
    <row r="69" spans="1:66" x14ac:dyDescent="0.2">
      <c r="A69" s="20">
        <f t="shared" si="5"/>
        <v>42887</v>
      </c>
      <c r="B69" s="22">
        <f t="shared" si="117"/>
        <v>1.0059109788001233</v>
      </c>
      <c r="C69" s="22">
        <f t="shared" si="117"/>
        <v>1.0059109788001233</v>
      </c>
      <c r="D69" s="22">
        <f t="shared" si="117"/>
        <v>1.0059109788001233</v>
      </c>
      <c r="E69" s="22">
        <f t="shared" si="117"/>
        <v>1.0059109788001233</v>
      </c>
      <c r="F69" s="22">
        <f t="shared" si="117"/>
        <v>1.0059109788001233</v>
      </c>
      <c r="G69" s="22">
        <f t="shared" si="117"/>
        <v>1.0059109788001233</v>
      </c>
      <c r="H69" s="22">
        <f t="shared" si="117"/>
        <v>1.0059109788001233</v>
      </c>
      <c r="I69" s="22">
        <f t="shared" si="117"/>
        <v>1.0031989814293458</v>
      </c>
      <c r="J69" s="22">
        <f t="shared" si="117"/>
        <v>1.0031989814293458</v>
      </c>
      <c r="K69" s="22">
        <f t="shared" si="117"/>
        <v>1.0058058159125196</v>
      </c>
      <c r="L69" s="22">
        <f t="shared" si="117"/>
        <v>1.0031989814293458</v>
      </c>
      <c r="M69" s="22">
        <f t="shared" si="117"/>
        <v>1.0031989814293458</v>
      </c>
      <c r="N69" s="22">
        <f t="shared" si="117"/>
        <v>1.000084186688196</v>
      </c>
      <c r="O69" s="22">
        <f t="shared" si="117"/>
        <v>1.0031989814293458</v>
      </c>
      <c r="P69" s="22">
        <f t="shared" si="117"/>
        <v>1.0031989814293458</v>
      </c>
      <c r="Q69" s="22">
        <f t="shared" si="117"/>
        <v>1.0040861914713175</v>
      </c>
      <c r="R69" s="22">
        <f t="shared" si="117"/>
        <v>1.0106391008900053</v>
      </c>
      <c r="S69" s="22">
        <f t="shared" si="117"/>
        <v>1.0283153610827556</v>
      </c>
      <c r="T69" s="22">
        <f t="shared" si="117"/>
        <v>1.009026719069658</v>
      </c>
      <c r="U69" s="22">
        <f t="shared" si="117"/>
        <v>1.0158946185763538</v>
      </c>
      <c r="V69" s="22">
        <f t="shared" si="117"/>
        <v>1.0084172828221949</v>
      </c>
      <c r="W69" s="22">
        <f t="shared" si="117"/>
        <v>1.0107761773160251</v>
      </c>
      <c r="X69" s="22">
        <f t="shared" si="117"/>
        <v>1.0129433943556143</v>
      </c>
      <c r="Y69" s="22">
        <f t="shared" si="117"/>
        <v>1.0033782784111087</v>
      </c>
      <c r="Z69" s="22">
        <f t="shared" si="117"/>
        <v>1.0101687959334971</v>
      </c>
      <c r="AA69" s="22">
        <f t="shared" si="117"/>
        <v>1.0145516452743999</v>
      </c>
      <c r="AB69" s="22">
        <f t="shared" si="117"/>
        <v>1.0082155560279511</v>
      </c>
      <c r="AD69" s="35">
        <f t="shared" si="118"/>
        <v>-0.08</v>
      </c>
      <c r="AE69" s="25">
        <f>INDEX([1]IPCA_Regional!$A$11:$R$239,MATCH($A69,[1]IPCA_Regional!$A$11:$A$239,0),MATCH(AE$2,[1]IPCA_Regional!$A$12:$AJ$12,0))</f>
        <v>-0.08</v>
      </c>
      <c r="AF69" s="35">
        <f t="shared" si="119"/>
        <v>-0.12051604782882316</v>
      </c>
      <c r="AG69" s="25">
        <f>INDEX([1]IPCA_Regional!$A$11:$R$239,MATCH($A69,[1]IPCA_Regional!$A$11:$A$239,0),MATCH(AG$2,[1]IPCA_Regional!$A$12:$AJ$12,0))</f>
        <v>-0.25</v>
      </c>
      <c r="AH69" s="25">
        <f>INDEX([1]IPCA_Regional!$A$11:$R$239,MATCH($A69,[1]IPCA_Regional!$A$11:$A$239,0),MATCH(AH$2,[1]IPCA_Regional!$A$12:$AJ$12,0))</f>
        <v>-0.09</v>
      </c>
      <c r="AI69" s="25">
        <f>INDEX([1]IPCA_Regional!$A$11:$R$239,MATCH($A69,[1]IPCA_Regional!$A$11:$A$239,0),MATCH(AI$2,[1]IPCA_Regional!$A$12:$AJ$12,0))</f>
        <v>-0.08</v>
      </c>
      <c r="AJ69" s="35">
        <f t="shared" si="69"/>
        <v>-0.26745710673649986</v>
      </c>
      <c r="AK69" s="25">
        <f>INDEX([1]IPCA_Regional!$A$11:$R$239,MATCH($A69,[1]IPCA_Regional!$A$11:$A$239,0),MATCH(AK$2,[1]IPCA_Regional!$A$12:$AJ$12,0))</f>
        <v>-0.48</v>
      </c>
      <c r="AL69" s="30">
        <f>[1]IPCA_Regional!$P$187</f>
        <v>0.56000000000000005</v>
      </c>
      <c r="AM69" s="25">
        <f>INDEX([1]IPCA_Regional!$A$11:$R$239,MATCH($A69,[1]IPCA_Regional!$A$11:$A$239,0),MATCH(AM$2,[1]IPCA_Regional!$A$12:$AJ$12,0))</f>
        <v>-0.09</v>
      </c>
      <c r="AN69" s="25">
        <f>INDEX([1]IPCA_Regional!$A$11:$R$239,MATCH($A69,[1]IPCA_Regional!$A$11:$A$239,0),MATCH(AN$2,[1]IPCA_Regional!$A$12:$AJ$12,0))</f>
        <v>-0.31</v>
      </c>
      <c r="AO69" s="35">
        <f t="shared" si="120"/>
        <v>-0.21263743051266215</v>
      </c>
      <c r="AP69" s="25">
        <f>INDEX([1]IPCA_Regional!$A$11:$R$239,MATCH($A69,[1]IPCA_Regional!$A$11:$A$239,0),MATCH(AP$2,[1]IPCA_Regional!$A$12:$AJ$12,0))</f>
        <v>-0.14000000000000001</v>
      </c>
      <c r="AQ69" s="25">
        <f>INDEX([1]IPCA_Regional!$A$11:$R$239,MATCH($A69,[1]IPCA_Regional!$A$11:$A$239,0),MATCH(AQ$2,[1]IPCA_Regional!$A$12:$AJ$12,0))</f>
        <v>-0.28000000000000003</v>
      </c>
      <c r="AR69" s="35">
        <f t="shared" ref="AR69:AR80" si="121">SUMPRODUCT(AS69:AU69,BL69:BN69)/BK69</f>
        <v>-0.17260759493670885</v>
      </c>
      <c r="AS69" s="30">
        <f>INDEX([1]IPCA_Regional!$A$11:$R$239,MATCH($A69,[1]IPCA_Regional!$A$11:$A$239,0),MATCH(AS$2,[1]IPCA_Regional!$A$12:$AJ$12,0))</f>
        <v>-0.4</v>
      </c>
      <c r="AT69" s="25">
        <f>INDEX([1]IPCA_Regional!$A$11:$R$239,MATCH($A69,[1]IPCA_Regional!$A$11:$A$239,0),MATCH(AT$2,[1]IPCA_Regional!$A$12:$AJ$12,0))</f>
        <v>-0.04</v>
      </c>
      <c r="AU69" s="25">
        <f>INDEX([1]IPCA_Regional!$A$11:$R$239,MATCH($A69,[1]IPCA_Regional!$A$11:$A$239,0),MATCH(AU$2,[1]IPCA_Regional!$A$12:$AJ$12,0))</f>
        <v>-0.22</v>
      </c>
      <c r="AW69" s="30">
        <f t="shared" si="105"/>
        <v>4.6500000000000004</v>
      </c>
      <c r="AX69" s="33">
        <f t="shared" si="85"/>
        <v>4.6500000000000004</v>
      </c>
      <c r="AY69" s="30">
        <f t="shared" si="85"/>
        <v>15.889999999999999</v>
      </c>
      <c r="AZ69" s="33">
        <f t="shared" si="85"/>
        <v>3.49</v>
      </c>
      <c r="BA69" s="33">
        <f t="shared" si="86"/>
        <v>5.05</v>
      </c>
      <c r="BB69" s="33">
        <f t="shared" si="87"/>
        <v>7.35</v>
      </c>
      <c r="BC69" s="30">
        <f t="shared" si="88"/>
        <v>55.370000000000005</v>
      </c>
      <c r="BD69" s="33">
        <f t="shared" si="89"/>
        <v>10.86</v>
      </c>
      <c r="BE69" s="33">
        <f t="shared" si="90"/>
        <v>1.78</v>
      </c>
      <c r="BF69" s="33">
        <f t="shared" si="91"/>
        <v>12.06</v>
      </c>
      <c r="BG69" s="33">
        <f t="shared" si="92"/>
        <v>30.67</v>
      </c>
      <c r="BH69" s="30">
        <f t="shared" si="93"/>
        <v>16.190000000000001</v>
      </c>
      <c r="BI69" s="33">
        <f t="shared" si="94"/>
        <v>7.79</v>
      </c>
      <c r="BJ69" s="33">
        <f t="shared" si="95"/>
        <v>8.4</v>
      </c>
      <c r="BK69" s="30">
        <f t="shared" si="96"/>
        <v>7.8999999999999995</v>
      </c>
      <c r="BL69" s="33">
        <f t="shared" si="97"/>
        <v>1.51</v>
      </c>
      <c r="BM69" s="33">
        <f t="shared" si="98"/>
        <v>3.59</v>
      </c>
      <c r="BN69" s="33">
        <f t="shared" si="99"/>
        <v>2.8</v>
      </c>
    </row>
    <row r="70" spans="1:66" x14ac:dyDescent="0.2">
      <c r="A70" s="20">
        <f t="shared" si="5"/>
        <v>42917</v>
      </c>
      <c r="B70" s="22">
        <f t="shared" si="117"/>
        <v>1.0054877808314784</v>
      </c>
      <c r="C70" s="22">
        <f t="shared" si="117"/>
        <v>1.0054877808314784</v>
      </c>
      <c r="D70" s="22">
        <f t="shared" si="117"/>
        <v>1.0054877808314784</v>
      </c>
      <c r="E70" s="22">
        <f t="shared" si="117"/>
        <v>1.0054877808314784</v>
      </c>
      <c r="F70" s="22">
        <f t="shared" si="117"/>
        <v>1.0054877808314784</v>
      </c>
      <c r="G70" s="22">
        <f t="shared" si="117"/>
        <v>1.0054877808314784</v>
      </c>
      <c r="H70" s="22">
        <f t="shared" si="117"/>
        <v>1.0054877808314784</v>
      </c>
      <c r="I70" s="22">
        <f t="shared" si="117"/>
        <v>1.0047313486959495</v>
      </c>
      <c r="J70" s="22">
        <f t="shared" si="117"/>
        <v>1.0047313486959495</v>
      </c>
      <c r="K70" s="22">
        <f t="shared" si="117"/>
        <v>1.0070015340524365</v>
      </c>
      <c r="L70" s="22">
        <f t="shared" si="117"/>
        <v>1.0047313486959495</v>
      </c>
      <c r="M70" s="22">
        <f t="shared" si="117"/>
        <v>1.0047313486959495</v>
      </c>
      <c r="N70" s="22">
        <f t="shared" si="117"/>
        <v>1.0059247148546713</v>
      </c>
      <c r="O70" s="22">
        <f t="shared" si="117"/>
        <v>1.0047313486959495</v>
      </c>
      <c r="P70" s="22">
        <f t="shared" si="117"/>
        <v>1.0047313486959495</v>
      </c>
      <c r="Q70" s="22">
        <f t="shared" si="117"/>
        <v>1.0028330944264385</v>
      </c>
      <c r="R70" s="22">
        <f t="shared" si="117"/>
        <v>1.0134679644188038</v>
      </c>
      <c r="S70" s="22">
        <f t="shared" si="117"/>
        <v>1.0225888634474498</v>
      </c>
      <c r="T70" s="22">
        <f t="shared" si="117"/>
        <v>1.0140564538605179</v>
      </c>
      <c r="U70" s="22">
        <f t="shared" si="117"/>
        <v>1.0161909860235174</v>
      </c>
      <c r="V70" s="22">
        <f t="shared" si="117"/>
        <v>1.0137551956335029</v>
      </c>
      <c r="W70" s="22">
        <f t="shared" si="117"/>
        <v>1.0100536293562934</v>
      </c>
      <c r="X70" s="22">
        <f t="shared" si="117"/>
        <v>1.0066270944020377</v>
      </c>
      <c r="Y70" s="22">
        <f t="shared" si="117"/>
        <v>1.0059322471778596</v>
      </c>
      <c r="Z70" s="22">
        <f t="shared" si="117"/>
        <v>1.0141726234002357</v>
      </c>
      <c r="AA70" s="22">
        <f t="shared" si="117"/>
        <v>1.0132735597072862</v>
      </c>
      <c r="AB70" s="22">
        <f t="shared" si="117"/>
        <v>1.0197448282246993</v>
      </c>
      <c r="AD70" s="35">
        <f t="shared" si="118"/>
        <v>0.1</v>
      </c>
      <c r="AE70" s="25">
        <f>INDEX([1]IPCA_Regional!$A$11:$R$239,MATCH($A70,[1]IPCA_Regional!$A$11:$A$239,0),MATCH(AE$2,[1]IPCA_Regional!$A$12:$AJ$12,0))</f>
        <v>0.1</v>
      </c>
      <c r="AF70" s="35">
        <f t="shared" si="119"/>
        <v>0.25625550660792951</v>
      </c>
      <c r="AG70" s="25">
        <f>INDEX([1]IPCA_Regional!$A$11:$R$239,MATCH($A70,[1]IPCA_Regional!$A$11:$A$239,0),MATCH(AG$2,[1]IPCA_Regional!$A$12:$AJ$12,0))</f>
        <v>0.01</v>
      </c>
      <c r="AH70" s="25">
        <f>INDEX([1]IPCA_Regional!$A$11:$R$239,MATCH($A70,[1]IPCA_Regional!$A$11:$A$239,0),MATCH(AH$2,[1]IPCA_Regional!$A$12:$AJ$12,0))</f>
        <v>0.28999999999999998</v>
      </c>
      <c r="AI70" s="25">
        <f>INDEX([1]IPCA_Regional!$A$11:$R$239,MATCH($A70,[1]IPCA_Regional!$A$11:$A$239,0),MATCH(AI$2,[1]IPCA_Regional!$A$12:$AJ$12,0))</f>
        <v>0.35</v>
      </c>
      <c r="AJ70" s="35">
        <f t="shared" si="69"/>
        <v>0.28275600505688997</v>
      </c>
      <c r="AK70" s="25">
        <f>INDEX([1]IPCA_Regional!$A$11:$R$239,MATCH($A70,[1]IPCA_Regional!$A$11:$A$239,0),MATCH(AK$2,[1]IPCA_Regional!$A$12:$AJ$12,0))</f>
        <v>0.31</v>
      </c>
      <c r="AL70" s="30">
        <f>[1]IPCA_Regional!$P$187</f>
        <v>0.56000000000000005</v>
      </c>
      <c r="AM70" s="25">
        <f>INDEX([1]IPCA_Regional!$A$11:$R$239,MATCH($A70,[1]IPCA_Regional!$A$11:$A$239,0),MATCH(AM$2,[1]IPCA_Regional!$A$12:$AJ$12,0))</f>
        <v>-0.03</v>
      </c>
      <c r="AN70" s="25">
        <f>INDEX([1]IPCA_Regional!$A$11:$R$239,MATCH($A70,[1]IPCA_Regional!$A$11:$A$239,0),MATCH(AN$2,[1]IPCA_Regional!$A$12:$AJ$12,0))</f>
        <v>0.38</v>
      </c>
      <c r="AO70" s="35">
        <f t="shared" si="120"/>
        <v>0.17350833848054353</v>
      </c>
      <c r="AP70" s="25">
        <f>INDEX([1]IPCA_Regional!$A$11:$R$239,MATCH($A70,[1]IPCA_Regional!$A$11:$A$239,0),MATCH(AP$2,[1]IPCA_Regional!$A$12:$AJ$12,0))</f>
        <v>0.49</v>
      </c>
      <c r="AQ70" s="25">
        <f>INDEX([1]IPCA_Regional!$A$11:$R$239,MATCH($A70,[1]IPCA_Regional!$A$11:$A$239,0),MATCH(AQ$2,[1]IPCA_Regional!$A$12:$AJ$12,0))</f>
        <v>-0.12</v>
      </c>
      <c r="AR70" s="35">
        <f t="shared" si="121"/>
        <v>0.22605063291139241</v>
      </c>
      <c r="AS70" s="30">
        <f>INDEX([1]IPCA_Regional!$A$11:$R$239,MATCH($A70,[1]IPCA_Regional!$A$11:$A$239,0),MATCH(AS$2,[1]IPCA_Regional!$A$12:$AJ$12,0))</f>
        <v>-0.24</v>
      </c>
      <c r="AT70" s="25">
        <f>INDEX([1]IPCA_Regional!$A$11:$R$239,MATCH($A70,[1]IPCA_Regional!$A$11:$A$239,0),MATCH(AT$2,[1]IPCA_Regional!$A$12:$AJ$12,0))</f>
        <v>0.38</v>
      </c>
      <c r="AU70" s="25">
        <f>INDEX([1]IPCA_Regional!$A$11:$R$239,MATCH($A70,[1]IPCA_Regional!$A$11:$A$239,0),MATCH(AU$2,[1]IPCA_Regional!$A$12:$AJ$12,0))</f>
        <v>0.28000000000000003</v>
      </c>
      <c r="AW70" s="30">
        <f t="shared" si="105"/>
        <v>4.6500000000000004</v>
      </c>
      <c r="AX70" s="33">
        <f t="shared" si="85"/>
        <v>4.6500000000000004</v>
      </c>
      <c r="AY70" s="30">
        <f t="shared" si="85"/>
        <v>15.889999999999999</v>
      </c>
      <c r="AZ70" s="33">
        <f t="shared" si="85"/>
        <v>3.49</v>
      </c>
      <c r="BA70" s="33">
        <f t="shared" si="86"/>
        <v>5.05</v>
      </c>
      <c r="BB70" s="33">
        <f t="shared" si="87"/>
        <v>7.35</v>
      </c>
      <c r="BC70" s="30">
        <f t="shared" si="88"/>
        <v>55.370000000000005</v>
      </c>
      <c r="BD70" s="33">
        <f t="shared" si="89"/>
        <v>10.86</v>
      </c>
      <c r="BE70" s="33">
        <f t="shared" si="90"/>
        <v>1.78</v>
      </c>
      <c r="BF70" s="33">
        <f t="shared" si="91"/>
        <v>12.06</v>
      </c>
      <c r="BG70" s="33">
        <f t="shared" si="92"/>
        <v>30.67</v>
      </c>
      <c r="BH70" s="30">
        <f t="shared" si="93"/>
        <v>16.190000000000001</v>
      </c>
      <c r="BI70" s="33">
        <f t="shared" si="94"/>
        <v>7.79</v>
      </c>
      <c r="BJ70" s="33">
        <f t="shared" si="95"/>
        <v>8.4</v>
      </c>
      <c r="BK70" s="30">
        <f t="shared" si="96"/>
        <v>7.8999999999999995</v>
      </c>
      <c r="BL70" s="33">
        <f t="shared" si="97"/>
        <v>1.51</v>
      </c>
      <c r="BM70" s="33">
        <f t="shared" si="98"/>
        <v>3.59</v>
      </c>
      <c r="BN70" s="33">
        <f t="shared" si="99"/>
        <v>2.8</v>
      </c>
    </row>
    <row r="71" spans="1:66" x14ac:dyDescent="0.2">
      <c r="A71" s="20">
        <f t="shared" si="5"/>
        <v>42948</v>
      </c>
      <c r="B71" s="22">
        <f t="shared" si="117"/>
        <v>1.004906072727396</v>
      </c>
      <c r="C71" s="22">
        <f t="shared" si="117"/>
        <v>1.004906072727396</v>
      </c>
      <c r="D71" s="22">
        <f t="shared" si="117"/>
        <v>1.004906072727396</v>
      </c>
      <c r="E71" s="22">
        <f t="shared" si="117"/>
        <v>1.004906072727396</v>
      </c>
      <c r="F71" s="22">
        <f t="shared" si="117"/>
        <v>1.004906072727396</v>
      </c>
      <c r="G71" s="22">
        <f t="shared" si="117"/>
        <v>1.004906072727396</v>
      </c>
      <c r="H71" s="22">
        <f t="shared" si="117"/>
        <v>1.004906072727396</v>
      </c>
      <c r="I71" s="22">
        <f t="shared" si="117"/>
        <v>1.0006347996541967</v>
      </c>
      <c r="J71" s="22">
        <f t="shared" si="117"/>
        <v>1.0006347996541967</v>
      </c>
      <c r="K71" s="22">
        <f t="shared" si="117"/>
        <v>1.0057052453879809</v>
      </c>
      <c r="L71" s="22">
        <f t="shared" si="117"/>
        <v>1.0006347996541967</v>
      </c>
      <c r="M71" s="22">
        <f t="shared" si="117"/>
        <v>1.0006347996541967</v>
      </c>
      <c r="N71" s="22">
        <f t="shared" si="117"/>
        <v>0.99719232893428666</v>
      </c>
      <c r="O71" s="22">
        <f t="shared" si="117"/>
        <v>1.0006347996541967</v>
      </c>
      <c r="P71" s="22">
        <f t="shared" si="117"/>
        <v>1.0006347996541967</v>
      </c>
      <c r="Q71" s="22">
        <f t="shared" si="117"/>
        <v>1.0005841469569681</v>
      </c>
      <c r="R71" s="22">
        <f t="shared" si="117"/>
        <v>1.0075158019041024</v>
      </c>
      <c r="S71" s="22">
        <f t="shared" si="117"/>
        <v>1.0225888634474498</v>
      </c>
      <c r="T71" s="22">
        <f t="shared" si="117"/>
        <v>1.0093295179250354</v>
      </c>
      <c r="U71" s="22">
        <f t="shared" si="117"/>
        <v>1.0120488330109123</v>
      </c>
      <c r="V71" s="22">
        <f t="shared" si="117"/>
        <v>1.0035001321745398</v>
      </c>
      <c r="W71" s="22">
        <f t="shared" si="117"/>
        <v>1.009025434050558</v>
      </c>
      <c r="X71" s="22">
        <f t="shared" si="117"/>
        <v>1.0141603868197981</v>
      </c>
      <c r="Y71" s="22">
        <f t="shared" si="117"/>
        <v>1.00579217964225</v>
      </c>
      <c r="Z71" s="22">
        <f t="shared" si="117"/>
        <v>1.0078904531850188</v>
      </c>
      <c r="AA71" s="22">
        <f t="shared" si="117"/>
        <v>1.0107109436883841</v>
      </c>
      <c r="AB71" s="22">
        <f t="shared" si="117"/>
        <v>1.0054004348104819</v>
      </c>
      <c r="AD71" s="35">
        <f t="shared" si="118"/>
        <v>-0.22</v>
      </c>
      <c r="AE71" s="25">
        <f>INDEX([1]IPCA_Regional!$A$11:$R$239,MATCH($A71,[1]IPCA_Regional!$A$11:$A$239,0),MATCH(AE$2,[1]IPCA_Regional!$A$12:$AJ$12,0))</f>
        <v>-0.22</v>
      </c>
      <c r="AF71" s="35">
        <f t="shared" si="119"/>
        <v>-1.2278162366268098E-2</v>
      </c>
      <c r="AG71" s="25">
        <f>INDEX([1]IPCA_Regional!$A$11:$R$239,MATCH($A71,[1]IPCA_Regional!$A$11:$A$239,0),MATCH(AG$2,[1]IPCA_Regional!$A$12:$AJ$12,0))</f>
        <v>-0.19</v>
      </c>
      <c r="AH71" s="25">
        <f>INDEX([1]IPCA_Regional!$A$11:$R$239,MATCH($A71,[1]IPCA_Regional!$A$11:$A$239,0),MATCH(AH$2,[1]IPCA_Regional!$A$12:$AJ$12,0))</f>
        <v>0.18</v>
      </c>
      <c r="AI71" s="25">
        <f>INDEX([1]IPCA_Regional!$A$11:$R$239,MATCH($A71,[1]IPCA_Regional!$A$11:$A$239,0),MATCH(AI$2,[1]IPCA_Regional!$A$12:$AJ$12,0))</f>
        <v>-0.06</v>
      </c>
      <c r="AJ71" s="35">
        <f t="shared" si="69"/>
        <v>0.24183312262958279</v>
      </c>
      <c r="AK71" s="25">
        <f>INDEX([1]IPCA_Regional!$A$11:$R$239,MATCH($A71,[1]IPCA_Regional!$A$11:$A$239,0),MATCH(AK$2,[1]IPCA_Regional!$A$12:$AJ$12,0))</f>
        <v>0.3</v>
      </c>
      <c r="AL71" s="30">
        <f>[1]IPCA_Regional!$P$187</f>
        <v>0.56000000000000005</v>
      </c>
      <c r="AM71" s="25">
        <f>INDEX([1]IPCA_Regional!$A$11:$R$239,MATCH($A71,[1]IPCA_Regional!$A$11:$A$239,0),MATCH(AM$2,[1]IPCA_Regional!$A$12:$AJ$12,0))</f>
        <v>0.02</v>
      </c>
      <c r="AN71" s="25">
        <f>INDEX([1]IPCA_Regional!$A$11:$R$239,MATCH($A71,[1]IPCA_Regional!$A$11:$A$239,0),MATCH(AN$2,[1]IPCA_Regional!$A$12:$AJ$12,0))</f>
        <v>0.28999999999999998</v>
      </c>
      <c r="AO71" s="35">
        <f t="shared" si="120"/>
        <v>0.33962322421247682</v>
      </c>
      <c r="AP71" s="25">
        <f>INDEX([1]IPCA_Regional!$A$11:$R$239,MATCH($A71,[1]IPCA_Regional!$A$11:$A$239,0),MATCH(AP$2,[1]IPCA_Regional!$A$12:$AJ$12,0))</f>
        <v>0.35</v>
      </c>
      <c r="AQ71" s="25">
        <f>INDEX([1]IPCA_Regional!$A$11:$R$239,MATCH($A71,[1]IPCA_Regional!$A$11:$A$239,0),MATCH(AQ$2,[1]IPCA_Regional!$A$12:$AJ$12,0))</f>
        <v>0.33</v>
      </c>
      <c r="AR71" s="35">
        <f t="shared" si="121"/>
        <v>0.18600000000000003</v>
      </c>
      <c r="AS71" s="30">
        <f>INDEX([1]IPCA_Regional!$A$11:$R$239,MATCH($A71,[1]IPCA_Regional!$A$11:$A$239,0),MATCH(AS$2,[1]IPCA_Regional!$A$12:$AJ$12,0))</f>
        <v>0.21</v>
      </c>
      <c r="AT71" s="25">
        <f>INDEX([1]IPCA_Regional!$A$11:$R$239,MATCH($A71,[1]IPCA_Regional!$A$11:$A$239,0),MATCH(AT$2,[1]IPCA_Regional!$A$12:$AJ$12,0))</f>
        <v>-0.03</v>
      </c>
      <c r="AU71" s="25">
        <f>INDEX([1]IPCA_Regional!$A$11:$R$239,MATCH($A71,[1]IPCA_Regional!$A$11:$A$239,0),MATCH(AU$2,[1]IPCA_Regional!$A$12:$AJ$12,0))</f>
        <v>0.45</v>
      </c>
      <c r="AW71" s="30">
        <f t="shared" si="105"/>
        <v>4.6500000000000004</v>
      </c>
      <c r="AX71" s="33">
        <f t="shared" si="85"/>
        <v>4.6500000000000004</v>
      </c>
      <c r="AY71" s="30">
        <f t="shared" si="85"/>
        <v>15.889999999999999</v>
      </c>
      <c r="AZ71" s="33">
        <f t="shared" si="85"/>
        <v>3.49</v>
      </c>
      <c r="BA71" s="33">
        <f t="shared" si="86"/>
        <v>5.05</v>
      </c>
      <c r="BB71" s="33">
        <f t="shared" si="87"/>
        <v>7.35</v>
      </c>
      <c r="BC71" s="30">
        <f t="shared" si="88"/>
        <v>55.370000000000005</v>
      </c>
      <c r="BD71" s="33">
        <f t="shared" si="89"/>
        <v>10.86</v>
      </c>
      <c r="BE71" s="33">
        <f t="shared" si="90"/>
        <v>1.78</v>
      </c>
      <c r="BF71" s="33">
        <f t="shared" si="91"/>
        <v>12.06</v>
      </c>
      <c r="BG71" s="33">
        <f t="shared" si="92"/>
        <v>30.67</v>
      </c>
      <c r="BH71" s="30">
        <f t="shared" si="93"/>
        <v>16.190000000000001</v>
      </c>
      <c r="BI71" s="33">
        <f t="shared" si="94"/>
        <v>7.79</v>
      </c>
      <c r="BJ71" s="33">
        <f t="shared" si="95"/>
        <v>8.4</v>
      </c>
      <c r="BK71" s="30">
        <f t="shared" si="96"/>
        <v>7.8999999999999995</v>
      </c>
      <c r="BL71" s="33">
        <f t="shared" si="97"/>
        <v>1.51</v>
      </c>
      <c r="BM71" s="33">
        <f t="shared" si="98"/>
        <v>3.59</v>
      </c>
      <c r="BN71" s="33">
        <f t="shared" si="99"/>
        <v>2.8</v>
      </c>
    </row>
    <row r="72" spans="1:66" x14ac:dyDescent="0.2">
      <c r="A72" s="20">
        <f t="shared" si="5"/>
        <v>42979</v>
      </c>
      <c r="B72" s="22">
        <f t="shared" si="117"/>
        <v>1.0077047312402068</v>
      </c>
      <c r="C72" s="22">
        <f t="shared" si="117"/>
        <v>1.0077047312402068</v>
      </c>
      <c r="D72" s="22">
        <f t="shared" si="117"/>
        <v>1.0077047312402068</v>
      </c>
      <c r="E72" s="22">
        <f t="shared" si="117"/>
        <v>1.0077047312402068</v>
      </c>
      <c r="F72" s="22">
        <f t="shared" si="117"/>
        <v>1.0077047312402068</v>
      </c>
      <c r="G72" s="22">
        <f t="shared" si="117"/>
        <v>1.0077047312402068</v>
      </c>
      <c r="H72" s="22">
        <f t="shared" si="117"/>
        <v>1.0077047312402068</v>
      </c>
      <c r="I72" s="22">
        <f t="shared" si="117"/>
        <v>1.0048547263908008</v>
      </c>
      <c r="J72" s="22">
        <f t="shared" si="117"/>
        <v>1.0048547263908008</v>
      </c>
      <c r="K72" s="22">
        <f t="shared" si="117"/>
        <v>1.008918479162846</v>
      </c>
      <c r="L72" s="22">
        <f t="shared" si="117"/>
        <v>1.0048547263908008</v>
      </c>
      <c r="M72" s="22">
        <f t="shared" si="117"/>
        <v>1.0048547263908008</v>
      </c>
      <c r="N72" s="22">
        <f t="shared" si="117"/>
        <v>1.0041173037079969</v>
      </c>
      <c r="O72" s="22">
        <f t="shared" si="117"/>
        <v>1.0048547263908008</v>
      </c>
      <c r="P72" s="22">
        <f t="shared" si="117"/>
        <v>1.0048547263908008</v>
      </c>
      <c r="Q72" s="22">
        <f t="shared" si="117"/>
        <v>1.0034351555197505</v>
      </c>
      <c r="R72" s="22">
        <f t="shared" si="117"/>
        <v>1.0104366544554375</v>
      </c>
      <c r="S72" s="22">
        <f t="shared" si="117"/>
        <v>1.0168942556160001</v>
      </c>
      <c r="T72" s="22">
        <f t="shared" si="117"/>
        <v>1.0138536831238931</v>
      </c>
      <c r="U72" s="22">
        <f t="shared" si="117"/>
        <v>1.0132525536180252</v>
      </c>
      <c r="V72" s="22">
        <f t="shared" si="117"/>
        <v>1.0102194276367742</v>
      </c>
      <c r="W72" s="22">
        <f t="shared" si="117"/>
        <v>1.0066348635765678</v>
      </c>
      <c r="X72" s="22">
        <f t="shared" si="117"/>
        <v>1.0033161511033963</v>
      </c>
      <c r="Y72" s="22">
        <f t="shared" si="117"/>
        <v>1.00382421632358</v>
      </c>
      <c r="Z72" s="22">
        <f t="shared" si="117"/>
        <v>1.0122897644383804</v>
      </c>
      <c r="AA72" s="22">
        <f t="shared" si="117"/>
        <v>1.0135776329971853</v>
      </c>
      <c r="AB72" s="22">
        <f t="shared" si="117"/>
        <v>1.0151765338224981</v>
      </c>
      <c r="AD72" s="35">
        <f t="shared" si="118"/>
        <v>0.33</v>
      </c>
      <c r="AE72" s="25">
        <f>INDEX([1]IPCA_Regional!$A$11:$R$239,MATCH($A72,[1]IPCA_Regional!$A$11:$A$239,0),MATCH(AE$2,[1]IPCA_Regional!$A$12:$AJ$12,0))</f>
        <v>0.33</v>
      </c>
      <c r="AF72" s="35">
        <f t="shared" si="119"/>
        <v>6.352422907488986E-2</v>
      </c>
      <c r="AG72" s="25">
        <f>INDEX([1]IPCA_Regional!$A$11:$R$239,MATCH($A72,[1]IPCA_Regional!$A$11:$A$239,0),MATCH(AG$2,[1]IPCA_Regional!$A$12:$AJ$12,0))</f>
        <v>0.16</v>
      </c>
      <c r="AH72" s="25">
        <f>INDEX([1]IPCA_Regional!$A$11:$R$239,MATCH($A72,[1]IPCA_Regional!$A$11:$A$239,0),MATCH(AH$2,[1]IPCA_Regional!$A$12:$AJ$12,0))</f>
        <v>-0.26</v>
      </c>
      <c r="AI72" s="25">
        <f>INDEX([1]IPCA_Regional!$A$11:$R$239,MATCH($A72,[1]IPCA_Regional!$A$11:$A$239,0),MATCH(AI$2,[1]IPCA_Regional!$A$12:$AJ$12,0))</f>
        <v>0.24</v>
      </c>
      <c r="AJ72" s="35">
        <f t="shared" ref="AJ72" si="122">SUMPRODUCT(AK72:AN72,BD72:BG72)/BC72</f>
        <v>0.19863283366443921</v>
      </c>
      <c r="AK72" s="25">
        <f>INDEX([1]IPCA_Regional!$A$11:$R$239,MATCH($A72,[1]IPCA_Regional!$A$11:$A$239,0),MATCH(AK$2,[1]IPCA_Regional!$A$12:$AJ$12,0))</f>
        <v>0.24</v>
      </c>
      <c r="AL72" s="30">
        <f>[1]IPCA_Regional!$P$187</f>
        <v>0.56000000000000005</v>
      </c>
      <c r="AM72" s="25">
        <f>INDEX([1]IPCA_Regional!$A$11:$R$239,MATCH($A72,[1]IPCA_Regional!$A$11:$A$239,0),MATCH(AM$2,[1]IPCA_Regional!$A$12:$AJ$12,0))</f>
        <v>0.13</v>
      </c>
      <c r="AN72" s="25">
        <f>INDEX([1]IPCA_Regional!$A$11:$R$239,MATCH($A72,[1]IPCA_Regional!$A$11:$A$239,0),MATCH(AN$2,[1]IPCA_Regional!$A$12:$AJ$12,0))</f>
        <v>0.19</v>
      </c>
      <c r="AO72" s="35">
        <f t="shared" si="120"/>
        <v>0.10368128474366893</v>
      </c>
      <c r="AP72" s="25">
        <f>INDEX([1]IPCA_Regional!$A$11:$R$239,MATCH($A72,[1]IPCA_Regional!$A$11:$A$239,0),MATCH(AP$2,[1]IPCA_Regional!$A$12:$AJ$12,0))</f>
        <v>0.14000000000000001</v>
      </c>
      <c r="AQ72" s="25">
        <f>INDEX([1]IPCA_Regional!$A$11:$R$239,MATCH($A72,[1]IPCA_Regional!$A$11:$A$239,0),MATCH(AQ$2,[1]IPCA_Regional!$A$12:$AJ$12,0))</f>
        <v>7.0000000000000007E-2</v>
      </c>
      <c r="AR72" s="35">
        <f t="shared" si="121"/>
        <v>0.15922784810126583</v>
      </c>
      <c r="AS72" s="30">
        <f>INDEX([1]IPCA_Regional!$A$11:$R$239,MATCH($A72,[1]IPCA_Regional!$A$11:$A$239,0),MATCH(AS$2,[1]IPCA_Regional!$A$12:$AJ$12,0))</f>
        <v>0.33</v>
      </c>
      <c r="AT72" s="25">
        <f>INDEX([1]IPCA_Regional!$A$11:$R$239,MATCH($A72,[1]IPCA_Regional!$A$11:$A$239,0),MATCH(AT$2,[1]IPCA_Regional!$A$12:$AJ$12,0))</f>
        <v>0.04</v>
      </c>
      <c r="AU72" s="25">
        <f>INDEX([1]IPCA_Regional!$A$11:$R$239,MATCH($A72,[1]IPCA_Regional!$A$11:$A$239,0),MATCH(AU$2,[1]IPCA_Regional!$A$12:$AJ$12,0))</f>
        <v>0.22</v>
      </c>
      <c r="AW72" s="30">
        <f t="shared" si="105"/>
        <v>4.6500000000000004</v>
      </c>
      <c r="AX72" s="33">
        <f t="shared" si="85"/>
        <v>4.6500000000000004</v>
      </c>
      <c r="AY72" s="30">
        <f t="shared" si="85"/>
        <v>15.889999999999999</v>
      </c>
      <c r="AZ72" s="33">
        <f t="shared" si="85"/>
        <v>3.49</v>
      </c>
      <c r="BA72" s="33">
        <f t="shared" si="86"/>
        <v>5.05</v>
      </c>
      <c r="BB72" s="33">
        <f t="shared" si="87"/>
        <v>7.35</v>
      </c>
      <c r="BC72" s="30">
        <f t="shared" si="88"/>
        <v>55.370000000000005</v>
      </c>
      <c r="BD72" s="33">
        <f t="shared" si="89"/>
        <v>10.86</v>
      </c>
      <c r="BE72" s="33">
        <f t="shared" si="90"/>
        <v>1.78</v>
      </c>
      <c r="BF72" s="33">
        <f t="shared" si="91"/>
        <v>12.06</v>
      </c>
      <c r="BG72" s="33">
        <f t="shared" si="92"/>
        <v>30.67</v>
      </c>
      <c r="BH72" s="30">
        <f t="shared" si="93"/>
        <v>16.190000000000001</v>
      </c>
      <c r="BI72" s="33">
        <f t="shared" si="94"/>
        <v>7.79</v>
      </c>
      <c r="BJ72" s="33">
        <f t="shared" si="95"/>
        <v>8.4</v>
      </c>
      <c r="BK72" s="30">
        <f t="shared" si="96"/>
        <v>7.8999999999999995</v>
      </c>
      <c r="BL72" s="33">
        <f t="shared" si="97"/>
        <v>1.51</v>
      </c>
      <c r="BM72" s="33">
        <f t="shared" si="98"/>
        <v>3.59</v>
      </c>
      <c r="BN72" s="33">
        <f t="shared" si="99"/>
        <v>2.8</v>
      </c>
    </row>
    <row r="73" spans="1:66" x14ac:dyDescent="0.2">
      <c r="A73" s="20">
        <f t="shared" si="5"/>
        <v>43009</v>
      </c>
      <c r="B73" s="22">
        <f t="shared" si="117"/>
        <v>1.0016007901199999</v>
      </c>
      <c r="C73" s="22">
        <f t="shared" si="117"/>
        <v>1.0016007901199999</v>
      </c>
      <c r="D73" s="22">
        <f t="shared" si="117"/>
        <v>1.0016007901199999</v>
      </c>
      <c r="E73" s="22">
        <f t="shared" si="117"/>
        <v>1.0016007901199999</v>
      </c>
      <c r="F73" s="22">
        <f t="shared" si="117"/>
        <v>1.0016007901199999</v>
      </c>
      <c r="G73" s="22">
        <f t="shared" si="117"/>
        <v>1.0016007901199999</v>
      </c>
      <c r="H73" s="22">
        <f t="shared" si="117"/>
        <v>1.0016007901199999</v>
      </c>
      <c r="I73" s="22">
        <f t="shared" si="117"/>
        <v>0.99999955764445059</v>
      </c>
      <c r="J73" s="22">
        <f t="shared" si="117"/>
        <v>0.99999955764445059</v>
      </c>
      <c r="K73" s="22">
        <f t="shared" si="117"/>
        <v>1.004098687488</v>
      </c>
      <c r="L73" s="22">
        <f t="shared" si="117"/>
        <v>0.99999955764445059</v>
      </c>
      <c r="M73" s="22">
        <f t="shared" si="117"/>
        <v>0.99999955764445059</v>
      </c>
      <c r="N73" s="22">
        <f t="shared" si="117"/>
        <v>0.99979178758199994</v>
      </c>
      <c r="O73" s="22">
        <f t="shared" si="117"/>
        <v>0.99999955764445059</v>
      </c>
      <c r="P73" s="22">
        <f t="shared" si="117"/>
        <v>0.99999955764445059</v>
      </c>
      <c r="Q73" s="22">
        <f t="shared" si="117"/>
        <v>0.99818849457000003</v>
      </c>
      <c r="R73" s="22">
        <f t="shared" si="117"/>
        <v>1.005103553376</v>
      </c>
      <c r="S73" s="22">
        <f t="shared" si="117"/>
        <v>1.0168942556160001</v>
      </c>
      <c r="T73" s="22">
        <f t="shared" si="117"/>
        <v>1.0080190931040001</v>
      </c>
      <c r="U73" s="22">
        <f t="shared" si="117"/>
        <v>1.0101295867959998</v>
      </c>
      <c r="V73" s="22">
        <f t="shared" si="117"/>
        <v>1.0020971960999998</v>
      </c>
      <c r="W73" s="22">
        <f t="shared" si="117"/>
        <v>1.007980347076745</v>
      </c>
      <c r="X73" s="22">
        <f t="shared" si="117"/>
        <v>1.0134509711400002</v>
      </c>
      <c r="Y73" s="22">
        <f t="shared" si="117"/>
        <v>1.0024839824999998</v>
      </c>
      <c r="Z73" s="22">
        <f t="shared" si="117"/>
        <v>1.0062881621986521</v>
      </c>
      <c r="AA73" s="22">
        <f t="shared" si="117"/>
        <v>1.0103068209600001</v>
      </c>
      <c r="AB73" s="22">
        <f t="shared" si="117"/>
        <v>1.0031934093099999</v>
      </c>
      <c r="AD73" s="35">
        <f t="shared" si="118"/>
        <v>0.31</v>
      </c>
      <c r="AE73" s="25">
        <f>INDEX([1]IPCA_Regional!$A$11:$R$239,MATCH($A73,[1]IPCA_Regional!$A$11:$A$239,0),MATCH(AE$2,[1]IPCA_Regional!$A$12:$AJ$12,0))</f>
        <v>0.31</v>
      </c>
      <c r="AF73" s="35">
        <f t="shared" si="119"/>
        <v>0.34414096916299564</v>
      </c>
      <c r="AG73" s="25">
        <f>INDEX([1]IPCA_Regional!$A$11:$R$239,MATCH($A73,[1]IPCA_Regional!$A$11:$A$239,0),MATCH(AG$2,[1]IPCA_Regional!$A$12:$AJ$12,0))</f>
        <v>0.41</v>
      </c>
      <c r="AH73" s="25">
        <f>INDEX([1]IPCA_Regional!$A$11:$R$239,MATCH($A73,[1]IPCA_Regional!$A$11:$A$239,0),MATCH(AH$2,[1]IPCA_Regional!$A$12:$AJ$12,0))</f>
        <v>0.13</v>
      </c>
      <c r="AI73" s="25">
        <f>INDEX([1]IPCA_Regional!$A$11:$R$239,MATCH($A73,[1]IPCA_Regional!$A$11:$A$239,0),MATCH(AI$2,[1]IPCA_Regional!$A$12:$AJ$12,0))</f>
        <v>0.46</v>
      </c>
      <c r="AJ73" s="35">
        <f t="shared" ref="AJ73" si="123">SUMPRODUCT(AK73:AN73,BD73:BG73)/BC73</f>
        <v>0.38342423695141775</v>
      </c>
      <c r="AK73" s="25">
        <f>INDEX([1]IPCA_Regional!$A$11:$R$239,MATCH($A73,[1]IPCA_Regional!$A$11:$A$239,0),MATCH(AK$2,[1]IPCA_Regional!$A$12:$AJ$12,0))</f>
        <v>0.34</v>
      </c>
      <c r="AL73" s="30">
        <f>[1]IPCA_Regional!$P$187</f>
        <v>0.56000000000000005</v>
      </c>
      <c r="AM73" s="25">
        <f>INDEX([1]IPCA_Regional!$A$11:$R$239,MATCH($A73,[1]IPCA_Regional!$A$11:$A$239,0),MATCH(AM$2,[1]IPCA_Regional!$A$12:$AJ$12,0))</f>
        <v>0.1</v>
      </c>
      <c r="AN73" s="25">
        <f>INDEX([1]IPCA_Regional!$A$11:$R$239,MATCH($A73,[1]IPCA_Regional!$A$11:$A$239,0),MATCH(AN$2,[1]IPCA_Regional!$A$12:$AJ$12,0))</f>
        <v>0.5</v>
      </c>
      <c r="AO73" s="35">
        <f t="shared" si="120"/>
        <v>0.50765287214329824</v>
      </c>
      <c r="AP73" s="25">
        <f>INDEX([1]IPCA_Regional!$A$11:$R$239,MATCH($A73,[1]IPCA_Regional!$A$11:$A$239,0),MATCH(AP$2,[1]IPCA_Regional!$A$12:$AJ$12,0))</f>
        <v>0.71</v>
      </c>
      <c r="AQ73" s="25">
        <f>INDEX([1]IPCA_Regional!$A$11:$R$239,MATCH($A73,[1]IPCA_Regional!$A$11:$A$239,0),MATCH(AQ$2,[1]IPCA_Regional!$A$12:$AJ$12,0))</f>
        <v>0.32</v>
      </c>
      <c r="AR73" s="35">
        <f t="shared" si="121"/>
        <v>0.92202531645569608</v>
      </c>
      <c r="AS73" s="30">
        <f>INDEX([1]IPCA_Regional!$A$11:$R$239,MATCH($A73,[1]IPCA_Regional!$A$11:$A$239,0),MATCH(AS$2,[1]IPCA_Regional!$A$12:$AJ$12,0))</f>
        <v>0.32</v>
      </c>
      <c r="AT73" s="25">
        <f>INDEX([1]IPCA_Regional!$A$11:$R$239,MATCH($A73,[1]IPCA_Regional!$A$11:$A$239,0),MATCH(AT$2,[1]IPCA_Regional!$A$12:$AJ$12,0))</f>
        <v>1.52</v>
      </c>
      <c r="AU73" s="25">
        <f>INDEX([1]IPCA_Regional!$A$11:$R$239,MATCH($A73,[1]IPCA_Regional!$A$11:$A$239,0),MATCH(AU$2,[1]IPCA_Regional!$A$12:$AJ$12,0))</f>
        <v>0.48</v>
      </c>
      <c r="AW73" s="30">
        <f t="shared" si="105"/>
        <v>4.6500000000000004</v>
      </c>
      <c r="AX73" s="33">
        <f t="shared" si="85"/>
        <v>4.6500000000000004</v>
      </c>
      <c r="AY73" s="30">
        <f t="shared" si="85"/>
        <v>15.889999999999999</v>
      </c>
      <c r="AZ73" s="33">
        <f t="shared" si="85"/>
        <v>3.49</v>
      </c>
      <c r="BA73" s="33">
        <f t="shared" si="86"/>
        <v>5.05</v>
      </c>
      <c r="BB73" s="33">
        <f t="shared" si="87"/>
        <v>7.35</v>
      </c>
      <c r="BC73" s="30">
        <f t="shared" si="88"/>
        <v>55.370000000000005</v>
      </c>
      <c r="BD73" s="33">
        <f t="shared" si="89"/>
        <v>10.86</v>
      </c>
      <c r="BE73" s="33">
        <f t="shared" si="90"/>
        <v>1.78</v>
      </c>
      <c r="BF73" s="33">
        <f t="shared" si="91"/>
        <v>12.06</v>
      </c>
      <c r="BG73" s="33">
        <f t="shared" si="92"/>
        <v>30.67</v>
      </c>
      <c r="BH73" s="30">
        <f t="shared" si="93"/>
        <v>16.190000000000001</v>
      </c>
      <c r="BI73" s="33">
        <f t="shared" si="94"/>
        <v>7.79</v>
      </c>
      <c r="BJ73" s="33">
        <f t="shared" si="95"/>
        <v>8.4</v>
      </c>
      <c r="BK73" s="30">
        <f t="shared" si="96"/>
        <v>7.8999999999999995</v>
      </c>
      <c r="BL73" s="33">
        <f t="shared" si="97"/>
        <v>1.51</v>
      </c>
      <c r="BM73" s="33">
        <f t="shared" si="98"/>
        <v>3.59</v>
      </c>
      <c r="BN73" s="33">
        <f t="shared" si="99"/>
        <v>2.8</v>
      </c>
    </row>
    <row r="74" spans="1:66" x14ac:dyDescent="0.2">
      <c r="A74" s="20">
        <f t="shared" si="5"/>
        <v>43040</v>
      </c>
      <c r="B74" s="22">
        <f t="shared" si="117"/>
        <v>1.0045905006880735</v>
      </c>
      <c r="C74" s="22">
        <f t="shared" si="117"/>
        <v>1.0045905006880735</v>
      </c>
      <c r="D74" s="22">
        <f t="shared" si="117"/>
        <v>1.0045905006880735</v>
      </c>
      <c r="E74" s="22">
        <f t="shared" si="117"/>
        <v>1.0045905006880735</v>
      </c>
      <c r="F74" s="22">
        <f t="shared" si="117"/>
        <v>1.0045905006880735</v>
      </c>
      <c r="G74" s="22">
        <f t="shared" si="117"/>
        <v>1.0045905006880735</v>
      </c>
      <c r="H74" s="22">
        <f t="shared" si="117"/>
        <v>1.0045905006880735</v>
      </c>
      <c r="I74" s="22">
        <f t="shared" si="117"/>
        <v>1.0014084695783136</v>
      </c>
      <c r="J74" s="22">
        <f t="shared" si="117"/>
        <v>1.0014084695783136</v>
      </c>
      <c r="K74" s="22">
        <f t="shared" si="117"/>
        <v>1.0047988040661748</v>
      </c>
      <c r="L74" s="22">
        <f t="shared" si="117"/>
        <v>1.0014084695783136</v>
      </c>
      <c r="M74" s="22">
        <f t="shared" si="117"/>
        <v>1.0014084695783136</v>
      </c>
      <c r="N74" s="22">
        <f t="shared" si="117"/>
        <v>1.0028136459682382</v>
      </c>
      <c r="O74" s="22">
        <f t="shared" si="117"/>
        <v>1.0014084695783136</v>
      </c>
      <c r="P74" s="22">
        <f t="shared" si="117"/>
        <v>1.0014084695783136</v>
      </c>
      <c r="Q74" s="22">
        <f t="shared" si="117"/>
        <v>0.99884048926911273</v>
      </c>
      <c r="R74" s="22">
        <f t="shared" si="117"/>
        <v>1.0070128108983829</v>
      </c>
      <c r="S74" s="22">
        <f t="shared" si="117"/>
        <v>1.01123136</v>
      </c>
      <c r="T74" s="22">
        <f t="shared" si="117"/>
        <v>1.0128408422816115</v>
      </c>
      <c r="U74" s="22">
        <f t="shared" si="117"/>
        <v>1.0082114961373387</v>
      </c>
      <c r="V74" s="22">
        <f t="shared" si="117"/>
        <v>1.0030974358422937</v>
      </c>
      <c r="W74" s="22">
        <f t="shared" si="117"/>
        <v>1.0015504638807129</v>
      </c>
      <c r="X74" s="22">
        <f t="shared" si="117"/>
        <v>1.0001157806054588</v>
      </c>
      <c r="Y74" s="22">
        <f t="shared" si="117"/>
        <v>1.0006222252029304</v>
      </c>
      <c r="Z74" s="22">
        <f t="shared" si="117"/>
        <v>1.0030414681673288</v>
      </c>
      <c r="AA74" s="22">
        <f t="shared" si="117"/>
        <v>0.99840192375609249</v>
      </c>
      <c r="AB74" s="22">
        <f t="shared" si="117"/>
        <v>1.0103269643934099</v>
      </c>
      <c r="AD74" s="35">
        <f t="shared" si="118"/>
        <v>0.05</v>
      </c>
      <c r="AE74" s="25">
        <f>INDEX([1]IPCA_Regional!$A$11:$R$239,MATCH($A74,[1]IPCA_Regional!$A$11:$A$239,0),MATCH(AE$2,[1]IPCA_Regional!$A$12:$AJ$12,0))</f>
        <v>0.05</v>
      </c>
      <c r="AF74" s="35">
        <f t="shared" si="119"/>
        <v>-7.2775330396475782E-2</v>
      </c>
      <c r="AG74" s="25">
        <f>INDEX([1]IPCA_Regional!$A$11:$R$239,MATCH($A74,[1]IPCA_Regional!$A$11:$A$239,0),MATCH(AG$2,[1]IPCA_Regional!$A$12:$AJ$12,0))</f>
        <v>-0.16</v>
      </c>
      <c r="AH74" s="25">
        <f>INDEX([1]IPCA_Regional!$A$11:$R$239,MATCH($A74,[1]IPCA_Regional!$A$11:$A$239,0),MATCH(AH$2,[1]IPCA_Regional!$A$12:$AJ$12,0))</f>
        <v>0.26</v>
      </c>
      <c r="AI74" s="25">
        <f>INDEX([1]IPCA_Regional!$A$11:$R$239,MATCH($A74,[1]IPCA_Regional!$A$11:$A$239,0),MATCH(AI$2,[1]IPCA_Regional!$A$12:$AJ$12,0))</f>
        <v>-0.26</v>
      </c>
      <c r="AJ74" s="35">
        <f t="shared" ref="AJ74" si="124">SUMPRODUCT(AK74:AN74,BD74:BG74)/BC74</f>
        <v>0.38020949972909512</v>
      </c>
      <c r="AK74" s="25">
        <f>INDEX([1]IPCA_Regional!$A$11:$R$239,MATCH($A74,[1]IPCA_Regional!$A$11:$A$239,0),MATCH(AK$2,[1]IPCA_Regional!$A$12:$AJ$12,0))</f>
        <v>-0.08</v>
      </c>
      <c r="AL74" s="30">
        <f>[1]IPCA_Regional!$P$187</f>
        <v>0.56000000000000005</v>
      </c>
      <c r="AM74" s="25">
        <f>INDEX([1]IPCA_Regional!$A$11:$R$239,MATCH($A74,[1]IPCA_Regional!$A$11:$A$239,0),MATCH(AM$2,[1]IPCA_Regional!$A$12:$AJ$12,0))</f>
        <v>0.26</v>
      </c>
      <c r="AN74" s="25">
        <f>INDEX([1]IPCA_Regional!$A$11:$R$239,MATCH($A74,[1]IPCA_Regional!$A$11:$A$239,0),MATCH(AN$2,[1]IPCA_Regional!$A$12:$AJ$12,0))</f>
        <v>0.57999999999999996</v>
      </c>
      <c r="AO74" s="35">
        <f t="shared" si="120"/>
        <v>0.21318715256331075</v>
      </c>
      <c r="AP74" s="25">
        <f>INDEX([1]IPCA_Regional!$A$11:$R$239,MATCH($A74,[1]IPCA_Regional!$A$11:$A$239,0),MATCH(AP$2,[1]IPCA_Regional!$A$12:$AJ$12,0))</f>
        <v>-0.15</v>
      </c>
      <c r="AQ74" s="25">
        <f>INDEX([1]IPCA_Regional!$A$11:$R$239,MATCH($A74,[1]IPCA_Regional!$A$11:$A$239,0),MATCH(AQ$2,[1]IPCA_Regional!$A$12:$AJ$12,0))</f>
        <v>0.55000000000000004</v>
      </c>
      <c r="AR74" s="35">
        <f t="shared" si="121"/>
        <v>0.69486075949367088</v>
      </c>
      <c r="AS74" s="30">
        <f>INDEX([1]IPCA_Regional!$A$11:$R$239,MATCH($A74,[1]IPCA_Regional!$A$11:$A$239,0),MATCH(AS$2,[1]IPCA_Regional!$A$12:$AJ$12,0))</f>
        <v>0.5</v>
      </c>
      <c r="AT74" s="25">
        <f>INDEX([1]IPCA_Regional!$A$11:$R$239,MATCH($A74,[1]IPCA_Regional!$A$11:$A$239,0),MATCH(AT$2,[1]IPCA_Regional!$A$12:$AJ$12,0))</f>
        <v>0.96</v>
      </c>
      <c r="AU74" s="25">
        <f>INDEX([1]IPCA_Regional!$A$11:$R$239,MATCH($A74,[1]IPCA_Regional!$A$11:$A$239,0),MATCH(AU$2,[1]IPCA_Regional!$A$12:$AJ$12,0))</f>
        <v>0.46</v>
      </c>
      <c r="AW74" s="30">
        <f t="shared" si="105"/>
        <v>4.6500000000000004</v>
      </c>
      <c r="AX74" s="33">
        <f t="shared" si="85"/>
        <v>4.6500000000000004</v>
      </c>
      <c r="AY74" s="30">
        <f t="shared" si="85"/>
        <v>15.889999999999999</v>
      </c>
      <c r="AZ74" s="33">
        <f t="shared" si="85"/>
        <v>3.49</v>
      </c>
      <c r="BA74" s="33">
        <f t="shared" si="86"/>
        <v>5.05</v>
      </c>
      <c r="BB74" s="33">
        <f t="shared" si="87"/>
        <v>7.35</v>
      </c>
      <c r="BC74" s="30">
        <f t="shared" si="88"/>
        <v>55.370000000000005</v>
      </c>
      <c r="BD74" s="33">
        <f t="shared" si="89"/>
        <v>10.86</v>
      </c>
      <c r="BE74" s="33">
        <f t="shared" si="90"/>
        <v>1.78</v>
      </c>
      <c r="BF74" s="33">
        <f t="shared" si="91"/>
        <v>12.06</v>
      </c>
      <c r="BG74" s="33">
        <f t="shared" si="92"/>
        <v>30.67</v>
      </c>
      <c r="BH74" s="30">
        <f t="shared" si="93"/>
        <v>16.190000000000001</v>
      </c>
      <c r="BI74" s="33">
        <f t="shared" si="94"/>
        <v>7.79</v>
      </c>
      <c r="BJ74" s="33">
        <f t="shared" si="95"/>
        <v>8.4</v>
      </c>
      <c r="BK74" s="30">
        <f t="shared" si="96"/>
        <v>7.8999999999999995</v>
      </c>
      <c r="BL74" s="33">
        <f t="shared" si="97"/>
        <v>1.51</v>
      </c>
      <c r="BM74" s="33">
        <f t="shared" si="98"/>
        <v>3.59</v>
      </c>
      <c r="BN74" s="33">
        <f t="shared" si="99"/>
        <v>2.8</v>
      </c>
    </row>
    <row r="75" spans="1:66" x14ac:dyDescent="0.2">
      <c r="A75" s="20">
        <f t="shared" si="5"/>
        <v>43070</v>
      </c>
      <c r="B75" s="22">
        <f t="shared" ref="B75:AB78" si="125">B77*(INDEX($AD76:$AU76,MATCH(B$3,$AD$2:$AU$2,0))/100+1)</f>
        <v>1.00110024</v>
      </c>
      <c r="C75" s="22">
        <f t="shared" si="125"/>
        <v>1.00110024</v>
      </c>
      <c r="D75" s="22">
        <f t="shared" si="125"/>
        <v>1.00110024</v>
      </c>
      <c r="E75" s="22">
        <f t="shared" si="125"/>
        <v>1.00110024</v>
      </c>
      <c r="F75" s="22">
        <f t="shared" si="125"/>
        <v>1.00110024</v>
      </c>
      <c r="G75" s="22">
        <f t="shared" si="125"/>
        <v>1.00110024</v>
      </c>
      <c r="H75" s="22">
        <f t="shared" si="125"/>
        <v>1.00110024</v>
      </c>
      <c r="I75" s="22">
        <f t="shared" si="125"/>
        <v>1.0007278406368436</v>
      </c>
      <c r="J75" s="22">
        <f t="shared" si="125"/>
        <v>1.0007278406368436</v>
      </c>
      <c r="K75" s="22">
        <f t="shared" si="125"/>
        <v>1.00570782</v>
      </c>
      <c r="L75" s="22">
        <f t="shared" si="125"/>
        <v>1.0007278406368436</v>
      </c>
      <c r="M75" s="22">
        <f t="shared" si="125"/>
        <v>1.0007278406368436</v>
      </c>
      <c r="N75" s="22">
        <f t="shared" si="125"/>
        <v>0.99719906999999997</v>
      </c>
      <c r="O75" s="22">
        <f t="shared" si="125"/>
        <v>1.0007278406368436</v>
      </c>
      <c r="P75" s="22">
        <f t="shared" si="125"/>
        <v>1.0007278406368436</v>
      </c>
      <c r="Q75" s="22">
        <f t="shared" si="125"/>
        <v>1.0007905500000001</v>
      </c>
      <c r="R75" s="22">
        <f t="shared" si="125"/>
        <v>1.0059082800000001</v>
      </c>
      <c r="S75" s="22">
        <f t="shared" si="125"/>
        <v>1.01123136</v>
      </c>
      <c r="T75" s="22">
        <f t="shared" si="125"/>
        <v>1.0054050400000001</v>
      </c>
      <c r="U75" s="22">
        <f t="shared" si="125"/>
        <v>1.0043046199999999</v>
      </c>
      <c r="V75" s="22">
        <f t="shared" si="125"/>
        <v>1.0036025999999998</v>
      </c>
      <c r="W75" s="22">
        <f t="shared" si="125"/>
        <v>1.0058360338766676</v>
      </c>
      <c r="X75" s="22">
        <f t="shared" si="125"/>
        <v>1.0079074800000001</v>
      </c>
      <c r="Y75" s="22">
        <f t="shared" si="125"/>
        <v>0.9974964999999999</v>
      </c>
      <c r="Z75" s="22">
        <f t="shared" si="125"/>
        <v>0.99934411211128027</v>
      </c>
      <c r="AA75" s="22">
        <f t="shared" si="125"/>
        <v>1.0007001</v>
      </c>
      <c r="AB75" s="22">
        <f t="shared" si="125"/>
        <v>0.99859985000000007</v>
      </c>
      <c r="AD75" s="35">
        <f t="shared" si="118"/>
        <v>-0.18</v>
      </c>
      <c r="AE75" s="25">
        <f>INDEX([1]IPCA_Regional!$A$11:$R$239,MATCH($A75,[1]IPCA_Regional!$A$11:$A$239,0),MATCH(AE$2,[1]IPCA_Regional!$A$12:$AJ$12,0))</f>
        <v>-0.18</v>
      </c>
      <c r="AF75" s="35">
        <f t="shared" si="119"/>
        <v>0.30151667715544378</v>
      </c>
      <c r="AG75" s="25">
        <f>INDEX([1]IPCA_Regional!$A$11:$R$239,MATCH($A75,[1]IPCA_Regional!$A$11:$A$239,0),MATCH(AG$2,[1]IPCA_Regional!$A$12:$AJ$12,0))</f>
        <v>0.54</v>
      </c>
      <c r="AH75" s="25">
        <f>INDEX([1]IPCA_Regional!$A$11:$R$239,MATCH($A75,[1]IPCA_Regional!$A$11:$A$239,0),MATCH(AH$2,[1]IPCA_Regional!$A$12:$AJ$12,0))</f>
        <v>0.43</v>
      </c>
      <c r="AI75" s="25">
        <f>INDEX([1]IPCA_Regional!$A$11:$R$239,MATCH($A75,[1]IPCA_Regional!$A$11:$A$239,0),MATCH(AI$2,[1]IPCA_Regional!$A$12:$AJ$12,0))</f>
        <v>0.1</v>
      </c>
      <c r="AJ75" s="35">
        <f t="shared" ref="AJ75" si="126">SUMPRODUCT(AK75:AN75,BD75:BG75)/BC75</f>
        <v>0.54376738305941841</v>
      </c>
      <c r="AK75" s="25">
        <f>INDEX([1]IPCA_Regional!$A$11:$R$239,MATCH($A75,[1]IPCA_Regional!$A$11:$A$239,0),MATCH(AK$2,[1]IPCA_Regional!$A$12:$AJ$12,0))</f>
        <v>0.33</v>
      </c>
      <c r="AL75" s="30">
        <f>[1]IPCA_Regional!$P$187</f>
        <v>0.56000000000000005</v>
      </c>
      <c r="AM75" s="25">
        <f>INDEX([1]IPCA_Regional!$A$11:$R$239,MATCH($A75,[1]IPCA_Regional!$A$11:$A$239,0),MATCH(AM$2,[1]IPCA_Regional!$A$12:$AJ$12,0))</f>
        <v>0.54</v>
      </c>
      <c r="AN75" s="25">
        <f>INDEX([1]IPCA_Regional!$A$11:$R$239,MATCH($A75,[1]IPCA_Regional!$A$11:$A$239,0),MATCH(AN$2,[1]IPCA_Regional!$A$12:$AJ$12,0))</f>
        <v>0.62</v>
      </c>
      <c r="AO75" s="35">
        <f t="shared" si="120"/>
        <v>0.41953675108091409</v>
      </c>
      <c r="AP75" s="25">
        <f>INDEX([1]IPCA_Regional!$A$11:$R$239,MATCH($A75,[1]IPCA_Regional!$A$11:$A$239,0),MATCH(AP$2,[1]IPCA_Regional!$A$12:$AJ$12,0))</f>
        <v>0.56999999999999995</v>
      </c>
      <c r="AQ75" s="25">
        <f>INDEX([1]IPCA_Regional!$A$11:$R$239,MATCH($A75,[1]IPCA_Regional!$A$11:$A$239,0),MATCH(AQ$2,[1]IPCA_Regional!$A$12:$AJ$12,0))</f>
        <v>0.28000000000000003</v>
      </c>
      <c r="AR75" s="35">
        <f t="shared" si="121"/>
        <v>0.45591139240506329</v>
      </c>
      <c r="AS75" s="30">
        <f>INDEX([1]IPCA_Regional!$A$11:$R$239,MATCH($A75,[1]IPCA_Regional!$A$11:$A$239,0),MATCH(AS$2,[1]IPCA_Regional!$A$12:$AJ$12,0))</f>
        <v>0.15</v>
      </c>
      <c r="AT75" s="25">
        <f>INDEX([1]IPCA_Regional!$A$11:$R$239,MATCH($A75,[1]IPCA_Regional!$A$11:$A$239,0),MATCH(AT$2,[1]IPCA_Regional!$A$12:$AJ$12,0))</f>
        <v>0.48</v>
      </c>
      <c r="AU75" s="25">
        <f>INDEX([1]IPCA_Regional!$A$11:$R$239,MATCH($A75,[1]IPCA_Regional!$A$11:$A$239,0),MATCH(AU$2,[1]IPCA_Regional!$A$12:$AJ$12,0))</f>
        <v>0.59</v>
      </c>
      <c r="AW75" s="30">
        <f t="shared" si="105"/>
        <v>4.6500000000000004</v>
      </c>
      <c r="AX75" s="33">
        <f t="shared" si="87"/>
        <v>4.6500000000000004</v>
      </c>
      <c r="AY75" s="30">
        <f t="shared" si="87"/>
        <v>15.889999999999999</v>
      </c>
      <c r="AZ75" s="33">
        <f t="shared" si="87"/>
        <v>3.49</v>
      </c>
      <c r="BA75" s="33">
        <f t="shared" si="87"/>
        <v>5.05</v>
      </c>
      <c r="BB75" s="33">
        <f t="shared" si="87"/>
        <v>7.35</v>
      </c>
      <c r="BC75" s="30">
        <f t="shared" si="88"/>
        <v>55.370000000000005</v>
      </c>
      <c r="BD75" s="33">
        <f t="shared" si="89"/>
        <v>10.86</v>
      </c>
      <c r="BE75" s="33">
        <f t="shared" si="90"/>
        <v>1.78</v>
      </c>
      <c r="BF75" s="33">
        <f t="shared" si="91"/>
        <v>12.06</v>
      </c>
      <c r="BG75" s="33">
        <f t="shared" si="92"/>
        <v>30.67</v>
      </c>
      <c r="BH75" s="30">
        <f t="shared" si="93"/>
        <v>16.190000000000001</v>
      </c>
      <c r="BI75" s="33">
        <f t="shared" si="94"/>
        <v>7.79</v>
      </c>
      <c r="BJ75" s="33">
        <f t="shared" si="95"/>
        <v>8.4</v>
      </c>
      <c r="BK75" s="30">
        <f t="shared" si="96"/>
        <v>7.8999999999999995</v>
      </c>
      <c r="BL75" s="33">
        <f t="shared" si="97"/>
        <v>1.51</v>
      </c>
      <c r="BM75" s="33">
        <f t="shared" si="98"/>
        <v>3.59</v>
      </c>
      <c r="BN75" s="33">
        <f t="shared" si="99"/>
        <v>2.8</v>
      </c>
    </row>
    <row r="76" spans="1:66" x14ac:dyDescent="0.2">
      <c r="A76" s="20">
        <f t="shared" si="5"/>
        <v>43101</v>
      </c>
      <c r="B76" s="22">
        <f t="shared" si="125"/>
        <v>1.006402024331871</v>
      </c>
      <c r="C76" s="22">
        <f t="shared" si="125"/>
        <v>1.006402024331871</v>
      </c>
      <c r="D76" s="22">
        <f t="shared" si="125"/>
        <v>1.006402024331871</v>
      </c>
      <c r="E76" s="22">
        <f t="shared" si="125"/>
        <v>1.006402024331871</v>
      </c>
      <c r="F76" s="22">
        <f t="shared" si="125"/>
        <v>1.006402024331871</v>
      </c>
      <c r="G76" s="22">
        <f t="shared" si="125"/>
        <v>1.006402024331871</v>
      </c>
      <c r="H76" s="22">
        <f t="shared" si="125"/>
        <v>1.006402024331871</v>
      </c>
      <c r="I76" s="22">
        <f t="shared" si="125"/>
        <v>0.99839813270380329</v>
      </c>
      <c r="J76" s="22">
        <f t="shared" si="125"/>
        <v>0.99839813270380329</v>
      </c>
      <c r="K76" s="22">
        <f t="shared" si="125"/>
        <v>0.99940203308750231</v>
      </c>
      <c r="L76" s="22">
        <f t="shared" si="125"/>
        <v>0.99839813270380329</v>
      </c>
      <c r="M76" s="22">
        <f t="shared" si="125"/>
        <v>0.99839813270380329</v>
      </c>
      <c r="N76" s="22">
        <f t="shared" si="125"/>
        <v>0.99852000992555823</v>
      </c>
      <c r="O76" s="22">
        <f t="shared" si="125"/>
        <v>0.99839813270380329</v>
      </c>
      <c r="P76" s="22">
        <f t="shared" si="125"/>
        <v>0.99839813270380329</v>
      </c>
      <c r="Q76" s="22">
        <f t="shared" si="125"/>
        <v>0.99784264662249034</v>
      </c>
      <c r="R76" s="22">
        <f t="shared" si="125"/>
        <v>1.0037005989219405</v>
      </c>
      <c r="S76" s="22">
        <f t="shared" si="125"/>
        <v>1.0056</v>
      </c>
      <c r="T76" s="22">
        <f t="shared" si="125"/>
        <v>1.00740087754288</v>
      </c>
      <c r="U76" s="22">
        <f t="shared" si="125"/>
        <v>1.0019991017067569</v>
      </c>
      <c r="V76" s="22">
        <f t="shared" si="125"/>
        <v>0.99741218637992812</v>
      </c>
      <c r="W76" s="22">
        <f t="shared" si="125"/>
        <v>0.99736614635391885</v>
      </c>
      <c r="X76" s="22">
        <f t="shared" si="125"/>
        <v>0.99732327543424304</v>
      </c>
      <c r="Y76" s="22">
        <f t="shared" si="125"/>
        <v>0.99912353989309066</v>
      </c>
      <c r="Z76" s="22">
        <f t="shared" si="125"/>
        <v>0.9984892419612883</v>
      </c>
      <c r="AA76" s="22">
        <f t="shared" si="125"/>
        <v>0.99363248781458258</v>
      </c>
      <c r="AB76" s="22">
        <f t="shared" si="125"/>
        <v>1.0044009985022466</v>
      </c>
      <c r="AD76" s="35">
        <f t="shared" si="118"/>
        <v>0.08</v>
      </c>
      <c r="AE76" s="25">
        <f>INDEX([1]IPCA_Regional!$A$11:$R$239,MATCH($A76,[1]IPCA_Regional!$A$11:$A$239,0),MATCH(AE$2,[1]IPCA_Regional!$A$12:$AJ$12,0))</f>
        <v>0.08</v>
      </c>
      <c r="AF76" s="35">
        <f t="shared" si="119"/>
        <v>0.24610446821900567</v>
      </c>
      <c r="AG76" s="25">
        <f>INDEX([1]IPCA_Regional!$A$11:$R$239,MATCH($A76,[1]IPCA_Regional!$A$11:$A$239,0),MATCH(AG$2,[1]IPCA_Regional!$A$12:$AJ$12,0))</f>
        <v>0.34</v>
      </c>
      <c r="AH76" s="25">
        <f>INDEX([1]IPCA_Regional!$A$11:$R$239,MATCH($A76,[1]IPCA_Regional!$A$11:$A$239,0),MATCH(AH$2,[1]IPCA_Regional!$A$12:$AJ$12,0))</f>
        <v>0.03</v>
      </c>
      <c r="AI76" s="25">
        <f>INDEX([1]IPCA_Regional!$A$11:$R$239,MATCH($A76,[1]IPCA_Regional!$A$11:$A$239,0),MATCH(AI$2,[1]IPCA_Regional!$A$12:$AJ$12,0))</f>
        <v>0.35</v>
      </c>
      <c r="AJ76" s="35">
        <f t="shared" ref="AJ76" si="127">SUMPRODUCT(AK76:AN76,BD76:BG76)/BC76</f>
        <v>0.29641141412317135</v>
      </c>
      <c r="AK76" s="25">
        <f>INDEX([1]IPCA_Regional!$A$11:$R$239,MATCH($A76,[1]IPCA_Regional!$A$11:$A$239,0),MATCH(AK$2,[1]IPCA_Regional!$A$12:$AJ$12,0))</f>
        <v>0.36</v>
      </c>
      <c r="AL76" s="30">
        <f>[1]IPCA_Regional!$P$187</f>
        <v>0.56000000000000005</v>
      </c>
      <c r="AM76" s="25">
        <f>INDEX([1]IPCA_Regional!$A$11:$R$239,MATCH($A76,[1]IPCA_Regional!$A$11:$A$239,0),MATCH(AM$2,[1]IPCA_Regional!$A$12:$AJ$12,0))</f>
        <v>0.42</v>
      </c>
      <c r="AN76" s="25">
        <f>INDEX([1]IPCA_Regional!$A$11:$R$239,MATCH($A76,[1]IPCA_Regional!$A$11:$A$239,0),MATCH(AN$2,[1]IPCA_Regional!$A$12:$AJ$12,0))</f>
        <v>0.21</v>
      </c>
      <c r="AO76" s="35">
        <f t="shared" si="120"/>
        <v>0.47791229153798642</v>
      </c>
      <c r="AP76" s="25">
        <f>INDEX([1]IPCA_Regional!$A$11:$R$239,MATCH($A76,[1]IPCA_Regional!$A$11:$A$239,0),MATCH(AP$2,[1]IPCA_Regional!$A$12:$AJ$12,0))</f>
        <v>0.26</v>
      </c>
      <c r="AQ76" s="25">
        <f>INDEX([1]IPCA_Regional!$A$11:$R$239,MATCH($A76,[1]IPCA_Regional!$A$11:$A$239,0),MATCH(AQ$2,[1]IPCA_Regional!$A$12:$AJ$12,0))</f>
        <v>0.68</v>
      </c>
      <c r="AR76" s="35">
        <f t="shared" si="121"/>
        <v>-1.1329113924050629E-2</v>
      </c>
      <c r="AS76" s="30">
        <f>INDEX([1]IPCA_Regional!$A$11:$R$239,MATCH($A76,[1]IPCA_Regional!$A$11:$A$239,0),MATCH(AS$2,[1]IPCA_Regional!$A$12:$AJ$12,0))</f>
        <v>0.1</v>
      </c>
      <c r="AT76" s="25">
        <f>INDEX([1]IPCA_Regional!$A$11:$R$239,MATCH($A76,[1]IPCA_Regional!$A$11:$A$239,0),MATCH(AT$2,[1]IPCA_Regional!$A$12:$AJ$12,0))</f>
        <v>0.05</v>
      </c>
      <c r="AU76" s="25">
        <f>INDEX([1]IPCA_Regional!$A$11:$R$239,MATCH($A76,[1]IPCA_Regional!$A$11:$A$239,0),MATCH(AU$2,[1]IPCA_Regional!$A$12:$AJ$12,0))</f>
        <v>-0.15</v>
      </c>
      <c r="AW76" s="30">
        <f t="shared" si="105"/>
        <v>4.6500000000000004</v>
      </c>
      <c r="AX76" s="33">
        <f t="shared" si="87"/>
        <v>4.6500000000000004</v>
      </c>
      <c r="AY76" s="30">
        <f t="shared" si="87"/>
        <v>15.889999999999999</v>
      </c>
      <c r="AZ76" s="33">
        <f t="shared" si="87"/>
        <v>3.49</v>
      </c>
      <c r="BA76" s="33">
        <f t="shared" si="87"/>
        <v>5.05</v>
      </c>
      <c r="BB76" s="33">
        <f t="shared" si="87"/>
        <v>7.35</v>
      </c>
      <c r="BC76" s="30">
        <f t="shared" si="88"/>
        <v>55.370000000000005</v>
      </c>
      <c r="BD76" s="33">
        <f t="shared" si="89"/>
        <v>10.86</v>
      </c>
      <c r="BE76" s="33">
        <f t="shared" si="90"/>
        <v>1.78</v>
      </c>
      <c r="BF76" s="33">
        <f t="shared" si="91"/>
        <v>12.06</v>
      </c>
      <c r="BG76" s="33">
        <f t="shared" si="92"/>
        <v>30.67</v>
      </c>
      <c r="BH76" s="30">
        <f t="shared" si="93"/>
        <v>16.190000000000001</v>
      </c>
      <c r="BI76" s="33">
        <f t="shared" si="94"/>
        <v>7.79</v>
      </c>
      <c r="BJ76" s="33">
        <f t="shared" si="95"/>
        <v>8.4</v>
      </c>
      <c r="BK76" s="30">
        <f t="shared" si="96"/>
        <v>7.8999999999999995</v>
      </c>
      <c r="BL76" s="33">
        <f t="shared" si="97"/>
        <v>1.51</v>
      </c>
      <c r="BM76" s="33">
        <f t="shared" si="98"/>
        <v>3.59</v>
      </c>
      <c r="BN76" s="33">
        <f t="shared" si="99"/>
        <v>2.8</v>
      </c>
    </row>
    <row r="77" spans="1:66" x14ac:dyDescent="0.2">
      <c r="A77" s="20">
        <f t="shared" si="5"/>
        <v>43132</v>
      </c>
      <c r="B77" s="22">
        <f t="shared" si="125"/>
        <v>1.0003</v>
      </c>
      <c r="C77" s="22">
        <f t="shared" si="125"/>
        <v>1.0003</v>
      </c>
      <c r="D77" s="22">
        <f t="shared" si="125"/>
        <v>1.0003</v>
      </c>
      <c r="E77" s="22">
        <f t="shared" si="125"/>
        <v>1.0003</v>
      </c>
      <c r="F77" s="22">
        <f t="shared" si="125"/>
        <v>1.0003</v>
      </c>
      <c r="G77" s="22">
        <f t="shared" si="125"/>
        <v>1.0003</v>
      </c>
      <c r="H77" s="22">
        <f t="shared" si="125"/>
        <v>1.0003</v>
      </c>
      <c r="I77" s="22">
        <f t="shared" si="125"/>
        <v>0.99827105097545621</v>
      </c>
      <c r="J77" s="22">
        <f t="shared" si="125"/>
        <v>0.99827105097545621</v>
      </c>
      <c r="K77" s="22">
        <f t="shared" si="125"/>
        <v>1.0023</v>
      </c>
      <c r="L77" s="22">
        <f t="shared" si="125"/>
        <v>0.99827105097545621</v>
      </c>
      <c r="M77" s="22">
        <f t="shared" si="125"/>
        <v>0.99827105097545621</v>
      </c>
      <c r="N77" s="22">
        <f t="shared" si="125"/>
        <v>0.99690000000000001</v>
      </c>
      <c r="O77" s="22">
        <f t="shared" si="125"/>
        <v>0.99827105097545621</v>
      </c>
      <c r="P77" s="22">
        <f t="shared" si="125"/>
        <v>0.99827105097545621</v>
      </c>
      <c r="Q77" s="22">
        <f t="shared" si="125"/>
        <v>0.99729999999999996</v>
      </c>
      <c r="R77" s="22">
        <f t="shared" si="125"/>
        <v>1.0023</v>
      </c>
      <c r="S77" s="22">
        <f t="shared" si="125"/>
        <v>1.0056</v>
      </c>
      <c r="T77" s="22">
        <f t="shared" si="125"/>
        <v>1.0012000000000001</v>
      </c>
      <c r="U77" s="22">
        <f t="shared" si="125"/>
        <v>1.0022</v>
      </c>
      <c r="V77" s="22">
        <f t="shared" si="125"/>
        <v>1.0009999999999999</v>
      </c>
      <c r="W77" s="22">
        <f t="shared" si="125"/>
        <v>1.0010518838789375</v>
      </c>
      <c r="X77" s="22">
        <f t="shared" si="125"/>
        <v>1.0011000000000001</v>
      </c>
      <c r="Y77" s="22">
        <f t="shared" si="125"/>
        <v>0.99650000000000005</v>
      </c>
      <c r="Z77" s="22">
        <f t="shared" si="125"/>
        <v>0.99945734177215195</v>
      </c>
      <c r="AA77" s="22">
        <f t="shared" si="125"/>
        <v>1.0002</v>
      </c>
      <c r="AB77" s="22">
        <f t="shared" si="125"/>
        <v>1.0001</v>
      </c>
      <c r="AD77" s="35">
        <f t="shared" si="118"/>
        <v>0.56999999999999995</v>
      </c>
      <c r="AE77" s="25">
        <f>INDEX([1]IPCA_Regional!$A$11:$R$239,MATCH($A77,[1]IPCA_Regional!$A$11:$A$239,0),MATCH(AE$2,[1]IPCA_Regional!$A$12:$AJ$12,0))</f>
        <v>0.56999999999999995</v>
      </c>
      <c r="AF77" s="35">
        <f t="shared" si="119"/>
        <v>0.34021397105097551</v>
      </c>
      <c r="AG77" s="25">
        <f>INDEX([1]IPCA_Regional!$A$11:$R$239,MATCH($A77,[1]IPCA_Regional!$A$11:$A$239,0),MATCH(AG$2,[1]IPCA_Regional!$A$12:$AJ$12,0))</f>
        <v>0</v>
      </c>
      <c r="AH77" s="25">
        <f>INDEX([1]IPCA_Regional!$A$11:$R$239,MATCH($A77,[1]IPCA_Regional!$A$11:$A$239,0),MATCH(AH$2,[1]IPCA_Regional!$A$12:$AJ$12,0))</f>
        <v>0.27</v>
      </c>
      <c r="AI77" s="25">
        <f>INDEX([1]IPCA_Regional!$A$11:$R$239,MATCH($A77,[1]IPCA_Regional!$A$11:$A$239,0),MATCH(AI$2,[1]IPCA_Regional!$A$12:$AJ$12,0))</f>
        <v>0.55000000000000004</v>
      </c>
      <c r="AJ77" s="35">
        <f t="shared" ref="AJ77" si="128">SUMPRODUCT(AK77:AN77,BD77:BG77)/BC77</f>
        <v>0.40018240924688453</v>
      </c>
      <c r="AK77" s="25">
        <f>INDEX([1]IPCA_Regional!$A$11:$R$239,MATCH($A77,[1]IPCA_Regional!$A$11:$A$239,0),MATCH(AK$2,[1]IPCA_Regional!$A$12:$AJ$12,0))</f>
        <v>0.33</v>
      </c>
      <c r="AL77" s="30">
        <f>[1]IPCA_Regional!$P$187</f>
        <v>0.56000000000000005</v>
      </c>
      <c r="AM77" s="25">
        <f>INDEX([1]IPCA_Regional!$A$11:$R$239,MATCH($A77,[1]IPCA_Regional!$A$11:$A$239,0),MATCH(AM$2,[1]IPCA_Regional!$A$12:$AJ$12,0))</f>
        <v>0.72</v>
      </c>
      <c r="AN77" s="25">
        <f>INDEX([1]IPCA_Regional!$A$11:$R$239,MATCH($A77,[1]IPCA_Regional!$A$11:$A$239,0),MATCH(AN$2,[1]IPCA_Regional!$A$12:$AJ$12,0))</f>
        <v>0.28999999999999998</v>
      </c>
      <c r="AO77" s="35">
        <f t="shared" si="120"/>
        <v>8.9623224212476829E-2</v>
      </c>
      <c r="AP77" s="25">
        <f>INDEX([1]IPCA_Regional!$A$11:$R$239,MATCH($A77,[1]IPCA_Regional!$A$11:$A$239,0),MATCH(AP$2,[1]IPCA_Regional!$A$12:$AJ$12,0))</f>
        <v>0.1</v>
      </c>
      <c r="AQ77" s="25">
        <f>INDEX([1]IPCA_Regional!$A$11:$R$239,MATCH($A77,[1]IPCA_Regional!$A$11:$A$239,0),MATCH(AQ$2,[1]IPCA_Regional!$A$12:$AJ$12,0))</f>
        <v>0.08</v>
      </c>
      <c r="AR77" s="35">
        <f t="shared" si="121"/>
        <v>0.13737974683544307</v>
      </c>
      <c r="AS77" s="30">
        <f>INDEX([1]IPCA_Regional!$A$11:$R$239,MATCH($A77,[1]IPCA_Regional!$A$11:$A$239,0),MATCH(AS$2,[1]IPCA_Regional!$A$12:$AJ$12,0))</f>
        <v>0.2</v>
      </c>
      <c r="AT77" s="25">
        <f>INDEX([1]IPCA_Regional!$A$11:$R$239,MATCH($A77,[1]IPCA_Regional!$A$11:$A$239,0),MATCH(AT$2,[1]IPCA_Regional!$A$12:$AJ$12,0))</f>
        <v>7.0000000000000007E-2</v>
      </c>
      <c r="AU77" s="25">
        <f>INDEX([1]IPCA_Regional!$A$11:$R$239,MATCH($A77,[1]IPCA_Regional!$A$11:$A$239,0),MATCH(AU$2,[1]IPCA_Regional!$A$12:$AJ$12,0))</f>
        <v>0.19</v>
      </c>
      <c r="AW77" s="30">
        <f t="shared" si="105"/>
        <v>4.6500000000000004</v>
      </c>
      <c r="AX77" s="33">
        <f t="shared" si="87"/>
        <v>4.6500000000000004</v>
      </c>
      <c r="AY77" s="30">
        <f t="shared" si="87"/>
        <v>15.889999999999999</v>
      </c>
      <c r="AZ77" s="33">
        <f t="shared" si="87"/>
        <v>3.49</v>
      </c>
      <c r="BA77" s="33">
        <f t="shared" si="87"/>
        <v>5.05</v>
      </c>
      <c r="BB77" s="33">
        <f t="shared" si="87"/>
        <v>7.35</v>
      </c>
      <c r="BC77" s="30">
        <f t="shared" si="88"/>
        <v>55.370000000000005</v>
      </c>
      <c r="BD77" s="33">
        <f t="shared" si="89"/>
        <v>10.86</v>
      </c>
      <c r="BE77" s="33">
        <f t="shared" si="90"/>
        <v>1.78</v>
      </c>
      <c r="BF77" s="33">
        <f t="shared" si="91"/>
        <v>12.06</v>
      </c>
      <c r="BG77" s="33">
        <f t="shared" si="92"/>
        <v>30.67</v>
      </c>
      <c r="BH77" s="30">
        <f t="shared" si="93"/>
        <v>16.190000000000001</v>
      </c>
      <c r="BI77" s="33">
        <f t="shared" si="94"/>
        <v>7.79</v>
      </c>
      <c r="BJ77" s="33">
        <f t="shared" si="95"/>
        <v>8.4</v>
      </c>
      <c r="BK77" s="30">
        <f t="shared" si="96"/>
        <v>7.8999999999999995</v>
      </c>
      <c r="BL77" s="33">
        <f t="shared" si="97"/>
        <v>1.51</v>
      </c>
      <c r="BM77" s="33">
        <f t="shared" si="98"/>
        <v>3.59</v>
      </c>
      <c r="BN77" s="33">
        <f t="shared" si="99"/>
        <v>2.8</v>
      </c>
    </row>
    <row r="78" spans="1:66" x14ac:dyDescent="0.2">
      <c r="A78" s="20">
        <f t="shared" si="5"/>
        <v>43160</v>
      </c>
      <c r="B78" s="22">
        <f t="shared" si="125"/>
        <v>1.0006980454726766</v>
      </c>
      <c r="C78" s="22">
        <f t="shared" si="125"/>
        <v>1.0006980454726766</v>
      </c>
      <c r="D78" s="22">
        <f t="shared" si="125"/>
        <v>1.0006980454726766</v>
      </c>
      <c r="E78" s="22">
        <f t="shared" si="125"/>
        <v>1.0006980454726766</v>
      </c>
      <c r="F78" s="22">
        <f t="shared" si="125"/>
        <v>1.0006980454726766</v>
      </c>
      <c r="G78" s="22">
        <f t="shared" si="125"/>
        <v>1.0006980454726766</v>
      </c>
      <c r="H78" s="22">
        <f t="shared" si="125"/>
        <v>1.0006980454726766</v>
      </c>
      <c r="I78" s="22">
        <f t="shared" si="125"/>
        <v>0.99501295960147129</v>
      </c>
      <c r="J78" s="22">
        <f t="shared" si="125"/>
        <v>0.99501295960147129</v>
      </c>
      <c r="K78" s="22">
        <f t="shared" si="125"/>
        <v>0.99940203308750231</v>
      </c>
      <c r="L78" s="22">
        <f t="shared" si="125"/>
        <v>0.99501295960147129</v>
      </c>
      <c r="M78" s="22">
        <f t="shared" si="125"/>
        <v>0.99501295960147129</v>
      </c>
      <c r="N78" s="22">
        <f t="shared" si="125"/>
        <v>0.99583126550868484</v>
      </c>
      <c r="O78" s="22">
        <f t="shared" si="125"/>
        <v>0.99501295960147129</v>
      </c>
      <c r="P78" s="22">
        <f t="shared" si="125"/>
        <v>0.99501295960147129</v>
      </c>
      <c r="Q78" s="22">
        <f t="shared" si="125"/>
        <v>0.99238453169815044</v>
      </c>
      <c r="R78" s="22">
        <f t="shared" si="125"/>
        <v>1.0003992812936713</v>
      </c>
      <c r="S78" s="22">
        <f t="shared" si="125"/>
        <v>1</v>
      </c>
      <c r="T78" s="22">
        <f t="shared" si="125"/>
        <v>1.0001994415636217</v>
      </c>
      <c r="U78" s="22">
        <f t="shared" si="125"/>
        <v>0.99910170675716126</v>
      </c>
      <c r="V78" s="22">
        <f t="shared" si="125"/>
        <v>0.99641577060931896</v>
      </c>
      <c r="W78" s="22">
        <f t="shared" si="125"/>
        <v>0.99647307505564464</v>
      </c>
      <c r="X78" s="22">
        <f t="shared" si="125"/>
        <v>0.99652605459057064</v>
      </c>
      <c r="Y78" s="22">
        <f t="shared" si="125"/>
        <v>0.99712928133042977</v>
      </c>
      <c r="Z78" s="22">
        <f t="shared" si="125"/>
        <v>0.99711940185137771</v>
      </c>
      <c r="AA78" s="22">
        <f t="shared" si="125"/>
        <v>0.99293743161245396</v>
      </c>
      <c r="AB78" s="22">
        <f t="shared" si="125"/>
        <v>1.0024962556165751</v>
      </c>
      <c r="AD78" s="35">
        <f t="shared" si="118"/>
        <v>0.03</v>
      </c>
      <c r="AE78" s="25">
        <f>INDEX([1]IPCA_Regional!$A$11:$R$239,MATCH($A78,[1]IPCA_Regional!$A$11:$A$239,0),MATCH(AE$2,[1]IPCA_Regional!$A$12:$AJ$12,0))</f>
        <v>0.03</v>
      </c>
      <c r="AF78" s="35">
        <f t="shared" si="119"/>
        <v>-0.17289490245437381</v>
      </c>
      <c r="AG78" s="25">
        <f>INDEX([1]IPCA_Regional!$A$11:$R$239,MATCH($A78,[1]IPCA_Regional!$A$11:$A$239,0),MATCH(AG$2,[1]IPCA_Regional!$A$12:$AJ$12,0))</f>
        <v>0.23</v>
      </c>
      <c r="AH78" s="25">
        <f>INDEX([1]IPCA_Regional!$A$11:$R$239,MATCH($A78,[1]IPCA_Regional!$A$11:$A$239,0),MATCH(AH$2,[1]IPCA_Regional!$A$12:$AJ$12,0))</f>
        <v>-0.31</v>
      </c>
      <c r="AI78" s="25">
        <f>INDEX([1]IPCA_Regional!$A$11:$R$239,MATCH($A78,[1]IPCA_Regional!$A$11:$A$239,0),MATCH(AI$2,[1]IPCA_Regional!$A$12:$AJ$12,0))</f>
        <v>-0.27</v>
      </c>
      <c r="AJ78" s="35">
        <f t="shared" ref="AJ78" si="129">SUMPRODUCT(AK78:AN78,BD78:BG78)/BC78</f>
        <v>0.21111070977063393</v>
      </c>
      <c r="AK78" s="25">
        <f>INDEX([1]IPCA_Regional!$A$11:$R$239,MATCH($A78,[1]IPCA_Regional!$A$11:$A$239,0),MATCH(AK$2,[1]IPCA_Regional!$A$12:$AJ$12,0))</f>
        <v>0.23</v>
      </c>
      <c r="AL78" s="30">
        <f>[1]IPCA_Regional!$P$187</f>
        <v>0.56000000000000005</v>
      </c>
      <c r="AM78" s="25">
        <f>INDEX([1]IPCA_Regional!$A$11:$R$239,MATCH($A78,[1]IPCA_Regional!$A$11:$A$239,0),MATCH(AM$2,[1]IPCA_Regional!$A$12:$AJ$12,0))</f>
        <v>0.12</v>
      </c>
      <c r="AN78" s="25">
        <f>INDEX([1]IPCA_Regional!$A$11:$R$239,MATCH($A78,[1]IPCA_Regional!$A$11:$A$239,0),MATCH(AN$2,[1]IPCA_Regional!$A$12:$AJ$12,0))</f>
        <v>0.22</v>
      </c>
      <c r="AO78" s="35">
        <f t="shared" si="120"/>
        <v>0.10518838789376157</v>
      </c>
      <c r="AP78" s="25">
        <f>INDEX([1]IPCA_Regional!$A$11:$R$239,MATCH($A78,[1]IPCA_Regional!$A$11:$A$239,0),MATCH(AP$2,[1]IPCA_Regional!$A$12:$AJ$12,0))</f>
        <v>0.1</v>
      </c>
      <c r="AQ78" s="25">
        <f>INDEX([1]IPCA_Regional!$A$11:$R$239,MATCH($A78,[1]IPCA_Regional!$A$11:$A$239,0),MATCH(AQ$2,[1]IPCA_Regional!$A$12:$AJ$12,0))</f>
        <v>0.11</v>
      </c>
      <c r="AR78" s="35">
        <f t="shared" si="121"/>
        <v>-5.4265822784810125E-2</v>
      </c>
      <c r="AS78" s="30">
        <f>INDEX([1]IPCA_Regional!$A$11:$R$239,MATCH($A78,[1]IPCA_Regional!$A$11:$A$239,0),MATCH(AS$2,[1]IPCA_Regional!$A$12:$AJ$12,0))</f>
        <v>-0.35</v>
      </c>
      <c r="AT78" s="25">
        <f>INDEX([1]IPCA_Regional!$A$11:$R$239,MATCH($A78,[1]IPCA_Regional!$A$11:$A$239,0),MATCH(AT$2,[1]IPCA_Regional!$A$12:$AJ$12,0))</f>
        <v>0.02</v>
      </c>
      <c r="AU78" s="25">
        <f>INDEX([1]IPCA_Regional!$A$11:$R$239,MATCH($A78,[1]IPCA_Regional!$A$11:$A$239,0),MATCH(AU$2,[1]IPCA_Regional!$A$12:$AJ$12,0))</f>
        <v>0.01</v>
      </c>
      <c r="AW78" s="30">
        <f t="shared" si="105"/>
        <v>4.6500000000000004</v>
      </c>
      <c r="AX78" s="33">
        <f t="shared" si="87"/>
        <v>4.6500000000000004</v>
      </c>
      <c r="AY78" s="30">
        <f t="shared" si="87"/>
        <v>15.889999999999999</v>
      </c>
      <c r="AZ78" s="33">
        <f t="shared" si="87"/>
        <v>3.49</v>
      </c>
      <c r="BA78" s="33">
        <f t="shared" si="87"/>
        <v>5.05</v>
      </c>
      <c r="BB78" s="33">
        <f t="shared" si="87"/>
        <v>7.35</v>
      </c>
      <c r="BC78" s="30">
        <f t="shared" si="88"/>
        <v>55.370000000000005</v>
      </c>
      <c r="BD78" s="33">
        <f t="shared" si="89"/>
        <v>10.86</v>
      </c>
      <c r="BE78" s="33">
        <f t="shared" si="90"/>
        <v>1.78</v>
      </c>
      <c r="BF78" s="33">
        <f t="shared" si="91"/>
        <v>12.06</v>
      </c>
      <c r="BG78" s="33">
        <f t="shared" si="92"/>
        <v>30.67</v>
      </c>
      <c r="BH78" s="30">
        <f t="shared" si="93"/>
        <v>16.190000000000001</v>
      </c>
      <c r="BI78" s="33">
        <f t="shared" si="94"/>
        <v>7.79</v>
      </c>
      <c r="BJ78" s="33">
        <f t="shared" si="95"/>
        <v>8.4</v>
      </c>
      <c r="BK78" s="30">
        <f t="shared" si="96"/>
        <v>7.8999999999999995</v>
      </c>
      <c r="BL78" s="33">
        <f t="shared" si="97"/>
        <v>1.51</v>
      </c>
      <c r="BM78" s="33">
        <f t="shared" si="98"/>
        <v>3.59</v>
      </c>
      <c r="BN78" s="33">
        <f t="shared" si="99"/>
        <v>2.8</v>
      </c>
    </row>
    <row r="79" spans="1:66" x14ac:dyDescent="0.2">
      <c r="A79" s="20">
        <f t="shared" si="5"/>
        <v>43191</v>
      </c>
      <c r="B79" s="37">
        <v>1</v>
      </c>
      <c r="C79" s="37">
        <v>1</v>
      </c>
      <c r="D79" s="37">
        <v>1</v>
      </c>
      <c r="E79" s="37">
        <v>1</v>
      </c>
      <c r="F79" s="37">
        <v>1</v>
      </c>
      <c r="G79" s="37">
        <v>1</v>
      </c>
      <c r="H79" s="37">
        <v>1</v>
      </c>
      <c r="I79" s="37">
        <v>1</v>
      </c>
      <c r="J79" s="37">
        <v>1</v>
      </c>
      <c r="K79" s="37">
        <v>1</v>
      </c>
      <c r="L79" s="37">
        <v>1</v>
      </c>
      <c r="M79" s="37">
        <v>1</v>
      </c>
      <c r="N79" s="37">
        <v>1</v>
      </c>
      <c r="O79" s="37">
        <v>1</v>
      </c>
      <c r="P79" s="37">
        <v>1</v>
      </c>
      <c r="Q79" s="37">
        <v>1</v>
      </c>
      <c r="R79" s="37">
        <v>1</v>
      </c>
      <c r="S79" s="37">
        <v>1</v>
      </c>
      <c r="T79" s="37">
        <v>1</v>
      </c>
      <c r="U79" s="37">
        <v>1</v>
      </c>
      <c r="V79" s="37">
        <v>1</v>
      </c>
      <c r="W79" s="37">
        <v>1</v>
      </c>
      <c r="X79" s="37">
        <v>1</v>
      </c>
      <c r="Y79" s="37">
        <v>1</v>
      </c>
      <c r="Z79" s="37">
        <v>1</v>
      </c>
      <c r="AA79" s="37">
        <v>1</v>
      </c>
      <c r="AB79" s="37">
        <v>1</v>
      </c>
      <c r="AD79" s="35">
        <f t="shared" si="118"/>
        <v>0.35</v>
      </c>
      <c r="AE79" s="25">
        <f>INDEX([1]IPCA_Regional!$A$11:$R$239,MATCH($A79,[1]IPCA_Regional!$A$11:$A$239,0),MATCH(AE$2,[1]IPCA_Regional!$A$12:$AJ$12,0))</f>
        <v>0.35</v>
      </c>
      <c r="AF79" s="35">
        <f t="shared" si="119"/>
        <v>0.32364380113278796</v>
      </c>
      <c r="AG79" s="25">
        <f>INDEX([1]IPCA_Regional!$A$11:$R$239,MATCH($A79,[1]IPCA_Regional!$A$11:$A$239,0),MATCH(AG$2,[1]IPCA_Regional!$A$12:$AJ$12,0))</f>
        <v>0.28000000000000003</v>
      </c>
      <c r="AH79" s="25">
        <f>INDEX([1]IPCA_Regional!$A$11:$R$239,MATCH($A79,[1]IPCA_Regional!$A$11:$A$239,0),MATCH(AH$2,[1]IPCA_Regional!$A$12:$AJ$12,0))</f>
        <v>0.33</v>
      </c>
      <c r="AI79" s="25">
        <f>INDEX([1]IPCA_Regional!$A$11:$R$239,MATCH($A79,[1]IPCA_Regional!$A$11:$A$239,0),MATCH(AI$2,[1]IPCA_Regional!$A$12:$AJ$12,0))</f>
        <v>0.34</v>
      </c>
      <c r="AJ79" s="35">
        <f t="shared" ref="AJ79" si="130">SUMPRODUCT(AK79:AN79,BD79:BG79)/BC79</f>
        <v>0.18188549756185657</v>
      </c>
      <c r="AK79" s="25">
        <f>INDEX([1]IPCA_Regional!$A$11:$R$239,MATCH($A79,[1]IPCA_Regional!$A$11:$A$239,0),MATCH(AK$2,[1]IPCA_Regional!$A$12:$AJ$12,0))</f>
        <v>0.22</v>
      </c>
      <c r="AL79" s="30">
        <f>[1]IPCA_Regional!$P$187</f>
        <v>0.56000000000000005</v>
      </c>
      <c r="AM79" s="25">
        <f>INDEX([1]IPCA_Regional!$A$11:$R$239,MATCH($A79,[1]IPCA_Regional!$A$11:$A$239,0),MATCH(AM$2,[1]IPCA_Regional!$A$12:$AJ$12,0))</f>
        <v>0.3</v>
      </c>
      <c r="AN79" s="25">
        <f>INDEX([1]IPCA_Regional!$A$11:$R$239,MATCH($A79,[1]IPCA_Regional!$A$11:$A$239,0),MATCH(AN$2,[1]IPCA_Regional!$A$12:$AJ$12,0))</f>
        <v>0.1</v>
      </c>
      <c r="AO79" s="35">
        <f t="shared" si="120"/>
        <v>0.24602841260037059</v>
      </c>
      <c r="AP79" s="25">
        <f>INDEX([1]IPCA_Regional!$A$11:$R$239,MATCH($A79,[1]IPCA_Regional!$A$11:$A$239,0),MATCH(AP$2,[1]IPCA_Regional!$A$12:$AJ$12,0))</f>
        <v>0.08</v>
      </c>
      <c r="AQ79" s="25">
        <f>INDEX([1]IPCA_Regional!$A$11:$R$239,MATCH($A79,[1]IPCA_Regional!$A$11:$A$239,0),MATCH(AQ$2,[1]IPCA_Regional!$A$12:$AJ$12,0))</f>
        <v>0.4</v>
      </c>
      <c r="AR79" s="35">
        <f t="shared" si="121"/>
        <v>0.19950632911392405</v>
      </c>
      <c r="AS79" s="30">
        <f>INDEX([1]IPCA_Regional!$A$11:$R$239,MATCH($A79,[1]IPCA_Regional!$A$11:$A$239,0),MATCH(AS$2,[1]IPCA_Regional!$A$12:$AJ$12,0))</f>
        <v>0.73</v>
      </c>
      <c r="AT79" s="25">
        <f>INDEX([1]IPCA_Regional!$A$11:$R$239,MATCH($A79,[1]IPCA_Regional!$A$11:$A$239,0),MATCH(AT$2,[1]IPCA_Regional!$A$12:$AJ$12,0))</f>
        <v>-0.18</v>
      </c>
      <c r="AU79" s="25">
        <f>INDEX([1]IPCA_Regional!$A$11:$R$239,MATCH($A79,[1]IPCA_Regional!$A$11:$A$239,0),MATCH(AU$2,[1]IPCA_Regional!$A$12:$AJ$12,0))</f>
        <v>0.4</v>
      </c>
      <c r="AW79" s="30">
        <f t="shared" si="105"/>
        <v>4.6500000000000004</v>
      </c>
      <c r="AX79" s="33">
        <f t="shared" si="88"/>
        <v>4.6500000000000004</v>
      </c>
      <c r="AY79" s="30">
        <f t="shared" si="88"/>
        <v>15.889999999999999</v>
      </c>
      <c r="AZ79" s="33">
        <f t="shared" si="88"/>
        <v>3.49</v>
      </c>
      <c r="BA79" s="33">
        <f t="shared" si="88"/>
        <v>5.05</v>
      </c>
      <c r="BB79" s="33">
        <f t="shared" si="88"/>
        <v>7.35</v>
      </c>
      <c r="BC79" s="30">
        <f t="shared" si="88"/>
        <v>55.370000000000005</v>
      </c>
      <c r="BD79" s="33">
        <f t="shared" si="89"/>
        <v>10.86</v>
      </c>
      <c r="BE79" s="33">
        <f t="shared" si="90"/>
        <v>1.78</v>
      </c>
      <c r="BF79" s="33">
        <f t="shared" si="91"/>
        <v>12.06</v>
      </c>
      <c r="BG79" s="33">
        <f t="shared" si="92"/>
        <v>30.67</v>
      </c>
      <c r="BH79" s="30">
        <f t="shared" si="93"/>
        <v>16.190000000000001</v>
      </c>
      <c r="BI79" s="33">
        <f t="shared" si="94"/>
        <v>7.79</v>
      </c>
      <c r="BJ79" s="33">
        <f t="shared" si="95"/>
        <v>8.4</v>
      </c>
      <c r="BK79" s="30">
        <f t="shared" si="96"/>
        <v>7.8999999999999995</v>
      </c>
      <c r="BL79" s="33">
        <f t="shared" si="97"/>
        <v>1.51</v>
      </c>
      <c r="BM79" s="33">
        <f t="shared" si="98"/>
        <v>3.59</v>
      </c>
      <c r="BN79" s="33">
        <f t="shared" si="99"/>
        <v>2.8</v>
      </c>
    </row>
    <row r="80" spans="1:66" x14ac:dyDescent="0.2">
      <c r="A80" s="20">
        <f t="shared" si="5"/>
        <v>43221</v>
      </c>
      <c r="B80" s="22">
        <f>B79/(1+INDEX($AD80:$AU80,MATCH(B$3,$AD$2:$AU$2,0))/100)</f>
        <v>0.99720781810929404</v>
      </c>
      <c r="C80" s="22">
        <f t="shared" ref="C80" si="131">C79/(1+INDEX($AD80:$AU80,MATCH(C$3,$AD$2:$AU$2,0))/100)</f>
        <v>0.99720781810929404</v>
      </c>
      <c r="D80" s="22">
        <f t="shared" ref="D80" si="132">D79/(1+INDEX($AD80:$AU80,MATCH(D$3,$AD$2:$AU$2,0))/100)</f>
        <v>0.99720781810929404</v>
      </c>
      <c r="E80" s="22">
        <f t="shared" ref="E80" si="133">E79/(1+INDEX($AD80:$AU80,MATCH(E$3,$AD$2:$AU$2,0))/100)</f>
        <v>0.99720781810929404</v>
      </c>
      <c r="F80" s="22">
        <f t="shared" ref="F80" si="134">F79/(1+INDEX($AD80:$AU80,MATCH(F$3,$AD$2:$AU$2,0))/100)</f>
        <v>0.99720781810929404</v>
      </c>
      <c r="G80" s="22">
        <f t="shared" ref="G80" si="135">G79/(1+INDEX($AD80:$AU80,MATCH(G$3,$AD$2:$AU$2,0))/100)</f>
        <v>0.99720781810929404</v>
      </c>
      <c r="H80" s="22">
        <f t="shared" ref="H80" si="136">H79/(1+INDEX($AD80:$AU80,MATCH(H$3,$AD$2:$AU$2,0))/100)</f>
        <v>0.99720781810929404</v>
      </c>
      <c r="I80" s="22">
        <f t="shared" ref="I80" si="137">I79/(1+INDEX($AD80:$AU80,MATCH(I$3,$AD$2:$AU$2,0))/100)</f>
        <v>0.99180305050905282</v>
      </c>
      <c r="J80" s="22">
        <f t="shared" ref="J80" si="138">J79/(1+INDEX($AD80:$AU80,MATCH(J$3,$AD$2:$AU$2,0))/100)</f>
        <v>0.99180305050905282</v>
      </c>
      <c r="K80" s="22">
        <f t="shared" ref="K80" si="139">K79/(1+INDEX($AD80:$AU80,MATCH(K$3,$AD$2:$AU$2,0))/100)</f>
        <v>0.9966115208291807</v>
      </c>
      <c r="L80" s="22">
        <f t="shared" ref="L80" si="140">L79/(1+INDEX($AD80:$AU80,MATCH(L$3,$AD$2:$AU$2,0))/100)</f>
        <v>0.99180305050905282</v>
      </c>
      <c r="M80" s="22">
        <f t="shared" ref="M80" si="141">M79/(1+INDEX($AD80:$AU80,MATCH(M$3,$AD$2:$AU$2,0))/100)</f>
        <v>0.99180305050905282</v>
      </c>
      <c r="N80" s="22">
        <f t="shared" ref="N80" si="142">N79/(1+INDEX($AD80:$AU80,MATCH(N$3,$AD$2:$AU$2,0))/100)</f>
        <v>0.99255583126550861</v>
      </c>
      <c r="O80" s="22">
        <f t="shared" ref="O80" si="143">O79/(1+INDEX($AD80:$AU80,MATCH(O$3,$AD$2:$AU$2,0))/100)</f>
        <v>0.99180305050905282</v>
      </c>
      <c r="P80" s="22">
        <f t="shared" ref="P80" si="144">P79/(1+INDEX($AD80:$AU80,MATCH(P$3,$AD$2:$AU$2,0))/100)</f>
        <v>0.99180305050905282</v>
      </c>
      <c r="Q80" s="22">
        <f t="shared" ref="Q80" si="145">Q79/(1+INDEX($AD80:$AU80,MATCH(Q$3,$AD$2:$AU$2,0))/100)</f>
        <v>0.98902185738304804</v>
      </c>
      <c r="R80" s="22">
        <f t="shared" ref="R80" si="146">R79/(1+INDEX($AD80:$AU80,MATCH(R$3,$AD$2:$AU$2,0))/100)</f>
        <v>0.99820323417847867</v>
      </c>
      <c r="S80" s="22">
        <f t="shared" ref="S80" si="147">S79/(1+INDEX($AD80:$AU80,MATCH(S$3,$AD$2:$AU$2,0))/100)</f>
        <v>0.99443118536197295</v>
      </c>
      <c r="T80" s="22">
        <f t="shared" ref="T80" si="148">T79/(1+INDEX($AD80:$AU80,MATCH(T$3,$AD$2:$AU$2,0))/100)</f>
        <v>0.99720781810929404</v>
      </c>
      <c r="U80" s="22">
        <f t="shared" ref="U80" si="149">U79/(1+INDEX($AD80:$AU80,MATCH(U$3,$AD$2:$AU$2,0))/100)</f>
        <v>0.99810360315400737</v>
      </c>
      <c r="V80" s="22">
        <f t="shared" ref="V80" si="150">V79/(1+INDEX($AD80:$AU80,MATCH(V$3,$AD$2:$AU$2,0))/100)</f>
        <v>0.99561927518916771</v>
      </c>
      <c r="W80" s="22">
        <f t="shared" ref="W80" si="151">W79/(1+INDEX($AD80:$AU80,MATCH(W$3,$AD$2:$AU$2,0))/100)</f>
        <v>0.99402748501345461</v>
      </c>
      <c r="X80" s="22">
        <f t="shared" ref="X80" si="152">X79/(1+INDEX($AD80:$AU80,MATCH(X$3,$AD$2:$AU$2,0))/100)</f>
        <v>0.99255583126550861</v>
      </c>
      <c r="Y80" s="22">
        <f t="shared" ref="Y80" si="153">Y79/(1+INDEX($AD80:$AU80,MATCH(Y$3,$AD$2:$AU$2,0))/100)</f>
        <v>0.98990298950702837</v>
      </c>
      <c r="Z80" s="22">
        <f t="shared" ref="Z80" si="154">Z79/(1+INDEX($AD80:$AU80,MATCH(Z$3,$AD$2:$AU$2,0))/100)</f>
        <v>0.99513404644555137</v>
      </c>
      <c r="AA80" s="22">
        <f t="shared" ref="AA80" si="155">AA79/(1+INDEX($AD80:$AU80,MATCH(AA$3,$AD$2:$AU$2,0))/100)</f>
        <v>0.99472794190788816</v>
      </c>
      <c r="AB80" s="22">
        <f t="shared" ref="AB80" si="156">AB79/(1+INDEX($AD80:$AU80,MATCH(AB$3,$AD$2:$AU$2,0))/100)</f>
        <v>0.99850224663005482</v>
      </c>
      <c r="AD80" s="35">
        <f t="shared" si="118"/>
        <v>0.28000000000000003</v>
      </c>
      <c r="AE80" s="25">
        <f>INDEX([1]IPCA_Regional!$A$11:$R$239,MATCH($A80,[1]IPCA_Regional!$A$11:$A$239,0),MATCH(AE$2,[1]IPCA_Regional!$A$12:$AJ$12,0))</f>
        <v>0.28000000000000003</v>
      </c>
      <c r="AF80" s="35">
        <f t="shared" si="119"/>
        <v>0.82646947765890499</v>
      </c>
      <c r="AG80" s="25">
        <f>INDEX([1]IPCA_Regional!$A$11:$R$239,MATCH($A80,[1]IPCA_Regional!$A$11:$A$239,0),MATCH(AG$2,[1]IPCA_Regional!$A$12:$AJ$12,0))</f>
        <v>0.34</v>
      </c>
      <c r="AH80" s="25">
        <f>INDEX([1]IPCA_Regional!$A$11:$R$239,MATCH($A80,[1]IPCA_Regional!$A$11:$A$239,0),MATCH(AH$2,[1]IPCA_Regional!$A$12:$AJ$12,0))</f>
        <v>0.75</v>
      </c>
      <c r="AI80" s="25">
        <f>INDEX([1]IPCA_Regional!$A$11:$R$239,MATCH($A80,[1]IPCA_Regional!$A$11:$A$239,0),MATCH(AI$2,[1]IPCA_Regional!$A$12:$AJ$12,0))</f>
        <v>1.1100000000000001</v>
      </c>
      <c r="AJ80" s="35">
        <f t="shared" ref="AJ80" si="157">SUMPRODUCT(AK80:AN80,BD80:BG80)/BC80</f>
        <v>0.21953584973812532</v>
      </c>
      <c r="AK80" s="25">
        <f>INDEX([1]IPCA_Regional!$A$11:$R$239,MATCH($A80,[1]IPCA_Regional!$A$11:$A$239,0),MATCH(AK$2,[1]IPCA_Regional!$A$12:$AJ$12,0))</f>
        <v>0.18</v>
      </c>
      <c r="AL80" s="30">
        <f>[1]IPCA_Regional!$P$187</f>
        <v>0.56000000000000005</v>
      </c>
      <c r="AM80" s="25">
        <f>INDEX([1]IPCA_Regional!$A$11:$R$239,MATCH($A80,[1]IPCA_Regional!$A$11:$A$239,0),MATCH(AM$2,[1]IPCA_Regional!$A$12:$AJ$12,0))</f>
        <v>0.28000000000000003</v>
      </c>
      <c r="AN80" s="25">
        <f>INDEX([1]IPCA_Regional!$A$11:$R$239,MATCH($A80,[1]IPCA_Regional!$A$11:$A$239,0),MATCH(AN$2,[1]IPCA_Regional!$A$12:$AJ$12,0))</f>
        <v>0.19</v>
      </c>
      <c r="AO80" s="35">
        <f t="shared" si="120"/>
        <v>0.60084002470660902</v>
      </c>
      <c r="AP80" s="25">
        <f>INDEX([1]IPCA_Regional!$A$11:$R$239,MATCH($A80,[1]IPCA_Regional!$A$11:$A$239,0),MATCH(AP$2,[1]IPCA_Regional!$A$12:$AJ$12,0))</f>
        <v>0.44</v>
      </c>
      <c r="AQ80" s="25">
        <f>INDEX([1]IPCA_Regional!$A$11:$R$239,MATCH($A80,[1]IPCA_Regional!$A$11:$A$239,0),MATCH(AQ$2,[1]IPCA_Regional!$A$12:$AJ$12,0))</f>
        <v>0.75</v>
      </c>
      <c r="AR80" s="35">
        <f t="shared" si="121"/>
        <v>0.48897468354430379</v>
      </c>
      <c r="AS80" s="30">
        <f>INDEX([1]IPCA_Regional!$A$11:$R$239,MATCH($A80,[1]IPCA_Regional!$A$11:$A$239,0),MATCH(AS$2,[1]IPCA_Regional!$A$12:$AJ$12,0))</f>
        <v>1.02</v>
      </c>
      <c r="AT80" s="25">
        <f>INDEX([1]IPCA_Regional!$A$11:$R$239,MATCH($A80,[1]IPCA_Regional!$A$11:$A$239,0),MATCH(AT$2,[1]IPCA_Regional!$A$12:$AJ$12,0))</f>
        <v>0.53</v>
      </c>
      <c r="AU80" s="25">
        <f>INDEX([1]IPCA_Regional!$A$11:$R$239,MATCH($A80,[1]IPCA_Regional!$A$11:$A$239,0),MATCH(AU$2,[1]IPCA_Regional!$A$12:$AJ$12,0))</f>
        <v>0.15</v>
      </c>
      <c r="AW80" s="30">
        <f t="shared" si="105"/>
        <v>4.6500000000000004</v>
      </c>
      <c r="AX80" s="33">
        <f t="shared" si="88"/>
        <v>4.6500000000000004</v>
      </c>
      <c r="AY80" s="30">
        <f t="shared" si="88"/>
        <v>15.889999999999999</v>
      </c>
      <c r="AZ80" s="33">
        <f t="shared" si="88"/>
        <v>3.49</v>
      </c>
      <c r="BA80" s="33">
        <f t="shared" si="88"/>
        <v>5.05</v>
      </c>
      <c r="BB80" s="33">
        <f t="shared" si="88"/>
        <v>7.35</v>
      </c>
      <c r="BC80" s="30">
        <f t="shared" si="88"/>
        <v>55.370000000000005</v>
      </c>
      <c r="BD80" s="33">
        <f t="shared" si="89"/>
        <v>10.86</v>
      </c>
      <c r="BE80" s="33">
        <f t="shared" si="90"/>
        <v>1.78</v>
      </c>
      <c r="BF80" s="33">
        <f t="shared" si="91"/>
        <v>12.06</v>
      </c>
      <c r="BG80" s="33">
        <f t="shared" si="92"/>
        <v>30.67</v>
      </c>
      <c r="BH80" s="30">
        <f t="shared" si="93"/>
        <v>16.190000000000001</v>
      </c>
      <c r="BI80" s="33">
        <f t="shared" si="94"/>
        <v>7.79</v>
      </c>
      <c r="BJ80" s="33">
        <f t="shared" si="95"/>
        <v>8.4</v>
      </c>
      <c r="BK80" s="30">
        <f t="shared" si="96"/>
        <v>7.8999999999999995</v>
      </c>
      <c r="BL80" s="33">
        <f t="shared" si="97"/>
        <v>1.51</v>
      </c>
      <c r="BM80" s="33">
        <f t="shared" si="98"/>
        <v>3.59</v>
      </c>
      <c r="BN80" s="33">
        <f t="shared" si="99"/>
        <v>2.8</v>
      </c>
    </row>
  </sheetData>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Plan6">
    <tabColor theme="4" tint="-0.499984740745262"/>
  </sheetPr>
  <dimension ref="A2:AH45"/>
  <sheetViews>
    <sheetView showGridLines="0" zoomScaleNormal="100" workbookViewId="0">
      <pane xSplit="1" ySplit="12" topLeftCell="B32"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29" width="14.28515625" style="1" hidden="1" customWidth="1"/>
    <col min="30" max="30" width="0" style="1" hidden="1" customWidth="1"/>
    <col min="31" max="16384" width="9.140625" style="1"/>
  </cols>
  <sheetData>
    <row r="2" spans="1:34" ht="23.25" x14ac:dyDescent="0.35">
      <c r="B2" s="2" t="s">
        <v>105</v>
      </c>
      <c r="C2" s="3"/>
      <c r="D2" s="3"/>
      <c r="E2" s="3"/>
      <c r="F2" s="3"/>
      <c r="G2" s="3"/>
      <c r="H2" s="3"/>
      <c r="I2" s="3"/>
      <c r="J2" s="3"/>
      <c r="K2" s="3"/>
      <c r="L2" s="3"/>
      <c r="M2" s="3"/>
      <c r="N2" s="3"/>
      <c r="O2" s="3"/>
      <c r="P2" s="3"/>
      <c r="Q2" s="3"/>
      <c r="R2" s="3"/>
      <c r="S2" s="3"/>
      <c r="T2" s="3"/>
      <c r="U2" s="3"/>
      <c r="V2" s="3"/>
      <c r="W2" s="3"/>
      <c r="X2" s="3"/>
      <c r="Z2" s="3"/>
      <c r="AA2" s="3"/>
      <c r="AB2" s="3"/>
      <c r="AC2" s="3"/>
    </row>
    <row r="3" spans="1:34" ht="14.25" customHeight="1" x14ac:dyDescent="0.2">
      <c r="B3" s="4" t="s">
        <v>1</v>
      </c>
    </row>
    <row r="4" spans="1:34" ht="3.75" hidden="1" customHeight="1" outlineLevel="1" x14ac:dyDescent="0.2"/>
    <row r="5" spans="1:34" ht="12.75" hidden="1" customHeight="1" outlineLevel="1" x14ac:dyDescent="0.2">
      <c r="B5" s="47" t="s">
        <v>115</v>
      </c>
      <c r="C5" s="5"/>
      <c r="D5" s="5"/>
      <c r="E5" s="5"/>
      <c r="F5" s="5"/>
      <c r="G5" s="5"/>
      <c r="H5" s="5"/>
      <c r="I5" s="5"/>
      <c r="J5" s="5"/>
      <c r="K5" s="5"/>
      <c r="L5" s="5"/>
      <c r="M5" s="5"/>
      <c r="N5" s="5"/>
      <c r="O5" s="5"/>
      <c r="P5" s="5"/>
      <c r="Q5" s="5"/>
      <c r="R5" s="5"/>
      <c r="S5" s="5"/>
      <c r="T5" s="5"/>
      <c r="U5" s="5"/>
      <c r="V5" s="5"/>
      <c r="W5" s="5"/>
      <c r="X5" s="5"/>
      <c r="Z5" s="5"/>
      <c r="AA5" s="5"/>
      <c r="AB5" s="5"/>
      <c r="AC5" s="5"/>
    </row>
    <row r="6" spans="1:34"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c r="AB6" s="5"/>
      <c r="AC6" s="5"/>
    </row>
    <row r="7" spans="1:34"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c r="AB7" s="5"/>
      <c r="AC7" s="5"/>
    </row>
    <row r="8" spans="1:34"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c r="AB8" s="5"/>
      <c r="AC8" s="5"/>
    </row>
    <row r="9" spans="1:34"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c r="AB9" s="5"/>
      <c r="AC9" s="5"/>
    </row>
    <row r="10" spans="1:34"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c r="AB10" s="5"/>
      <c r="AC10" s="5"/>
    </row>
    <row r="11" spans="1:34"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8" t="s">
        <v>191</v>
      </c>
      <c r="Z11" s="76" t="s">
        <v>168</v>
      </c>
      <c r="AA11" s="76" t="s">
        <v>188</v>
      </c>
      <c r="AB11" s="78" t="s">
        <v>169</v>
      </c>
      <c r="AC11" s="78" t="s">
        <v>187</v>
      </c>
    </row>
    <row r="12" spans="1:34"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1" t="s">
        <v>148</v>
      </c>
      <c r="Z12" s="74" t="s">
        <v>30</v>
      </c>
      <c r="AA12" s="74" t="s">
        <v>30</v>
      </c>
      <c r="AB12" s="79" t="s">
        <v>30</v>
      </c>
      <c r="AC12" s="79" t="s">
        <v>30</v>
      </c>
    </row>
    <row r="13" spans="1:34" x14ac:dyDescent="0.2">
      <c r="A13" s="60">
        <v>40969</v>
      </c>
      <c r="B13" s="15">
        <v>197073.60500001002</v>
      </c>
      <c r="C13" s="15">
        <v>155670.34932502999</v>
      </c>
      <c r="D13" s="15">
        <v>95191.295288910012</v>
      </c>
      <c r="E13" s="15">
        <v>87631.875278530002</v>
      </c>
      <c r="F13" s="18">
        <v>7.9412933582181271</v>
      </c>
      <c r="G13" s="17">
        <v>1431.0417788903351</v>
      </c>
      <c r="H13" s="17">
        <v>616.28847183576454</v>
      </c>
      <c r="I13" s="17">
        <v>2224.3840593668961</v>
      </c>
      <c r="J13" s="17">
        <v>957.9470515431484</v>
      </c>
      <c r="K13" s="17">
        <v>121454.19086462125</v>
      </c>
      <c r="L13" s="17">
        <v>188786.07884673867</v>
      </c>
      <c r="M13" s="17">
        <v>1507.1437702757034</v>
      </c>
      <c r="N13" s="17">
        <v>649.06234417335338</v>
      </c>
      <c r="O13" s="17">
        <v>2351.8538908242917</v>
      </c>
      <c r="P13" s="17">
        <v>1012.8428552323132</v>
      </c>
      <c r="Q13" s="17">
        <v>127913.05603599999</v>
      </c>
      <c r="R13" s="17">
        <v>199604.59277913522</v>
      </c>
      <c r="S13" s="17">
        <v>1983.9858230299997</v>
      </c>
      <c r="T13" s="17">
        <v>7008.8123326899995</v>
      </c>
      <c r="U13" s="17">
        <v>800</v>
      </c>
      <c r="V13" s="17">
        <v>1243.5047485988775</v>
      </c>
      <c r="W13" s="15">
        <v>50456.859702867834</v>
      </c>
      <c r="X13" s="15">
        <v>61812.694357</v>
      </c>
      <c r="Z13" s="75">
        <v>1.5543809357485969</v>
      </c>
      <c r="AA13" s="75">
        <v>1.5604708304597013</v>
      </c>
      <c r="AB13" s="80">
        <v>84871.170538990002</v>
      </c>
      <c r="AC13" s="80">
        <v>84871.170593500006</v>
      </c>
      <c r="AH13" s="73"/>
    </row>
    <row r="14" spans="1:34" x14ac:dyDescent="0.2">
      <c r="A14" s="61">
        <v>41061</v>
      </c>
      <c r="B14" s="15">
        <v>197502.31299998998</v>
      </c>
      <c r="C14" s="15">
        <v>156215.31566526002</v>
      </c>
      <c r="D14" s="15">
        <v>96374.644774949993</v>
      </c>
      <c r="E14" s="15">
        <v>89129.178799760004</v>
      </c>
      <c r="F14" s="18">
        <v>7.5180209401646048</v>
      </c>
      <c r="G14" s="16">
        <v>1453.6264816804805</v>
      </c>
      <c r="H14" s="16">
        <v>631.51076929159638</v>
      </c>
      <c r="I14" s="16">
        <v>2232.8900115711831</v>
      </c>
      <c r="J14" s="16">
        <v>970.05255938973062</v>
      </c>
      <c r="K14" s="16">
        <v>124724.83761949334</v>
      </c>
      <c r="L14" s="16">
        <v>191587.62421103194</v>
      </c>
      <c r="M14" s="16">
        <v>1440.7204153055332</v>
      </c>
      <c r="N14" s="16">
        <v>625.90388217076861</v>
      </c>
      <c r="O14" s="16">
        <v>2221.011854399927</v>
      </c>
      <c r="P14" s="16">
        <v>964.8922353345049</v>
      </c>
      <c r="Q14" s="16">
        <v>123617.46444439999</v>
      </c>
      <c r="R14" s="16">
        <v>190568.4482742954</v>
      </c>
      <c r="S14" s="16">
        <v>1929.3053261</v>
      </c>
      <c r="T14" s="16">
        <v>6335.0358242499997</v>
      </c>
      <c r="U14" s="16">
        <v>850</v>
      </c>
      <c r="V14" s="16">
        <v>1305.6700147904244</v>
      </c>
      <c r="W14" s="15">
        <v>50397.189684530858</v>
      </c>
      <c r="X14" s="15">
        <v>62383.104621999999</v>
      </c>
      <c r="Z14" s="75">
        <v>1.5360823703416757</v>
      </c>
      <c r="AA14" s="75">
        <v>1.541598099676347</v>
      </c>
      <c r="AB14" s="81">
        <v>85802.535377109976</v>
      </c>
      <c r="AC14" s="81">
        <v>85802.535405999966</v>
      </c>
      <c r="AH14" s="73"/>
    </row>
    <row r="15" spans="1:34" x14ac:dyDescent="0.2">
      <c r="A15" s="61">
        <v>41153</v>
      </c>
      <c r="B15" s="15">
        <v>197931.07199997001</v>
      </c>
      <c r="C15" s="15">
        <v>156773.82737268996</v>
      </c>
      <c r="D15" s="15">
        <v>96454.145165009992</v>
      </c>
      <c r="E15" s="15">
        <v>89638.838164419998</v>
      </c>
      <c r="F15" s="18">
        <v>7.0658518500481549</v>
      </c>
      <c r="G15" s="16">
        <v>1479.2298975535425</v>
      </c>
      <c r="H15" s="16">
        <v>645.40601185460764</v>
      </c>
      <c r="I15" s="16">
        <v>2248.0973790824664</v>
      </c>
      <c r="J15" s="16">
        <v>980.87225393028689</v>
      </c>
      <c r="K15" s="16">
        <v>127745.90380160784</v>
      </c>
      <c r="L15" s="16">
        <v>194145.09671544848</v>
      </c>
      <c r="M15" s="16">
        <v>1467.7469650230387</v>
      </c>
      <c r="N15" s="16">
        <v>640.39587072270899</v>
      </c>
      <c r="O15" s="16">
        <v>2241.1333857629293</v>
      </c>
      <c r="P15" s="16">
        <v>977.83378210484386</v>
      </c>
      <c r="Q15" s="16">
        <v>126754.24119649999</v>
      </c>
      <c r="R15" s="16">
        <v>193543.68872979682</v>
      </c>
      <c r="S15" s="16">
        <v>1886.7656398299998</v>
      </c>
      <c r="T15" s="16">
        <v>5392.7330115100003</v>
      </c>
      <c r="U15" s="16">
        <v>894</v>
      </c>
      <c r="V15" s="16">
        <v>1358.6793102435774</v>
      </c>
      <c r="W15" s="15">
        <v>49958.902167716908</v>
      </c>
      <c r="X15" s="15">
        <v>62779.421518000003</v>
      </c>
      <c r="Z15" s="75">
        <v>1.519775514813845</v>
      </c>
      <c r="AA15" s="75">
        <v>1.5269208107187269</v>
      </c>
      <c r="AB15" s="81">
        <v>86359.736247139997</v>
      </c>
      <c r="AC15" s="81">
        <v>86359.736533000003</v>
      </c>
      <c r="AH15" s="73"/>
    </row>
    <row r="16" spans="1:34" x14ac:dyDescent="0.2">
      <c r="A16" s="61">
        <v>41244</v>
      </c>
      <c r="B16" s="15">
        <v>198359.87099997001</v>
      </c>
      <c r="C16" s="15">
        <v>157425.65710059</v>
      </c>
      <c r="D16" s="15">
        <v>96467.784633509989</v>
      </c>
      <c r="E16" s="15">
        <v>89856.813761449986</v>
      </c>
      <c r="F16" s="18">
        <v>6.8530348210811383</v>
      </c>
      <c r="G16" s="16">
        <v>1500.5243962661702</v>
      </c>
      <c r="H16" s="16">
        <v>655.90322482169393</v>
      </c>
      <c r="I16" s="16">
        <v>2240.1432987796493</v>
      </c>
      <c r="J16" s="16">
        <v>979.2024824044546</v>
      </c>
      <c r="K16" s="16">
        <v>130104.87906409554</v>
      </c>
      <c r="L16" s="16">
        <v>194234.47809259803</v>
      </c>
      <c r="M16" s="16">
        <v>1503.4845241005148</v>
      </c>
      <c r="N16" s="16">
        <v>657.19714378025435</v>
      </c>
      <c r="O16" s="16">
        <v>2259.6447016654593</v>
      </c>
      <c r="P16" s="16">
        <v>987.72685723597351</v>
      </c>
      <c r="Q16" s="16">
        <v>130361.5406618</v>
      </c>
      <c r="R16" s="16">
        <v>195925.3719845335</v>
      </c>
      <c r="S16" s="16">
        <v>1923.4939238400004</v>
      </c>
      <c r="T16" s="16">
        <v>5275.90128301</v>
      </c>
      <c r="U16" s="16">
        <v>900</v>
      </c>
      <c r="V16" s="16">
        <v>1343.6162543698181</v>
      </c>
      <c r="W16" s="15">
        <v>48799.490707413432</v>
      </c>
      <c r="X16" s="15">
        <v>63397.926921799997</v>
      </c>
      <c r="Z16" s="75">
        <v>1.4929069492997979</v>
      </c>
      <c r="AA16" s="75">
        <v>1.5029384509410431</v>
      </c>
      <c r="AB16" s="81">
        <v>86706.273745259998</v>
      </c>
      <c r="AC16" s="81">
        <v>86706.273707600019</v>
      </c>
      <c r="AH16" s="73"/>
    </row>
    <row r="17" spans="1:34" x14ac:dyDescent="0.2">
      <c r="A17" s="61">
        <v>41334</v>
      </c>
      <c r="B17" s="15">
        <v>198788.69599997997</v>
      </c>
      <c r="C17" s="15">
        <v>158069.44797213</v>
      </c>
      <c r="D17" s="15">
        <v>96702.375922899984</v>
      </c>
      <c r="E17" s="15">
        <v>88998.829033889997</v>
      </c>
      <c r="F17" s="18">
        <v>7.9662436579138074</v>
      </c>
      <c r="G17" s="16">
        <v>1558.0229511123862</v>
      </c>
      <c r="H17" s="16">
        <v>673.01913873336969</v>
      </c>
      <c r="I17" s="16">
        <v>2276.8981503932155</v>
      </c>
      <c r="J17" s="16">
        <v>983.55164220601159</v>
      </c>
      <c r="K17" s="16">
        <v>133788.59697183617</v>
      </c>
      <c r="L17" s="16">
        <v>195518.94840277193</v>
      </c>
      <c r="M17" s="16">
        <v>1611.4002152453279</v>
      </c>
      <c r="N17" s="16">
        <v>696.07651270731162</v>
      </c>
      <c r="O17" s="16">
        <v>2369.9703835519704</v>
      </c>
      <c r="P17" s="16">
        <v>1023.7560502940044</v>
      </c>
      <c r="Q17" s="16">
        <v>138372.14227729998</v>
      </c>
      <c r="R17" s="16">
        <v>203511.13026003505</v>
      </c>
      <c r="S17" s="16">
        <v>1985.0801349100002</v>
      </c>
      <c r="T17" s="16">
        <v>5260.3014585199999</v>
      </c>
      <c r="U17" s="16">
        <v>900</v>
      </c>
      <c r="V17" s="16">
        <v>1315.2619695947446</v>
      </c>
      <c r="W17" s="15">
        <v>48377.531474570416</v>
      </c>
      <c r="X17" s="15">
        <v>64109.611167000003</v>
      </c>
      <c r="Z17" s="75">
        <v>1.4614021884386053</v>
      </c>
      <c r="AA17" s="75">
        <v>1.4707521825613967</v>
      </c>
      <c r="AB17" s="81">
        <v>85870.74848693001</v>
      </c>
      <c r="AC17" s="81">
        <v>85870.748289700015</v>
      </c>
      <c r="AH17" s="73"/>
    </row>
    <row r="18" spans="1:34" x14ac:dyDescent="0.2">
      <c r="A18" s="61">
        <v>41426</v>
      </c>
      <c r="B18" s="15">
        <v>199217.33500000997</v>
      </c>
      <c r="C18" s="15">
        <v>158288.46526279001</v>
      </c>
      <c r="D18" s="15">
        <v>97323.361638729999</v>
      </c>
      <c r="E18" s="15">
        <v>90098.728609229991</v>
      </c>
      <c r="F18" s="18">
        <v>7.4233286929794584</v>
      </c>
      <c r="G18" s="16">
        <v>1599.3568104694118</v>
      </c>
      <c r="H18" s="16">
        <v>697.63549737112521</v>
      </c>
      <c r="I18" s="16">
        <v>2305.3609204866498</v>
      </c>
      <c r="J18" s="16">
        <v>1005.5927494450859</v>
      </c>
      <c r="K18" s="16">
        <v>138981.08458768204</v>
      </c>
      <c r="L18" s="16">
        <v>200331.50763978279</v>
      </c>
      <c r="M18" s="16">
        <v>1584.8409096198595</v>
      </c>
      <c r="N18" s="16">
        <v>691.3037020949663</v>
      </c>
      <c r="O18" s="16">
        <v>2293.297572391687</v>
      </c>
      <c r="P18" s="16">
        <v>1000.3307538168222</v>
      </c>
      <c r="Q18" s="16">
        <v>137719.68120699999</v>
      </c>
      <c r="R18" s="16">
        <v>199283.22689393835</v>
      </c>
      <c r="S18" s="16">
        <v>1862.00082509</v>
      </c>
      <c r="T18" s="16">
        <v>5112.9994290200002</v>
      </c>
      <c r="U18" s="16">
        <v>980</v>
      </c>
      <c r="V18" s="16">
        <v>1412.6014203258528</v>
      </c>
      <c r="W18" s="15">
        <v>48305.524220641477</v>
      </c>
      <c r="X18" s="15">
        <v>64438.56143999999</v>
      </c>
      <c r="Z18" s="75">
        <v>1.4414300207406661</v>
      </c>
      <c r="AA18" s="75">
        <v>1.4470206810485213</v>
      </c>
      <c r="AB18" s="81">
        <v>86898.110339050007</v>
      </c>
      <c r="AC18" s="81">
        <v>86898.110952999996</v>
      </c>
      <c r="AH18" s="73"/>
    </row>
    <row r="19" spans="1:34" x14ac:dyDescent="0.2">
      <c r="A19" s="61">
        <v>41518</v>
      </c>
      <c r="B19" s="15">
        <v>199645.88900006001</v>
      </c>
      <c r="C19" s="15">
        <v>158873.10305334002</v>
      </c>
      <c r="D19" s="15">
        <v>97460.12704557</v>
      </c>
      <c r="E19" s="15">
        <v>90707.358300749984</v>
      </c>
      <c r="F19" s="18">
        <v>6.9287501971576404</v>
      </c>
      <c r="G19" s="16">
        <v>1629.920414012521</v>
      </c>
      <c r="H19" s="16">
        <v>715.30953095964651</v>
      </c>
      <c r="I19" s="16">
        <v>2335.4160853715166</v>
      </c>
      <c r="J19" s="16">
        <v>1024.9245118110903</v>
      </c>
      <c r="K19" s="16">
        <v>142808.60721865456</v>
      </c>
      <c r="L19" s="16">
        <v>204621.9653184776</v>
      </c>
      <c r="M19" s="16">
        <v>1617.6813344096522</v>
      </c>
      <c r="N19" s="16">
        <v>709.93826667754445</v>
      </c>
      <c r="O19" s="16">
        <v>2322.9875458567626</v>
      </c>
      <c r="P19" s="16">
        <v>1019.4701000372949</v>
      </c>
      <c r="Q19" s="16">
        <v>141736.25638600002</v>
      </c>
      <c r="R19" s="16">
        <v>203533.01443092583</v>
      </c>
      <c r="S19" s="16">
        <v>1786.7524234900002</v>
      </c>
      <c r="T19" s="16">
        <v>4850.4893228999999</v>
      </c>
      <c r="U19" s="16">
        <v>1000</v>
      </c>
      <c r="V19" s="16">
        <v>1432.8405640507401</v>
      </c>
      <c r="W19" s="15">
        <v>48143.764086524483</v>
      </c>
      <c r="X19" s="15">
        <v>64755.816952300003</v>
      </c>
      <c r="Z19" s="75">
        <v>1.43284056405074</v>
      </c>
      <c r="AA19" s="75">
        <v>1.4359982379993901</v>
      </c>
      <c r="AB19" s="81">
        <v>87616.920428090001</v>
      </c>
      <c r="AC19" s="81">
        <v>87616.920200000008</v>
      </c>
      <c r="AH19" s="73"/>
    </row>
    <row r="20" spans="1:34" x14ac:dyDescent="0.2">
      <c r="A20" s="61">
        <v>41609</v>
      </c>
      <c r="B20" s="15">
        <v>200074.11500002001</v>
      </c>
      <c r="C20" s="15">
        <v>159586.80828668</v>
      </c>
      <c r="D20" s="15">
        <v>97416.296700520004</v>
      </c>
      <c r="E20" s="15">
        <v>91402.992728850004</v>
      </c>
      <c r="F20" s="18">
        <v>6.172790565172348</v>
      </c>
      <c r="G20" s="16">
        <v>1641.874563789773</v>
      </c>
      <c r="H20" s="16">
        <v>723.92238026549137</v>
      </c>
      <c r="I20" s="16">
        <v>2315.8020073752778</v>
      </c>
      <c r="J20" s="16">
        <v>1021.0651522203433</v>
      </c>
      <c r="K20" s="16">
        <v>144838.12956032614</v>
      </c>
      <c r="L20" s="16">
        <v>204288.7066878459</v>
      </c>
      <c r="M20" s="16">
        <v>1643.2612936095727</v>
      </c>
      <c r="N20" s="16">
        <v>724.53380234912186</v>
      </c>
      <c r="O20" s="16">
        <v>2333.3622745153957</v>
      </c>
      <c r="P20" s="16">
        <v>1028.8076811564638</v>
      </c>
      <c r="Q20" s="16">
        <v>144960.45929259999</v>
      </c>
      <c r="R20" s="16">
        <v>205837.78631260226</v>
      </c>
      <c r="S20" s="16">
        <v>1646.40939364</v>
      </c>
      <c r="T20" s="16">
        <v>4752.8675569300003</v>
      </c>
      <c r="U20" s="16">
        <v>1000</v>
      </c>
      <c r="V20" s="16">
        <v>1410.4621987869441</v>
      </c>
      <c r="W20" s="15">
        <v>47944.623081760787</v>
      </c>
      <c r="X20" s="15">
        <v>65076.359058499998</v>
      </c>
      <c r="Z20" s="75">
        <v>1.4104621987869441</v>
      </c>
      <c r="AA20" s="75">
        <v>1.4199581549139721</v>
      </c>
      <c r="AB20" s="81">
        <v>88215.100443489995</v>
      </c>
      <c r="AC20" s="81">
        <v>88215.09997000001</v>
      </c>
      <c r="AH20" s="73"/>
    </row>
    <row r="21" spans="1:34" x14ac:dyDescent="0.2">
      <c r="A21" s="61">
        <v>41699</v>
      </c>
      <c r="B21" s="15">
        <v>200502.02399999002</v>
      </c>
      <c r="C21" s="15">
        <v>159959.34887011003</v>
      </c>
      <c r="D21" s="15">
        <v>97783.312786570008</v>
      </c>
      <c r="E21" s="15">
        <v>90782.457917620006</v>
      </c>
      <c r="F21" s="18">
        <v>7.1595599181944802</v>
      </c>
      <c r="G21" s="16">
        <v>1708.4006397379094</v>
      </c>
      <c r="H21" s="16">
        <v>747.98369252023065</v>
      </c>
      <c r="I21" s="16">
        <v>2360.481186016847</v>
      </c>
      <c r="J21" s="16">
        <v>1033.482072397421</v>
      </c>
      <c r="K21" s="16">
        <v>149972.24426929245</v>
      </c>
      <c r="L21" s="16">
        <v>207215.24728338714</v>
      </c>
      <c r="M21" s="16">
        <v>1758.3390497260866</v>
      </c>
      <c r="N21" s="16">
        <v>769.84806693925293</v>
      </c>
      <c r="O21" s="16">
        <v>2446.3443311741507</v>
      </c>
      <c r="P21" s="16">
        <v>1071.0752597547107</v>
      </c>
      <c r="Q21" s="16">
        <v>154356.09559380001</v>
      </c>
      <c r="R21" s="16">
        <v>214752.75743713454</v>
      </c>
      <c r="S21" s="16">
        <v>1554.7964467100001</v>
      </c>
      <c r="T21" s="16">
        <v>4512.2862809299995</v>
      </c>
      <c r="U21" s="16">
        <v>1000</v>
      </c>
      <c r="V21" s="16">
        <v>1381.6906474461252</v>
      </c>
      <c r="W21" s="15">
        <v>48277.000968353859</v>
      </c>
      <c r="X21" s="15">
        <v>65635.693220999994</v>
      </c>
      <c r="Z21" s="75">
        <v>1.3816906474461252</v>
      </c>
      <c r="AA21" s="75">
        <v>1.3912813524531809</v>
      </c>
      <c r="AB21" s="81">
        <v>87785.172155110005</v>
      </c>
      <c r="AC21" s="81">
        <v>87785.171817599985</v>
      </c>
      <c r="AH21" s="73"/>
    </row>
    <row r="22" spans="1:34" x14ac:dyDescent="0.2">
      <c r="A22" s="61">
        <v>41791</v>
      </c>
      <c r="B22" s="15">
        <v>200929.48599999002</v>
      </c>
      <c r="C22" s="15">
        <v>160903.34586880999</v>
      </c>
      <c r="D22" s="15">
        <v>98299.980154150006</v>
      </c>
      <c r="E22" s="15">
        <v>91576.710187920005</v>
      </c>
      <c r="F22" s="18">
        <v>6.8395435641867337</v>
      </c>
      <c r="G22" s="16">
        <v>1731.6057323930131</v>
      </c>
      <c r="H22" s="16">
        <v>763.52641058414872</v>
      </c>
      <c r="I22" s="16">
        <v>2346.7574567474048</v>
      </c>
      <c r="J22" s="16">
        <v>1034.7686334958692</v>
      </c>
      <c r="K22" s="16">
        <v>153414.96922609035</v>
      </c>
      <c r="L22" s="16">
        <v>207915.52965723706</v>
      </c>
      <c r="M22" s="16">
        <v>1721.7985087439163</v>
      </c>
      <c r="N22" s="16">
        <v>759.20205500753423</v>
      </c>
      <c r="O22" s="16">
        <v>2345.4934622897995</v>
      </c>
      <c r="P22" s="16">
        <v>1034.211289842624</v>
      </c>
      <c r="Q22" s="16">
        <v>152546.0786828</v>
      </c>
      <c r="R22" s="16">
        <v>207803.54288346515</v>
      </c>
      <c r="S22" s="16">
        <v>1460.4310476799999</v>
      </c>
      <c r="T22" s="16">
        <v>4401.2527470599998</v>
      </c>
      <c r="U22" s="16">
        <v>1000</v>
      </c>
      <c r="V22" s="16">
        <v>1355.2493000264419</v>
      </c>
      <c r="W22" s="15">
        <v>47280.266705400871</v>
      </c>
      <c r="X22" s="15">
        <v>66320.247046000004</v>
      </c>
      <c r="Z22" s="75">
        <v>1.3552493000264418</v>
      </c>
      <c r="AA22" s="75">
        <v>1.3622345764492967</v>
      </c>
      <c r="AB22" s="81">
        <v>88596.940028650002</v>
      </c>
      <c r="AC22" s="81">
        <v>88596.93971630001</v>
      </c>
      <c r="AH22" s="73"/>
    </row>
    <row r="23" spans="1:34" x14ac:dyDescent="0.2">
      <c r="A23" s="61">
        <v>41883</v>
      </c>
      <c r="B23" s="15">
        <v>201356.52799998</v>
      </c>
      <c r="C23" s="15">
        <v>161615.14357575</v>
      </c>
      <c r="D23" s="15">
        <v>98456.487215769987</v>
      </c>
      <c r="E23" s="15">
        <v>91794.643257469987</v>
      </c>
      <c r="F23" s="18">
        <v>6.7662823920382138</v>
      </c>
      <c r="G23" s="16">
        <v>1759.3924602002696</v>
      </c>
      <c r="H23" s="16">
        <v>776.63359755722968</v>
      </c>
      <c r="I23" s="16">
        <v>2365.3982805449846</v>
      </c>
      <c r="J23" s="16">
        <v>1044.1375746638287</v>
      </c>
      <c r="K23" s="16">
        <v>156380.2447322575</v>
      </c>
      <c r="L23" s="16">
        <v>210243.91678862844</v>
      </c>
      <c r="M23" s="16">
        <v>1744.0835871797613</v>
      </c>
      <c r="N23" s="16">
        <v>769.87592834097438</v>
      </c>
      <c r="O23" s="16">
        <v>2351.6067781554721</v>
      </c>
      <c r="P23" s="16">
        <v>1038.0497040012399</v>
      </c>
      <c r="Q23" s="16">
        <v>155019.54392150001</v>
      </c>
      <c r="R23" s="16">
        <v>209018.08428909659</v>
      </c>
      <c r="S23" s="16">
        <v>1474.2053460899999</v>
      </c>
      <c r="T23" s="16">
        <v>4429.3526901999994</v>
      </c>
      <c r="U23" s="16">
        <v>1000</v>
      </c>
      <c r="V23" s="16">
        <v>1344.4403872662579</v>
      </c>
      <c r="W23" s="15">
        <v>46510.102634524417</v>
      </c>
      <c r="X23" s="15">
        <v>66435.940493799993</v>
      </c>
      <c r="Z23" s="75">
        <v>1.3444403872662578</v>
      </c>
      <c r="AA23" s="75">
        <v>1.348333758451391</v>
      </c>
      <c r="AB23" s="81">
        <v>88883.09360747</v>
      </c>
      <c r="AC23" s="81">
        <v>88883.093139000033</v>
      </c>
      <c r="AH23" s="73"/>
    </row>
    <row r="24" spans="1:34" x14ac:dyDescent="0.2">
      <c r="A24" s="61">
        <v>41974</v>
      </c>
      <c r="B24" s="15">
        <v>201782.91599998</v>
      </c>
      <c r="C24" s="15">
        <v>162319.09263063001</v>
      </c>
      <c r="D24" s="15">
        <v>98805.271380909995</v>
      </c>
      <c r="E24" s="15">
        <v>92396.401329679997</v>
      </c>
      <c r="F24" s="18">
        <v>6.4863645043013785</v>
      </c>
      <c r="G24" s="16">
        <v>1782.6277325976287</v>
      </c>
      <c r="H24" s="16">
        <v>790.83472376588168</v>
      </c>
      <c r="I24" s="16">
        <v>2361.3270463061808</v>
      </c>
      <c r="J24" s="16">
        <v>1047.565561916434</v>
      </c>
      <c r="K24" s="16">
        <v>159576.93663551827</v>
      </c>
      <c r="L24" s="16">
        <v>211380.83378465567</v>
      </c>
      <c r="M24" s="16">
        <v>1777.2003229138138</v>
      </c>
      <c r="N24" s="16">
        <v>788.42694135719478</v>
      </c>
      <c r="O24" s="16">
        <v>2367.6290116471632</v>
      </c>
      <c r="P24" s="16">
        <v>1050.361332852435</v>
      </c>
      <c r="Q24" s="16">
        <v>159091.08728000001</v>
      </c>
      <c r="R24" s="16">
        <v>211944.97259658991</v>
      </c>
      <c r="S24" s="16">
        <v>1582.6757821899998</v>
      </c>
      <c r="T24" s="16">
        <v>4674.4203115500004</v>
      </c>
      <c r="U24" s="16">
        <v>1075</v>
      </c>
      <c r="V24" s="16">
        <v>1423.9801885501763</v>
      </c>
      <c r="W24" s="15">
        <v>46288.589895811056</v>
      </c>
      <c r="X24" s="15">
        <v>66743.637968700001</v>
      </c>
      <c r="Z24" s="75">
        <v>1.3246327335350476</v>
      </c>
      <c r="AA24" s="75">
        <v>1.3322240498838704</v>
      </c>
      <c r="AB24" s="81">
        <v>89517.813347930045</v>
      </c>
      <c r="AC24" s="81">
        <v>89517.813624500006</v>
      </c>
      <c r="AH24" s="73"/>
    </row>
    <row r="25" spans="1:34" x14ac:dyDescent="0.2">
      <c r="A25" s="61">
        <v>42064</v>
      </c>
      <c r="B25" s="15">
        <v>202208.70400003</v>
      </c>
      <c r="C25" s="15">
        <v>162978.42492955</v>
      </c>
      <c r="D25" s="15">
        <v>99438.120584939999</v>
      </c>
      <c r="E25" s="15">
        <v>91555.485461759992</v>
      </c>
      <c r="F25" s="18">
        <v>7.9271762949770004</v>
      </c>
      <c r="G25" s="16">
        <v>1840.156157867742</v>
      </c>
      <c r="H25" s="16">
        <v>806.14292050627603</v>
      </c>
      <c r="I25" s="16">
        <v>2362.1060061341886</v>
      </c>
      <c r="J25" s="16">
        <v>1034.8007837209275</v>
      </c>
      <c r="K25" s="16">
        <v>163009.11519437327</v>
      </c>
      <c r="L25" s="16">
        <v>209245.72537442407</v>
      </c>
      <c r="M25" s="16">
        <v>1877.3651418932138</v>
      </c>
      <c r="N25" s="16">
        <v>822.44357579174891</v>
      </c>
      <c r="O25" s="16">
        <v>2439.9307867857342</v>
      </c>
      <c r="P25" s="16">
        <v>1068.8945672788986</v>
      </c>
      <c r="Q25" s="16">
        <v>166305.24957400002</v>
      </c>
      <c r="R25" s="16">
        <v>216139.78516213896</v>
      </c>
      <c r="S25" s="16">
        <v>1661.1433557800001</v>
      </c>
      <c r="T25" s="16">
        <v>4765.7158147</v>
      </c>
      <c r="U25" s="16">
        <v>1100</v>
      </c>
      <c r="V25" s="16">
        <v>1412.0087556908074</v>
      </c>
      <c r="W25" s="15">
        <v>45029.164913644796</v>
      </c>
      <c r="X25" s="15">
        <v>67356.224189999994</v>
      </c>
      <c r="Z25" s="75">
        <v>1.2836443233552794</v>
      </c>
      <c r="AA25" s="75">
        <v>1.2996570205438063</v>
      </c>
      <c r="AB25" s="81">
        <v>88584.392415510025</v>
      </c>
      <c r="AC25" s="81">
        <v>88584.391956000007</v>
      </c>
      <c r="AH25" s="73"/>
    </row>
    <row r="26" spans="1:34" x14ac:dyDescent="0.2">
      <c r="A26" s="61">
        <v>42156</v>
      </c>
      <c r="B26" s="15">
        <v>202633.80400002998</v>
      </c>
      <c r="C26" s="15">
        <v>163286.37548595999</v>
      </c>
      <c r="D26" s="15">
        <v>100050.1680274</v>
      </c>
      <c r="E26" s="15">
        <v>91749.920277099998</v>
      </c>
      <c r="F26" s="18">
        <v>8.2960857677189193</v>
      </c>
      <c r="G26" s="16">
        <v>1881.5993767088974</v>
      </c>
      <c r="H26" s="16">
        <v>824.29524794450219</v>
      </c>
      <c r="I26" s="16">
        <v>2349.9784151506874</v>
      </c>
      <c r="J26" s="16">
        <v>1029.4837808508425</v>
      </c>
      <c r="K26" s="16">
        <v>167030.08171014237</v>
      </c>
      <c r="L26" s="16">
        <v>208608.21467013942</v>
      </c>
      <c r="M26" s="16">
        <v>1860.2676470882375</v>
      </c>
      <c r="N26" s="16">
        <v>814.95019896964254</v>
      </c>
      <c r="O26" s="16">
        <v>2340.9024442764762</v>
      </c>
      <c r="P26" s="16">
        <v>1025.5077626693515</v>
      </c>
      <c r="Q26" s="16">
        <v>165136.45888779999</v>
      </c>
      <c r="R26" s="16">
        <v>207802.5389812506</v>
      </c>
      <c r="S26" s="16">
        <v>1670.1995883299999</v>
      </c>
      <c r="T26" s="16">
        <v>5217.0258881799991</v>
      </c>
      <c r="U26" s="16">
        <v>1150</v>
      </c>
      <c r="V26" s="16">
        <v>1436.2649195548661</v>
      </c>
      <c r="W26" s="15">
        <v>43043.560830940813</v>
      </c>
      <c r="X26" s="15">
        <v>67657.968519099988</v>
      </c>
      <c r="Z26" s="75">
        <v>1.2489260170042313</v>
      </c>
      <c r="AA26" s="75">
        <v>1.2583686266546359</v>
      </c>
      <c r="AB26" s="81">
        <v>88770.268409789991</v>
      </c>
      <c r="AC26" s="81">
        <v>88770.268701000052</v>
      </c>
      <c r="AH26" s="73"/>
    </row>
    <row r="27" spans="1:34" x14ac:dyDescent="0.2">
      <c r="A27" s="61">
        <v>42248</v>
      </c>
      <c r="B27" s="15">
        <v>203058.07999991998</v>
      </c>
      <c r="C27" s="15">
        <v>163693.08539673002</v>
      </c>
      <c r="D27" s="15">
        <v>100557.4631923</v>
      </c>
      <c r="E27" s="15">
        <v>91635.41923385</v>
      </c>
      <c r="F27" s="18">
        <v>8.8725825763802497</v>
      </c>
      <c r="G27" s="16">
        <v>1890.0043360081042</v>
      </c>
      <c r="H27" s="16">
        <v>826.43975650784864</v>
      </c>
      <c r="I27" s="16">
        <v>2320.0441327743033</v>
      </c>
      <c r="J27" s="16">
        <v>1014.4827033715528</v>
      </c>
      <c r="K27" s="16">
        <v>167815.27019208513</v>
      </c>
      <c r="L27" s="16">
        <v>205998.90993975586</v>
      </c>
      <c r="M27" s="16">
        <v>1866.6056269374747</v>
      </c>
      <c r="N27" s="16">
        <v>816.20823171412496</v>
      </c>
      <c r="O27" s="16">
        <v>2301.9167200870115</v>
      </c>
      <c r="P27" s="16">
        <v>1006.5561511983664</v>
      </c>
      <c r="Q27" s="16">
        <v>165737.676412</v>
      </c>
      <c r="R27" s="16">
        <v>204389.35947444942</v>
      </c>
      <c r="S27" s="16">
        <v>1833.7067788200002</v>
      </c>
      <c r="T27" s="16">
        <v>5487.28359894</v>
      </c>
      <c r="U27" s="16">
        <v>1200</v>
      </c>
      <c r="V27" s="16">
        <v>1473.0405143987068</v>
      </c>
      <c r="W27" s="15">
        <v>42122.539595669841</v>
      </c>
      <c r="X27" s="15">
        <v>67874.347664300003</v>
      </c>
      <c r="Z27" s="75">
        <v>1.2275337619989224</v>
      </c>
      <c r="AA27" s="75">
        <v>1.2332099972631865</v>
      </c>
      <c r="AB27" s="81">
        <v>88790.944546999992</v>
      </c>
      <c r="AC27" s="81">
        <v>88790.944386000017</v>
      </c>
      <c r="AH27" s="73"/>
    </row>
    <row r="28" spans="1:34" x14ac:dyDescent="0.2">
      <c r="A28" s="61">
        <v>42339</v>
      </c>
      <c r="B28" s="15">
        <v>203481.51700001999</v>
      </c>
      <c r="C28" s="15">
        <v>164151.11611362</v>
      </c>
      <c r="D28" s="15">
        <v>100818.42329646001</v>
      </c>
      <c r="E28" s="15">
        <v>91799.569154960001</v>
      </c>
      <c r="F28" s="18">
        <v>8.9456409320940899</v>
      </c>
      <c r="G28" s="16">
        <v>1901.8358106873948</v>
      </c>
      <c r="H28" s="16">
        <v>833.64808886448247</v>
      </c>
      <c r="I28" s="16">
        <v>2282.3390404448123</v>
      </c>
      <c r="J28" s="16">
        <v>1000.4373503304258</v>
      </c>
      <c r="K28" s="16">
        <v>169631.97776631237</v>
      </c>
      <c r="L28" s="16">
        <v>203570.50970871549</v>
      </c>
      <c r="M28" s="16">
        <v>1956.978177999722</v>
      </c>
      <c r="N28" s="16">
        <v>857.81911282970657</v>
      </c>
      <c r="O28" s="16">
        <v>2370.6307374745884</v>
      </c>
      <c r="P28" s="16">
        <v>1039.1390046800884</v>
      </c>
      <c r="Q28" s="16">
        <v>174550.33439019998</v>
      </c>
      <c r="R28" s="16">
        <v>211445.58104619526</v>
      </c>
      <c r="S28" s="16">
        <v>2666.5943903999996</v>
      </c>
      <c r="T28" s="16">
        <v>4074.9735033100001</v>
      </c>
      <c r="U28" s="16">
        <v>1200</v>
      </c>
      <c r="V28" s="16">
        <v>1440.0858544901766</v>
      </c>
      <c r="W28" s="15">
        <v>40874.264448413545</v>
      </c>
      <c r="X28" s="15">
        <v>68089.534565000009</v>
      </c>
      <c r="Z28" s="75">
        <v>1.2000715454084805</v>
      </c>
      <c r="AA28" s="75">
        <v>1.2113731078481782</v>
      </c>
      <c r="AB28" s="81">
        <v>89193.807800370007</v>
      </c>
      <c r="AC28" s="81">
        <v>89193.807244499985</v>
      </c>
      <c r="AH28" s="73"/>
    </row>
    <row r="29" spans="1:34" x14ac:dyDescent="0.2">
      <c r="A29" s="61">
        <v>42430</v>
      </c>
      <c r="B29" s="15">
        <v>203903.98400002002</v>
      </c>
      <c r="C29" s="15">
        <v>164774.96436735999</v>
      </c>
      <c r="D29" s="15">
        <v>101238.66511250002</v>
      </c>
      <c r="E29" s="15">
        <v>90216.117816910002</v>
      </c>
      <c r="F29" s="18">
        <v>10.887685335776965</v>
      </c>
      <c r="G29" s="16">
        <v>1966.8849530255177</v>
      </c>
      <c r="H29" s="16">
        <v>847.32914030013069</v>
      </c>
      <c r="I29" s="16">
        <v>2291.6935487957248</v>
      </c>
      <c r="J29" s="16">
        <v>987.25587459778819</v>
      </c>
      <c r="K29" s="16">
        <v>172773.78746650857</v>
      </c>
      <c r="L29" s="16">
        <v>201305.40605791318</v>
      </c>
      <c r="M29" s="16">
        <v>2158.1305542869572</v>
      </c>
      <c r="N29" s="16">
        <v>929.71726565814117</v>
      </c>
      <c r="O29" s="16">
        <v>2536.2152591218573</v>
      </c>
      <c r="P29" s="16">
        <v>1092.5952144773255</v>
      </c>
      <c r="Q29" s="16">
        <v>189573.05446129999</v>
      </c>
      <c r="R29" s="16">
        <v>222784.51713128301</v>
      </c>
      <c r="S29" s="16">
        <v>2814.6882583600004</v>
      </c>
      <c r="T29" s="16">
        <v>4157.1258439200001</v>
      </c>
      <c r="U29" s="16">
        <v>1200</v>
      </c>
      <c r="V29" s="16">
        <v>1398.1663006393399</v>
      </c>
      <c r="W29" s="15">
        <v>40190.052271220455</v>
      </c>
      <c r="X29" s="15">
        <v>68467.938416500008</v>
      </c>
      <c r="Z29" s="75">
        <v>1.1651385838661166</v>
      </c>
      <c r="AA29" s="75">
        <v>1.1751908400925348</v>
      </c>
      <c r="AB29" s="81">
        <v>87841.328594610008</v>
      </c>
      <c r="AC29" s="81">
        <v>87841.328266599987</v>
      </c>
      <c r="AH29" s="73"/>
    </row>
    <row r="30" spans="1:34" x14ac:dyDescent="0.2">
      <c r="A30" s="61">
        <v>42522</v>
      </c>
      <c r="B30" s="15">
        <v>204325.47</v>
      </c>
      <c r="C30" s="15">
        <v>165490.61100909999</v>
      </c>
      <c r="D30" s="15">
        <v>101901.97292377001</v>
      </c>
      <c r="E30" s="15">
        <v>90379.370531959998</v>
      </c>
      <c r="F30" s="18">
        <v>11.307536116528127</v>
      </c>
      <c r="G30" s="16">
        <v>1973.7135947831139</v>
      </c>
      <c r="H30" s="16">
        <v>851.58772006473373</v>
      </c>
      <c r="I30" s="16">
        <v>2257.6315907993494</v>
      </c>
      <c r="J30" s="16">
        <v>974.08830958891065</v>
      </c>
      <c r="K30" s="16">
        <v>174001.06114845513</v>
      </c>
      <c r="L30" s="16">
        <v>199031.05167825968</v>
      </c>
      <c r="M30" s="16">
        <v>1972.75339966102</v>
      </c>
      <c r="N30" s="16">
        <v>851.17342819424323</v>
      </c>
      <c r="O30" s="16">
        <v>2269.7166525482612</v>
      </c>
      <c r="P30" s="16">
        <v>979.30258516397907</v>
      </c>
      <c r="Q30" s="16">
        <v>173916.4107673</v>
      </c>
      <c r="R30" s="16">
        <v>200096.46098584507</v>
      </c>
      <c r="S30" s="16">
        <v>3213.6880519399997</v>
      </c>
      <c r="T30" s="16">
        <v>4791.5555211700002</v>
      </c>
      <c r="U30" s="16">
        <v>1200</v>
      </c>
      <c r="V30" s="16">
        <v>1372.6195716136419</v>
      </c>
      <c r="W30" s="15">
        <v>39269.201862170863</v>
      </c>
      <c r="X30" s="15">
        <v>68684.731316999998</v>
      </c>
      <c r="Z30" s="75">
        <v>1.1438496430113683</v>
      </c>
      <c r="AA30" s="75">
        <v>1.1505323741620563</v>
      </c>
      <c r="AB30" s="81">
        <v>88159.225131939995</v>
      </c>
      <c r="AC30" s="81">
        <v>88159.224968100025</v>
      </c>
      <c r="AH30" s="73"/>
    </row>
    <row r="31" spans="1:34" x14ac:dyDescent="0.2">
      <c r="A31" s="61">
        <v>42614</v>
      </c>
      <c r="B31" s="15">
        <v>204745.86299997999</v>
      </c>
      <c r="C31" s="15">
        <v>165735.20834544001</v>
      </c>
      <c r="D31" s="15">
        <v>101391.49622899</v>
      </c>
      <c r="E31" s="15">
        <v>89433.15689541999</v>
      </c>
      <c r="F31" s="18">
        <v>11.794223163017946</v>
      </c>
      <c r="G31" s="16">
        <v>2016.9974212484774</v>
      </c>
      <c r="H31" s="16">
        <v>860.33627700614215</v>
      </c>
      <c r="I31" s="16">
        <v>2277.1804164619352</v>
      </c>
      <c r="J31" s="16">
        <v>971.31553116091345</v>
      </c>
      <c r="K31" s="16">
        <v>176150.29350581241</v>
      </c>
      <c r="L31" s="16">
        <v>198872.83667282519</v>
      </c>
      <c r="M31" s="16">
        <v>2020.4876519403672</v>
      </c>
      <c r="N31" s="16">
        <v>861.82500911150157</v>
      </c>
      <c r="O31" s="16">
        <v>2288.990269756031</v>
      </c>
      <c r="P31" s="16">
        <v>976.35294043700117</v>
      </c>
      <c r="Q31" s="16">
        <v>176455.10524549999</v>
      </c>
      <c r="R31" s="16">
        <v>199904.22538234186</v>
      </c>
      <c r="S31" s="16">
        <v>3497.6684777699998</v>
      </c>
      <c r="T31" s="16">
        <v>4758.4081144699994</v>
      </c>
      <c r="U31" s="16">
        <v>1200</v>
      </c>
      <c r="V31" s="16">
        <v>1354.7942456281833</v>
      </c>
      <c r="W31" s="15">
        <v>38827.175835519367</v>
      </c>
      <c r="X31" s="15">
        <v>68792.110797000001</v>
      </c>
      <c r="Z31" s="75">
        <v>1.1289952046901528</v>
      </c>
      <c r="AA31" s="75">
        <v>1.1328900068049454</v>
      </c>
      <c r="AB31" s="81">
        <v>87332.92945748003</v>
      </c>
      <c r="AC31" s="81">
        <v>87332.929293600013</v>
      </c>
      <c r="AH31" s="73"/>
    </row>
    <row r="32" spans="1:34" x14ac:dyDescent="0.2">
      <c r="A32" s="61">
        <v>42705</v>
      </c>
      <c r="B32" s="15">
        <v>205165.07600003999</v>
      </c>
      <c r="C32" s="15">
        <v>166401.33328745002</v>
      </c>
      <c r="D32" s="15">
        <v>102149.83241298998</v>
      </c>
      <c r="E32" s="15">
        <v>89871.362018550004</v>
      </c>
      <c r="F32" s="18">
        <v>12.02005926431513</v>
      </c>
      <c r="G32" s="16">
        <v>2048.2081188082748</v>
      </c>
      <c r="H32" s="16">
        <v>875.57610516252203</v>
      </c>
      <c r="I32" s="16">
        <v>2296.5607001481339</v>
      </c>
      <c r="J32" s="16">
        <v>981.74284861002593</v>
      </c>
      <c r="K32" s="16">
        <v>179637.63815948783</v>
      </c>
      <c r="L32" s="16">
        <v>201419.34614757172</v>
      </c>
      <c r="M32" s="16">
        <v>2106.7183178697528</v>
      </c>
      <c r="N32" s="16">
        <v>900.58827420444584</v>
      </c>
      <c r="O32" s="16">
        <v>2368.2658019761166</v>
      </c>
      <c r="P32" s="16">
        <v>1012.3956265855855</v>
      </c>
      <c r="Q32" s="16">
        <v>184769.26172189999</v>
      </c>
      <c r="R32" s="16">
        <v>207708.22567053977</v>
      </c>
      <c r="S32" s="16">
        <v>3834.5591063500005</v>
      </c>
      <c r="T32" s="16">
        <v>5226.1891605099991</v>
      </c>
      <c r="U32" s="16">
        <v>1200</v>
      </c>
      <c r="V32" s="16">
        <v>1345.5043044069334</v>
      </c>
      <c r="W32" s="15">
        <v>38352.247645776624</v>
      </c>
      <c r="X32" s="15">
        <v>69022.786993999995</v>
      </c>
      <c r="Z32" s="75">
        <v>1.1212535870057778</v>
      </c>
      <c r="AA32" s="75">
        <v>1.1241492428711746</v>
      </c>
      <c r="AB32" s="81">
        <v>87704.77790313997</v>
      </c>
      <c r="AC32" s="81">
        <v>87704.777688899994</v>
      </c>
      <c r="AH32" s="73"/>
    </row>
    <row r="33" spans="1:34" x14ac:dyDescent="0.2">
      <c r="A33" s="61">
        <v>42795</v>
      </c>
      <c r="B33" s="15">
        <v>205583.07999999</v>
      </c>
      <c r="C33" s="15">
        <v>166806.84760508998</v>
      </c>
      <c r="D33" s="15">
        <v>102684.25269919001</v>
      </c>
      <c r="E33" s="15">
        <v>88578.815701629996</v>
      </c>
      <c r="F33" s="18">
        <v>13.736709015043825</v>
      </c>
      <c r="G33" s="16">
        <v>2092.1557925633711</v>
      </c>
      <c r="H33" s="16">
        <v>878.73455888419596</v>
      </c>
      <c r="I33" s="16">
        <v>2324.1893609686795</v>
      </c>
      <c r="J33" s="16">
        <v>976.1918878764817</v>
      </c>
      <c r="K33" s="16">
        <v>180652.9571178456</v>
      </c>
      <c r="L33" s="16">
        <v>200688.53498065201</v>
      </c>
      <c r="M33" s="16">
        <v>2291.4825472711022</v>
      </c>
      <c r="N33" s="16">
        <v>962.45456876368257</v>
      </c>
      <c r="O33" s="16">
        <v>2553.7606787505579</v>
      </c>
      <c r="P33" s="16">
        <v>1072.6150350652133</v>
      </c>
      <c r="Q33" s="16">
        <v>197864.37460650003</v>
      </c>
      <c r="R33" s="16">
        <v>220511.50256300383</v>
      </c>
      <c r="S33" s="16">
        <v>4081.4440212800005</v>
      </c>
      <c r="T33" s="16">
        <v>5215.87155119</v>
      </c>
      <c r="U33" s="16">
        <v>1200</v>
      </c>
      <c r="V33" s="16">
        <v>1333.0877380528229</v>
      </c>
      <c r="W33" s="15">
        <v>38706.156633164399</v>
      </c>
      <c r="X33" s="15">
        <v>69253.269016000006</v>
      </c>
      <c r="Z33" s="75">
        <v>1.1109064483773525</v>
      </c>
      <c r="AA33" s="75">
        <v>1.114457835077906</v>
      </c>
      <c r="AB33" s="77">
        <v>86347.755630810017</v>
      </c>
      <c r="AC33" s="77">
        <v>86347.755448599957</v>
      </c>
      <c r="AH33" s="73"/>
    </row>
    <row r="34" spans="1:34" x14ac:dyDescent="0.2">
      <c r="A34" s="61">
        <v>42887</v>
      </c>
      <c r="B34" s="15">
        <v>205999.69099998</v>
      </c>
      <c r="C34" s="15">
        <v>167431.98519735</v>
      </c>
      <c r="D34" s="15">
        <v>103298.05616289</v>
      </c>
      <c r="E34" s="15">
        <v>89872.430683080005</v>
      </c>
      <c r="F34" s="18">
        <v>12.996977850811852</v>
      </c>
      <c r="G34" s="16">
        <v>2083.8630502063484</v>
      </c>
      <c r="H34" s="16">
        <v>886.49511587769405</v>
      </c>
      <c r="I34" s="16">
        <v>2302.43670014292</v>
      </c>
      <c r="J34" s="16">
        <v>979.47842066307533</v>
      </c>
      <c r="K34" s="16">
        <v>182617.71994379643</v>
      </c>
      <c r="L34" s="16">
        <v>201772.25199774193</v>
      </c>
      <c r="M34" s="16">
        <v>2081.4963359429121</v>
      </c>
      <c r="N34" s="16">
        <v>885.48828750533255</v>
      </c>
      <c r="O34" s="16">
        <v>2301.5795204458359</v>
      </c>
      <c r="P34" s="16">
        <v>979.11376202048882</v>
      </c>
      <c r="Q34" s="16">
        <v>182410.31361019996</v>
      </c>
      <c r="R34" s="16">
        <v>201697.13243004863</v>
      </c>
      <c r="S34" s="16">
        <v>3960.9911815599999</v>
      </c>
      <c r="T34" s="16">
        <v>5783.0857921099996</v>
      </c>
      <c r="U34" s="16">
        <v>1200</v>
      </c>
      <c r="V34" s="16">
        <v>1325.8664190518243</v>
      </c>
      <c r="W34" s="15">
        <v>38660.534026027257</v>
      </c>
      <c r="X34" s="15">
        <v>69610.123433000001</v>
      </c>
      <c r="Z34" s="75">
        <v>1.104888682543187</v>
      </c>
      <c r="AA34" s="75">
        <v>1.1057331596998592</v>
      </c>
      <c r="AB34" s="77">
        <v>87634.223336180003</v>
      </c>
      <c r="AC34" s="77">
        <v>87634.222775399976</v>
      </c>
      <c r="AH34" s="73"/>
    </row>
    <row r="35" spans="1:34" x14ac:dyDescent="0.2">
      <c r="A35" s="62">
        <v>42979</v>
      </c>
      <c r="B35" s="63">
        <v>206414.96000002002</v>
      </c>
      <c r="C35" s="63">
        <v>168038.50036511</v>
      </c>
      <c r="D35" s="63">
        <v>103858.94941154</v>
      </c>
      <c r="E35" s="63">
        <v>90953.369708299986</v>
      </c>
      <c r="F35" s="65">
        <v>12.426064172959993</v>
      </c>
      <c r="G35" s="64">
        <v>2099.911337862643</v>
      </c>
      <c r="H35" s="64">
        <v>901.58797606753319</v>
      </c>
      <c r="I35" s="64">
        <v>2311.5090010206886</v>
      </c>
      <c r="J35" s="64">
        <v>992.43653020766078</v>
      </c>
      <c r="K35" s="64">
        <v>186101.24601647886</v>
      </c>
      <c r="L35" s="64">
        <v>204853.74668537296</v>
      </c>
      <c r="M35" s="64">
        <v>2109.9453037153335</v>
      </c>
      <c r="N35" s="64">
        <v>905.89601442444791</v>
      </c>
      <c r="O35" s="64">
        <v>2327.2299086004045</v>
      </c>
      <c r="P35" s="64">
        <v>999.18623252373834</v>
      </c>
      <c r="Q35" s="64">
        <v>186990.48958159998</v>
      </c>
      <c r="R35" s="64">
        <v>206246.98621895813</v>
      </c>
      <c r="S35" s="64">
        <v>4206.0908076400001</v>
      </c>
      <c r="T35" s="64">
        <v>6225.01212399</v>
      </c>
      <c r="U35" s="64">
        <v>1200</v>
      </c>
      <c r="V35" s="64">
        <v>1320.9180555442401</v>
      </c>
      <c r="W35" s="63">
        <v>38321.316668133419</v>
      </c>
      <c r="X35" s="63">
        <v>69821.967510000002</v>
      </c>
      <c r="Z35" s="75">
        <v>1.1007650462868668</v>
      </c>
      <c r="AA35" s="75">
        <v>1.1029811552472293</v>
      </c>
      <c r="AB35" s="77">
        <v>88623.38264524001</v>
      </c>
      <c r="AC35" s="77">
        <v>88623.382441400041</v>
      </c>
      <c r="AH35" s="73"/>
    </row>
    <row r="36" spans="1:34" x14ac:dyDescent="0.2">
      <c r="A36" s="62">
        <v>43070</v>
      </c>
      <c r="B36" s="63">
        <v>206828.74</v>
      </c>
      <c r="C36" s="63">
        <v>168396.27399321002</v>
      </c>
      <c r="D36" s="63">
        <v>104036.61378693</v>
      </c>
      <c r="E36" s="63">
        <v>91770.00649077</v>
      </c>
      <c r="F36" s="65">
        <v>11.790663738135853</v>
      </c>
      <c r="G36" s="64">
        <v>2134.2887544219334</v>
      </c>
      <c r="H36" s="64">
        <v>923.18393868274688</v>
      </c>
      <c r="I36" s="64">
        <v>2327.0337826654968</v>
      </c>
      <c r="J36" s="64">
        <v>1006.5555602436749</v>
      </c>
      <c r="K36" s="64">
        <v>190940.97082598979</v>
      </c>
      <c r="L36" s="64">
        <v>208184.61826519336</v>
      </c>
      <c r="M36" s="64">
        <v>2193.9397031021476</v>
      </c>
      <c r="N36" s="64">
        <v>948.98587785285542</v>
      </c>
      <c r="O36" s="64">
        <v>2401.4542004917171</v>
      </c>
      <c r="P36" s="64">
        <v>1038.7460144664485</v>
      </c>
      <c r="Q36" s="64">
        <v>196277.55339409999</v>
      </c>
      <c r="R36" s="64">
        <v>214842.52935211733</v>
      </c>
      <c r="S36" s="64">
        <v>4313.8987102000001</v>
      </c>
      <c r="T36" s="64">
        <v>6416.2207930700006</v>
      </c>
      <c r="U36" s="64">
        <v>1300</v>
      </c>
      <c r="V36" s="64">
        <v>1417.4014229318739</v>
      </c>
      <c r="W36" s="63">
        <v>38139.62729540412</v>
      </c>
      <c r="X36" s="63">
        <v>70136.542694000003</v>
      </c>
      <c r="Z36" s="75">
        <v>1.0903087868706722</v>
      </c>
      <c r="AA36" s="75">
        <v>1.0945853238792989</v>
      </c>
      <c r="AB36" s="77">
        <v>89463.513514930004</v>
      </c>
      <c r="AC36" s="77">
        <v>89463.513111399996</v>
      </c>
      <c r="AH36" s="73"/>
    </row>
    <row r="37" spans="1:34" x14ac:dyDescent="0.2">
      <c r="A37" s="62">
        <v>43160</v>
      </c>
      <c r="B37" s="63">
        <v>207241.01399995998</v>
      </c>
      <c r="C37" s="63">
        <v>168507.76511360001</v>
      </c>
      <c r="D37" s="63">
        <v>103906.53540044</v>
      </c>
      <c r="E37" s="63">
        <v>90272.145835739997</v>
      </c>
      <c r="F37" s="65">
        <v>13.121782486688771</v>
      </c>
      <c r="G37" s="64">
        <v>2170.8179719390109</v>
      </c>
      <c r="H37" s="64">
        <v>921.7047462598465</v>
      </c>
      <c r="I37" s="64">
        <v>2345.9182697841297</v>
      </c>
      <c r="J37" s="64">
        <v>996.05035131820239</v>
      </c>
      <c r="K37" s="64">
        <v>191015.02622346638</v>
      </c>
      <c r="L37" s="64">
        <v>206422.48480220063</v>
      </c>
      <c r="M37" s="64">
        <v>2373.6373380497234</v>
      </c>
      <c r="N37" s="64">
        <v>1007.8195494630245</v>
      </c>
      <c r="O37" s="64">
        <v>2570.8559346057245</v>
      </c>
      <c r="P37" s="64">
        <v>1091.556333486699</v>
      </c>
      <c r="Q37" s="64">
        <v>208861.54535970002</v>
      </c>
      <c r="R37" s="64">
        <v>226215.24138986197</v>
      </c>
      <c r="S37" s="64">
        <v>4586.9099332400001</v>
      </c>
      <c r="T37" s="64">
        <v>6144.4387094399999</v>
      </c>
      <c r="U37" s="64">
        <v>1300</v>
      </c>
      <c r="V37" s="64">
        <v>1404.8592697043739</v>
      </c>
      <c r="W37" s="63">
        <v>38135.320410265493</v>
      </c>
      <c r="X37" s="63">
        <v>70551.866045000002</v>
      </c>
      <c r="Z37" s="75">
        <v>1.0806609766956723</v>
      </c>
      <c r="AA37" s="75">
        <v>1.0830870804880599</v>
      </c>
      <c r="AB37" s="77">
        <v>87992.189438550005</v>
      </c>
      <c r="AC37" s="77">
        <v>87992.189039000004</v>
      </c>
      <c r="AH37" s="73"/>
    </row>
    <row r="38" spans="1:34" x14ac:dyDescent="0.2">
      <c r="A38" s="62">
        <v>43252</v>
      </c>
      <c r="B38" s="63">
        <v>207651.62099999998</v>
      </c>
      <c r="C38" s="63">
        <v>169241.47531456998</v>
      </c>
      <c r="D38" s="63">
        <v>103864.00084923</v>
      </c>
      <c r="E38" s="63">
        <v>90941.034138429997</v>
      </c>
      <c r="F38" s="65">
        <v>12.442199997243609</v>
      </c>
      <c r="G38" s="64">
        <v>2200.3926545421414</v>
      </c>
      <c r="H38" s="64">
        <v>940.09294508828555</v>
      </c>
      <c r="I38" s="64">
        <v>2352.8506619159652</v>
      </c>
      <c r="J38" s="64">
        <v>1005.2289092801732</v>
      </c>
      <c r="K38" s="64">
        <v>195211.82393824647</v>
      </c>
      <c r="L38" s="64">
        <v>208737.4124880899</v>
      </c>
      <c r="M38" s="64">
        <v>2190.4812127030332</v>
      </c>
      <c r="N38" s="64">
        <v>935.85839687329019</v>
      </c>
      <c r="O38" s="64">
        <v>2356.8264415649255</v>
      </c>
      <c r="P38" s="64">
        <v>1006.9275200903338</v>
      </c>
      <c r="Q38" s="64">
        <v>194332.51313720003</v>
      </c>
      <c r="R38" s="64">
        <v>209090.13177626787</v>
      </c>
      <c r="S38" s="64">
        <v>4787.2548225199998</v>
      </c>
      <c r="T38" s="64">
        <v>6462.9058135300011</v>
      </c>
      <c r="U38" s="64">
        <v>1300</v>
      </c>
      <c r="V38" s="64">
        <v>1390.0727464149854</v>
      </c>
      <c r="W38" s="63">
        <v>37398.139286082078</v>
      </c>
      <c r="X38" s="63">
        <v>70978.693465999997</v>
      </c>
      <c r="Z38" s="75">
        <v>1.0692867280115272</v>
      </c>
      <c r="AA38" s="75">
        <v>1.0759400390641214</v>
      </c>
      <c r="AB38" s="77">
        <v>88716.813126640001</v>
      </c>
      <c r="AC38" s="77">
        <v>88716.813460999983</v>
      </c>
      <c r="AH38" s="73"/>
    </row>
    <row r="39" spans="1:34" x14ac:dyDescent="0.2">
      <c r="A39" s="62">
        <v>43344</v>
      </c>
      <c r="B39" s="63">
        <v>208060.62799998</v>
      </c>
      <c r="C39" s="63">
        <v>169733.65573860001</v>
      </c>
      <c r="D39" s="63">
        <v>104782.57352183</v>
      </c>
      <c r="E39" s="63">
        <v>92332.800933160004</v>
      </c>
      <c r="F39" s="65">
        <v>11.881529695466252</v>
      </c>
      <c r="G39" s="64">
        <v>2224.0919866423201</v>
      </c>
      <c r="H39" s="64">
        <v>962.53125622666289</v>
      </c>
      <c r="I39" s="64">
        <v>2345.646920451587</v>
      </c>
      <c r="J39" s="64">
        <v>1015.1371843279626</v>
      </c>
      <c r="K39" s="64">
        <v>200264.85764012914</v>
      </c>
      <c r="L39" s="64">
        <v>211210.08007740736</v>
      </c>
      <c r="M39" s="64">
        <v>2232.3785349900509</v>
      </c>
      <c r="N39" s="64">
        <v>966.11746882269006</v>
      </c>
      <c r="O39" s="64">
        <v>2360.0197035332376</v>
      </c>
      <c r="P39" s="64">
        <v>1021.3573668676082</v>
      </c>
      <c r="Q39" s="64">
        <v>201011.007285</v>
      </c>
      <c r="R39" s="64">
        <v>212504.25516288055</v>
      </c>
      <c r="S39" s="64">
        <v>4733.6107520900005</v>
      </c>
      <c r="T39" s="64">
        <v>6812.82097359</v>
      </c>
      <c r="U39" s="64">
        <v>1300</v>
      </c>
      <c r="V39" s="64">
        <v>1371.0498553572013</v>
      </c>
      <c r="W39" s="63">
        <v>36650.335912082504</v>
      </c>
      <c r="X39" s="63">
        <v>71282.864752000009</v>
      </c>
      <c r="Z39" s="75">
        <v>1.0546537348901548</v>
      </c>
      <c r="AA39" s="75">
        <v>1.0571772065277254</v>
      </c>
      <c r="AB39" s="77">
        <v>90043.423942400041</v>
      </c>
      <c r="AC39" s="77">
        <v>90043.424148000006</v>
      </c>
      <c r="AH39" s="73"/>
    </row>
    <row r="40" spans="1:34" x14ac:dyDescent="0.2">
      <c r="A40" s="62">
        <v>43435</v>
      </c>
      <c r="B40" s="63">
        <v>208467.79200000997</v>
      </c>
      <c r="C40" s="63">
        <v>170021.70090775</v>
      </c>
      <c r="D40" s="63">
        <v>104888.47668737998</v>
      </c>
      <c r="E40" s="63">
        <v>92736.430315190009</v>
      </c>
      <c r="F40" s="65">
        <v>11.585682961541277</v>
      </c>
      <c r="G40" s="64">
        <v>2255.6214353155406</v>
      </c>
      <c r="H40" s="64">
        <v>979.37812140653296</v>
      </c>
      <c r="I40" s="64">
        <v>2363.1233012665703</v>
      </c>
      <c r="J40" s="64">
        <v>1026.0548260496096</v>
      </c>
      <c r="K40" s="64">
        <v>204168.79450273761</v>
      </c>
      <c r="L40" s="64">
        <v>213899.38405751641</v>
      </c>
      <c r="M40" s="64">
        <v>2323.404832205179</v>
      </c>
      <c r="N40" s="64">
        <v>1008.8092885614193</v>
      </c>
      <c r="O40" s="64">
        <v>2434.1044650924828</v>
      </c>
      <c r="P40" s="64">
        <v>1056.8744455022606</v>
      </c>
      <c r="Q40" s="64">
        <v>210304.2449355</v>
      </c>
      <c r="R40" s="64">
        <v>220324.28207509115</v>
      </c>
      <c r="S40" s="64">
        <v>4662.8959653600004</v>
      </c>
      <c r="T40" s="64">
        <v>6871.3827318600006</v>
      </c>
      <c r="U40" s="64">
        <v>1350</v>
      </c>
      <c r="V40" s="64">
        <v>1414.3403705788901</v>
      </c>
      <c r="W40" s="63">
        <v>35994.761002088431</v>
      </c>
      <c r="X40" s="63">
        <v>71748.159618999984</v>
      </c>
      <c r="Z40" s="75">
        <v>1.0476595337621408</v>
      </c>
      <c r="AA40" s="75">
        <v>1.0476454345591752</v>
      </c>
      <c r="AB40" s="77">
        <v>90515.54099732</v>
      </c>
      <c r="AC40" s="77">
        <v>90515.540822000024</v>
      </c>
      <c r="AH40" s="73"/>
    </row>
    <row r="41" spans="1:34" x14ac:dyDescent="0.2">
      <c r="A41" s="62">
        <v>43525</v>
      </c>
      <c r="B41" s="63">
        <v>208873.06600001</v>
      </c>
      <c r="C41" s="63">
        <v>170499.96271945001</v>
      </c>
      <c r="D41" s="63">
        <v>105249.84271986</v>
      </c>
      <c r="E41" s="63">
        <v>91863.045130570012</v>
      </c>
      <c r="F41" s="65">
        <v>12.719066597487638</v>
      </c>
      <c r="G41" s="64">
        <v>2289.17949079149</v>
      </c>
      <c r="H41" s="64">
        <v>982.20650097584621</v>
      </c>
      <c r="I41" s="64">
        <v>2377.5803984528579</v>
      </c>
      <c r="J41" s="64">
        <v>1020.1362249430745</v>
      </c>
      <c r="K41" s="64">
        <v>205156.48330396682</v>
      </c>
      <c r="L41" s="64">
        <v>213078.98104153585</v>
      </c>
      <c r="M41" s="64">
        <v>2501.8432283101133</v>
      </c>
      <c r="N41" s="64">
        <v>1073.4530454107917</v>
      </c>
      <c r="O41" s="64">
        <v>2598.4024218532168</v>
      </c>
      <c r="P41" s="64">
        <v>1114.8832034632076</v>
      </c>
      <c r="Q41" s="64">
        <v>224215.42880200001</v>
      </c>
      <c r="R41" s="64">
        <v>232869.07293927314</v>
      </c>
      <c r="S41" s="64">
        <v>4842.8165577999998</v>
      </c>
      <c r="T41" s="64">
        <v>6768.1357647300001</v>
      </c>
      <c r="U41" s="64">
        <v>1400</v>
      </c>
      <c r="V41" s="64">
        <v>1454.0635940623097</v>
      </c>
      <c r="W41" s="63">
        <v>36327.392579785126</v>
      </c>
      <c r="X41" s="63">
        <v>72116.807216000001</v>
      </c>
      <c r="Z41" s="75">
        <v>1.0386168529016497</v>
      </c>
      <c r="AA41" s="75">
        <v>1.0385952214952834</v>
      </c>
      <c r="AB41" s="77">
        <v>89620.094941980031</v>
      </c>
      <c r="AC41" s="77">
        <v>89620.095401999992</v>
      </c>
      <c r="AH41" s="73"/>
    </row>
    <row r="42" spans="1:34" x14ac:dyDescent="0.2">
      <c r="A42" s="62">
        <v>43617</v>
      </c>
      <c r="B42" s="63">
        <v>209276.49699997</v>
      </c>
      <c r="C42" s="63">
        <v>170864.22078582001</v>
      </c>
      <c r="D42" s="63">
        <v>106107.87215314999</v>
      </c>
      <c r="E42" s="63">
        <v>93341.825606879996</v>
      </c>
      <c r="F42" s="65">
        <v>12.031196448689707</v>
      </c>
      <c r="G42" s="64">
        <v>2289.9648712695443</v>
      </c>
      <c r="H42" s="64">
        <v>995.97840576518922</v>
      </c>
      <c r="I42" s="64">
        <v>2347.3638054053613</v>
      </c>
      <c r="J42" s="64">
        <v>1020.9430240571363</v>
      </c>
      <c r="K42" s="64">
        <v>208434.87184615352</v>
      </c>
      <c r="L42" s="64">
        <v>213659.37971123357</v>
      </c>
      <c r="M42" s="64">
        <v>2288.4337461149385</v>
      </c>
      <c r="N42" s="64">
        <v>995.31246865255901</v>
      </c>
      <c r="O42" s="64">
        <v>2345.8037617699038</v>
      </c>
      <c r="P42" s="64">
        <v>1020.2645093245335</v>
      </c>
      <c r="Q42" s="64">
        <v>208295.50685999999</v>
      </c>
      <c r="R42" s="64">
        <v>213517.3825248316</v>
      </c>
      <c r="S42" s="64">
        <v>4876.78548486</v>
      </c>
      <c r="T42" s="64">
        <v>7354.92874553</v>
      </c>
      <c r="U42" s="64">
        <v>1400</v>
      </c>
      <c r="V42" s="64">
        <v>1435.0915897437299</v>
      </c>
      <c r="W42" s="63">
        <v>35303.882655804628</v>
      </c>
      <c r="X42" s="63">
        <v>72225.866049000004</v>
      </c>
      <c r="Z42" s="75">
        <v>1.0250654212455212</v>
      </c>
      <c r="AA42" s="75">
        <v>1.0250695549968889</v>
      </c>
      <c r="AB42" s="77">
        <v>91020.990959830015</v>
      </c>
      <c r="AC42" s="77">
        <v>91020.990759999986</v>
      </c>
      <c r="AH42" s="73"/>
    </row>
    <row r="43" spans="1:34" x14ac:dyDescent="0.2">
      <c r="A43" s="62">
        <v>43709</v>
      </c>
      <c r="B43" s="63">
        <v>209677.91199998002</v>
      </c>
      <c r="C43" s="63">
        <v>171158.01487015001</v>
      </c>
      <c r="D43" s="63">
        <v>106315.41799068</v>
      </c>
      <c r="E43" s="63">
        <v>93800.646434009992</v>
      </c>
      <c r="F43" s="65">
        <v>11.771360911892481</v>
      </c>
      <c r="G43" s="64">
        <v>2297.9294210537078</v>
      </c>
      <c r="H43" s="64">
        <v>1003.5568359549993</v>
      </c>
      <c r="I43" s="64">
        <v>2348.6648319627752</v>
      </c>
      <c r="J43" s="64">
        <v>1025.7141171910059</v>
      </c>
      <c r="K43" s="64">
        <v>210423.70193635073</v>
      </c>
      <c r="L43" s="64">
        <v>215069.59440151294</v>
      </c>
      <c r="M43" s="64">
        <v>2308.9112392812222</v>
      </c>
      <c r="N43" s="64">
        <v>1008.3528381760124</v>
      </c>
      <c r="O43" s="64">
        <v>2359.8724446480851</v>
      </c>
      <c r="P43" s="64">
        <v>1030.6087288288484</v>
      </c>
      <c r="Q43" s="64">
        <v>211429.317668</v>
      </c>
      <c r="R43" s="64">
        <v>216095.88634978654</v>
      </c>
      <c r="S43" s="64">
        <v>4702.6464111799996</v>
      </c>
      <c r="T43" s="64">
        <v>7043.8087431499998</v>
      </c>
      <c r="U43" s="64">
        <v>1400</v>
      </c>
      <c r="V43" s="64">
        <v>1430.9102510381388</v>
      </c>
      <c r="W43" s="63">
        <v>35466.362333657969</v>
      </c>
      <c r="X43" s="63">
        <v>72547.522868999993</v>
      </c>
      <c r="Z43" s="75">
        <v>1.0220787507415277</v>
      </c>
      <c r="AA43" s="75">
        <v>1.0220715307283652</v>
      </c>
      <c r="AB43" s="77">
        <v>91571.003011859983</v>
      </c>
      <c r="AC43" s="77">
        <v>91571.002848000004</v>
      </c>
      <c r="AH43" s="73"/>
    </row>
    <row r="44" spans="1:34" x14ac:dyDescent="0.2">
      <c r="A44" s="62">
        <v>43800</v>
      </c>
      <c r="B44" s="63">
        <v>210077.23600002998</v>
      </c>
      <c r="C44" s="63">
        <v>171613.07780671999</v>
      </c>
      <c r="D44" s="63">
        <v>106183.63696898</v>
      </c>
      <c r="E44" s="63">
        <v>94552.004034299986</v>
      </c>
      <c r="F44" s="65">
        <v>10.954261190053261</v>
      </c>
      <c r="G44" s="64">
        <v>2339.9842762840067</v>
      </c>
      <c r="H44" s="64">
        <v>1029.4394267770276</v>
      </c>
      <c r="I44" s="64">
        <v>2371.4773281073353</v>
      </c>
      <c r="J44" s="64">
        <v>1043.2943015918067</v>
      </c>
      <c r="K44" s="64">
        <v>216261.7894067732</v>
      </c>
      <c r="L44" s="64">
        <v>219172.38321298844</v>
      </c>
      <c r="M44" s="64">
        <v>2416.0712975268166</v>
      </c>
      <c r="N44" s="64">
        <v>1062.9127260269559</v>
      </c>
      <c r="O44" s="64">
        <v>2448.5744299755743</v>
      </c>
      <c r="P44" s="64">
        <v>1077.2119700728117</v>
      </c>
      <c r="Q44" s="64">
        <v>223293.767593</v>
      </c>
      <c r="R44" s="64">
        <v>226297.71325904332</v>
      </c>
      <c r="S44" s="64">
        <v>4619.8369078999995</v>
      </c>
      <c r="T44" s="64">
        <v>6791.5125638999998</v>
      </c>
      <c r="U44" s="64">
        <v>1400</v>
      </c>
      <c r="V44" s="64">
        <v>1418.8421234277168</v>
      </c>
      <c r="W44" s="63">
        <v>35147.528586983375</v>
      </c>
      <c r="X44" s="63">
        <v>72885.898048000003</v>
      </c>
      <c r="Z44" s="75">
        <v>1.0134586595912263</v>
      </c>
      <c r="AA44" s="75">
        <v>1.0134528862960415</v>
      </c>
      <c r="AB44" s="77">
        <v>92420.189143409982</v>
      </c>
      <c r="AC44" s="77">
        <v>92420.18967800001</v>
      </c>
      <c r="AH44" s="73"/>
    </row>
    <row r="45" spans="1:34" x14ac:dyDescent="0.2">
      <c r="A45" s="62">
        <v>43891</v>
      </c>
      <c r="B45" s="63">
        <v>210474.42000004003</v>
      </c>
      <c r="C45" s="63">
        <v>172353.62110927</v>
      </c>
      <c r="D45" s="63">
        <v>105072.97919069999</v>
      </c>
      <c r="E45" s="63">
        <v>92223.39552404001</v>
      </c>
      <c r="F45" s="65">
        <v>12.229198948798148</v>
      </c>
      <c r="G45" s="64">
        <v>2397.6355512385967</v>
      </c>
      <c r="H45" s="64">
        <v>1027.6317579009944</v>
      </c>
      <c r="I45" s="64">
        <v>2397.6355512385967</v>
      </c>
      <c r="J45" s="64">
        <v>1027.6317579009944</v>
      </c>
      <c r="K45" s="64">
        <v>216290.19821783333</v>
      </c>
      <c r="L45" s="64">
        <v>216290.19821783333</v>
      </c>
      <c r="M45" s="64">
        <v>2621.932485964925</v>
      </c>
      <c r="N45" s="64">
        <v>1123.7659013492237</v>
      </c>
      <c r="O45" s="64">
        <v>2621.932485964925</v>
      </c>
      <c r="P45" s="64">
        <v>1123.7659013492237</v>
      </c>
      <c r="Q45" s="64">
        <v>236523.97630230003</v>
      </c>
      <c r="R45" s="64">
        <v>236523.97630230003</v>
      </c>
      <c r="S45" s="64">
        <v>4770.0221210199998</v>
      </c>
      <c r="T45" s="64">
        <v>6467.0024737900003</v>
      </c>
      <c r="U45" s="64">
        <v>1500</v>
      </c>
      <c r="V45" s="64">
        <v>1500</v>
      </c>
      <c r="W45" s="63">
        <v>35338</v>
      </c>
      <c r="X45" s="63">
        <v>73298.834084999995</v>
      </c>
      <c r="Z45" s="75">
        <v>1</v>
      </c>
      <c r="AA45" s="75">
        <v>1</v>
      </c>
      <c r="AB45" s="77">
        <v>90209.789434470047</v>
      </c>
      <c r="AC45" s="77">
        <v>90209.788988999979</v>
      </c>
      <c r="AH45" s="73"/>
    </row>
  </sheetData>
  <pageMargins left="0.78740157499999996" right="0.78740157499999996" top="0.984251969" bottom="0.984251969" header="0.49212598499999999" footer="0.49212598499999999"/>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Plan7">
    <tabColor theme="4" tint="-0.249977111117893"/>
  </sheetPr>
  <dimension ref="A2:AC45"/>
  <sheetViews>
    <sheetView showGridLines="0" workbookViewId="0">
      <pane xSplit="1" ySplit="12" topLeftCell="B32"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6" width="14.28515625" style="1" customWidth="1"/>
    <col min="27" max="27" width="9.140625" style="1"/>
    <col min="28" max="29" width="14.28515625" style="1" customWidth="1"/>
    <col min="30" max="16384" width="9.140625" style="1"/>
  </cols>
  <sheetData>
    <row r="2" spans="1:29" ht="23.25" x14ac:dyDescent="0.35">
      <c r="B2" s="2" t="s">
        <v>104</v>
      </c>
      <c r="C2" s="3"/>
      <c r="D2" s="3"/>
      <c r="E2" s="3"/>
      <c r="F2" s="3"/>
      <c r="G2" s="3"/>
      <c r="H2" s="3"/>
      <c r="I2" s="3"/>
      <c r="J2" s="3"/>
      <c r="K2" s="3"/>
      <c r="L2" s="3"/>
      <c r="M2" s="3"/>
      <c r="N2" s="3"/>
      <c r="O2" s="3"/>
      <c r="P2" s="3"/>
      <c r="Q2" s="3"/>
      <c r="R2" s="3"/>
      <c r="S2" s="3"/>
      <c r="T2" s="3"/>
      <c r="U2" s="3"/>
      <c r="V2" s="3"/>
      <c r="W2" s="3"/>
      <c r="X2" s="3"/>
      <c r="Z2" s="3"/>
      <c r="AB2" s="3"/>
      <c r="AC2" s="3"/>
    </row>
    <row r="3" spans="1:29" ht="14.25" customHeight="1" x14ac:dyDescent="0.2">
      <c r="B3" s="4" t="s">
        <v>1</v>
      </c>
    </row>
    <row r="4" spans="1:29" ht="3.75" hidden="1" customHeight="1" outlineLevel="1" x14ac:dyDescent="0.2"/>
    <row r="5" spans="1:29" ht="12.75" hidden="1" customHeight="1" outlineLevel="1" x14ac:dyDescent="0.2">
      <c r="B5" s="47" t="s">
        <v>116</v>
      </c>
      <c r="C5" s="5"/>
      <c r="D5" s="5"/>
      <c r="E5" s="5"/>
      <c r="F5" s="5"/>
      <c r="G5" s="5"/>
      <c r="H5" s="5"/>
      <c r="I5" s="5"/>
      <c r="J5" s="5"/>
      <c r="K5" s="5"/>
      <c r="L5" s="5"/>
      <c r="M5" s="5"/>
      <c r="N5" s="5"/>
      <c r="O5" s="5"/>
      <c r="P5" s="5"/>
      <c r="Q5" s="5"/>
      <c r="R5" s="5"/>
      <c r="S5" s="5"/>
      <c r="T5" s="5"/>
      <c r="U5" s="5"/>
      <c r="V5" s="5"/>
      <c r="W5" s="5"/>
      <c r="X5" s="5"/>
      <c r="Z5" s="5"/>
      <c r="AB5" s="5"/>
      <c r="AC5" s="5"/>
    </row>
    <row r="6" spans="1:29" ht="12.75" hidden="1" customHeight="1" outlineLevel="1" x14ac:dyDescent="0.2">
      <c r="B6" s="6" t="s">
        <v>114</v>
      </c>
      <c r="E6" s="5"/>
      <c r="F6" s="5"/>
      <c r="G6" s="5"/>
      <c r="H6" s="5"/>
      <c r="I6" s="5"/>
      <c r="J6" s="5"/>
      <c r="K6" s="5"/>
      <c r="L6" s="5"/>
      <c r="M6" s="5"/>
      <c r="N6" s="5"/>
      <c r="O6" s="5"/>
      <c r="P6" s="5"/>
      <c r="Q6" s="5"/>
      <c r="R6" s="5"/>
      <c r="S6" s="5"/>
      <c r="T6" s="5"/>
      <c r="U6" s="5"/>
      <c r="V6" s="5"/>
      <c r="W6" s="5"/>
      <c r="X6" s="5"/>
      <c r="Z6" s="5"/>
      <c r="AB6" s="5"/>
      <c r="AC6" s="5"/>
    </row>
    <row r="7" spans="1:29"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B7" s="5"/>
      <c r="AC7" s="5"/>
    </row>
    <row r="8" spans="1:29"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B8" s="5"/>
      <c r="AC8" s="5"/>
    </row>
    <row r="9" spans="1:29"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B9" s="5"/>
      <c r="AC9" s="5"/>
    </row>
    <row r="10" spans="1:29"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B10" s="5"/>
      <c r="AC10" s="5"/>
    </row>
    <row r="11" spans="1:29"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B11" s="78" t="s">
        <v>169</v>
      </c>
      <c r="AC11" s="78" t="s">
        <v>188</v>
      </c>
    </row>
    <row r="12" spans="1:29"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B12" s="79" t="s">
        <v>30</v>
      </c>
      <c r="AC12" s="79" t="s">
        <v>30</v>
      </c>
    </row>
    <row r="13" spans="1:29" x14ac:dyDescent="0.2">
      <c r="A13" s="60">
        <v>40969</v>
      </c>
      <c r="B13" s="15">
        <v>16359.361000000001</v>
      </c>
      <c r="C13" s="15">
        <v>11765.274310880002</v>
      </c>
      <c r="D13" s="15">
        <v>7187.0948090500005</v>
      </c>
      <c r="E13" s="15">
        <v>6548.1146868200012</v>
      </c>
      <c r="F13" s="18">
        <v>8.8906594278594255</v>
      </c>
      <c r="G13" s="17">
        <v>1178.3514160550155</v>
      </c>
      <c r="H13" s="17">
        <v>442.90812983193831</v>
      </c>
      <c r="I13" s="17">
        <v>1835.3707361606723</v>
      </c>
      <c r="J13" s="17">
        <v>689.8626413355438</v>
      </c>
      <c r="K13" s="17">
        <v>7245.693985755549</v>
      </c>
      <c r="L13" s="17">
        <v>11285.711990021684</v>
      </c>
      <c r="M13" s="17">
        <v>1224.6390758534465</v>
      </c>
      <c r="N13" s="17">
        <v>460.30631899375527</v>
      </c>
      <c r="O13" s="17">
        <v>7530317.2429999998</v>
      </c>
      <c r="P13" s="17">
        <v>720.79802866946648</v>
      </c>
      <c r="Q13" s="17">
        <v>7530.3172429999995</v>
      </c>
      <c r="R13" s="17">
        <v>11791.795159092153</v>
      </c>
      <c r="S13" s="17">
        <v>205.26099321000001</v>
      </c>
      <c r="T13" s="17">
        <v>700.06173377000005</v>
      </c>
      <c r="U13" s="15">
        <v>700</v>
      </c>
      <c r="V13" s="15">
        <v>1090.3025174049499</v>
      </c>
      <c r="W13" s="17">
        <v>12314.735117706558</v>
      </c>
      <c r="X13" s="17">
        <v>4305.5849110000008</v>
      </c>
      <c r="Z13" s="75">
        <v>1.557575024864214</v>
      </c>
      <c r="AB13" s="80">
        <v>6149.0094440700004</v>
      </c>
      <c r="AC13" s="80">
        <v>1.5659094801156646</v>
      </c>
    </row>
    <row r="14" spans="1:29" x14ac:dyDescent="0.2">
      <c r="A14" s="61">
        <v>41061</v>
      </c>
      <c r="B14" s="15">
        <v>16418.599999979997</v>
      </c>
      <c r="C14" s="15">
        <v>11843.802288209999</v>
      </c>
      <c r="D14" s="15">
        <v>7392.9437907399997</v>
      </c>
      <c r="E14" s="15">
        <v>6790.2650014300007</v>
      </c>
      <c r="F14" s="18">
        <v>8.1520813138723174</v>
      </c>
      <c r="G14" s="16">
        <v>1203.5909065910841</v>
      </c>
      <c r="H14" s="16">
        <v>459.75421606973293</v>
      </c>
      <c r="I14" s="16">
        <v>1845.1052249828488</v>
      </c>
      <c r="J14" s="16">
        <v>704.80335272785771</v>
      </c>
      <c r="K14" s="16">
        <v>7548.5205719533205</v>
      </c>
      <c r="L14" s="16">
        <v>11571.884327083506</v>
      </c>
      <c r="M14" s="16">
        <v>1185.4955120879829</v>
      </c>
      <c r="N14" s="16">
        <v>452.84203862747484</v>
      </c>
      <c r="O14" s="16">
        <v>7435032.2954000002</v>
      </c>
      <c r="P14" s="16">
        <v>697.50974527705966</v>
      </c>
      <c r="Q14" s="16">
        <v>7435.0322954000003</v>
      </c>
      <c r="R14" s="16">
        <v>11452.133503791978</v>
      </c>
      <c r="S14" s="16">
        <v>190.36141719</v>
      </c>
      <c r="T14" s="16">
        <v>613.24075310000001</v>
      </c>
      <c r="U14" s="15">
        <v>700</v>
      </c>
      <c r="V14" s="15">
        <v>1073.1002123853716</v>
      </c>
      <c r="W14" s="16">
        <v>12328.463763686039</v>
      </c>
      <c r="X14" s="16">
        <v>4355.3953490000004</v>
      </c>
      <c r="Z14" s="75">
        <v>1.5330003034076736</v>
      </c>
      <c r="AB14" s="81">
        <v>6271.6663366399998</v>
      </c>
      <c r="AC14" s="81">
        <v>1.540293713435156</v>
      </c>
    </row>
    <row r="15" spans="1:29" x14ac:dyDescent="0.2">
      <c r="A15" s="61">
        <v>41153</v>
      </c>
      <c r="B15" s="15">
        <v>16477.929</v>
      </c>
      <c r="C15" s="15">
        <v>11896.026605470001</v>
      </c>
      <c r="D15" s="15">
        <v>7350.8585800399997</v>
      </c>
      <c r="E15" s="15">
        <v>6776.6724489799999</v>
      </c>
      <c r="F15" s="18">
        <v>7.8111437569905684</v>
      </c>
      <c r="G15" s="16">
        <v>1209.2447274536009</v>
      </c>
      <c r="H15" s="16">
        <v>459.43808389774216</v>
      </c>
      <c r="I15" s="16">
        <v>1831.0061664333332</v>
      </c>
      <c r="J15" s="16">
        <v>695.66891267951337</v>
      </c>
      <c r="K15" s="16">
        <v>7570.588126363039</v>
      </c>
      <c r="L15" s="16">
        <v>11463.182950640221</v>
      </c>
      <c r="M15" s="16">
        <v>1194.0447068166397</v>
      </c>
      <c r="N15" s="16">
        <v>453.66301769476007</v>
      </c>
      <c r="O15" s="16">
        <v>7475426.9955000002</v>
      </c>
      <c r="P15" s="16">
        <v>690.71734562252334</v>
      </c>
      <c r="Q15" s="16">
        <v>7475.4269955</v>
      </c>
      <c r="R15" s="16">
        <v>11381.591380236401</v>
      </c>
      <c r="S15" s="16">
        <v>172.09187750999999</v>
      </c>
      <c r="T15" s="16">
        <v>468.53972462000002</v>
      </c>
      <c r="U15" s="15">
        <v>700</v>
      </c>
      <c r="V15" s="15">
        <v>1059.9213603373041</v>
      </c>
      <c r="W15" s="16">
        <v>12243.911424431562</v>
      </c>
      <c r="X15" s="16">
        <v>4374.2487779999992</v>
      </c>
      <c r="Z15" s="75">
        <v>1.5141733719104344</v>
      </c>
      <c r="AB15" s="81">
        <v>6260.592214700001</v>
      </c>
      <c r="AC15" s="81">
        <v>1.5225339485072631</v>
      </c>
    </row>
    <row r="16" spans="1:29" x14ac:dyDescent="0.2">
      <c r="A16" s="61">
        <v>41244</v>
      </c>
      <c r="B16" s="15">
        <v>16537.328999999998</v>
      </c>
      <c r="C16" s="15">
        <v>11987.697821109998</v>
      </c>
      <c r="D16" s="15">
        <v>7506.9776907699998</v>
      </c>
      <c r="E16" s="15">
        <v>6955.63285275</v>
      </c>
      <c r="F16" s="18">
        <v>7.3444315506344342</v>
      </c>
      <c r="G16" s="16">
        <v>1243.3140852179524</v>
      </c>
      <c r="H16" s="16">
        <v>482.51279547142587</v>
      </c>
      <c r="I16" s="16">
        <v>1828.5780155111331</v>
      </c>
      <c r="J16" s="16">
        <v>709.64553566301811</v>
      </c>
      <c r="K16" s="16">
        <v>7979.4728454206788</v>
      </c>
      <c r="L16" s="16">
        <v>11735.641696640561</v>
      </c>
      <c r="M16" s="16">
        <v>1233.9240760405266</v>
      </c>
      <c r="N16" s="16">
        <v>478.86866432904611</v>
      </c>
      <c r="O16" s="16">
        <v>7919208.6497999998</v>
      </c>
      <c r="P16" s="16">
        <v>712.07514155363071</v>
      </c>
      <c r="Q16" s="16">
        <v>7919.208649799999</v>
      </c>
      <c r="R16" s="16">
        <v>11775.82088859396</v>
      </c>
      <c r="S16" s="16">
        <v>189.90214510000004</v>
      </c>
      <c r="T16" s="16">
        <v>527.98444556999993</v>
      </c>
      <c r="U16" s="15">
        <v>700</v>
      </c>
      <c r="V16" s="15">
        <v>1029.5102629947355</v>
      </c>
      <c r="W16" s="16">
        <v>11497.201532568459</v>
      </c>
      <c r="X16" s="16">
        <v>4435.0432377999996</v>
      </c>
      <c r="Z16" s="75">
        <v>1.4707289471353364</v>
      </c>
      <c r="AB16" s="81">
        <v>6417.9059340600006</v>
      </c>
      <c r="AC16" s="81">
        <v>1.4869946492559405</v>
      </c>
    </row>
    <row r="17" spans="1:29" x14ac:dyDescent="0.2">
      <c r="A17" s="61">
        <v>41334</v>
      </c>
      <c r="B17" s="15">
        <v>16596.812999999998</v>
      </c>
      <c r="C17" s="15">
        <v>12091.745903279998</v>
      </c>
      <c r="D17" s="15">
        <v>7529.3441951799996</v>
      </c>
      <c r="E17" s="15">
        <v>6883.8323527499997</v>
      </c>
      <c r="F17" s="18">
        <v>8.573281094563745</v>
      </c>
      <c r="G17" s="16">
        <v>1251.259840568523</v>
      </c>
      <c r="H17" s="16">
        <v>479.25374160978322</v>
      </c>
      <c r="I17" s="16">
        <v>1789.4570048435098</v>
      </c>
      <c r="J17" s="16">
        <v>685.3923839123828</v>
      </c>
      <c r="K17" s="16">
        <v>7954.0847290478896</v>
      </c>
      <c r="L17" s="16">
        <v>11375.329227418024</v>
      </c>
      <c r="M17" s="16">
        <v>1289.6758977906145</v>
      </c>
      <c r="N17" s="16">
        <v>493.96774310224504</v>
      </c>
      <c r="O17" s="16">
        <v>8198290.2603000002</v>
      </c>
      <c r="P17" s="16">
        <v>712.15112626717598</v>
      </c>
      <c r="Q17" s="16">
        <v>8198.2902603000002</v>
      </c>
      <c r="R17" s="16">
        <v>11819.439070395707</v>
      </c>
      <c r="S17" s="16">
        <v>169.49607235000002</v>
      </c>
      <c r="T17" s="16">
        <v>497.49109220999998</v>
      </c>
      <c r="U17" s="15">
        <v>732</v>
      </c>
      <c r="V17" s="15">
        <v>1046.8509298198928</v>
      </c>
      <c r="W17" s="16">
        <v>11191.082334357179</v>
      </c>
      <c r="X17" s="16">
        <v>4521.4480980000008</v>
      </c>
      <c r="Z17" s="75">
        <v>1.4301242210654275</v>
      </c>
      <c r="AB17" s="81">
        <v>6356.8608782600004</v>
      </c>
      <c r="AC17" s="81">
        <v>1.4416956090992561</v>
      </c>
    </row>
    <row r="18" spans="1:29" x14ac:dyDescent="0.2">
      <c r="A18" s="61">
        <v>41426</v>
      </c>
      <c r="B18" s="15">
        <v>16656.33300001</v>
      </c>
      <c r="C18" s="15">
        <v>12146.615700230001</v>
      </c>
      <c r="D18" s="15">
        <v>7532.5686309800003</v>
      </c>
      <c r="E18" s="15">
        <v>6908.4561397200005</v>
      </c>
      <c r="F18" s="18">
        <v>8.2855201437282098</v>
      </c>
      <c r="G18" s="16">
        <v>1285.4018496763292</v>
      </c>
      <c r="H18" s="16">
        <v>496.290633214774</v>
      </c>
      <c r="I18" s="16">
        <v>1815.888311897824</v>
      </c>
      <c r="J18" s="16">
        <v>701.11020953175614</v>
      </c>
      <c r="K18" s="16">
        <v>8266.3820516110991</v>
      </c>
      <c r="L18" s="16">
        <v>11677.925119667714</v>
      </c>
      <c r="M18" s="16">
        <v>1267.964426282027</v>
      </c>
      <c r="N18" s="16">
        <v>489.55808502358263</v>
      </c>
      <c r="O18" s="16">
        <v>8154242.4870000007</v>
      </c>
      <c r="P18" s="16">
        <v>692.54333904603732</v>
      </c>
      <c r="Q18" s="16">
        <v>8154.2424870000004</v>
      </c>
      <c r="R18" s="16">
        <v>11535.232472089627</v>
      </c>
      <c r="S18" s="16">
        <v>189.07997426999998</v>
      </c>
      <c r="T18" s="16">
        <v>486.11088322000001</v>
      </c>
      <c r="U18" s="15">
        <v>750</v>
      </c>
      <c r="V18" s="15">
        <v>1059.525652827017</v>
      </c>
      <c r="W18" s="16">
        <v>11219.452474745151</v>
      </c>
      <c r="X18" s="16">
        <v>4574.4389360000005</v>
      </c>
      <c r="Z18" s="75">
        <v>1.4127008704360227</v>
      </c>
      <c r="AB18" s="81">
        <v>6430.97102567</v>
      </c>
      <c r="AC18" s="81">
        <v>1.414629561296443</v>
      </c>
    </row>
    <row r="19" spans="1:29" x14ac:dyDescent="0.2">
      <c r="A19" s="61">
        <v>41518</v>
      </c>
      <c r="B19" s="15">
        <v>16715.922000009999</v>
      </c>
      <c r="C19" s="15">
        <v>12240.832659099999</v>
      </c>
      <c r="D19" s="15">
        <v>7462.7163867200006</v>
      </c>
      <c r="E19" s="15">
        <v>6899.0437417799994</v>
      </c>
      <c r="F19" s="18">
        <v>7.5531832610316485</v>
      </c>
      <c r="G19" s="16">
        <v>1307.1173411849766</v>
      </c>
      <c r="H19" s="16">
        <v>503.26037038322966</v>
      </c>
      <c r="I19" s="16">
        <v>1841.1501559617523</v>
      </c>
      <c r="J19" s="16">
        <v>708.87125449690427</v>
      </c>
      <c r="K19" s="16">
        <v>8412.4610970222093</v>
      </c>
      <c r="L19" s="16">
        <v>11849.43659821949</v>
      </c>
      <c r="M19" s="16">
        <v>1293.7314374697014</v>
      </c>
      <c r="N19" s="16">
        <v>498.10659065022077</v>
      </c>
      <c r="O19" s="16">
        <v>8326310.9170000004</v>
      </c>
      <c r="P19" s="16">
        <v>703.12148969611314</v>
      </c>
      <c r="Q19" s="16">
        <v>8326.3109170000007</v>
      </c>
      <c r="R19" s="16">
        <v>11753.323978291062</v>
      </c>
      <c r="S19" s="16">
        <v>191.91109354999998</v>
      </c>
      <c r="T19" s="16">
        <v>461.56194985999997</v>
      </c>
      <c r="U19" s="15">
        <v>800</v>
      </c>
      <c r="V19" s="15">
        <v>1126.846135660717</v>
      </c>
      <c r="W19" s="16">
        <v>11333.946692705982</v>
      </c>
      <c r="X19" s="16">
        <v>4617.1856793000006</v>
      </c>
      <c r="Z19" s="75">
        <v>1.4085576695758961</v>
      </c>
      <c r="AB19" s="81">
        <v>6435.888219030001</v>
      </c>
      <c r="AC19" s="81">
        <v>1.4115884087746542</v>
      </c>
    </row>
    <row r="20" spans="1:29" x14ac:dyDescent="0.2">
      <c r="A20" s="61">
        <v>41609</v>
      </c>
      <c r="B20" s="15">
        <v>16775.544999990001</v>
      </c>
      <c r="C20" s="15">
        <v>12305.9180366</v>
      </c>
      <c r="D20" s="15">
        <v>7516.8559599700002</v>
      </c>
      <c r="E20" s="15">
        <v>7031.1889572399996</v>
      </c>
      <c r="F20" s="18">
        <v>6.4610391008734886</v>
      </c>
      <c r="G20" s="16">
        <v>1325.4012362452722</v>
      </c>
      <c r="H20" s="16">
        <v>516.8029929115321</v>
      </c>
      <c r="I20" s="16">
        <v>1841.2551165200684</v>
      </c>
      <c r="J20" s="16">
        <v>717.94572760995311</v>
      </c>
      <c r="K20" s="16">
        <v>8669.6518637169211</v>
      </c>
      <c r="L20" s="16">
        <v>12043.930861071331</v>
      </c>
      <c r="M20" s="16">
        <v>1319.4561008920257</v>
      </c>
      <c r="N20" s="16">
        <v>514.48485432843722</v>
      </c>
      <c r="O20" s="16">
        <v>8630763.8255999982</v>
      </c>
      <c r="P20" s="16">
        <v>718.84135809989516</v>
      </c>
      <c r="Q20" s="16">
        <v>8630.7638255999991</v>
      </c>
      <c r="R20" s="16">
        <v>12058.955550658718</v>
      </c>
      <c r="S20" s="16">
        <v>142.9234147</v>
      </c>
      <c r="T20" s="16">
        <v>464.53499291000003</v>
      </c>
      <c r="U20" s="15">
        <v>800</v>
      </c>
      <c r="V20" s="15">
        <v>1111.3646591947706</v>
      </c>
      <c r="W20" s="16">
        <v>11388.907039937905</v>
      </c>
      <c r="X20" s="16">
        <v>4687.5582274999997</v>
      </c>
      <c r="Z20" s="75">
        <v>1.3892058239934633</v>
      </c>
      <c r="AB20" s="81">
        <v>6541.1526914500009</v>
      </c>
      <c r="AC20" s="81">
        <v>1.3972060636035764</v>
      </c>
    </row>
    <row r="21" spans="1:29" x14ac:dyDescent="0.2">
      <c r="A21" s="61">
        <v>41699</v>
      </c>
      <c r="B21" s="15">
        <v>16835.206999980001</v>
      </c>
      <c r="C21" s="15">
        <v>12378.159805630001</v>
      </c>
      <c r="D21" s="15">
        <v>7575.7857011099995</v>
      </c>
      <c r="E21" s="15">
        <v>6990.5917301999998</v>
      </c>
      <c r="F21" s="18">
        <v>7.7245317383285776</v>
      </c>
      <c r="G21" s="16">
        <v>1344.1543504563308</v>
      </c>
      <c r="H21" s="16">
        <v>518.08091602918523</v>
      </c>
      <c r="I21" s="16">
        <v>1839.1240171737261</v>
      </c>
      <c r="J21" s="16">
        <v>708.8583652503637</v>
      </c>
      <c r="K21" s="16">
        <v>8721.9994640905898</v>
      </c>
      <c r="L21" s="16">
        <v>11933.777312657303</v>
      </c>
      <c r="M21" s="16">
        <v>1363.2417113773975</v>
      </c>
      <c r="N21" s="16">
        <v>525.43780731716026</v>
      </c>
      <c r="O21" s="16">
        <v>8845854.2517999988</v>
      </c>
      <c r="P21" s="16">
        <v>722.31625598451603</v>
      </c>
      <c r="Q21" s="16">
        <v>8845.8542517999995</v>
      </c>
      <c r="R21" s="16">
        <v>12160.34368894987</v>
      </c>
      <c r="S21" s="16">
        <v>118.73415324000001</v>
      </c>
      <c r="T21" s="16">
        <v>439.41284754999998</v>
      </c>
      <c r="U21" s="15">
        <v>800</v>
      </c>
      <c r="V21" s="15">
        <v>1094.5909695858109</v>
      </c>
      <c r="W21" s="16">
        <v>11414.516076229516</v>
      </c>
      <c r="X21" s="16">
        <v>4705.3792169999997</v>
      </c>
      <c r="Z21" s="75">
        <v>1.3682387119822637</v>
      </c>
      <c r="AB21" s="81">
        <v>6488.8377299299991</v>
      </c>
      <c r="AC21" s="81">
        <v>1.3746941044699466</v>
      </c>
    </row>
    <row r="22" spans="1:29" x14ac:dyDescent="0.2">
      <c r="A22" s="61">
        <v>41791</v>
      </c>
      <c r="B22" s="15">
        <v>16894.889999979998</v>
      </c>
      <c r="C22" s="15">
        <v>12440.800708319999</v>
      </c>
      <c r="D22" s="15">
        <v>7623.9623336500008</v>
      </c>
      <c r="E22" s="15">
        <v>7071.6406117100005</v>
      </c>
      <c r="F22" s="18">
        <v>7.244549458254923</v>
      </c>
      <c r="G22" s="16">
        <v>1380.2716487526063</v>
      </c>
      <c r="H22" s="16">
        <v>535.91967104362323</v>
      </c>
      <c r="I22" s="16">
        <v>1858.7547532398451</v>
      </c>
      <c r="J22" s="16">
        <v>721.70085997731951</v>
      </c>
      <c r="K22" s="16">
        <v>9054.30389110748</v>
      </c>
      <c r="L22" s="16">
        <v>12193.056642207781</v>
      </c>
      <c r="M22" s="16">
        <v>1366.5138742863319</v>
      </c>
      <c r="N22" s="16">
        <v>530.57792402380903</v>
      </c>
      <c r="O22" s="16">
        <v>8964055.6627999991</v>
      </c>
      <c r="P22" s="16">
        <v>718.11126519595746</v>
      </c>
      <c r="Q22" s="16">
        <v>8964.0556627999995</v>
      </c>
      <c r="R22" s="16">
        <v>12132.410833232167</v>
      </c>
      <c r="S22" s="16">
        <v>103.6699103</v>
      </c>
      <c r="T22" s="16">
        <v>419.60218811999994</v>
      </c>
      <c r="U22" s="15">
        <v>800</v>
      </c>
      <c r="V22" s="15">
        <v>1077.3269188972524</v>
      </c>
      <c r="W22" s="16">
        <v>11466.356195717613</v>
      </c>
      <c r="X22" s="16">
        <v>4764.2714509999996</v>
      </c>
      <c r="Z22" s="75">
        <v>1.3466586486215655</v>
      </c>
      <c r="AB22" s="81">
        <v>6559.7985000200006</v>
      </c>
      <c r="AC22" s="81">
        <v>1.3534510816996093</v>
      </c>
    </row>
    <row r="23" spans="1:29" x14ac:dyDescent="0.2">
      <c r="A23" s="61">
        <v>41883</v>
      </c>
      <c r="B23" s="15">
        <v>16954.582000009999</v>
      </c>
      <c r="C23" s="15">
        <v>12571.325945959998</v>
      </c>
      <c r="D23" s="15">
        <v>7688.6118906800002</v>
      </c>
      <c r="E23" s="15">
        <v>7156.1057386400007</v>
      </c>
      <c r="F23" s="18">
        <v>6.9259075579753748</v>
      </c>
      <c r="G23" s="16">
        <v>1396.2711252918016</v>
      </c>
      <c r="H23" s="16">
        <v>545.44169646321143</v>
      </c>
      <c r="I23" s="16">
        <v>1858.0669204042265</v>
      </c>
      <c r="J23" s="16">
        <v>725.83838113507875</v>
      </c>
      <c r="K23" s="16">
        <v>9247.7359689100813</v>
      </c>
      <c r="L23" s="16">
        <v>12306.286351709205</v>
      </c>
      <c r="M23" s="16">
        <v>1388.0857685708897</v>
      </c>
      <c r="N23" s="16">
        <v>542.24415497206462</v>
      </c>
      <c r="O23" s="16">
        <v>9193522.9894999992</v>
      </c>
      <c r="P23" s="16">
        <v>725.0252644517509</v>
      </c>
      <c r="Q23" s="16">
        <v>9193.5229894999993</v>
      </c>
      <c r="R23" s="16">
        <v>12292.500298226147</v>
      </c>
      <c r="S23" s="16">
        <v>113.52520283999999</v>
      </c>
      <c r="T23" s="16">
        <v>409.53032635</v>
      </c>
      <c r="U23" s="15">
        <v>815</v>
      </c>
      <c r="V23" s="15">
        <v>1084.5490626420935</v>
      </c>
      <c r="W23" s="16">
        <v>11320.077723085666</v>
      </c>
      <c r="X23" s="16">
        <v>4798.9051328000005</v>
      </c>
      <c r="Z23" s="75">
        <v>1.3307350461866179</v>
      </c>
      <c r="AB23" s="81">
        <v>6623.1663760699994</v>
      </c>
      <c r="AC23" s="81">
        <v>1.3370826735589301</v>
      </c>
    </row>
    <row r="24" spans="1:29" x14ac:dyDescent="0.2">
      <c r="A24" s="61">
        <v>41974</v>
      </c>
      <c r="B24" s="15">
        <v>17014.273999999998</v>
      </c>
      <c r="C24" s="15">
        <v>12633.56044241</v>
      </c>
      <c r="D24" s="15">
        <v>7665.6719449400007</v>
      </c>
      <c r="E24" s="15">
        <v>7145.0234981800004</v>
      </c>
      <c r="F24" s="18">
        <v>6.7919479270655785</v>
      </c>
      <c r="G24" s="16">
        <v>1405.6683921428732</v>
      </c>
      <c r="H24" s="16">
        <v>549.27035092957715</v>
      </c>
      <c r="I24" s="16">
        <v>1837.9665153361811</v>
      </c>
      <c r="J24" s="16">
        <v>718.19251149022489</v>
      </c>
      <c r="K24" s="16">
        <v>9345.4362507919795</v>
      </c>
      <c r="L24" s="16">
        <v>12219.524175242832</v>
      </c>
      <c r="M24" s="16">
        <v>1392.1252292463437</v>
      </c>
      <c r="N24" s="16">
        <v>543.97830774325143</v>
      </c>
      <c r="O24" s="16">
        <v>9255395.9780000001</v>
      </c>
      <c r="P24" s="16">
        <v>716.11836883841545</v>
      </c>
      <c r="Q24" s="16">
        <v>9255.3959780000005</v>
      </c>
      <c r="R24" s="16">
        <v>12184.234143849861</v>
      </c>
      <c r="S24" s="16">
        <v>128.02918650000001</v>
      </c>
      <c r="T24" s="16">
        <v>464.67781201000003</v>
      </c>
      <c r="U24" s="15">
        <v>861</v>
      </c>
      <c r="V24" s="15">
        <v>1125.7912453249548</v>
      </c>
      <c r="W24" s="16">
        <v>11014.381430037734</v>
      </c>
      <c r="X24" s="16">
        <v>4808.9792196999997</v>
      </c>
      <c r="Z24" s="75">
        <v>1.3075391931764864</v>
      </c>
      <c r="AB24" s="81">
        <v>6648.3932505200009</v>
      </c>
      <c r="AC24" s="81">
        <v>1.3164465542924024</v>
      </c>
    </row>
    <row r="25" spans="1:29" x14ac:dyDescent="0.2">
      <c r="A25" s="61">
        <v>42064</v>
      </c>
      <c r="B25" s="15">
        <v>17073.967000010001</v>
      </c>
      <c r="C25" s="15">
        <v>12661.65307292</v>
      </c>
      <c r="D25" s="15">
        <v>7765.9411048400007</v>
      </c>
      <c r="E25" s="15">
        <v>7091.7278381600008</v>
      </c>
      <c r="F25" s="18">
        <v>8.6816685521836749</v>
      </c>
      <c r="G25" s="16">
        <v>1457.0038392158101</v>
      </c>
      <c r="H25" s="16">
        <v>558.84303693914421</v>
      </c>
      <c r="I25" s="16">
        <v>1851.9404676002957</v>
      </c>
      <c r="J25" s="16">
        <v>710.32347842080969</v>
      </c>
      <c r="K25" s="16">
        <v>9541.6675708843195</v>
      </c>
      <c r="L25" s="16">
        <v>12128.039629889221</v>
      </c>
      <c r="M25" s="16">
        <v>1472.0384061307004</v>
      </c>
      <c r="N25" s="16">
        <v>564.60964016120874</v>
      </c>
      <c r="O25" s="16">
        <v>9640126.3640000001</v>
      </c>
      <c r="P25" s="16">
        <v>724.02694596096296</v>
      </c>
      <c r="Q25" s="16">
        <v>9640.1263639999997</v>
      </c>
      <c r="R25" s="16">
        <v>12362.012182455506</v>
      </c>
      <c r="S25" s="16">
        <v>142.22033763000002</v>
      </c>
      <c r="T25" s="16">
        <v>479.96274972000003</v>
      </c>
      <c r="U25" s="15">
        <v>900</v>
      </c>
      <c r="V25" s="15">
        <v>1143.9547213117462</v>
      </c>
      <c r="W25" s="16">
        <v>10731.890039633388</v>
      </c>
      <c r="X25" s="16">
        <v>4849.078442</v>
      </c>
      <c r="Z25" s="75">
        <v>1.2710608014574958</v>
      </c>
      <c r="AB25" s="81">
        <v>6548.8280223199999</v>
      </c>
      <c r="AC25" s="81">
        <v>1.2823495995467542</v>
      </c>
    </row>
    <row r="26" spans="1:29" x14ac:dyDescent="0.2">
      <c r="A26" s="61">
        <v>42156</v>
      </c>
      <c r="B26" s="15">
        <v>17133.65500002</v>
      </c>
      <c r="C26" s="15">
        <v>12707.482712599998</v>
      </c>
      <c r="D26" s="15">
        <v>7765.1781912799997</v>
      </c>
      <c r="E26" s="15">
        <v>7101.3409620799994</v>
      </c>
      <c r="F26" s="18">
        <v>8.5488988513549469</v>
      </c>
      <c r="G26" s="16">
        <v>1423.5464829381708</v>
      </c>
      <c r="H26" s="16">
        <v>544.33638799889184</v>
      </c>
      <c r="I26" s="16">
        <v>1764.1910311618851</v>
      </c>
      <c r="J26" s="16">
        <v>674.59221398983323</v>
      </c>
      <c r="K26" s="16">
        <v>9326.4718759300395</v>
      </c>
      <c r="L26" s="16">
        <v>11558.230260201468</v>
      </c>
      <c r="M26" s="16">
        <v>1402.7231889444156</v>
      </c>
      <c r="N26" s="16">
        <v>536.37396683832333</v>
      </c>
      <c r="O26" s="16">
        <v>9190046.4988000002</v>
      </c>
      <c r="P26" s="16">
        <v>670.85250898879769</v>
      </c>
      <c r="Q26" s="16">
        <v>9190.0464988000003</v>
      </c>
      <c r="R26" s="16">
        <v>11494.155444911878</v>
      </c>
      <c r="S26" s="16">
        <v>144.03732543999999</v>
      </c>
      <c r="T26" s="16">
        <v>532.23349633000009</v>
      </c>
      <c r="U26" s="15">
        <v>900</v>
      </c>
      <c r="V26" s="15">
        <v>1115.3635986431352</v>
      </c>
      <c r="W26" s="16">
        <v>10125.339716318696</v>
      </c>
      <c r="X26" s="16">
        <v>4881.7793380999992</v>
      </c>
      <c r="Z26" s="75">
        <v>1.2392928873812614</v>
      </c>
      <c r="AB26" s="81">
        <v>6551.5752296900009</v>
      </c>
      <c r="AC26" s="81">
        <v>1.2507178768260572</v>
      </c>
    </row>
    <row r="27" spans="1:29" x14ac:dyDescent="0.2">
      <c r="A27" s="61">
        <v>42248</v>
      </c>
      <c r="B27" s="15">
        <v>17193.317999999999</v>
      </c>
      <c r="C27" s="15">
        <v>12773.320687339999</v>
      </c>
      <c r="D27" s="15">
        <v>7882.5862631799992</v>
      </c>
      <c r="E27" s="15">
        <v>7185.0555681799997</v>
      </c>
      <c r="F27" s="18">
        <v>8.8490080756642548</v>
      </c>
      <c r="G27" s="16">
        <v>1453.1931087878986</v>
      </c>
      <c r="H27" s="16">
        <v>561.5951030001039</v>
      </c>
      <c r="I27" s="16">
        <v>1780.5413213203894</v>
      </c>
      <c r="J27" s="16">
        <v>688.10076286207618</v>
      </c>
      <c r="K27" s="16">
        <v>9655.6831931235392</v>
      </c>
      <c r="L27" s="16">
        <v>11830.735231930264</v>
      </c>
      <c r="M27" s="16">
        <v>1425.2921412599214</v>
      </c>
      <c r="N27" s="16">
        <v>550.81260847964302</v>
      </c>
      <c r="O27" s="16">
        <v>9470296.3359999992</v>
      </c>
      <c r="P27" s="16">
        <v>675.73580732245512</v>
      </c>
      <c r="Q27" s="16">
        <v>9470.2963359999994</v>
      </c>
      <c r="R27" s="16">
        <v>11618.140619281698</v>
      </c>
      <c r="S27" s="16">
        <v>161.80087635999999</v>
      </c>
      <c r="T27" s="16">
        <v>515.14979214000005</v>
      </c>
      <c r="U27" s="15">
        <v>900</v>
      </c>
      <c r="V27" s="15">
        <v>1102.7351970619907</v>
      </c>
      <c r="W27" s="16">
        <v>10145.904072928035</v>
      </c>
      <c r="X27" s="16">
        <v>4897.5058423</v>
      </c>
      <c r="Z27" s="75">
        <v>1.2252613300688786</v>
      </c>
      <c r="AB27" s="81">
        <v>6644.4598001000004</v>
      </c>
      <c r="AC27" s="81">
        <v>1.2267980015701272</v>
      </c>
    </row>
    <row r="28" spans="1:29" x14ac:dyDescent="0.2">
      <c r="A28" s="61">
        <v>42339</v>
      </c>
      <c r="B28" s="15">
        <v>17252.941999999999</v>
      </c>
      <c r="C28" s="15">
        <v>12859.073808769999</v>
      </c>
      <c r="D28" s="15">
        <v>7888.978241140001</v>
      </c>
      <c r="E28" s="15">
        <v>7207.116502920001</v>
      </c>
      <c r="F28" s="18">
        <v>8.6432199123605002</v>
      </c>
      <c r="G28" s="16">
        <v>1451.9863308252857</v>
      </c>
      <c r="H28" s="16">
        <v>567.98258156564316</v>
      </c>
      <c r="I28" s="16">
        <v>1734.2602300194972</v>
      </c>
      <c r="J28" s="16">
        <v>678.40142957353123</v>
      </c>
      <c r="K28" s="16">
        <v>9799.3705367623097</v>
      </c>
      <c r="L28" s="16">
        <v>11704.420517149219</v>
      </c>
      <c r="M28" s="16">
        <v>1464.1401827571017</v>
      </c>
      <c r="N28" s="16">
        <v>572.73687990141048</v>
      </c>
      <c r="O28" s="16">
        <v>9881396.1701999996</v>
      </c>
      <c r="P28" s="16">
        <v>692.54356462350734</v>
      </c>
      <c r="Q28" s="16">
        <v>9881.3961701999997</v>
      </c>
      <c r="R28" s="16">
        <v>11948.413952922623</v>
      </c>
      <c r="S28" s="16">
        <v>250.05708680000001</v>
      </c>
      <c r="T28" s="16">
        <v>359.38387726000008</v>
      </c>
      <c r="U28" s="15">
        <v>900</v>
      </c>
      <c r="V28" s="15">
        <v>1074.9648077818988</v>
      </c>
      <c r="W28" s="16">
        <v>9618.8259703406129</v>
      </c>
      <c r="X28" s="16">
        <v>4931.9575640000012</v>
      </c>
      <c r="Z28" s="75">
        <v>1.1944053419798875</v>
      </c>
      <c r="AB28" s="81">
        <v>6748.9413148900003</v>
      </c>
      <c r="AC28" s="81">
        <v>1.2091827659897161</v>
      </c>
    </row>
    <row r="29" spans="1:29" x14ac:dyDescent="0.2">
      <c r="A29" s="61">
        <v>42430</v>
      </c>
      <c r="B29" s="15">
        <v>17312.54799997</v>
      </c>
      <c r="C29" s="15">
        <v>12934.41999004</v>
      </c>
      <c r="D29" s="15">
        <v>7946.0233268900001</v>
      </c>
      <c r="E29" s="15">
        <v>7112.7706599199992</v>
      </c>
      <c r="F29" s="18">
        <v>10.48641103468958</v>
      </c>
      <c r="G29" s="16">
        <v>1481.6399123514095</v>
      </c>
      <c r="H29" s="16">
        <v>570.02555456908431</v>
      </c>
      <c r="I29" s="16">
        <v>1712.3065342029413</v>
      </c>
      <c r="J29" s="16">
        <v>658.76902587097754</v>
      </c>
      <c r="K29" s="16">
        <v>9868.5947746867914</v>
      </c>
      <c r="L29" s="16">
        <v>11404.970381284777</v>
      </c>
      <c r="M29" s="16">
        <v>1608.9067980885432</v>
      </c>
      <c r="N29" s="16">
        <v>618.98844799266806</v>
      </c>
      <c r="O29" s="16">
        <v>10716267.2173</v>
      </c>
      <c r="P29" s="16">
        <v>721.7824868596274</v>
      </c>
      <c r="Q29" s="16">
        <v>10716.267217299999</v>
      </c>
      <c r="R29" s="16">
        <v>12495.893949295016</v>
      </c>
      <c r="S29" s="16">
        <v>261.45617835000002</v>
      </c>
      <c r="T29" s="16">
        <v>377.86813068999999</v>
      </c>
      <c r="U29" s="15">
        <v>900</v>
      </c>
      <c r="V29" s="15">
        <v>1040.114988760603</v>
      </c>
      <c r="W29" s="16">
        <v>9300.3595047676954</v>
      </c>
      <c r="X29" s="16">
        <v>4982.9740254999997</v>
      </c>
      <c r="Z29" s="75">
        <v>1.1556833208451145</v>
      </c>
      <c r="AB29" s="81">
        <v>6660.5891839300002</v>
      </c>
      <c r="AC29" s="81">
        <v>1.1660677823638108</v>
      </c>
    </row>
    <row r="30" spans="1:29" x14ac:dyDescent="0.2">
      <c r="A30" s="61">
        <v>42522</v>
      </c>
      <c r="B30" s="15">
        <v>17372.077999999998</v>
      </c>
      <c r="C30" s="15">
        <v>13039.034945839998</v>
      </c>
      <c r="D30" s="15">
        <v>7985.2226634999997</v>
      </c>
      <c r="E30" s="15">
        <v>7087.6069757899995</v>
      </c>
      <c r="F30" s="18">
        <v>11.240960027488656</v>
      </c>
      <c r="G30" s="16">
        <v>1538.9892490579844</v>
      </c>
      <c r="H30" s="16">
        <v>589.02450209756046</v>
      </c>
      <c r="I30" s="16">
        <v>1739.9791323591141</v>
      </c>
      <c r="J30" s="16">
        <v>665.9502934964022</v>
      </c>
      <c r="K30" s="16">
        <v>10232.579594349982</v>
      </c>
      <c r="L30" s="16">
        <v>11568.940442742391</v>
      </c>
      <c r="M30" s="16">
        <v>1521.2933277306886</v>
      </c>
      <c r="N30" s="16">
        <v>582.25165995110092</v>
      </c>
      <c r="O30" s="16">
        <v>10114921.2523</v>
      </c>
      <c r="P30" s="16">
        <v>662.73832118373434</v>
      </c>
      <c r="Q30" s="16">
        <v>10114.921252300001</v>
      </c>
      <c r="R30" s="16">
        <v>11513.141809192884</v>
      </c>
      <c r="S30" s="16">
        <v>339.71385353000005</v>
      </c>
      <c r="T30" s="16">
        <v>466.49953283999997</v>
      </c>
      <c r="U30" s="15">
        <v>900</v>
      </c>
      <c r="V30" s="15">
        <v>1017.5387645376602</v>
      </c>
      <c r="W30" s="16">
        <v>9065.4250517453493</v>
      </c>
      <c r="X30" s="16">
        <v>4952.6973769999995</v>
      </c>
      <c r="Z30" s="75">
        <v>1.1305986272640669</v>
      </c>
      <c r="AB30" s="81">
        <v>6648.8960859299996</v>
      </c>
      <c r="AC30" s="81">
        <v>1.138233459462173</v>
      </c>
    </row>
    <row r="31" spans="1:29" x14ac:dyDescent="0.2">
      <c r="A31" s="61">
        <v>42614</v>
      </c>
      <c r="B31" s="15">
        <v>17431.55699999</v>
      </c>
      <c r="C31" s="15">
        <v>13066.861566940001</v>
      </c>
      <c r="D31" s="15">
        <v>7876.2392911699999</v>
      </c>
      <c r="E31" s="15">
        <v>6973.7687212300016</v>
      </c>
      <c r="F31" s="18">
        <v>11.458140574166553</v>
      </c>
      <c r="G31" s="16">
        <v>1540.2776338927363</v>
      </c>
      <c r="H31" s="16">
        <v>577.53835313810657</v>
      </c>
      <c r="I31" s="16">
        <v>1714.8959500357414</v>
      </c>
      <c r="J31" s="16">
        <v>643.01276665543196</v>
      </c>
      <c r="K31" s="16">
        <v>10067.392722407259</v>
      </c>
      <c r="L31" s="16">
        <v>11208.713693675432</v>
      </c>
      <c r="M31" s="16">
        <v>1542.8788574020573</v>
      </c>
      <c r="N31" s="16">
        <v>578.51370089922466</v>
      </c>
      <c r="O31" s="16">
        <v>10084394.5525</v>
      </c>
      <c r="P31" s="16">
        <v>646.84135164359179</v>
      </c>
      <c r="Q31" s="16">
        <v>10084.3945525</v>
      </c>
      <c r="R31" s="16">
        <v>11275.451891125846</v>
      </c>
      <c r="S31" s="16">
        <v>325.77869179999993</v>
      </c>
      <c r="T31" s="16">
        <v>487.79230718000002</v>
      </c>
      <c r="U31" s="15">
        <v>965</v>
      </c>
      <c r="V31" s="15">
        <v>1074.4001960231897</v>
      </c>
      <c r="W31" s="16">
        <v>9112.9764602014111</v>
      </c>
      <c r="X31" s="16">
        <v>4946.6020190000008</v>
      </c>
      <c r="Z31" s="75">
        <v>1.1133680787805074</v>
      </c>
      <c r="AB31" s="81">
        <v>6536.0896638900003</v>
      </c>
      <c r="AC31" s="81">
        <v>1.1181089585919239</v>
      </c>
    </row>
    <row r="32" spans="1:29" x14ac:dyDescent="0.2">
      <c r="A32" s="61">
        <v>42705</v>
      </c>
      <c r="B32" s="15">
        <v>17490.975999990002</v>
      </c>
      <c r="C32" s="15">
        <v>13169.499997170002</v>
      </c>
      <c r="D32" s="15">
        <v>7968.7688221500002</v>
      </c>
      <c r="E32" s="15">
        <v>6954.18850724</v>
      </c>
      <c r="F32" s="18">
        <v>12.731958192711923</v>
      </c>
      <c r="G32" s="16">
        <v>1547.8621390613941</v>
      </c>
      <c r="H32" s="16">
        <v>575.73431072915355</v>
      </c>
      <c r="I32" s="16">
        <v>1710.1160645056821</v>
      </c>
      <c r="J32" s="16">
        <v>636.08539082302559</v>
      </c>
      <c r="K32" s="16">
        <v>10070.155011334409</v>
      </c>
      <c r="L32" s="16">
        <v>11125.754304829801</v>
      </c>
      <c r="M32" s="16">
        <v>1563.4870961067863</v>
      </c>
      <c r="N32" s="16">
        <v>581.54608404389865</v>
      </c>
      <c r="O32" s="16">
        <v>10171808.5989</v>
      </c>
      <c r="P32" s="16">
        <v>643.72600984866745</v>
      </c>
      <c r="Q32" s="16">
        <v>10171.808598899999</v>
      </c>
      <c r="R32" s="16">
        <v>11259.396188832368</v>
      </c>
      <c r="S32" s="16">
        <v>374.76767946000001</v>
      </c>
      <c r="T32" s="16">
        <v>474.54802115000001</v>
      </c>
      <c r="U32" s="15">
        <v>960</v>
      </c>
      <c r="V32" s="15">
        <v>1060.6315514125629</v>
      </c>
      <c r="W32" s="16">
        <v>8866.6330368666622</v>
      </c>
      <c r="X32" s="16">
        <v>5029.6450940000004</v>
      </c>
      <c r="Z32" s="75">
        <v>1.1048245327214197</v>
      </c>
      <c r="AB32" s="81">
        <v>6505.8474893900011</v>
      </c>
      <c r="AC32" s="81">
        <v>1.106921751363861</v>
      </c>
    </row>
    <row r="33" spans="1:29" x14ac:dyDescent="0.2">
      <c r="A33" s="61">
        <v>42795</v>
      </c>
      <c r="B33" s="15">
        <v>17550.331999999999</v>
      </c>
      <c r="C33" s="15">
        <v>13259.737252529998</v>
      </c>
      <c r="D33" s="15">
        <v>7945.8287584600002</v>
      </c>
      <c r="E33" s="15">
        <v>6815.805821840001</v>
      </c>
      <c r="F33" s="18">
        <v>14.221586834687983</v>
      </c>
      <c r="G33" s="16">
        <v>1603.5610012171917</v>
      </c>
      <c r="H33" s="16">
        <v>579.25275844277701</v>
      </c>
      <c r="I33" s="16">
        <v>1758.7592023753398</v>
      </c>
      <c r="J33" s="16">
        <v>635.3148515330779</v>
      </c>
      <c r="K33" s="16">
        <v>10166.078222586539</v>
      </c>
      <c r="L33" s="16">
        <v>11149.986568936225</v>
      </c>
      <c r="M33" s="16">
        <v>1731.3881568360614</v>
      </c>
      <c r="N33" s="16">
        <v>625.42763575640629</v>
      </c>
      <c r="O33" s="16">
        <v>10976462.649500001</v>
      </c>
      <c r="P33" s="16">
        <v>687.89837932787452</v>
      </c>
      <c r="Q33" s="16">
        <v>10976.462649500001</v>
      </c>
      <c r="R33" s="16">
        <v>12072.844939466133</v>
      </c>
      <c r="S33" s="16">
        <v>440.33502966999998</v>
      </c>
      <c r="T33" s="16">
        <v>476.98739657000004</v>
      </c>
      <c r="U33" s="15">
        <v>1000</v>
      </c>
      <c r="V33" s="15">
        <v>1096.7834719354885</v>
      </c>
      <c r="W33" s="16">
        <v>8936.3084547965846</v>
      </c>
      <c r="X33" s="16">
        <v>5027.7051840000004</v>
      </c>
      <c r="Z33" s="75">
        <v>1.0967834719354885</v>
      </c>
      <c r="AB33" s="77">
        <v>6339.6891137100001</v>
      </c>
      <c r="AC33" s="77">
        <v>1.0998848467831368</v>
      </c>
    </row>
    <row r="34" spans="1:29" x14ac:dyDescent="0.2">
      <c r="A34" s="61">
        <v>42887</v>
      </c>
      <c r="B34" s="15">
        <v>17609.57599999</v>
      </c>
      <c r="C34" s="15">
        <v>13337.919804860001</v>
      </c>
      <c r="D34" s="15">
        <v>8040.6465998800004</v>
      </c>
      <c r="E34" s="15">
        <v>7037.0729016900004</v>
      </c>
      <c r="F34" s="18">
        <v>12.481256149287512</v>
      </c>
      <c r="G34" s="16">
        <v>1613.0213609502746</v>
      </c>
      <c r="H34" s="16">
        <v>601.66146922231792</v>
      </c>
      <c r="I34" s="16">
        <v>1766.0505999376076</v>
      </c>
      <c r="J34" s="16">
        <v>658.74180243554338</v>
      </c>
      <c r="K34" s="16">
        <v>10595.003368536052</v>
      </c>
      <c r="L34" s="16">
        <v>11600.163834359098</v>
      </c>
      <c r="M34" s="16">
        <v>1589.7257347241341</v>
      </c>
      <c r="N34" s="16">
        <v>592.97213562699812</v>
      </c>
      <c r="O34" s="16">
        <v>10441987.888200002</v>
      </c>
      <c r="P34" s="16">
        <v>648.9563474044237</v>
      </c>
      <c r="Q34" s="16">
        <v>10441.987888200001</v>
      </c>
      <c r="R34" s="16">
        <v>11427.846120294113</v>
      </c>
      <c r="S34" s="16">
        <v>424.47043378000001</v>
      </c>
      <c r="T34" s="16">
        <v>543.21604062000006</v>
      </c>
      <c r="U34" s="15">
        <v>1000</v>
      </c>
      <c r="V34" s="15">
        <v>1094.8711794474807</v>
      </c>
      <c r="W34" s="16">
        <v>8989.235236503986</v>
      </c>
      <c r="X34" s="16">
        <v>5081.5153110000001</v>
      </c>
      <c r="Z34" s="75">
        <v>1.0948711794474808</v>
      </c>
      <c r="AB34" s="77">
        <v>6568.4209924500001</v>
      </c>
      <c r="AC34" s="77">
        <v>1.094412887914588</v>
      </c>
    </row>
    <row r="35" spans="1:29" x14ac:dyDescent="0.2">
      <c r="A35" s="62">
        <v>42979</v>
      </c>
      <c r="B35" s="63">
        <v>17668.74500001</v>
      </c>
      <c r="C35" s="63">
        <v>13466.564328239998</v>
      </c>
      <c r="D35" s="63">
        <v>8104.0603617199995</v>
      </c>
      <c r="E35" s="63">
        <v>7113.19139163</v>
      </c>
      <c r="F35" s="65">
        <v>12.226821196574821</v>
      </c>
      <c r="G35" s="64">
        <v>1641.6487458127685</v>
      </c>
      <c r="H35" s="64">
        <v>618.44962667853304</v>
      </c>
      <c r="I35" s="64">
        <v>1797.9674736338377</v>
      </c>
      <c r="J35" s="64">
        <v>677.33875208394386</v>
      </c>
      <c r="K35" s="64">
        <v>10927.228749134381</v>
      </c>
      <c r="L35" s="64">
        <v>11967.725689196195</v>
      </c>
      <c r="M35" s="64">
        <v>1634.614189843011</v>
      </c>
      <c r="N35" s="64">
        <v>615.79953571087481</v>
      </c>
      <c r="O35" s="64">
        <v>10880404.967599999</v>
      </c>
      <c r="P35" s="64">
        <v>674.92889888042237</v>
      </c>
      <c r="Q35" s="64">
        <v>10880.4049676</v>
      </c>
      <c r="R35" s="64">
        <v>11925.146607455717</v>
      </c>
      <c r="S35" s="64">
        <v>505.02461705999997</v>
      </c>
      <c r="T35" s="64">
        <v>537.18897376000007</v>
      </c>
      <c r="U35" s="15">
        <v>1000</v>
      </c>
      <c r="V35" s="15">
        <v>1095.2205690893256</v>
      </c>
      <c r="W35" s="64">
        <v>8910.6311730171492</v>
      </c>
      <c r="X35" s="64">
        <v>5107.7288520000002</v>
      </c>
      <c r="Z35" s="75">
        <v>1.0952205690893255</v>
      </c>
      <c r="AB35" s="77">
        <v>6656.2526100699988</v>
      </c>
      <c r="AC35" s="77">
        <v>1.0960204737752668</v>
      </c>
    </row>
    <row r="36" spans="1:29" x14ac:dyDescent="0.2">
      <c r="A36" s="62">
        <v>43070</v>
      </c>
      <c r="B36" s="63">
        <v>17727.800999989999</v>
      </c>
      <c r="C36" s="63">
        <v>13537.12683442</v>
      </c>
      <c r="D36" s="63">
        <v>8177.7578904400007</v>
      </c>
      <c r="E36" s="63">
        <v>7250.1234127100006</v>
      </c>
      <c r="F36" s="65">
        <v>11.343383970983389</v>
      </c>
      <c r="G36" s="64">
        <v>1656.5787870196536</v>
      </c>
      <c r="H36" s="64">
        <v>634.77076037068878</v>
      </c>
      <c r="I36" s="64">
        <v>1806.3488755752576</v>
      </c>
      <c r="J36" s="64">
        <v>692.15992515908124</v>
      </c>
      <c r="K36" s="64">
        <v>11253.08972046391</v>
      </c>
      <c r="L36" s="64">
        <v>12270.473413388163</v>
      </c>
      <c r="M36" s="64">
        <v>1664.3886653155153</v>
      </c>
      <c r="N36" s="64">
        <v>637.7633632116233</v>
      </c>
      <c r="O36" s="64">
        <v>11306141.9881</v>
      </c>
      <c r="P36" s="64">
        <v>695.86595528202554</v>
      </c>
      <c r="Q36" s="64">
        <v>11306.1419881</v>
      </c>
      <c r="R36" s="64">
        <v>12336.173177907689</v>
      </c>
      <c r="S36" s="64">
        <v>447.68896962999997</v>
      </c>
      <c r="T36" s="64">
        <v>636.19472870999994</v>
      </c>
      <c r="U36" s="15">
        <v>1000</v>
      </c>
      <c r="V36" s="15">
        <v>1090.4092758697309</v>
      </c>
      <c r="W36" s="64">
        <v>8891.8942248539151</v>
      </c>
      <c r="X36" s="64">
        <v>5141.1187500000005</v>
      </c>
      <c r="Z36" s="75">
        <v>1.0904092758697308</v>
      </c>
      <c r="AB36" s="77">
        <v>6792.9698295299995</v>
      </c>
      <c r="AC36" s="77">
        <v>1.091103684253375</v>
      </c>
    </row>
    <row r="37" spans="1:29" x14ac:dyDescent="0.2">
      <c r="A37" s="62">
        <v>43160</v>
      </c>
      <c r="B37" s="63">
        <v>17786.736999999997</v>
      </c>
      <c r="C37" s="63">
        <v>13598.86921314</v>
      </c>
      <c r="D37" s="63">
        <v>8105.9031064199999</v>
      </c>
      <c r="E37" s="63">
        <v>7071.8477337500008</v>
      </c>
      <c r="F37" s="65">
        <v>12.756818815796244</v>
      </c>
      <c r="G37" s="64">
        <v>1667.3226158220446</v>
      </c>
      <c r="H37" s="64">
        <v>621.07584449437877</v>
      </c>
      <c r="I37" s="64">
        <v>1811.3762419028519</v>
      </c>
      <c r="J37" s="64">
        <v>674.7356621095222</v>
      </c>
      <c r="K37" s="64">
        <v>11046.912703074411</v>
      </c>
      <c r="L37" s="64">
        <v>12001.345766462935</v>
      </c>
      <c r="M37" s="64">
        <v>1786.2801263445219</v>
      </c>
      <c r="N37" s="64">
        <v>665.38738660722322</v>
      </c>
      <c r="O37" s="64">
        <v>11835070.448699998</v>
      </c>
      <c r="P37" s="64">
        <v>724.50881261174186</v>
      </c>
      <c r="Q37" s="64">
        <v>11835.0704487</v>
      </c>
      <c r="R37" s="64">
        <v>12886.647704107332</v>
      </c>
      <c r="S37" s="64">
        <v>537.82936932999996</v>
      </c>
      <c r="T37" s="64">
        <v>593.26312164000001</v>
      </c>
      <c r="U37" s="15">
        <v>1000</v>
      </c>
      <c r="V37" s="15">
        <v>1086.3981719637288</v>
      </c>
      <c r="W37" s="64">
        <v>8917.3146303360645</v>
      </c>
      <c r="X37" s="64">
        <v>5181.6284420000002</v>
      </c>
      <c r="Z37" s="75">
        <v>1.0863981719637288</v>
      </c>
      <c r="AB37" s="77">
        <v>6625.5400114199983</v>
      </c>
      <c r="AC37" s="77">
        <v>1.0888526401228851</v>
      </c>
    </row>
    <row r="38" spans="1:29" x14ac:dyDescent="0.2">
      <c r="A38" s="62">
        <v>43252</v>
      </c>
      <c r="B38" s="63">
        <v>17845.556000009998</v>
      </c>
      <c r="C38" s="63">
        <v>13693.18092988</v>
      </c>
      <c r="D38" s="63">
        <v>8131.9536531000003</v>
      </c>
      <c r="E38" s="63">
        <v>7146.8643143500003</v>
      </c>
      <c r="F38" s="65">
        <v>12.11380906449795</v>
      </c>
      <c r="G38" s="64">
        <v>1663.8577986154364</v>
      </c>
      <c r="H38" s="64">
        <v>628.69202883210517</v>
      </c>
      <c r="I38" s="64">
        <v>1789.8974474658005</v>
      </c>
      <c r="J38" s="64">
        <v>676.31636464671647</v>
      </c>
      <c r="K38" s="64">
        <v>11219.358807283232</v>
      </c>
      <c r="L38" s="64">
        <v>12069.241559026161</v>
      </c>
      <c r="M38" s="64">
        <v>1634.8637264976717</v>
      </c>
      <c r="N38" s="64">
        <v>617.73656013821164</v>
      </c>
      <c r="O38" s="64">
        <v>11023852.3772</v>
      </c>
      <c r="P38" s="64">
        <v>667.49924857632277</v>
      </c>
      <c r="Q38" s="64">
        <v>11023.852377200001</v>
      </c>
      <c r="R38" s="64">
        <v>11911.895220433362</v>
      </c>
      <c r="S38" s="64">
        <v>524.47289963000003</v>
      </c>
      <c r="T38" s="64">
        <v>563.93108057000006</v>
      </c>
      <c r="U38" s="15">
        <v>1000</v>
      </c>
      <c r="V38" s="15">
        <v>1075.751454814977</v>
      </c>
      <c r="W38" s="64">
        <v>8845.5975281034298</v>
      </c>
      <c r="X38" s="64">
        <v>5287.5752460000003</v>
      </c>
      <c r="Z38" s="75">
        <v>1.0757514548149769</v>
      </c>
      <c r="AB38" s="77">
        <v>6742.9793679599998</v>
      </c>
      <c r="AC38" s="77">
        <v>1.0805564890428003</v>
      </c>
    </row>
    <row r="39" spans="1:29" x14ac:dyDescent="0.2">
      <c r="A39" s="62">
        <v>43344</v>
      </c>
      <c r="B39" s="63">
        <v>17904.256000009998</v>
      </c>
      <c r="C39" s="63">
        <v>13770.887862819998</v>
      </c>
      <c r="D39" s="63">
        <v>8223.5689421400002</v>
      </c>
      <c r="E39" s="63">
        <v>7271.5304966200001</v>
      </c>
      <c r="F39" s="65">
        <v>11.576949767411493</v>
      </c>
      <c r="G39" s="64">
        <v>1682.3574332907428</v>
      </c>
      <c r="H39" s="64">
        <v>644.703408779548</v>
      </c>
      <c r="I39" s="64">
        <v>1799.3828611979973</v>
      </c>
      <c r="J39" s="64">
        <v>689.54922500904922</v>
      </c>
      <c r="K39" s="64">
        <v>11542.93487486812</v>
      </c>
      <c r="L39" s="64">
        <v>12345.865849170514</v>
      </c>
      <c r="M39" s="64">
        <v>1685.7399357125139</v>
      </c>
      <c r="N39" s="64">
        <v>645.99963204243397</v>
      </c>
      <c r="O39" s="64">
        <v>11566142.788000001</v>
      </c>
      <c r="P39" s="64">
        <v>691.05163820590349</v>
      </c>
      <c r="Q39" s="64">
        <v>11566.142788000001</v>
      </c>
      <c r="R39" s="64">
        <v>12372.765439664787</v>
      </c>
      <c r="S39" s="64">
        <v>536.38733367999998</v>
      </c>
      <c r="T39" s="64">
        <v>605.19210333000001</v>
      </c>
      <c r="U39" s="15">
        <v>1000</v>
      </c>
      <c r="V39" s="15">
        <v>1069.5603832999677</v>
      </c>
      <c r="W39" s="64">
        <v>8497.8460472826719</v>
      </c>
      <c r="X39" s="64">
        <v>5278.7068870000003</v>
      </c>
      <c r="Z39" s="75">
        <v>1.0695603832999678</v>
      </c>
      <c r="AB39" s="77">
        <v>6861.1667452199999</v>
      </c>
      <c r="AC39" s="77">
        <v>1.0697399873449311</v>
      </c>
    </row>
    <row r="40" spans="1:29" x14ac:dyDescent="0.2">
      <c r="A40" s="62">
        <v>43435</v>
      </c>
      <c r="B40" s="63">
        <v>17962.820000010001</v>
      </c>
      <c r="C40" s="63">
        <v>13822.117908640001</v>
      </c>
      <c r="D40" s="63">
        <v>8295.7212496299999</v>
      </c>
      <c r="E40" s="63">
        <v>7326.2114978</v>
      </c>
      <c r="F40" s="65">
        <v>11.686865103781564</v>
      </c>
      <c r="G40" s="64">
        <v>1664.9582269717437</v>
      </c>
      <c r="H40" s="64">
        <v>641.98212192299195</v>
      </c>
      <c r="I40" s="64">
        <v>1767.7358137115878</v>
      </c>
      <c r="J40" s="64">
        <v>681.61156856765501</v>
      </c>
      <c r="K40" s="64">
        <v>11531.809299327178</v>
      </c>
      <c r="L40" s="64">
        <v>12243.665916105261</v>
      </c>
      <c r="M40" s="64">
        <v>1665.2909623884998</v>
      </c>
      <c r="N40" s="64">
        <v>642.11041954957966</v>
      </c>
      <c r="O40" s="64">
        <v>11534113.886500001</v>
      </c>
      <c r="P40" s="64">
        <v>681.74732995276702</v>
      </c>
      <c r="Q40" s="64">
        <v>11534.113886500001</v>
      </c>
      <c r="R40" s="64">
        <v>12246.10457342898</v>
      </c>
      <c r="S40" s="64">
        <v>524.19104900000002</v>
      </c>
      <c r="T40" s="64">
        <v>610.68427689999999</v>
      </c>
      <c r="U40" s="15">
        <v>1000</v>
      </c>
      <c r="V40" s="15">
        <v>1061.7298290581007</v>
      </c>
      <c r="W40" s="64">
        <v>8199.3231278322564</v>
      </c>
      <c r="X40" s="64">
        <v>5309.4401410000009</v>
      </c>
      <c r="Z40" s="75">
        <v>1.0617298290581008</v>
      </c>
      <c r="AB40" s="77">
        <v>6926.1853615999989</v>
      </c>
      <c r="AC40" s="77">
        <v>1.0617291188499813</v>
      </c>
    </row>
    <row r="41" spans="1:29" x14ac:dyDescent="0.2">
      <c r="A41" s="62">
        <v>43525</v>
      </c>
      <c r="B41" s="63">
        <v>18021.21000001</v>
      </c>
      <c r="C41" s="63">
        <v>13843.97833432</v>
      </c>
      <c r="D41" s="63">
        <v>8263.7299475299988</v>
      </c>
      <c r="E41" s="63">
        <v>7183.2233920000008</v>
      </c>
      <c r="F41" s="65">
        <v>13.075288790783368</v>
      </c>
      <c r="G41" s="64">
        <v>1690.0498416601083</v>
      </c>
      <c r="H41" s="64">
        <v>634.40884549981263</v>
      </c>
      <c r="I41" s="64">
        <v>1769.6578067122759</v>
      </c>
      <c r="J41" s="64">
        <v>664.29198619566671</v>
      </c>
      <c r="K41" s="64">
        <v>11432.815030616022</v>
      </c>
      <c r="L41" s="64">
        <v>11971.345384555854</v>
      </c>
      <c r="M41" s="64">
        <v>1798.1522751399577</v>
      </c>
      <c r="N41" s="64">
        <v>674.9882049536767</v>
      </c>
      <c r="O41" s="64">
        <v>12164104.188999996</v>
      </c>
      <c r="P41" s="64">
        <v>706.77536363517527</v>
      </c>
      <c r="Q41" s="64">
        <v>12164.104188999998</v>
      </c>
      <c r="R41" s="64">
        <v>12736.947250902926</v>
      </c>
      <c r="S41" s="64">
        <v>538.84078327999998</v>
      </c>
      <c r="T41" s="64">
        <v>631.04236915999979</v>
      </c>
      <c r="U41" s="15">
        <v>1000</v>
      </c>
      <c r="V41" s="15">
        <v>1047.1039155708982</v>
      </c>
      <c r="W41" s="64">
        <v>8134.5070332241985</v>
      </c>
      <c r="X41" s="64">
        <v>5365.578665</v>
      </c>
      <c r="Z41" s="75">
        <v>1.0471039155708981</v>
      </c>
      <c r="AB41" s="77">
        <v>6764.77980045</v>
      </c>
      <c r="AC41" s="77">
        <v>1.0470929098437805</v>
      </c>
    </row>
    <row r="42" spans="1:29" x14ac:dyDescent="0.2">
      <c r="A42" s="62">
        <v>43617</v>
      </c>
      <c r="B42" s="63">
        <v>18079.45299998</v>
      </c>
      <c r="C42" s="63">
        <v>13853.48737397</v>
      </c>
      <c r="D42" s="63">
        <v>8323.1794270899991</v>
      </c>
      <c r="E42" s="63">
        <v>7337.7021638099995</v>
      </c>
      <c r="F42" s="65">
        <v>11.840154017015447</v>
      </c>
      <c r="G42" s="64">
        <v>1692.0676376689621</v>
      </c>
      <c r="H42" s="64">
        <v>644.86132564539184</v>
      </c>
      <c r="I42" s="64">
        <v>1748.1599512202349</v>
      </c>
      <c r="J42" s="64">
        <v>666.23858200910433</v>
      </c>
      <c r="K42" s="64">
        <v>11658.74002851066</v>
      </c>
      <c r="L42" s="64">
        <v>12045.229130206922</v>
      </c>
      <c r="M42" s="64">
        <v>1680.4332183093356</v>
      </c>
      <c r="N42" s="64">
        <v>640.42734976621307</v>
      </c>
      <c r="O42" s="64">
        <v>11578576.170000002</v>
      </c>
      <c r="P42" s="64">
        <v>661.67125886674637</v>
      </c>
      <c r="Q42" s="64">
        <v>11578.576170000002</v>
      </c>
      <c r="R42" s="64">
        <v>11962.654426118941</v>
      </c>
      <c r="S42" s="64">
        <v>483.29162241</v>
      </c>
      <c r="T42" s="64">
        <v>730.43523517000006</v>
      </c>
      <c r="U42" s="15">
        <v>1000</v>
      </c>
      <c r="V42" s="15">
        <v>1033.1501603733448</v>
      </c>
      <c r="W42" s="64">
        <v>8122.8051698849476</v>
      </c>
      <c r="X42" s="64">
        <v>5327.5862189999998</v>
      </c>
      <c r="Z42" s="75">
        <v>1.0331501603733448</v>
      </c>
      <c r="AB42" s="77">
        <v>6890.2328541499992</v>
      </c>
      <c r="AC42" s="77">
        <v>1.0331714582587523</v>
      </c>
    </row>
    <row r="43" spans="1:29" x14ac:dyDescent="0.2">
      <c r="A43" s="62">
        <v>43709</v>
      </c>
      <c r="B43" s="63">
        <v>18137.537999999997</v>
      </c>
      <c r="C43" s="63">
        <v>13915.64685632</v>
      </c>
      <c r="D43" s="63">
        <v>8403.5307024600006</v>
      </c>
      <c r="E43" s="63">
        <v>7417.9934652700003</v>
      </c>
      <c r="F43" s="65">
        <v>11.727656768142703</v>
      </c>
      <c r="G43" s="64">
        <v>1723.2450543952298</v>
      </c>
      <c r="H43" s="64">
        <v>660.7150312978597</v>
      </c>
      <c r="I43" s="64">
        <v>1779.4442190652437</v>
      </c>
      <c r="J43" s="64">
        <v>682.26253712075788</v>
      </c>
      <c r="K43" s="64">
        <v>11983.743987336118</v>
      </c>
      <c r="L43" s="64">
        <v>12374.562693004156</v>
      </c>
      <c r="M43" s="64">
        <v>1726.4908499945493</v>
      </c>
      <c r="N43" s="64">
        <v>661.95951242114575</v>
      </c>
      <c r="O43" s="64">
        <v>12006315.811000001</v>
      </c>
      <c r="P43" s="64">
        <v>683.54625142051748</v>
      </c>
      <c r="Q43" s="64">
        <v>12006.315811</v>
      </c>
      <c r="R43" s="64">
        <v>12397.846109897187</v>
      </c>
      <c r="S43" s="64">
        <v>449.94241572999999</v>
      </c>
      <c r="T43" s="64">
        <v>625.70815078999999</v>
      </c>
      <c r="U43" s="15">
        <v>1000</v>
      </c>
      <c r="V43" s="15">
        <v>1032.6124044439732</v>
      </c>
      <c r="W43" s="64">
        <v>8218.4983980680317</v>
      </c>
      <c r="X43" s="64">
        <v>5357.1432139999997</v>
      </c>
      <c r="Z43" s="75">
        <v>1.0326124044439733</v>
      </c>
      <c r="AB43" s="77">
        <v>6954.1728593799999</v>
      </c>
      <c r="AC43" s="77">
        <v>1.0326103615014419</v>
      </c>
    </row>
    <row r="44" spans="1:29" x14ac:dyDescent="0.2">
      <c r="A44" s="62">
        <v>43800</v>
      </c>
      <c r="B44" s="63">
        <v>18195.43900002</v>
      </c>
      <c r="C44" s="63">
        <v>14010.722544829998</v>
      </c>
      <c r="D44" s="63">
        <v>8372.39187709</v>
      </c>
      <c r="E44" s="63">
        <v>7488.8020730099997</v>
      </c>
      <c r="F44" s="65">
        <v>10.553612600215633</v>
      </c>
      <c r="G44" s="64">
        <v>1759.7568506650045</v>
      </c>
      <c r="H44" s="64">
        <v>679.48910642406156</v>
      </c>
      <c r="I44" s="64">
        <v>1792.5780887103181</v>
      </c>
      <c r="J44" s="64">
        <v>692.16226277672115</v>
      </c>
      <c r="K44" s="64">
        <v>12363.60258711711</v>
      </c>
      <c r="L44" s="64">
        <v>12594.196230469644</v>
      </c>
      <c r="M44" s="64">
        <v>1781.1900119354536</v>
      </c>
      <c r="N44" s="64">
        <v>687.76502226663763</v>
      </c>
      <c r="O44" s="64">
        <v>12514186.509000001</v>
      </c>
      <c r="P44" s="64">
        <v>700.60192568220054</v>
      </c>
      <c r="Q44" s="64">
        <v>12514.186509000001</v>
      </c>
      <c r="R44" s="64">
        <v>12747.759602047026</v>
      </c>
      <c r="S44" s="64">
        <v>471.05919112000004</v>
      </c>
      <c r="T44" s="64">
        <v>649.76852098999996</v>
      </c>
      <c r="U44" s="15">
        <v>1000</v>
      </c>
      <c r="V44" s="15">
        <v>1018.6510074007729</v>
      </c>
      <c r="W44" s="64">
        <v>8170.8850041794021</v>
      </c>
      <c r="X44" s="64">
        <v>5443.1716429999997</v>
      </c>
      <c r="Z44" s="75">
        <v>1.0186510074007729</v>
      </c>
      <c r="AB44" s="77">
        <v>7025.7448251699989</v>
      </c>
      <c r="AC44" s="77">
        <v>1.0186646645292559</v>
      </c>
    </row>
    <row r="45" spans="1:29" x14ac:dyDescent="0.2">
      <c r="A45" s="62">
        <v>43891</v>
      </c>
      <c r="B45" s="63">
        <v>18253.15100002</v>
      </c>
      <c r="C45" s="63">
        <v>14071.29297086</v>
      </c>
      <c r="D45" s="63">
        <v>8381.8093466000009</v>
      </c>
      <c r="E45" s="63">
        <v>7382.5394404999988</v>
      </c>
      <c r="F45" s="65">
        <v>11.921887802248165</v>
      </c>
      <c r="G45" s="64">
        <v>1775.6804809398084</v>
      </c>
      <c r="H45" s="64">
        <v>675.36845305464317</v>
      </c>
      <c r="I45" s="64">
        <v>1775.6804809398084</v>
      </c>
      <c r="J45" s="64">
        <v>675.36845305464317</v>
      </c>
      <c r="K45" s="64">
        <v>12327.60235425632</v>
      </c>
      <c r="L45" s="64">
        <v>12327.60235425632</v>
      </c>
      <c r="M45" s="64">
        <v>1914.4347536727735</v>
      </c>
      <c r="N45" s="64">
        <v>728.1427328511902</v>
      </c>
      <c r="O45" s="64">
        <v>13290899.252299998</v>
      </c>
      <c r="P45" s="64">
        <v>728.1427328511902</v>
      </c>
      <c r="Q45" s="64">
        <v>13290.899252299998</v>
      </c>
      <c r="R45" s="64">
        <v>13290.899252299998</v>
      </c>
      <c r="S45" s="64">
        <v>494.78933898999998</v>
      </c>
      <c r="T45" s="64">
        <v>611.16741032000004</v>
      </c>
      <c r="U45" s="15">
        <v>1045</v>
      </c>
      <c r="V45" s="15">
        <v>1045</v>
      </c>
      <c r="W45" s="64">
        <v>7985</v>
      </c>
      <c r="X45" s="64">
        <v>5471.691729000001</v>
      </c>
      <c r="Z45" s="75">
        <v>1</v>
      </c>
      <c r="AB45" s="77">
        <v>6942.4665566699996</v>
      </c>
      <c r="AC45" s="77">
        <v>1</v>
      </c>
    </row>
  </sheetData>
  <pageMargins left="0.78740157499999996" right="0.78740157499999996" top="0.984251969" bottom="0.984251969" header="0.49212598499999999" footer="0.49212598499999999"/>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Plan8">
    <tabColor theme="4" tint="-0.249977111117893"/>
  </sheetPr>
  <dimension ref="A2:AC45"/>
  <sheetViews>
    <sheetView showGridLines="0" workbookViewId="0">
      <pane xSplit="1" ySplit="12" topLeftCell="B33"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6" width="14.28515625" style="1" customWidth="1"/>
    <col min="27" max="27" width="9.140625" style="1"/>
    <col min="28" max="29" width="14.28515625" style="1" customWidth="1"/>
    <col min="30" max="16384" width="9.140625" style="1"/>
  </cols>
  <sheetData>
    <row r="2" spans="1:29" ht="23.25" x14ac:dyDescent="0.35">
      <c r="B2" s="2" t="s">
        <v>103</v>
      </c>
      <c r="C2" s="3"/>
      <c r="D2" s="3"/>
      <c r="E2" s="3"/>
      <c r="F2" s="3"/>
      <c r="G2" s="3"/>
      <c r="H2" s="3"/>
      <c r="I2" s="3"/>
      <c r="J2" s="3"/>
      <c r="K2" s="3"/>
      <c r="L2" s="3"/>
      <c r="M2" s="3"/>
      <c r="N2" s="3"/>
      <c r="O2" s="3"/>
      <c r="P2" s="3"/>
      <c r="Q2" s="3"/>
      <c r="R2" s="3"/>
      <c r="S2" s="3"/>
      <c r="T2" s="3"/>
      <c r="U2" s="3"/>
      <c r="V2" s="3"/>
      <c r="W2" s="3"/>
      <c r="X2" s="3"/>
      <c r="Z2" s="3"/>
      <c r="AB2" s="3"/>
      <c r="AC2" s="3"/>
    </row>
    <row r="3" spans="1:29" ht="14.25" customHeight="1" x14ac:dyDescent="0.2">
      <c r="B3" s="4" t="s">
        <v>1</v>
      </c>
    </row>
    <row r="4" spans="1:29" ht="3.75" hidden="1" customHeight="1" outlineLevel="1" x14ac:dyDescent="0.2"/>
    <row r="5" spans="1:29" ht="12.75" hidden="1" customHeight="1" outlineLevel="1" x14ac:dyDescent="0.2">
      <c r="B5" s="47" t="s">
        <v>117</v>
      </c>
      <c r="C5" s="5"/>
      <c r="D5" s="5"/>
      <c r="E5" s="5"/>
      <c r="F5" s="5"/>
      <c r="G5" s="5"/>
      <c r="H5" s="5"/>
      <c r="I5" s="5"/>
      <c r="J5" s="5"/>
      <c r="K5" s="5"/>
      <c r="L5" s="5"/>
      <c r="M5" s="5"/>
      <c r="N5" s="5"/>
      <c r="O5" s="5"/>
      <c r="P5" s="5"/>
      <c r="Q5" s="5"/>
      <c r="R5" s="5"/>
      <c r="S5" s="5"/>
      <c r="T5" s="5"/>
      <c r="U5" s="5"/>
      <c r="V5" s="5"/>
      <c r="W5" s="5"/>
      <c r="X5" s="5"/>
      <c r="Z5" s="5"/>
      <c r="AB5" s="5"/>
      <c r="AC5" s="5"/>
    </row>
    <row r="6" spans="1:29" ht="12.75" hidden="1" customHeight="1" outlineLevel="1" x14ac:dyDescent="0.2">
      <c r="B6" s="6" t="s">
        <v>114</v>
      </c>
      <c r="E6" s="5"/>
      <c r="F6" s="5"/>
      <c r="G6" s="5"/>
      <c r="H6" s="5"/>
      <c r="I6" s="5"/>
      <c r="J6" s="5"/>
      <c r="K6" s="5"/>
      <c r="L6" s="5"/>
      <c r="M6" s="5"/>
      <c r="N6" s="5"/>
      <c r="O6" s="5"/>
      <c r="P6" s="5"/>
      <c r="Q6" s="5"/>
      <c r="R6" s="5"/>
      <c r="S6" s="5"/>
      <c r="T6" s="5"/>
      <c r="U6" s="5"/>
      <c r="V6" s="5"/>
      <c r="W6" s="5"/>
      <c r="X6" s="5"/>
      <c r="Z6" s="5"/>
      <c r="AB6" s="5"/>
      <c r="AC6" s="5"/>
    </row>
    <row r="7" spans="1:29"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B7" s="5"/>
      <c r="AC7" s="5"/>
    </row>
    <row r="8" spans="1:29"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B8" s="5"/>
      <c r="AC8" s="5"/>
    </row>
    <row r="9" spans="1:29"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B9" s="5"/>
      <c r="AC9" s="5"/>
    </row>
    <row r="10" spans="1:29"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B10" s="5"/>
      <c r="AC10" s="5"/>
    </row>
    <row r="11" spans="1:29"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B11" s="78" t="s">
        <v>169</v>
      </c>
      <c r="AC11" s="78" t="s">
        <v>188</v>
      </c>
    </row>
    <row r="12" spans="1:29"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B12" s="79" t="s">
        <v>30</v>
      </c>
      <c r="AC12" s="79" t="s">
        <v>30</v>
      </c>
    </row>
    <row r="13" spans="1:29" x14ac:dyDescent="0.2">
      <c r="A13" s="60">
        <v>40969</v>
      </c>
      <c r="B13" s="15">
        <v>54606.913999999997</v>
      </c>
      <c r="C13" s="15">
        <v>41886.574154490001</v>
      </c>
      <c r="D13" s="15">
        <v>23795.946092509999</v>
      </c>
      <c r="E13" s="15">
        <v>21489.068637610002</v>
      </c>
      <c r="F13" s="18">
        <v>9.6944136868174713</v>
      </c>
      <c r="G13" s="17">
        <v>967.32144029493782</v>
      </c>
      <c r="H13" s="17">
        <v>359.02398050722815</v>
      </c>
      <c r="I13" s="17">
        <v>1507.0878270258638</v>
      </c>
      <c r="J13" s="17">
        <v>559.35974133669379</v>
      </c>
      <c r="K13" s="17">
        <v>19605.191627495882</v>
      </c>
      <c r="L13" s="17">
        <v>30544.909290235082</v>
      </c>
      <c r="M13" s="17">
        <v>1017.5551731833474</v>
      </c>
      <c r="N13" s="17">
        <v>377.66836693976154</v>
      </c>
      <c r="O13" s="17">
        <v>20623304.034000002</v>
      </c>
      <c r="P13" s="17">
        <v>590.76831072649975</v>
      </c>
      <c r="Q13" s="17">
        <v>20623.304034000001</v>
      </c>
      <c r="R13" s="17">
        <v>32260.034337767247</v>
      </c>
      <c r="S13" s="17">
        <v>1071.5024568199999</v>
      </c>
      <c r="T13" s="17">
        <v>2731.6062627900001</v>
      </c>
      <c r="U13" s="15">
        <v>622</v>
      </c>
      <c r="V13" s="15">
        <v>969.07665783182676</v>
      </c>
      <c r="W13" s="17">
        <v>13443.737322294024</v>
      </c>
      <c r="X13" s="17">
        <v>16136.513489999998</v>
      </c>
      <c r="Z13" s="75">
        <v>1.5580010576074386</v>
      </c>
      <c r="AB13" s="80">
        <v>20267.504482810004</v>
      </c>
      <c r="AC13" s="80">
        <v>1.5642515032791398</v>
      </c>
    </row>
    <row r="14" spans="1:29" x14ac:dyDescent="0.2">
      <c r="A14" s="61">
        <v>41061</v>
      </c>
      <c r="B14" s="15">
        <v>54686.41399999999</v>
      </c>
      <c r="C14" s="15">
        <v>41929.354630139998</v>
      </c>
      <c r="D14" s="15">
        <v>23821.748224839997</v>
      </c>
      <c r="E14" s="15">
        <v>21531.024573549999</v>
      </c>
      <c r="F14" s="18">
        <v>9.6161021838916056</v>
      </c>
      <c r="G14" s="16">
        <v>994.48115827766094</v>
      </c>
      <c r="H14" s="16">
        <v>365.83376577807741</v>
      </c>
      <c r="I14" s="16">
        <v>1528.0961731726788</v>
      </c>
      <c r="J14" s="16">
        <v>562.13149223562084</v>
      </c>
      <c r="K14" s="16">
        <v>20006.13677051897</v>
      </c>
      <c r="L14" s="16">
        <v>30740.955506834944</v>
      </c>
      <c r="M14" s="16">
        <v>976.93665253611562</v>
      </c>
      <c r="N14" s="16">
        <v>359.37977461824431</v>
      </c>
      <c r="O14" s="16">
        <v>19653191.137999997</v>
      </c>
      <c r="P14" s="16">
        <v>554.41501761328527</v>
      </c>
      <c r="Q14" s="16">
        <v>19653.191137999995</v>
      </c>
      <c r="R14" s="16">
        <v>30318.969181017404</v>
      </c>
      <c r="S14" s="16">
        <v>1137.1573434900001</v>
      </c>
      <c r="T14" s="16">
        <v>2568.9017616299998</v>
      </c>
      <c r="U14" s="15">
        <v>622</v>
      </c>
      <c r="V14" s="15">
        <v>955.75045520171807</v>
      </c>
      <c r="W14" s="16">
        <v>13267.172099404648</v>
      </c>
      <c r="X14" s="16">
        <v>16219.131020000001</v>
      </c>
      <c r="Z14" s="75">
        <v>1.5365762945365242</v>
      </c>
      <c r="AB14" s="81">
        <v>20117.160193530002</v>
      </c>
      <c r="AC14" s="81">
        <v>1.5426995528677696</v>
      </c>
    </row>
    <row r="15" spans="1:29" x14ac:dyDescent="0.2">
      <c r="A15" s="61">
        <v>41153</v>
      </c>
      <c r="B15" s="15">
        <v>54766.011999979994</v>
      </c>
      <c r="C15" s="15">
        <v>42101.0158572</v>
      </c>
      <c r="D15" s="15">
        <v>23985.650917719999</v>
      </c>
      <c r="E15" s="15">
        <v>21745.392079550002</v>
      </c>
      <c r="F15" s="18">
        <v>9.3399960078421334</v>
      </c>
      <c r="G15" s="16">
        <v>998.92132020479755</v>
      </c>
      <c r="H15" s="16">
        <v>370.87666524974173</v>
      </c>
      <c r="I15" s="16">
        <v>1516.3077537405466</v>
      </c>
      <c r="J15" s="16">
        <v>562.97042802562828</v>
      </c>
      <c r="K15" s="16">
        <v>20311.435899579919</v>
      </c>
      <c r="L15" s="16">
        <v>30831.64521688543</v>
      </c>
      <c r="M15" s="16">
        <v>987.92781615012575</v>
      </c>
      <c r="N15" s="16">
        <v>366.79502834727754</v>
      </c>
      <c r="O15" s="16">
        <v>20087900.924000002</v>
      </c>
      <c r="P15" s="16">
        <v>559.70619178803281</v>
      </c>
      <c r="Q15" s="16">
        <v>20087.900924000001</v>
      </c>
      <c r="R15" s="16">
        <v>30652.876015926508</v>
      </c>
      <c r="S15" s="16">
        <v>1136.9140607899999</v>
      </c>
      <c r="T15" s="16">
        <v>2380.1272819000001</v>
      </c>
      <c r="U15" s="15">
        <v>622</v>
      </c>
      <c r="V15" s="15">
        <v>944.16187116044125</v>
      </c>
      <c r="W15" s="16">
        <v>12950.994684327497</v>
      </c>
      <c r="X15" s="16">
        <v>16346.58971</v>
      </c>
      <c r="Z15" s="75">
        <v>1.5179451304830245</v>
      </c>
      <c r="AB15" s="81">
        <v>20333.369093990001</v>
      </c>
      <c r="AC15" s="81">
        <v>1.5259372361451669</v>
      </c>
    </row>
    <row r="16" spans="1:29" x14ac:dyDescent="0.2">
      <c r="A16" s="61">
        <v>41244</v>
      </c>
      <c r="B16" s="15">
        <v>54845.716999979995</v>
      </c>
      <c r="C16" s="15">
        <v>42274.645571989997</v>
      </c>
      <c r="D16" s="15">
        <v>23787.676908529997</v>
      </c>
      <c r="E16" s="15">
        <v>21577.79242518</v>
      </c>
      <c r="F16" s="18">
        <v>9.2900390897673439</v>
      </c>
      <c r="G16" s="16">
        <v>1013.7728705032827</v>
      </c>
      <c r="H16" s="16">
        <v>375.09622870614737</v>
      </c>
      <c r="I16" s="16">
        <v>1506.9844524842686</v>
      </c>
      <c r="J16" s="16">
        <v>557.58464375262361</v>
      </c>
      <c r="K16" s="16">
        <v>20572.421607377131</v>
      </c>
      <c r="L16" s="16">
        <v>30581.129574791059</v>
      </c>
      <c r="M16" s="16">
        <v>1005.2546101628149</v>
      </c>
      <c r="N16" s="16">
        <v>371.94447013989145</v>
      </c>
      <c r="O16" s="16">
        <v>20399561.148999996</v>
      </c>
      <c r="P16" s="16">
        <v>557.22481673672849</v>
      </c>
      <c r="Q16" s="16">
        <v>20399.561148999997</v>
      </c>
      <c r="R16" s="16">
        <v>30561.394604108325</v>
      </c>
      <c r="S16" s="16">
        <v>1225.1078394800002</v>
      </c>
      <c r="T16" s="16">
        <v>2349.4304254799999</v>
      </c>
      <c r="U16" s="15">
        <v>622</v>
      </c>
      <c r="V16" s="15">
        <v>924.60979842543532</v>
      </c>
      <c r="W16" s="16">
        <v>12413.962220310199</v>
      </c>
      <c r="X16" s="16">
        <v>16533.384310000001</v>
      </c>
      <c r="Z16" s="75">
        <v>1.4865109299444297</v>
      </c>
      <c r="AB16" s="81">
        <v>20292.92971429</v>
      </c>
      <c r="AC16" s="81">
        <v>1.4981398070716079</v>
      </c>
    </row>
    <row r="17" spans="1:29" x14ac:dyDescent="0.2">
      <c r="A17" s="61">
        <v>41334</v>
      </c>
      <c r="B17" s="15">
        <v>54925.503999999994</v>
      </c>
      <c r="C17" s="15">
        <v>42323.383797639995</v>
      </c>
      <c r="D17" s="15">
        <v>23684.840204209999</v>
      </c>
      <c r="E17" s="15">
        <v>21101.573916249996</v>
      </c>
      <c r="F17" s="18">
        <v>10.906834353481621</v>
      </c>
      <c r="G17" s="16">
        <v>1063.6127358059953</v>
      </c>
      <c r="H17" s="16">
        <v>384.12142748945064</v>
      </c>
      <c r="I17" s="16">
        <v>1544.1357131602526</v>
      </c>
      <c r="J17" s="16">
        <v>557.66125621567039</v>
      </c>
      <c r="K17" s="16">
        <v>21098.06300205753</v>
      </c>
      <c r="L17" s="16">
        <v>30629.825558918823</v>
      </c>
      <c r="M17" s="16">
        <v>1082.8164934539532</v>
      </c>
      <c r="N17" s="16">
        <v>391.05682281950487</v>
      </c>
      <c r="O17" s="16">
        <v>21478993.086000003</v>
      </c>
      <c r="P17" s="16">
        <v>571.84089909769432</v>
      </c>
      <c r="Q17" s="16">
        <v>21478.993086000002</v>
      </c>
      <c r="R17" s="16">
        <v>31408.649590754001</v>
      </c>
      <c r="S17" s="16">
        <v>1281.3729712300001</v>
      </c>
      <c r="T17" s="16">
        <v>2275.32481788</v>
      </c>
      <c r="U17" s="15">
        <v>678</v>
      </c>
      <c r="V17" s="15">
        <v>984.30939972649219</v>
      </c>
      <c r="W17" s="16">
        <v>12709.131499999292</v>
      </c>
      <c r="X17" s="16">
        <v>16615.675800000001</v>
      </c>
      <c r="Z17" s="75">
        <v>1.4517837754078056</v>
      </c>
      <c r="AB17" s="81">
        <v>19836.226374319998</v>
      </c>
      <c r="AC17" s="81">
        <v>1.4622961823674194</v>
      </c>
    </row>
    <row r="18" spans="1:29" x14ac:dyDescent="0.2">
      <c r="A18" s="61">
        <v>41426</v>
      </c>
      <c r="B18" s="15">
        <v>55005.317999990002</v>
      </c>
      <c r="C18" s="15">
        <v>42382.931161810004</v>
      </c>
      <c r="D18" s="15">
        <v>23749.775227279999</v>
      </c>
      <c r="E18" s="15">
        <v>21378.572241770002</v>
      </c>
      <c r="F18" s="18">
        <v>9.9841070613010849</v>
      </c>
      <c r="G18" s="16">
        <v>1104.2376253122043</v>
      </c>
      <c r="H18" s="16">
        <v>401.56569334423915</v>
      </c>
      <c r="I18" s="16">
        <v>1577.852356332482</v>
      </c>
      <c r="J18" s="16">
        <v>573.79984248078108</v>
      </c>
      <c r="K18" s="16">
        <v>22088.248660286343</v>
      </c>
      <c r="L18" s="16">
        <v>31562.042803999535</v>
      </c>
      <c r="M18" s="16">
        <v>1083.007243499721</v>
      </c>
      <c r="N18" s="16">
        <v>393.84507887044555</v>
      </c>
      <c r="O18" s="16">
        <v>21663573.806000002</v>
      </c>
      <c r="P18" s="16">
        <v>565.26612936427534</v>
      </c>
      <c r="Q18" s="16">
        <v>21663.573806</v>
      </c>
      <c r="R18" s="16">
        <v>31092.643200305451</v>
      </c>
      <c r="S18" s="16">
        <v>1171.0135810100001</v>
      </c>
      <c r="T18" s="16">
        <v>2273.5834992400005</v>
      </c>
      <c r="U18" s="15">
        <v>678</v>
      </c>
      <c r="V18" s="15">
        <v>968.79862909123358</v>
      </c>
      <c r="W18" s="16">
        <v>12533.432015415052</v>
      </c>
      <c r="X18" s="16">
        <v>16734.90943</v>
      </c>
      <c r="Z18" s="75">
        <v>1.4289065325829404</v>
      </c>
      <c r="AB18" s="81">
        <v>20003.166124719999</v>
      </c>
      <c r="AC18" s="81">
        <v>1.4352499490039796</v>
      </c>
    </row>
    <row r="19" spans="1:29" x14ac:dyDescent="0.2">
      <c r="A19" s="61">
        <v>41518</v>
      </c>
      <c r="B19" s="15">
        <v>55085.194000020005</v>
      </c>
      <c r="C19" s="15">
        <v>42564.571470790004</v>
      </c>
      <c r="D19" s="15">
        <v>23798.601882069997</v>
      </c>
      <c r="E19" s="15">
        <v>21670.137256920003</v>
      </c>
      <c r="F19" s="18">
        <v>8.9436540671474987</v>
      </c>
      <c r="G19" s="16">
        <v>1122.2876460120083</v>
      </c>
      <c r="H19" s="16">
        <v>414.36172585980916</v>
      </c>
      <c r="I19" s="16">
        <v>1597.5137548547987</v>
      </c>
      <c r="J19" s="16">
        <v>589.8207637753286</v>
      </c>
      <c r="K19" s="16">
        <v>22825.196055170691</v>
      </c>
      <c r="L19" s="16">
        <v>32490.391197803947</v>
      </c>
      <c r="M19" s="16">
        <v>1109.4759632277576</v>
      </c>
      <c r="N19" s="16">
        <v>409.63150272270639</v>
      </c>
      <c r="O19" s="16">
        <v>22564630.796000004</v>
      </c>
      <c r="P19" s="16">
        <v>583.67250101716422</v>
      </c>
      <c r="Q19" s="16">
        <v>22564.630796000005</v>
      </c>
      <c r="R19" s="16">
        <v>32151.712951007365</v>
      </c>
      <c r="S19" s="16">
        <v>1170.43259573</v>
      </c>
      <c r="T19" s="16">
        <v>2220.03773267</v>
      </c>
      <c r="U19" s="15">
        <v>678</v>
      </c>
      <c r="V19" s="15">
        <v>965.09511589149611</v>
      </c>
      <c r="W19" s="16">
        <v>12432.601374043878</v>
      </c>
      <c r="X19" s="16">
        <v>16883.797579999999</v>
      </c>
      <c r="Z19" s="75">
        <v>1.4234441237337701</v>
      </c>
      <c r="AB19" s="81">
        <v>20338.097934410001</v>
      </c>
      <c r="AC19" s="81">
        <v>1.4248721036777099</v>
      </c>
    </row>
    <row r="20" spans="1:29" x14ac:dyDescent="0.2">
      <c r="A20" s="61">
        <v>41609</v>
      </c>
      <c r="B20" s="15">
        <v>55165.08100002</v>
      </c>
      <c r="C20" s="15">
        <v>42739.462245229995</v>
      </c>
      <c r="D20" s="15">
        <v>24186.661985140003</v>
      </c>
      <c r="E20" s="15">
        <v>22282.747772819999</v>
      </c>
      <c r="F20" s="18">
        <v>7.8717526771149515</v>
      </c>
      <c r="G20" s="16">
        <v>1129.0451299455328</v>
      </c>
      <c r="H20" s="16">
        <v>427.44039841657212</v>
      </c>
      <c r="I20" s="16">
        <v>1585.9593666108099</v>
      </c>
      <c r="J20" s="16">
        <v>600.4216178403093</v>
      </c>
      <c r="K20" s="16">
        <v>23579.784201331022</v>
      </c>
      <c r="L20" s="16">
        <v>33122.307182323711</v>
      </c>
      <c r="M20" s="16">
        <v>1124.4084552417432</v>
      </c>
      <c r="N20" s="16">
        <v>425.68501944176404</v>
      </c>
      <c r="O20" s="16">
        <v>23482948.578000002</v>
      </c>
      <c r="P20" s="16">
        <v>601.90359425171084</v>
      </c>
      <c r="Q20" s="16">
        <v>23482.948578000003</v>
      </c>
      <c r="R20" s="16">
        <v>33204.060531098803</v>
      </c>
      <c r="S20" s="16">
        <v>1128.5284298400002</v>
      </c>
      <c r="T20" s="16">
        <v>2265.3974742500004</v>
      </c>
      <c r="U20" s="15">
        <v>678</v>
      </c>
      <c r="V20" s="15">
        <v>952.38039830524986</v>
      </c>
      <c r="W20" s="16">
        <v>12152.996327873707</v>
      </c>
      <c r="X20" s="16">
        <v>17036.173739999998</v>
      </c>
      <c r="Z20" s="75">
        <v>1.4046908529575957</v>
      </c>
      <c r="AB20" s="81">
        <v>20884.713618549999</v>
      </c>
      <c r="AC20" s="81">
        <v>1.4139647080863611</v>
      </c>
    </row>
    <row r="21" spans="1:29" x14ac:dyDescent="0.2">
      <c r="A21" s="61">
        <v>41699</v>
      </c>
      <c r="B21" s="15">
        <v>55244.97300001001</v>
      </c>
      <c r="C21" s="15">
        <v>42823.585253789999</v>
      </c>
      <c r="D21" s="15">
        <v>24355.863424880001</v>
      </c>
      <c r="E21" s="15">
        <v>22088.905331460002</v>
      </c>
      <c r="F21" s="18">
        <v>9.3076482400712415</v>
      </c>
      <c r="G21" s="16">
        <v>1187.608376322677</v>
      </c>
      <c r="H21" s="16">
        <v>446.43967421747931</v>
      </c>
      <c r="I21" s="16">
        <v>1635.3049564739918</v>
      </c>
      <c r="J21" s="16">
        <v>614.73548567841783</v>
      </c>
      <c r="K21" s="16">
        <v>24663.54774827791</v>
      </c>
      <c r="L21" s="16">
        <v>33961.045308452231</v>
      </c>
      <c r="M21" s="16">
        <v>1217.0932014586338</v>
      </c>
      <c r="N21" s="16">
        <v>457.52345906650038</v>
      </c>
      <c r="O21" s="16">
        <v>25275871.142999999</v>
      </c>
      <c r="P21" s="16">
        <v>633.49629643702076</v>
      </c>
      <c r="Q21" s="16">
        <v>25275.871143</v>
      </c>
      <c r="R21" s="16">
        <v>34997.485792269552</v>
      </c>
      <c r="S21" s="16">
        <v>1090.6360582299999</v>
      </c>
      <c r="T21" s="16">
        <v>2183.0765104599996</v>
      </c>
      <c r="U21" s="15">
        <v>724</v>
      </c>
      <c r="V21" s="15">
        <v>996.928627392473</v>
      </c>
      <c r="W21" s="16">
        <v>12348.84357611041</v>
      </c>
      <c r="X21" s="16">
        <v>17213.303820000001</v>
      </c>
      <c r="Z21" s="75">
        <v>1.3769732422547969</v>
      </c>
      <c r="AB21" s="81">
        <v>20767.408044600001</v>
      </c>
      <c r="AC21" s="81">
        <v>1.3846203596413686</v>
      </c>
    </row>
    <row r="22" spans="1:29" x14ac:dyDescent="0.2">
      <c r="A22" s="61">
        <v>41791</v>
      </c>
      <c r="B22" s="15">
        <v>55324.857000020005</v>
      </c>
      <c r="C22" s="15">
        <v>43038.547661930003</v>
      </c>
      <c r="D22" s="15">
        <v>24481.949000000001</v>
      </c>
      <c r="E22" s="15">
        <v>22336.662026689999</v>
      </c>
      <c r="F22" s="18">
        <v>8.7627295249655184</v>
      </c>
      <c r="G22" s="16">
        <v>1206.5167455877306</v>
      </c>
      <c r="H22" s="16">
        <v>458.42500297220698</v>
      </c>
      <c r="I22" s="16">
        <v>1625.9005441258123</v>
      </c>
      <c r="J22" s="16">
        <v>617.77299361916801</v>
      </c>
      <c r="K22" s="16">
        <v>25362.297734671098</v>
      </c>
      <c r="L22" s="16">
        <v>34178.202530454742</v>
      </c>
      <c r="M22" s="16">
        <v>1191.2794145264504</v>
      </c>
      <c r="N22" s="16">
        <v>452.63546580863186</v>
      </c>
      <c r="O22" s="16">
        <v>25041992.419000007</v>
      </c>
      <c r="P22" s="16">
        <v>614.56461760076047</v>
      </c>
      <c r="Q22" s="16">
        <v>25041.992419000002</v>
      </c>
      <c r="R22" s="16">
        <v>34000.699586034054</v>
      </c>
      <c r="S22" s="16">
        <v>1046.3044762899999</v>
      </c>
      <c r="T22" s="16">
        <v>2114.12470351</v>
      </c>
      <c r="U22" s="15">
        <v>724</v>
      </c>
      <c r="V22" s="15">
        <v>975.66154655703679</v>
      </c>
      <c r="W22" s="16">
        <v>11916.658430501795</v>
      </c>
      <c r="X22" s="16">
        <v>17338.87514</v>
      </c>
      <c r="Z22" s="75">
        <v>1.3475988212113768</v>
      </c>
      <c r="AB22" s="81">
        <v>21021.09052976</v>
      </c>
      <c r="AC22" s="81">
        <v>1.3577473795670048</v>
      </c>
    </row>
    <row r="23" spans="1:29" x14ac:dyDescent="0.2">
      <c r="A23" s="61">
        <v>41883</v>
      </c>
      <c r="B23" s="15">
        <v>55404.718999999997</v>
      </c>
      <c r="C23" s="15">
        <v>43208.251775730001</v>
      </c>
      <c r="D23" s="15">
        <v>24531.723105229998</v>
      </c>
      <c r="E23" s="15">
        <v>22433.511965389996</v>
      </c>
      <c r="F23" s="18">
        <v>8.5530524327199657</v>
      </c>
      <c r="G23" s="16">
        <v>1203.9343036574521</v>
      </c>
      <c r="H23" s="16">
        <v>460.59712635179619</v>
      </c>
      <c r="I23" s="16">
        <v>1611.5023675822804</v>
      </c>
      <c r="J23" s="16">
        <v>616.52314197096177</v>
      </c>
      <c r="K23" s="16">
        <v>25519.254357728762</v>
      </c>
      <c r="L23" s="16">
        <v>34158.291437898239</v>
      </c>
      <c r="M23" s="16">
        <v>1184.015709581791</v>
      </c>
      <c r="N23" s="16">
        <v>452.97673779376089</v>
      </c>
      <c r="O23" s="16">
        <v>25097048.870999999</v>
      </c>
      <c r="P23" s="16">
        <v>607.54437712557967</v>
      </c>
      <c r="Q23" s="16">
        <v>25097.048870999999</v>
      </c>
      <c r="R23" s="16">
        <v>33660.825494672768</v>
      </c>
      <c r="S23" s="16">
        <v>984.88319571999989</v>
      </c>
      <c r="T23" s="16">
        <v>2131.6912634199998</v>
      </c>
      <c r="U23" s="15">
        <v>724</v>
      </c>
      <c r="V23" s="15">
        <v>969.09583071530517</v>
      </c>
      <c r="W23" s="16">
        <v>11701.109614136874</v>
      </c>
      <c r="X23" s="16">
        <v>17368.774949999999</v>
      </c>
      <c r="Z23" s="75">
        <v>1.3385301529216922</v>
      </c>
      <c r="AB23" s="81">
        <v>21196.550576059999</v>
      </c>
      <c r="AC23" s="81">
        <v>1.3412264393192594</v>
      </c>
    </row>
    <row r="24" spans="1:29" x14ac:dyDescent="0.2">
      <c r="A24" s="61">
        <v>41974</v>
      </c>
      <c r="B24" s="15">
        <v>55484.463999970001</v>
      </c>
      <c r="C24" s="15">
        <v>43390.464288410003</v>
      </c>
      <c r="D24" s="15">
        <v>24654.479181870003</v>
      </c>
      <c r="E24" s="15">
        <v>22622.920019270001</v>
      </c>
      <c r="F24" s="18">
        <v>8.2401219981719791</v>
      </c>
      <c r="G24" s="16">
        <v>1224.1360076044666</v>
      </c>
      <c r="H24" s="16">
        <v>472.84767406008996</v>
      </c>
      <c r="I24" s="16">
        <v>1616.6907698133446</v>
      </c>
      <c r="J24" s="16">
        <v>624.4800131944645</v>
      </c>
      <c r="K24" s="16">
        <v>26235.699748856612</v>
      </c>
      <c r="L24" s="16">
        <v>34648.938810789055</v>
      </c>
      <c r="M24" s="16">
        <v>1208.3080961077853</v>
      </c>
      <c r="N24" s="16">
        <v>466.73381817320973</v>
      </c>
      <c r="O24" s="16">
        <v>25896475.732000001</v>
      </c>
      <c r="P24" s="16">
        <v>619.11661089327049</v>
      </c>
      <c r="Q24" s="16">
        <v>25896.475731999999</v>
      </c>
      <c r="R24" s="16">
        <v>34351.353308891106</v>
      </c>
      <c r="S24" s="16">
        <v>1048.6643245499999</v>
      </c>
      <c r="T24" s="16">
        <v>2201.41688389</v>
      </c>
      <c r="U24" s="15">
        <v>724</v>
      </c>
      <c r="V24" s="15">
        <v>956.17162641543621</v>
      </c>
      <c r="W24" s="16">
        <v>11570.797002653129</v>
      </c>
      <c r="X24" s="16">
        <v>17381.340240000001</v>
      </c>
      <c r="Z24" s="75">
        <v>1.320679042010271</v>
      </c>
      <c r="AB24" s="81">
        <v>21432.013751639999</v>
      </c>
      <c r="AC24" s="81">
        <v>1.326487575544633</v>
      </c>
    </row>
    <row r="25" spans="1:29" x14ac:dyDescent="0.2">
      <c r="A25" s="61">
        <v>42064</v>
      </c>
      <c r="B25" s="15">
        <v>55564.17700001</v>
      </c>
      <c r="C25" s="15">
        <v>43546.876887460006</v>
      </c>
      <c r="D25" s="15">
        <v>24747.708816710001</v>
      </c>
      <c r="E25" s="15">
        <v>22387.089699850003</v>
      </c>
      <c r="F25" s="18">
        <v>9.5387380478069712</v>
      </c>
      <c r="G25" s="16">
        <v>1250.2598796069706</v>
      </c>
      <c r="H25" s="16">
        <v>475.9028764415375</v>
      </c>
      <c r="I25" s="16">
        <v>1607.7064974806842</v>
      </c>
      <c r="J25" s="16">
        <v>611.962488043147</v>
      </c>
      <c r="K25" s="16">
        <v>26443.151661411481</v>
      </c>
      <c r="L25" s="16">
        <v>34003.192002995922</v>
      </c>
      <c r="M25" s="16">
        <v>1258.9883528472837</v>
      </c>
      <c r="N25" s="16">
        <v>479.22531011293853</v>
      </c>
      <c r="O25" s="16">
        <v>26627759.954</v>
      </c>
      <c r="P25" s="16">
        <v>622.83227182878704</v>
      </c>
      <c r="Q25" s="16">
        <v>26627.759954000001</v>
      </c>
      <c r="R25" s="16">
        <v>34607.16259321307</v>
      </c>
      <c r="S25" s="16">
        <v>1098.65183613</v>
      </c>
      <c r="T25" s="16">
        <v>2176.38898079</v>
      </c>
      <c r="U25" s="15">
        <v>788</v>
      </c>
      <c r="V25" s="15">
        <v>1013.2875098039864</v>
      </c>
      <c r="W25" s="16">
        <v>11796.781838494897</v>
      </c>
      <c r="X25" s="16">
        <v>17542.688319999997</v>
      </c>
      <c r="Z25" s="75">
        <v>1.285897855081201</v>
      </c>
      <c r="AB25" s="81">
        <v>21150.124140370001</v>
      </c>
      <c r="AC25" s="81">
        <v>1.2996648104458524</v>
      </c>
    </row>
    <row r="26" spans="1:29" x14ac:dyDescent="0.2">
      <c r="A26" s="61">
        <v>42156</v>
      </c>
      <c r="B26" s="15">
        <v>55643.802999959997</v>
      </c>
      <c r="C26" s="15">
        <v>43650.423202230006</v>
      </c>
      <c r="D26" s="15">
        <v>24932.46774484</v>
      </c>
      <c r="E26" s="15">
        <v>22377.262975130001</v>
      </c>
      <c r="F26" s="18">
        <v>10.248503260327379</v>
      </c>
      <c r="G26" s="16">
        <v>1272.717862588486</v>
      </c>
      <c r="H26" s="16">
        <v>483.13335413448885</v>
      </c>
      <c r="I26" s="16">
        <v>1591.6794118020816</v>
      </c>
      <c r="J26" s="16">
        <v>604.21357752200595</v>
      </c>
      <c r="K26" s="16">
        <v>26883.377180169406</v>
      </c>
      <c r="L26" s="16">
        <v>33620.741277535555</v>
      </c>
      <c r="M26" s="16">
        <v>1247.6171209091358</v>
      </c>
      <c r="N26" s="16">
        <v>473.60492220524441</v>
      </c>
      <c r="O26" s="16">
        <v>26353178.991</v>
      </c>
      <c r="P26" s="16">
        <v>597.71597732761848</v>
      </c>
      <c r="Q26" s="16">
        <v>26353.178991000001</v>
      </c>
      <c r="R26" s="16">
        <v>33259.190092346558</v>
      </c>
      <c r="S26" s="16">
        <v>1107.00203943</v>
      </c>
      <c r="T26" s="16">
        <v>2276.4389462999998</v>
      </c>
      <c r="U26" s="15">
        <v>788</v>
      </c>
      <c r="V26" s="15">
        <v>985.4842250340763</v>
      </c>
      <c r="W26" s="16">
        <v>11169.868431134499</v>
      </c>
      <c r="X26" s="16">
        <v>17643.244749999998</v>
      </c>
      <c r="Z26" s="75">
        <v>1.2506144987742085</v>
      </c>
      <c r="AB26" s="81">
        <v>21122.809674010001</v>
      </c>
      <c r="AC26" s="81">
        <v>1.2620560921209947</v>
      </c>
    </row>
    <row r="27" spans="1:29" x14ac:dyDescent="0.2">
      <c r="A27" s="61">
        <v>42248</v>
      </c>
      <c r="B27" s="15">
        <v>55723.306999969995</v>
      </c>
      <c r="C27" s="15">
        <v>43791.200643900003</v>
      </c>
      <c r="D27" s="15">
        <v>25146.502258799999</v>
      </c>
      <c r="E27" s="15">
        <v>22435.79332076</v>
      </c>
      <c r="F27" s="18">
        <v>10.779665935811767</v>
      </c>
      <c r="G27" s="16">
        <v>1282.622712288882</v>
      </c>
      <c r="H27" s="16">
        <v>490.63613136537782</v>
      </c>
      <c r="I27" s="16">
        <v>1576.2808372134079</v>
      </c>
      <c r="J27" s="16">
        <v>602.96790670082783</v>
      </c>
      <c r="K27" s="16">
        <v>27339.867773350554</v>
      </c>
      <c r="L27" s="16">
        <v>33599.365776219493</v>
      </c>
      <c r="M27" s="16">
        <v>1260.7994491417862</v>
      </c>
      <c r="N27" s="16">
        <v>482.28817268534453</v>
      </c>
      <c r="O27" s="16">
        <v>26874691.908999998</v>
      </c>
      <c r="P27" s="16">
        <v>594.77434455195669</v>
      </c>
      <c r="Q27" s="16">
        <v>26874.691908999997</v>
      </c>
      <c r="R27" s="16">
        <v>33142.793397174617</v>
      </c>
      <c r="S27" s="16">
        <v>1155.6318236900001</v>
      </c>
      <c r="T27" s="16">
        <v>2373.4490022700002</v>
      </c>
      <c r="U27" s="15">
        <v>788</v>
      </c>
      <c r="V27" s="15">
        <v>968.41361674282291</v>
      </c>
      <c r="W27" s="16">
        <v>10766.30086731417</v>
      </c>
      <c r="X27" s="16">
        <v>17746.408500000001</v>
      </c>
      <c r="Z27" s="75">
        <v>1.2289512902827702</v>
      </c>
      <c r="AB27" s="81">
        <v>21315.596169789998</v>
      </c>
      <c r="AC27" s="81">
        <v>1.2332343570448714</v>
      </c>
    </row>
    <row r="28" spans="1:29" x14ac:dyDescent="0.2">
      <c r="A28" s="61">
        <v>42339</v>
      </c>
      <c r="B28" s="15">
        <v>55802.73599999</v>
      </c>
      <c r="C28" s="15">
        <v>43884.417385970002</v>
      </c>
      <c r="D28" s="15">
        <v>24811.092362439998</v>
      </c>
      <c r="E28" s="15">
        <v>22224.177337500001</v>
      </c>
      <c r="F28" s="18">
        <v>10.426445507317405</v>
      </c>
      <c r="G28" s="16">
        <v>1273.1080107412333</v>
      </c>
      <c r="H28" s="16">
        <v>483.87124141103089</v>
      </c>
      <c r="I28" s="16">
        <v>1532.209867283022</v>
      </c>
      <c r="J28" s="16">
        <v>582.34830378045513</v>
      </c>
      <c r="K28" s="16">
        <v>27001.339142447185</v>
      </c>
      <c r="L28" s="16">
        <v>32496.628655902714</v>
      </c>
      <c r="M28" s="16">
        <v>1287.1671896821435</v>
      </c>
      <c r="N28" s="16">
        <v>489.21472547519699</v>
      </c>
      <c r="O28" s="16">
        <v>27299520.172999997</v>
      </c>
      <c r="P28" s="16">
        <v>594.40461917460016</v>
      </c>
      <c r="Q28" s="16">
        <v>27299.520173000001</v>
      </c>
      <c r="R28" s="16">
        <v>33169.404040974805</v>
      </c>
      <c r="S28" s="16">
        <v>1569.8605212399998</v>
      </c>
      <c r="T28" s="16">
        <v>1856.2680388500003</v>
      </c>
      <c r="U28" s="15">
        <v>788</v>
      </c>
      <c r="V28" s="15">
        <v>948.37308793309342</v>
      </c>
      <c r="W28" s="16">
        <v>10335.666404960928</v>
      </c>
      <c r="X28" s="16">
        <v>17767.305809999998</v>
      </c>
      <c r="Z28" s="75">
        <v>1.2035191471232149</v>
      </c>
      <c r="AB28" s="81">
        <v>21208.993199819997</v>
      </c>
      <c r="AC28" s="81">
        <v>1.2150178402688663</v>
      </c>
    </row>
    <row r="29" spans="1:29" x14ac:dyDescent="0.2">
      <c r="A29" s="61">
        <v>42430</v>
      </c>
      <c r="B29" s="15">
        <v>55881.962000030006</v>
      </c>
      <c r="C29" s="15">
        <v>44036.998051439994</v>
      </c>
      <c r="D29" s="15">
        <v>24703.831052220001</v>
      </c>
      <c r="E29" s="15">
        <v>21550.503484590001</v>
      </c>
      <c r="F29" s="18">
        <v>12.764528550103682</v>
      </c>
      <c r="G29" s="16">
        <v>1322.5170409618436</v>
      </c>
      <c r="H29" s="16">
        <v>488.27178040020124</v>
      </c>
      <c r="I29" s="16">
        <v>1538.1603494147855</v>
      </c>
      <c r="J29" s="16">
        <v>567.88704348454712</v>
      </c>
      <c r="K29" s="16">
        <v>27285.585078011041</v>
      </c>
      <c r="L29" s="16">
        <v>31734.642184312848</v>
      </c>
      <c r="M29" s="16">
        <v>1420.5268841901948</v>
      </c>
      <c r="N29" s="16">
        <v>524.45690253295436</v>
      </c>
      <c r="O29" s="16">
        <v>29307680.697999995</v>
      </c>
      <c r="P29" s="16">
        <v>615.67001621333304</v>
      </c>
      <c r="Q29" s="16">
        <v>29307.680698</v>
      </c>
      <c r="R29" s="16">
        <v>34404.848450591337</v>
      </c>
      <c r="S29" s="16">
        <v>1680.69593373</v>
      </c>
      <c r="T29" s="16">
        <v>1822.0324318899998</v>
      </c>
      <c r="U29" s="15">
        <v>880</v>
      </c>
      <c r="V29" s="15">
        <v>1023.4885945216822</v>
      </c>
      <c r="W29" s="16">
        <v>10620.712043894015</v>
      </c>
      <c r="X29" s="16">
        <v>17907.32372</v>
      </c>
      <c r="Z29" s="75">
        <v>1.1630552210473661</v>
      </c>
      <c r="AB29" s="81">
        <v>20631.556519050002</v>
      </c>
      <c r="AC29" s="81">
        <v>1.1739191785632896</v>
      </c>
    </row>
    <row r="30" spans="1:29" x14ac:dyDescent="0.2">
      <c r="A30" s="61">
        <v>42522</v>
      </c>
      <c r="B30" s="15">
        <v>55961.088000000003</v>
      </c>
      <c r="C30" s="15">
        <v>44196.735748339997</v>
      </c>
      <c r="D30" s="15">
        <v>24744.10496371</v>
      </c>
      <c r="E30" s="15">
        <v>21482.30078301</v>
      </c>
      <c r="F30" s="18">
        <v>13.182146557670205</v>
      </c>
      <c r="G30" s="16">
        <v>1333.8832172242326</v>
      </c>
      <c r="H30" s="16">
        <v>493.99281099278841</v>
      </c>
      <c r="I30" s="16">
        <v>1522.3407335513234</v>
      </c>
      <c r="J30" s="16">
        <v>563.78652084759119</v>
      </c>
      <c r="K30" s="16">
        <v>27644.375167334802</v>
      </c>
      <c r="L30" s="16">
        <v>31550.107106365889</v>
      </c>
      <c r="M30" s="16">
        <v>1315.8941172317095</v>
      </c>
      <c r="N30" s="16">
        <v>487.33069398150371</v>
      </c>
      <c r="O30" s="16">
        <v>27271555.851000004</v>
      </c>
      <c r="P30" s="16">
        <v>559.80300009510961</v>
      </c>
      <c r="Q30" s="16">
        <v>27271.555851000001</v>
      </c>
      <c r="R30" s="16">
        <v>31327.184950986441</v>
      </c>
      <c r="S30" s="16">
        <v>1864.3327860899999</v>
      </c>
      <c r="T30" s="16">
        <v>2117.4276373900002</v>
      </c>
      <c r="U30" s="15">
        <v>880</v>
      </c>
      <c r="V30" s="15">
        <v>1004.3306851951801</v>
      </c>
      <c r="W30" s="16">
        <v>10375.528065321789</v>
      </c>
      <c r="X30" s="16">
        <v>18022.47624</v>
      </c>
      <c r="Z30" s="75">
        <v>1.1412848695399773</v>
      </c>
      <c r="AB30" s="81">
        <v>20724.734227379999</v>
      </c>
      <c r="AC30" s="81">
        <v>1.148712787863833</v>
      </c>
    </row>
    <row r="31" spans="1:29" x14ac:dyDescent="0.2">
      <c r="A31" s="61">
        <v>42614</v>
      </c>
      <c r="B31" s="15">
        <v>56039.989999979996</v>
      </c>
      <c r="C31" s="15">
        <v>44412.010603529998</v>
      </c>
      <c r="D31" s="15">
        <v>24420.338955739997</v>
      </c>
      <c r="E31" s="15">
        <v>20982.300178689999</v>
      </c>
      <c r="F31" s="18">
        <v>14.078587456468894</v>
      </c>
      <c r="G31" s="16">
        <v>1347.5841499604785</v>
      </c>
      <c r="H31" s="16">
        <v>488.05713891948432</v>
      </c>
      <c r="I31" s="16">
        <v>1515.0618894483946</v>
      </c>
      <c r="J31" s="16">
        <v>548.71287338294792</v>
      </c>
      <c r="K31" s="16">
        <v>27350.71718446675</v>
      </c>
      <c r="L31" s="16">
        <v>30749.863937240691</v>
      </c>
      <c r="M31" s="16">
        <v>1342.346349149667</v>
      </c>
      <c r="N31" s="16">
        <v>486.16015454338452</v>
      </c>
      <c r="O31" s="16">
        <v>27244410.198999997</v>
      </c>
      <c r="P31" s="16">
        <v>548.73712379017581</v>
      </c>
      <c r="Q31" s="16">
        <v>27244.410198999998</v>
      </c>
      <c r="R31" s="16">
        <v>30751.22292981924</v>
      </c>
      <c r="S31" s="16">
        <v>2091.2723191299997</v>
      </c>
      <c r="T31" s="16">
        <v>2148.5554376299997</v>
      </c>
      <c r="U31" s="15">
        <v>880</v>
      </c>
      <c r="V31" s="15">
        <v>989.36638780864882</v>
      </c>
      <c r="W31" s="16">
        <v>10069.989717019713</v>
      </c>
      <c r="X31" s="16">
        <v>18053.32964</v>
      </c>
      <c r="Z31" s="75">
        <v>1.1242799861461918</v>
      </c>
      <c r="AB31" s="81">
        <v>20296.110773690001</v>
      </c>
      <c r="AC31" s="81">
        <v>1.1287167791559665</v>
      </c>
    </row>
    <row r="32" spans="1:29" x14ac:dyDescent="0.2">
      <c r="A32" s="61">
        <v>42705</v>
      </c>
      <c r="B32" s="15">
        <v>56118.718000019995</v>
      </c>
      <c r="C32" s="15">
        <v>44567.169521210002</v>
      </c>
      <c r="D32" s="15">
        <v>24506.895549310004</v>
      </c>
      <c r="E32" s="15">
        <v>20992.996436830002</v>
      </c>
      <c r="F32" s="18">
        <v>14.338409797396533</v>
      </c>
      <c r="G32" s="16">
        <v>1386.5366759870869</v>
      </c>
      <c r="H32" s="16">
        <v>500.97314621308669</v>
      </c>
      <c r="I32" s="16">
        <v>1545.2210983139942</v>
      </c>
      <c r="J32" s="16">
        <v>558.30782454139171</v>
      </c>
      <c r="K32" s="16">
        <v>28113.970717914999</v>
      </c>
      <c r="L32" s="16">
        <v>31331.519362643008</v>
      </c>
      <c r="M32" s="16">
        <v>1392.9427107958184</v>
      </c>
      <c r="N32" s="16">
        <v>503.28772718916946</v>
      </c>
      <c r="O32" s="16">
        <v>28243862.034999996</v>
      </c>
      <c r="P32" s="16">
        <v>562.82950366077625</v>
      </c>
      <c r="Q32" s="16">
        <v>28243.862034999998</v>
      </c>
      <c r="R32" s="16">
        <v>31585.270198030325</v>
      </c>
      <c r="S32" s="16">
        <v>2347.4636039299999</v>
      </c>
      <c r="T32" s="16">
        <v>2339.7892542199997</v>
      </c>
      <c r="U32" s="15">
        <v>880</v>
      </c>
      <c r="V32" s="15">
        <v>980.71301687585424</v>
      </c>
      <c r="W32" s="16">
        <v>9865.9231234221097</v>
      </c>
      <c r="X32" s="16">
        <v>18081.173839999999</v>
      </c>
      <c r="Z32" s="75">
        <v>1.1144466100861981</v>
      </c>
      <c r="AB32" s="81">
        <v>20276.398889990003</v>
      </c>
      <c r="AC32" s="81">
        <v>1.1183056396072757</v>
      </c>
    </row>
    <row r="33" spans="1:29" x14ac:dyDescent="0.2">
      <c r="A33" s="61">
        <v>42795</v>
      </c>
      <c r="B33" s="15">
        <v>56197.231999980009</v>
      </c>
      <c r="C33" s="15">
        <v>44718.849827869999</v>
      </c>
      <c r="D33" s="15">
        <v>24448.072297430001</v>
      </c>
      <c r="E33" s="15">
        <v>20480.821370370002</v>
      </c>
      <c r="F33" s="18">
        <v>16.227254561403758</v>
      </c>
      <c r="G33" s="16">
        <v>1448.3360720835115</v>
      </c>
      <c r="H33" s="16">
        <v>509.4655532524913</v>
      </c>
      <c r="I33" s="16">
        <v>1593.5563350590869</v>
      </c>
      <c r="J33" s="16">
        <v>560.54811830515393</v>
      </c>
      <c r="K33" s="16">
        <v>28630.553892128424</v>
      </c>
      <c r="L33" s="16">
        <v>31501.252651546976</v>
      </c>
      <c r="M33" s="16">
        <v>1558.4647087617814</v>
      </c>
      <c r="N33" s="16">
        <v>548.20431554370782</v>
      </c>
      <c r="O33" s="16">
        <v>30807565.103999998</v>
      </c>
      <c r="P33" s="16">
        <v>605.7791433450293</v>
      </c>
      <c r="Q33" s="16">
        <v>30807.565103999998</v>
      </c>
      <c r="R33" s="16">
        <v>34043.111059309755</v>
      </c>
      <c r="S33" s="16">
        <v>2461.8404351700001</v>
      </c>
      <c r="T33" s="16">
        <v>2289.3440231200002</v>
      </c>
      <c r="U33" s="15">
        <v>937</v>
      </c>
      <c r="V33" s="15">
        <v>1030.9501466758113</v>
      </c>
      <c r="W33" s="16">
        <v>10178.92110162158</v>
      </c>
      <c r="X33" s="16">
        <v>18133.233720000004</v>
      </c>
      <c r="Z33" s="75">
        <v>1.1002669655024666</v>
      </c>
      <c r="AB33" s="77">
        <v>19767.893960510002</v>
      </c>
      <c r="AC33" s="77">
        <v>1.1050243972344851</v>
      </c>
    </row>
    <row r="34" spans="1:29" x14ac:dyDescent="0.2">
      <c r="A34" s="61">
        <v>42887</v>
      </c>
      <c r="B34" s="15">
        <v>56275.500000019994</v>
      </c>
      <c r="C34" s="15">
        <v>44806.641310890001</v>
      </c>
      <c r="D34" s="15">
        <v>24517.596196580002</v>
      </c>
      <c r="E34" s="15">
        <v>20636.921212410001</v>
      </c>
      <c r="F34" s="18">
        <v>15.828121782637572</v>
      </c>
      <c r="G34" s="16">
        <v>1456.3450483740594</v>
      </c>
      <c r="H34" s="16">
        <v>515.55468052933452</v>
      </c>
      <c r="I34" s="16">
        <v>1591.9793376847385</v>
      </c>
      <c r="J34" s="16">
        <v>563.57001368987937</v>
      </c>
      <c r="K34" s="16">
        <v>29013.097424138869</v>
      </c>
      <c r="L34" s="16">
        <v>31715.184305416078</v>
      </c>
      <c r="M34" s="16">
        <v>1438.2848179068451</v>
      </c>
      <c r="N34" s="16">
        <v>509.1612531206265</v>
      </c>
      <c r="O34" s="16">
        <v>28653304.099999998</v>
      </c>
      <c r="P34" s="16">
        <v>557.20373002595011</v>
      </c>
      <c r="Q34" s="16">
        <v>28653.304099999998</v>
      </c>
      <c r="R34" s="16">
        <v>31356.918509086492</v>
      </c>
      <c r="S34" s="16">
        <v>2313.94602545</v>
      </c>
      <c r="T34" s="16">
        <v>2443.5970235700001</v>
      </c>
      <c r="U34" s="15">
        <v>937</v>
      </c>
      <c r="V34" s="15">
        <v>1024.2659465049135</v>
      </c>
      <c r="W34" s="16">
        <v>10091.790824815967</v>
      </c>
      <c r="X34" s="16">
        <v>18157.490570000002</v>
      </c>
      <c r="Z34" s="75">
        <v>1.093133347390516</v>
      </c>
      <c r="AB34" s="77">
        <v>19921.856744410004</v>
      </c>
      <c r="AC34" s="77">
        <v>1.0943561133351631</v>
      </c>
    </row>
    <row r="35" spans="1:29" x14ac:dyDescent="0.2">
      <c r="A35" s="62">
        <v>42979</v>
      </c>
      <c r="B35" s="63">
        <v>56353.530999989998</v>
      </c>
      <c r="C35" s="63">
        <v>44949.104132989996</v>
      </c>
      <c r="D35" s="63">
        <v>24585.282869300001</v>
      </c>
      <c r="E35" s="63">
        <v>20945.155389499996</v>
      </c>
      <c r="F35" s="65">
        <v>14.806124050520831</v>
      </c>
      <c r="G35" s="64">
        <v>1439.0602821736713</v>
      </c>
      <c r="H35" s="64">
        <v>515.93101652504754</v>
      </c>
      <c r="I35" s="64">
        <v>1568.1842544684005</v>
      </c>
      <c r="J35" s="64">
        <v>562.22446448481264</v>
      </c>
      <c r="K35" s="64">
        <v>29074.534533600621</v>
      </c>
      <c r="L35" s="64">
        <v>31683.333788297667</v>
      </c>
      <c r="M35" s="64">
        <v>1438.6873041668096</v>
      </c>
      <c r="N35" s="64">
        <v>515.79729667702918</v>
      </c>
      <c r="O35" s="64">
        <v>29066998.948000003</v>
      </c>
      <c r="P35" s="64">
        <v>562.61618202690761</v>
      </c>
      <c r="Q35" s="64">
        <v>29066.998948</v>
      </c>
      <c r="R35" s="64">
        <v>31705.408454949356</v>
      </c>
      <c r="S35" s="64">
        <v>2520.0973736600004</v>
      </c>
      <c r="T35" s="64">
        <v>2686.4759245</v>
      </c>
      <c r="U35" s="15">
        <v>937</v>
      </c>
      <c r="V35" s="15">
        <v>1021.0751173101723</v>
      </c>
      <c r="W35" s="64">
        <v>10032.234271669371</v>
      </c>
      <c r="X35" s="64">
        <v>18265.726599999998</v>
      </c>
      <c r="Z35" s="75">
        <v>1.0897279800535458</v>
      </c>
      <c r="AB35" s="77">
        <v>20203.833636270003</v>
      </c>
      <c r="AC35" s="77">
        <v>1.090769931621403</v>
      </c>
    </row>
    <row r="36" spans="1:29" x14ac:dyDescent="0.2">
      <c r="A36" s="62">
        <v>43070</v>
      </c>
      <c r="B36" s="63">
        <v>56431.296999999999</v>
      </c>
      <c r="C36" s="63">
        <v>44977.924024200001</v>
      </c>
      <c r="D36" s="63">
        <v>24677.282073869999</v>
      </c>
      <c r="E36" s="63">
        <v>21267.282456370001</v>
      </c>
      <c r="F36" s="65">
        <v>13.818375975491804</v>
      </c>
      <c r="G36" s="64">
        <v>1483.7351420928007</v>
      </c>
      <c r="H36" s="64">
        <v>540.15154691889984</v>
      </c>
      <c r="I36" s="64">
        <v>1610.1929271718086</v>
      </c>
      <c r="J36" s="64">
        <v>586.18831338250061</v>
      </c>
      <c r="K36" s="64">
        <v>30481.452369189868</v>
      </c>
      <c r="L36" s="64">
        <v>33079.366810416963</v>
      </c>
      <c r="M36" s="64">
        <v>1500.8686316480955</v>
      </c>
      <c r="N36" s="64">
        <v>546.38896802247871</v>
      </c>
      <c r="O36" s="64">
        <v>30833438.131999999</v>
      </c>
      <c r="P36" s="64">
        <v>594.09050892673997</v>
      </c>
      <c r="Q36" s="64">
        <v>30833.438131999999</v>
      </c>
      <c r="R36" s="64">
        <v>33525.297954126014</v>
      </c>
      <c r="S36" s="64">
        <v>2565.6176220900002</v>
      </c>
      <c r="T36" s="64">
        <v>2701.5630520700001</v>
      </c>
      <c r="U36" s="15">
        <v>937</v>
      </c>
      <c r="V36" s="15">
        <v>1016.8599030632242</v>
      </c>
      <c r="W36" s="64">
        <v>9946.1842785312347</v>
      </c>
      <c r="X36" s="64">
        <v>18320.848590000001</v>
      </c>
      <c r="Z36" s="75">
        <v>1.0852293522553087</v>
      </c>
      <c r="AB36" s="77">
        <v>20543.728799330005</v>
      </c>
      <c r="AC36" s="77">
        <v>1.0873032650657375</v>
      </c>
    </row>
    <row r="37" spans="1:29" x14ac:dyDescent="0.2">
      <c r="A37" s="62">
        <v>43160</v>
      </c>
      <c r="B37" s="63">
        <v>56508.77499998</v>
      </c>
      <c r="C37" s="63">
        <v>44992.016088930002</v>
      </c>
      <c r="D37" s="63">
        <v>24562.810049249994</v>
      </c>
      <c r="E37" s="63">
        <v>20662.25687872</v>
      </c>
      <c r="F37" s="65">
        <v>15.879914239083959</v>
      </c>
      <c r="G37" s="64">
        <v>1500.2986396306233</v>
      </c>
      <c r="H37" s="64">
        <v>530.10582428499981</v>
      </c>
      <c r="I37" s="64">
        <v>1618.3561243582478</v>
      </c>
      <c r="J37" s="64">
        <v>571.81949288497901</v>
      </c>
      <c r="K37" s="64">
        <v>29955.630750699991</v>
      </c>
      <c r="L37" s="64">
        <v>32312.819064039941</v>
      </c>
      <c r="M37" s="64">
        <v>1613.4533323251733</v>
      </c>
      <c r="N37" s="64">
        <v>570.08717203675712</v>
      </c>
      <c r="O37" s="64">
        <v>32214927.735000003</v>
      </c>
      <c r="P37" s="64">
        <v>615.81720793952536</v>
      </c>
      <c r="Q37" s="64">
        <v>32214.927735000001</v>
      </c>
      <c r="R37" s="64">
        <v>34799.076044570538</v>
      </c>
      <c r="S37" s="64">
        <v>2763.0563516000002</v>
      </c>
      <c r="T37" s="64">
        <v>2593.3215895799999</v>
      </c>
      <c r="U37" s="15">
        <v>954</v>
      </c>
      <c r="V37" s="15">
        <v>1029.0696144454835</v>
      </c>
      <c r="W37" s="64">
        <v>10005.627615554764</v>
      </c>
      <c r="X37" s="64">
        <v>18402.849579999998</v>
      </c>
      <c r="Z37" s="75">
        <v>1.0786893233181167</v>
      </c>
      <c r="AB37" s="77">
        <v>19966.445319229999</v>
      </c>
      <c r="AC37" s="77">
        <v>1.0802158654778846</v>
      </c>
    </row>
    <row r="38" spans="1:29" x14ac:dyDescent="0.2">
      <c r="A38" s="62">
        <v>43252</v>
      </c>
      <c r="B38" s="63">
        <v>56585.921999970007</v>
      </c>
      <c r="C38" s="63">
        <v>45227.512254760004</v>
      </c>
      <c r="D38" s="63">
        <v>24373.975015019998</v>
      </c>
      <c r="E38" s="63">
        <v>20761.008686440004</v>
      </c>
      <c r="F38" s="65">
        <v>14.823049282497303</v>
      </c>
      <c r="G38" s="64">
        <v>1518.3808515275123</v>
      </c>
      <c r="H38" s="64">
        <v>538.75965672176426</v>
      </c>
      <c r="I38" s="64">
        <v>1617.7411495646293</v>
      </c>
      <c r="J38" s="64">
        <v>574.01518566787536</v>
      </c>
      <c r="K38" s="64">
        <v>30486.211911988365</v>
      </c>
      <c r="L38" s="64">
        <v>32481.178523000697</v>
      </c>
      <c r="M38" s="64">
        <v>1497.0374584902193</v>
      </c>
      <c r="N38" s="64">
        <v>531.18648488251074</v>
      </c>
      <c r="O38" s="64">
        <v>30057677.000999998</v>
      </c>
      <c r="P38" s="64">
        <v>570.23255796592855</v>
      </c>
      <c r="Q38" s="64">
        <v>30057.677001000004</v>
      </c>
      <c r="R38" s="64">
        <v>32267.135046903408</v>
      </c>
      <c r="S38" s="64">
        <v>2867.2689303500001</v>
      </c>
      <c r="T38" s="64">
        <v>2615.4672688200003</v>
      </c>
      <c r="U38" s="15">
        <v>954</v>
      </c>
      <c r="V38" s="15">
        <v>1016.4281610453988</v>
      </c>
      <c r="W38" s="64">
        <v>9810.2773465906121</v>
      </c>
      <c r="X38" s="64">
        <v>18442.351300000002</v>
      </c>
      <c r="Z38" s="75">
        <v>1.0654383239469589</v>
      </c>
      <c r="AB38" s="77">
        <v>20078.106149269999</v>
      </c>
      <c r="AC38" s="77">
        <v>1.0735072788835245</v>
      </c>
    </row>
    <row r="39" spans="1:29" x14ac:dyDescent="0.2">
      <c r="A39" s="62">
        <v>43344</v>
      </c>
      <c r="B39" s="63">
        <v>56662.803999980002</v>
      </c>
      <c r="C39" s="63">
        <v>45333.100969939995</v>
      </c>
      <c r="D39" s="63">
        <v>24822.800493860006</v>
      </c>
      <c r="E39" s="63">
        <v>21254.185178200001</v>
      </c>
      <c r="F39" s="65">
        <v>14.376360622737606</v>
      </c>
      <c r="G39" s="64">
        <v>1533.7653578547445</v>
      </c>
      <c r="H39" s="64">
        <v>556.15682026324009</v>
      </c>
      <c r="I39" s="64">
        <v>1618.3855473137637</v>
      </c>
      <c r="J39" s="64">
        <v>586.8408458598451</v>
      </c>
      <c r="K39" s="64">
        <v>31513.404899828081</v>
      </c>
      <c r="L39" s="64">
        <v>33252.047828138879</v>
      </c>
      <c r="M39" s="64">
        <v>1534.4667735314631</v>
      </c>
      <c r="N39" s="64">
        <v>556.4111597620747</v>
      </c>
      <c r="O39" s="64">
        <v>31527816.489</v>
      </c>
      <c r="P39" s="64">
        <v>587.29803372711251</v>
      </c>
      <c r="Q39" s="64">
        <v>31527.816488999997</v>
      </c>
      <c r="R39" s="64">
        <v>33277.953374653021</v>
      </c>
      <c r="S39" s="64">
        <v>2856.8593450799999</v>
      </c>
      <c r="T39" s="64">
        <v>2754.4373703900001</v>
      </c>
      <c r="U39" s="15">
        <v>954</v>
      </c>
      <c r="V39" s="15">
        <v>1006.6336445992082</v>
      </c>
      <c r="W39" s="64">
        <v>9572.5876750551579</v>
      </c>
      <c r="X39" s="64">
        <v>18535.84245</v>
      </c>
      <c r="Z39" s="75">
        <v>1.0551715352192959</v>
      </c>
      <c r="AB39" s="77">
        <v>20546.431524509997</v>
      </c>
      <c r="AC39" s="77">
        <v>1.0555108815183456</v>
      </c>
    </row>
    <row r="40" spans="1:29" x14ac:dyDescent="0.2">
      <c r="A40" s="62">
        <v>43435</v>
      </c>
      <c r="B40" s="63">
        <v>56739.330999989994</v>
      </c>
      <c r="C40" s="63">
        <v>45304.579920350006</v>
      </c>
      <c r="D40" s="63">
        <v>24810.188334989998</v>
      </c>
      <c r="E40" s="63">
        <v>21253.425927010001</v>
      </c>
      <c r="F40" s="65">
        <v>14.335894431578611</v>
      </c>
      <c r="G40" s="64">
        <v>1556.3995930383978</v>
      </c>
      <c r="H40" s="64">
        <v>564.69884718198011</v>
      </c>
      <c r="I40" s="64">
        <v>1633.3315949431824</v>
      </c>
      <c r="J40" s="64">
        <v>592.61161006199575</v>
      </c>
      <c r="K40" s="64">
        <v>32040.634805571135</v>
      </c>
      <c r="L40" s="64">
        <v>33624.386297744582</v>
      </c>
      <c r="M40" s="64">
        <v>1577.7869119773293</v>
      </c>
      <c r="N40" s="64">
        <v>572.45867595805328</v>
      </c>
      <c r="O40" s="64">
        <v>32480922.299000002</v>
      </c>
      <c r="P40" s="64">
        <v>600.74368164098132</v>
      </c>
      <c r="Q40" s="64">
        <v>32480.922298999998</v>
      </c>
      <c r="R40" s="64">
        <v>34085.794598780252</v>
      </c>
      <c r="S40" s="64">
        <v>2811.69242854</v>
      </c>
      <c r="T40" s="64">
        <v>2814.7091994400002</v>
      </c>
      <c r="U40" s="15">
        <v>954</v>
      </c>
      <c r="V40" s="15">
        <v>1001.1557112617119</v>
      </c>
      <c r="W40" s="64">
        <v>9495.7374422403027</v>
      </c>
      <c r="X40" s="64">
        <v>18668.519390000001</v>
      </c>
      <c r="Z40" s="75">
        <v>1.0494294667313542</v>
      </c>
      <c r="AB40" s="77">
        <v>20586.380868309996</v>
      </c>
      <c r="AC40" s="77">
        <v>1.0494096899406598</v>
      </c>
    </row>
    <row r="41" spans="1:29" x14ac:dyDescent="0.2">
      <c r="A41" s="62">
        <v>43525</v>
      </c>
      <c r="B41" s="63">
        <v>56815.45800002999</v>
      </c>
      <c r="C41" s="63">
        <v>45454.735755870002</v>
      </c>
      <c r="D41" s="63">
        <v>24751.618467310003</v>
      </c>
      <c r="E41" s="63">
        <v>20974.673859490002</v>
      </c>
      <c r="F41" s="65">
        <v>15.259384402714083</v>
      </c>
      <c r="G41" s="64">
        <v>1579.409112696065</v>
      </c>
      <c r="H41" s="64">
        <v>563.82957437331459</v>
      </c>
      <c r="I41" s="64">
        <v>1640.6189592649484</v>
      </c>
      <c r="J41" s="64">
        <v>585.68073469711283</v>
      </c>
      <c r="K41" s="64">
        <v>32034.235501981842</v>
      </c>
      <c r="L41" s="64">
        <v>33275.719183610519</v>
      </c>
      <c r="M41" s="64">
        <v>1693.99023097549</v>
      </c>
      <c r="N41" s="64">
        <v>604.73362046965929</v>
      </c>
      <c r="O41" s="64">
        <v>34358217.615000002</v>
      </c>
      <c r="P41" s="64">
        <v>628.15849091145492</v>
      </c>
      <c r="Q41" s="64">
        <v>34358.217615000001</v>
      </c>
      <c r="R41" s="64">
        <v>35689.112357741986</v>
      </c>
      <c r="S41" s="64">
        <v>2927.3726571499997</v>
      </c>
      <c r="T41" s="64">
        <v>2748.94566214</v>
      </c>
      <c r="U41" s="15">
        <v>998</v>
      </c>
      <c r="V41" s="15">
        <v>1036.6773929469541</v>
      </c>
      <c r="W41" s="64">
        <v>9695.645273370661</v>
      </c>
      <c r="X41" s="64">
        <v>18790.255430000001</v>
      </c>
      <c r="Z41" s="75">
        <v>1.038754902752459</v>
      </c>
      <c r="AB41" s="77">
        <v>20282.41780073</v>
      </c>
      <c r="AC41" s="77">
        <v>1.0387358493870458</v>
      </c>
    </row>
    <row r="42" spans="1:29" x14ac:dyDescent="0.2">
      <c r="A42" s="62">
        <v>43617</v>
      </c>
      <c r="B42" s="63">
        <v>56891.264999999999</v>
      </c>
      <c r="C42" s="63">
        <v>45562.553098899996</v>
      </c>
      <c r="D42" s="63">
        <v>24924.577165429997</v>
      </c>
      <c r="E42" s="63">
        <v>21285.548817050003</v>
      </c>
      <c r="F42" s="65">
        <v>14.600160814070984</v>
      </c>
      <c r="G42" s="64">
        <v>1591.306060693403</v>
      </c>
      <c r="H42" s="64">
        <v>575.59736905068041</v>
      </c>
      <c r="I42" s="64">
        <v>1625.3017877079947</v>
      </c>
      <c r="J42" s="64">
        <v>587.89409279974825</v>
      </c>
      <c r="K42" s="64">
        <v>32746.462455965058</v>
      </c>
      <c r="L42" s="64">
        <v>33446.038625405068</v>
      </c>
      <c r="M42" s="64">
        <v>1573.1656388415922</v>
      </c>
      <c r="N42" s="64">
        <v>569.03572805069462</v>
      </c>
      <c r="O42" s="64">
        <v>32373162.399000004</v>
      </c>
      <c r="P42" s="64">
        <v>581.18643872190205</v>
      </c>
      <c r="Q42" s="64">
        <v>32373.162399000001</v>
      </c>
      <c r="R42" s="64">
        <v>33064.431699733992</v>
      </c>
      <c r="S42" s="64">
        <v>2919.0726573100001</v>
      </c>
      <c r="T42" s="64">
        <v>2874.55701684</v>
      </c>
      <c r="U42" s="15">
        <v>998</v>
      </c>
      <c r="V42" s="15">
        <v>1019.3206851897356</v>
      </c>
      <c r="W42" s="64">
        <v>9363.4471974702465</v>
      </c>
      <c r="X42" s="64">
        <v>18878.316460000002</v>
      </c>
      <c r="Z42" s="75">
        <v>1.0213634120137631</v>
      </c>
      <c r="AB42" s="77">
        <v>20578.35589572</v>
      </c>
      <c r="AC42" s="77">
        <v>1.0213531595157148</v>
      </c>
    </row>
    <row r="43" spans="1:29" x14ac:dyDescent="0.2">
      <c r="A43" s="62">
        <v>43709</v>
      </c>
      <c r="B43" s="63">
        <v>56966.686000009999</v>
      </c>
      <c r="C43" s="63">
        <v>45585.396501980002</v>
      </c>
      <c r="D43" s="63">
        <v>24937.212011789998</v>
      </c>
      <c r="E43" s="63">
        <v>21335.601426360001</v>
      </c>
      <c r="F43" s="65">
        <v>14.44271550375078</v>
      </c>
      <c r="G43" s="64">
        <v>1573.6634914061713</v>
      </c>
      <c r="H43" s="64">
        <v>570.74979031997759</v>
      </c>
      <c r="I43" s="64">
        <v>1606.6665783577289</v>
      </c>
      <c r="J43" s="64">
        <v>582.71963333939073</v>
      </c>
      <c r="K43" s="64">
        <v>32513.724089729709</v>
      </c>
      <c r="L43" s="64">
        <v>33195.606378486031</v>
      </c>
      <c r="M43" s="64">
        <v>1576.8705114883585</v>
      </c>
      <c r="N43" s="64">
        <v>571.9129399065672</v>
      </c>
      <c r="O43" s="64">
        <v>32579984.866999999</v>
      </c>
      <c r="P43" s="64">
        <v>583.90550353442734</v>
      </c>
      <c r="Q43" s="64">
        <v>32579.984866999999</v>
      </c>
      <c r="R43" s="64">
        <v>33263.161473523454</v>
      </c>
      <c r="S43" s="64">
        <v>2933.6272501500002</v>
      </c>
      <c r="T43" s="64">
        <v>2778.4062575400003</v>
      </c>
      <c r="U43" s="15">
        <v>998</v>
      </c>
      <c r="V43" s="15">
        <v>1018.9301931178584</v>
      </c>
      <c r="W43" s="64">
        <v>9363.7887697988772</v>
      </c>
      <c r="X43" s="64">
        <v>18947.779440000002</v>
      </c>
      <c r="Z43" s="75">
        <v>1.0209721373926437</v>
      </c>
      <c r="AB43" s="77">
        <v>20661.16693136</v>
      </c>
      <c r="AC43" s="77">
        <v>1.0209692119045592</v>
      </c>
    </row>
    <row r="44" spans="1:29" x14ac:dyDescent="0.2">
      <c r="A44" s="62">
        <v>43800</v>
      </c>
      <c r="B44" s="63">
        <v>57041.669000009992</v>
      </c>
      <c r="C44" s="63">
        <v>45746.150177039999</v>
      </c>
      <c r="D44" s="63">
        <v>24934.54005064</v>
      </c>
      <c r="E44" s="63">
        <v>21551.122198630001</v>
      </c>
      <c r="F44" s="65">
        <v>13.569200976390805</v>
      </c>
      <c r="G44" s="64">
        <v>1604.641059270195</v>
      </c>
      <c r="H44" s="64">
        <v>588.09497871234328</v>
      </c>
      <c r="I44" s="64">
        <v>1628.8096552921463</v>
      </c>
      <c r="J44" s="64">
        <v>596.95267924351435</v>
      </c>
      <c r="K44" s="64">
        <v>33545.919116277408</v>
      </c>
      <c r="L44" s="64">
        <v>34051.177138077685</v>
      </c>
      <c r="M44" s="64">
        <v>1633.0128961566793</v>
      </c>
      <c r="N44" s="64">
        <v>598.49315138366683</v>
      </c>
      <c r="O44" s="64">
        <v>34139048.239999995</v>
      </c>
      <c r="P44" s="64">
        <v>607.50267935352326</v>
      </c>
      <c r="Q44" s="64">
        <v>34139.048239999996</v>
      </c>
      <c r="R44" s="64">
        <v>34652.966752302877</v>
      </c>
      <c r="S44" s="64">
        <v>2869.1254149999995</v>
      </c>
      <c r="T44" s="64">
        <v>2716.1061960099996</v>
      </c>
      <c r="U44" s="15">
        <v>998</v>
      </c>
      <c r="V44" s="15">
        <v>1013.0315602922922</v>
      </c>
      <c r="W44" s="64">
        <v>9262.9437228732804</v>
      </c>
      <c r="X44" s="64">
        <v>19005.833740000002</v>
      </c>
      <c r="Z44" s="75">
        <v>1.0150616836596114</v>
      </c>
      <c r="AB44" s="77">
        <v>20905.559484770001</v>
      </c>
      <c r="AC44" s="77">
        <v>1.0150536859929427</v>
      </c>
    </row>
    <row r="45" spans="1:29" x14ac:dyDescent="0.2">
      <c r="A45" s="62">
        <v>43891</v>
      </c>
      <c r="B45" s="63">
        <v>57116.224000030008</v>
      </c>
      <c r="C45" s="63">
        <v>45945.14047446</v>
      </c>
      <c r="D45" s="63">
        <v>24730.229700160002</v>
      </c>
      <c r="E45" s="63">
        <v>20881.393472529999</v>
      </c>
      <c r="F45" s="65">
        <v>15.563285397244419</v>
      </c>
      <c r="G45" s="64">
        <v>1647.8731977682248</v>
      </c>
      <c r="H45" s="64">
        <v>584.20106623016261</v>
      </c>
      <c r="I45" s="64">
        <v>1647.8731977682248</v>
      </c>
      <c r="J45" s="64">
        <v>584.20106623016261</v>
      </c>
      <c r="K45" s="64">
        <v>33367.358959858335</v>
      </c>
      <c r="L45" s="64">
        <v>33367.358959858335</v>
      </c>
      <c r="M45" s="64">
        <v>1786.29782863474</v>
      </c>
      <c r="N45" s="64">
        <v>633.27511941232319</v>
      </c>
      <c r="O45" s="64">
        <v>36170283.574000001</v>
      </c>
      <c r="P45" s="64">
        <v>633.27511941232319</v>
      </c>
      <c r="Q45" s="64">
        <v>36170.283574000001</v>
      </c>
      <c r="R45" s="64">
        <v>36170.283574000001</v>
      </c>
      <c r="S45" s="64">
        <v>2902.4077126699999</v>
      </c>
      <c r="T45" s="64">
        <v>2560.5331674700001</v>
      </c>
      <c r="U45" s="15">
        <v>1045</v>
      </c>
      <c r="V45" s="15">
        <v>1045</v>
      </c>
      <c r="W45" s="64">
        <v>9386</v>
      </c>
      <c r="X45" s="64">
        <v>19074.736120000001</v>
      </c>
      <c r="Z45" s="75">
        <v>1</v>
      </c>
      <c r="AB45" s="77">
        <v>20248.741835870002</v>
      </c>
      <c r="AC45" s="77">
        <v>1</v>
      </c>
    </row>
  </sheetData>
  <pageMargins left="0.78740157499999996" right="0.78740157499999996" top="0.984251969" bottom="0.984251969" header="0.49212598499999999" footer="0.49212598499999999"/>
  <headerFooter alignWithMargin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Plan9">
    <tabColor theme="4" tint="-0.249977111117893"/>
  </sheetPr>
  <dimension ref="A2:AC45"/>
  <sheetViews>
    <sheetView showGridLines="0" workbookViewId="0">
      <pane xSplit="1" ySplit="12" topLeftCell="B31"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6" width="14.28515625" style="1" customWidth="1"/>
    <col min="27" max="27" width="9.140625" style="1"/>
    <col min="28" max="29" width="14.28515625" style="1" customWidth="1"/>
    <col min="30" max="16384" width="9.140625" style="1"/>
  </cols>
  <sheetData>
    <row r="2" spans="1:29" ht="23.25" x14ac:dyDescent="0.35">
      <c r="B2" s="2" t="s">
        <v>102</v>
      </c>
      <c r="C2" s="3"/>
      <c r="D2" s="3"/>
      <c r="E2" s="3"/>
      <c r="F2" s="3"/>
      <c r="G2" s="3"/>
      <c r="H2" s="3"/>
      <c r="I2" s="3"/>
      <c r="J2" s="3"/>
      <c r="K2" s="3"/>
      <c r="L2" s="3"/>
      <c r="M2" s="3"/>
      <c r="N2" s="3"/>
      <c r="O2" s="3"/>
      <c r="P2" s="3"/>
      <c r="Q2" s="3"/>
      <c r="R2" s="3"/>
      <c r="S2" s="3"/>
      <c r="T2" s="3"/>
      <c r="U2" s="3"/>
      <c r="V2" s="3"/>
      <c r="W2" s="3"/>
      <c r="X2" s="3"/>
      <c r="Z2" s="3"/>
      <c r="AB2" s="3"/>
      <c r="AC2" s="3"/>
    </row>
    <row r="3" spans="1:29" ht="14.25" customHeight="1" x14ac:dyDescent="0.2">
      <c r="B3" s="4" t="s">
        <v>1</v>
      </c>
    </row>
    <row r="4" spans="1:29" ht="3.75" hidden="1" customHeight="1" outlineLevel="1" x14ac:dyDescent="0.2"/>
    <row r="5" spans="1:29" ht="12.75" hidden="1" customHeight="1" outlineLevel="1" x14ac:dyDescent="0.2">
      <c r="B5" s="47" t="s">
        <v>118</v>
      </c>
      <c r="C5" s="5"/>
      <c r="D5" s="5"/>
      <c r="E5" s="5"/>
      <c r="F5" s="5"/>
      <c r="G5" s="5"/>
      <c r="H5" s="5"/>
      <c r="I5" s="5"/>
      <c r="J5" s="5"/>
      <c r="K5" s="5"/>
      <c r="L5" s="5"/>
      <c r="M5" s="5"/>
      <c r="N5" s="5"/>
      <c r="O5" s="5"/>
      <c r="P5" s="5"/>
      <c r="Q5" s="5"/>
      <c r="R5" s="5"/>
      <c r="S5" s="5"/>
      <c r="T5" s="5"/>
      <c r="U5" s="5"/>
      <c r="V5" s="5"/>
      <c r="W5" s="5"/>
      <c r="X5" s="5"/>
      <c r="Z5" s="5"/>
      <c r="AB5" s="5"/>
      <c r="AC5" s="5"/>
    </row>
    <row r="6" spans="1:29" ht="12.75" hidden="1" customHeight="1" outlineLevel="1" x14ac:dyDescent="0.2">
      <c r="B6" s="6" t="s">
        <v>114</v>
      </c>
      <c r="E6" s="5"/>
      <c r="F6" s="5"/>
      <c r="G6" s="5"/>
      <c r="H6" s="5"/>
      <c r="I6" s="5"/>
      <c r="J6" s="5"/>
      <c r="K6" s="5"/>
      <c r="L6" s="5"/>
      <c r="M6" s="5"/>
      <c r="N6" s="5"/>
      <c r="O6" s="5"/>
      <c r="P6" s="5"/>
      <c r="Q6" s="5"/>
      <c r="R6" s="5"/>
      <c r="S6" s="5"/>
      <c r="T6" s="5"/>
      <c r="U6" s="5"/>
      <c r="V6" s="5"/>
      <c r="W6" s="5"/>
      <c r="X6" s="5"/>
      <c r="Z6" s="5"/>
      <c r="AB6" s="5"/>
      <c r="AC6" s="5"/>
    </row>
    <row r="7" spans="1:29"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B7" s="5"/>
      <c r="AC7" s="5"/>
    </row>
    <row r="8" spans="1:29"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B8" s="5"/>
      <c r="AC8" s="5"/>
    </row>
    <row r="9" spans="1:29"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B9" s="5"/>
      <c r="AC9" s="5"/>
    </row>
    <row r="10" spans="1:29"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B10" s="5"/>
      <c r="AC10" s="5"/>
    </row>
    <row r="11" spans="1:29"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B11" s="78" t="s">
        <v>169</v>
      </c>
      <c r="AC11" s="78" t="s">
        <v>188</v>
      </c>
    </row>
    <row r="12" spans="1:29"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B12" s="79" t="s">
        <v>30</v>
      </c>
      <c r="AC12" s="79" t="s">
        <v>30</v>
      </c>
    </row>
    <row r="13" spans="1:29" x14ac:dyDescent="0.2">
      <c r="A13" s="60">
        <v>40969</v>
      </c>
      <c r="B13" s="15">
        <v>83275.947000000015</v>
      </c>
      <c r="C13" s="15">
        <v>67753.143214370008</v>
      </c>
      <c r="D13" s="15">
        <v>42212.686601150002</v>
      </c>
      <c r="E13" s="15">
        <v>38867.821273890004</v>
      </c>
      <c r="F13" s="18">
        <v>7.9238390080788479</v>
      </c>
      <c r="G13" s="17">
        <v>1619.0037341698132</v>
      </c>
      <c r="H13" s="17">
        <v>746.04199753119372</v>
      </c>
      <c r="I13" s="17">
        <v>2515.2510314755859</v>
      </c>
      <c r="J13" s="17">
        <v>1159.0355625564123</v>
      </c>
      <c r="K13" s="17">
        <v>62127.353846181832</v>
      </c>
      <c r="L13" s="17">
        <v>96519.784078562996</v>
      </c>
      <c r="M13" s="17">
        <v>1702.5426635927381</v>
      </c>
      <c r="N13" s="17">
        <v>784.53699816827043</v>
      </c>
      <c r="O13" s="17">
        <v>65333061.479000002</v>
      </c>
      <c r="P13" s="17">
        <v>1223.9937408477185</v>
      </c>
      <c r="Q13" s="17">
        <v>65333.061478999996</v>
      </c>
      <c r="R13" s="17">
        <v>101929.23789116635</v>
      </c>
      <c r="S13" s="17">
        <v>491.15376168</v>
      </c>
      <c r="T13" s="17">
        <v>2308.5204938900001</v>
      </c>
      <c r="U13" s="15">
        <v>980</v>
      </c>
      <c r="V13" s="15">
        <v>1522.5079218918791</v>
      </c>
      <c r="W13" s="17">
        <v>8339.9275562204784</v>
      </c>
      <c r="X13" s="17">
        <v>27174.193875000001</v>
      </c>
      <c r="Z13" s="75">
        <v>1.5535795121345704</v>
      </c>
      <c r="AB13" s="80">
        <v>38373.817511940004</v>
      </c>
      <c r="AC13" s="80">
        <v>1.5601478881244446</v>
      </c>
    </row>
    <row r="14" spans="1:29" x14ac:dyDescent="0.2">
      <c r="A14" s="61">
        <v>41061</v>
      </c>
      <c r="B14" s="15">
        <v>83453.565999990009</v>
      </c>
      <c r="C14" s="15">
        <v>67984.292386849993</v>
      </c>
      <c r="D14" s="15">
        <v>42866.633581529997</v>
      </c>
      <c r="E14" s="15">
        <v>39694.155796710002</v>
      </c>
      <c r="F14" s="18">
        <v>7.4008092536264058</v>
      </c>
      <c r="G14" s="16">
        <v>1648.4965532156518</v>
      </c>
      <c r="H14" s="16">
        <v>771.44591600686329</v>
      </c>
      <c r="I14" s="16">
        <v>2532.8046462491225</v>
      </c>
      <c r="J14" s="16">
        <v>1185.2750292869353</v>
      </c>
      <c r="K14" s="16">
        <v>64379.912666901517</v>
      </c>
      <c r="L14" s="16">
        <v>98915.427884737335</v>
      </c>
      <c r="M14" s="16">
        <v>1636.6024785900638</v>
      </c>
      <c r="N14" s="16">
        <v>765.8798532348834</v>
      </c>
      <c r="O14" s="16">
        <v>63915404.880000003</v>
      </c>
      <c r="P14" s="16">
        <v>1180.6741856832675</v>
      </c>
      <c r="Q14" s="16">
        <v>63915.404880000002</v>
      </c>
      <c r="R14" s="16">
        <v>98531.471079403025</v>
      </c>
      <c r="S14" s="16">
        <v>403.85461737000003</v>
      </c>
      <c r="T14" s="16">
        <v>2028.7910684300002</v>
      </c>
      <c r="U14" s="15">
        <v>1000</v>
      </c>
      <c r="V14" s="15">
        <v>1536.4330858372061</v>
      </c>
      <c r="W14" s="16">
        <v>8494.9153303104013</v>
      </c>
      <c r="X14" s="16">
        <v>27501.658843999998</v>
      </c>
      <c r="Z14" s="75">
        <v>1.5364330858372062</v>
      </c>
      <c r="AB14" s="81">
        <v>39053.713846910003</v>
      </c>
      <c r="AC14" s="81">
        <v>1.5415919098751554</v>
      </c>
    </row>
    <row r="15" spans="1:29" x14ac:dyDescent="0.2">
      <c r="A15" s="61">
        <v>41153</v>
      </c>
      <c r="B15" s="15">
        <v>83631.041999990004</v>
      </c>
      <c r="C15" s="15">
        <v>68209.700738549989</v>
      </c>
      <c r="D15" s="15">
        <v>42875.24875893</v>
      </c>
      <c r="E15" s="15">
        <v>39930.281949340002</v>
      </c>
      <c r="F15" s="18">
        <v>6.8686874008553112</v>
      </c>
      <c r="G15" s="16">
        <v>1672.8056561839958</v>
      </c>
      <c r="H15" s="16">
        <v>786.70303396492</v>
      </c>
      <c r="I15" s="16">
        <v>2545.6097859144329</v>
      </c>
      <c r="J15" s="16">
        <v>1197.173703033797</v>
      </c>
      <c r="K15" s="16">
        <v>65792.794475039787</v>
      </c>
      <c r="L15" s="16">
        <v>100120.88423970304</v>
      </c>
      <c r="M15" s="16">
        <v>1662.2019889793758</v>
      </c>
      <c r="N15" s="16">
        <v>781.71623999385076</v>
      </c>
      <c r="O15" s="16">
        <v>65375743.698999994</v>
      </c>
      <c r="P15" s="16">
        <v>1194.7808619184154</v>
      </c>
      <c r="Q15" s="16">
        <v>65375.743698999999</v>
      </c>
      <c r="R15" s="16">
        <v>99920.768443883251</v>
      </c>
      <c r="S15" s="16">
        <v>391.43130102999999</v>
      </c>
      <c r="T15" s="16">
        <v>1672.1535947699999</v>
      </c>
      <c r="U15" s="15">
        <v>1000</v>
      </c>
      <c r="V15" s="15">
        <v>1521.7606280226705</v>
      </c>
      <c r="W15" s="16">
        <v>8365.9014516735588</v>
      </c>
      <c r="X15" s="16">
        <v>27630.783269</v>
      </c>
      <c r="Z15" s="75">
        <v>1.5217606280226705</v>
      </c>
      <c r="AB15" s="81">
        <v>39330.80584216</v>
      </c>
      <c r="AC15" s="81">
        <v>1.5284073693132101</v>
      </c>
    </row>
    <row r="16" spans="1:29" x14ac:dyDescent="0.2">
      <c r="A16" s="61">
        <v>41244</v>
      </c>
      <c r="B16" s="15">
        <v>83808.347000000009</v>
      </c>
      <c r="C16" s="15">
        <v>68390.390695380003</v>
      </c>
      <c r="D16" s="15">
        <v>42825.802250209999</v>
      </c>
      <c r="E16" s="15">
        <v>39989.801679079996</v>
      </c>
      <c r="F16" s="18">
        <v>6.6221773372992621</v>
      </c>
      <c r="G16" s="16">
        <v>1694.4274165909503</v>
      </c>
      <c r="H16" s="16">
        <v>796.82691923814787</v>
      </c>
      <c r="I16" s="16">
        <v>2538.2671926630564</v>
      </c>
      <c r="J16" s="16">
        <v>1193.6537425735182</v>
      </c>
      <c r="K16" s="16">
        <v>66780.746946451676</v>
      </c>
      <c r="L16" s="16">
        <v>100038.1470554501</v>
      </c>
      <c r="M16" s="16">
        <v>1703.9513720338352</v>
      </c>
      <c r="N16" s="16">
        <v>801.30568533943278</v>
      </c>
      <c r="O16" s="16">
        <v>67156104.930000007</v>
      </c>
      <c r="P16" s="16">
        <v>1207.4058228419001</v>
      </c>
      <c r="Q16" s="16">
        <v>67156.104930000001</v>
      </c>
      <c r="R16" s="16">
        <v>101190.6861705545</v>
      </c>
      <c r="S16" s="16">
        <v>337.50926647</v>
      </c>
      <c r="T16" s="16">
        <v>1503.55827378</v>
      </c>
      <c r="U16" s="15">
        <v>1000</v>
      </c>
      <c r="V16" s="15">
        <v>1498.0088068746215</v>
      </c>
      <c r="W16" s="16">
        <v>8618.6190007759269</v>
      </c>
      <c r="X16" s="16">
        <v>27843.380895000002</v>
      </c>
      <c r="Z16" s="75">
        <v>1.4980088068746216</v>
      </c>
      <c r="AB16" s="81">
        <v>39411.984421739995</v>
      </c>
      <c r="AC16" s="81">
        <v>1.5067980234415079</v>
      </c>
    </row>
    <row r="17" spans="1:29" x14ac:dyDescent="0.2">
      <c r="A17" s="61">
        <v>41334</v>
      </c>
      <c r="B17" s="15">
        <v>83985.43799998</v>
      </c>
      <c r="C17" s="15">
        <v>68704.716602090004</v>
      </c>
      <c r="D17" s="15">
        <v>42941.134137059998</v>
      </c>
      <c r="E17" s="15">
        <v>39694.463581570002</v>
      </c>
      <c r="F17" s="18">
        <v>7.5607471035283762</v>
      </c>
      <c r="G17" s="16">
        <v>1761.7806594757346</v>
      </c>
      <c r="H17" s="16">
        <v>820.47926163787076</v>
      </c>
      <c r="I17" s="16">
        <v>2584.2775229071663</v>
      </c>
      <c r="J17" s="16">
        <v>1203.5244583132067</v>
      </c>
      <c r="K17" s="16">
        <v>68908.310158556764</v>
      </c>
      <c r="L17" s="16">
        <v>101078.52877512333</v>
      </c>
      <c r="M17" s="16">
        <v>1831.2764330405569</v>
      </c>
      <c r="N17" s="16">
        <v>852.84415375695323</v>
      </c>
      <c r="O17" s="16">
        <v>71626489.79900001</v>
      </c>
      <c r="P17" s="16">
        <v>1258.980459632374</v>
      </c>
      <c r="Q17" s="16">
        <v>71626.489799000003</v>
      </c>
      <c r="R17" s="16">
        <v>105736.02533564107</v>
      </c>
      <c r="S17" s="16">
        <v>366.83280940999998</v>
      </c>
      <c r="T17" s="16">
        <v>1640.7509576299999</v>
      </c>
      <c r="U17" s="15">
        <v>1000</v>
      </c>
      <c r="V17" s="15">
        <v>1466.8554277784997</v>
      </c>
      <c r="W17" s="16">
        <v>8369.1049223556656</v>
      </c>
      <c r="X17" s="16">
        <v>28229.865368000002</v>
      </c>
      <c r="Z17" s="75">
        <v>1.4668554277784998</v>
      </c>
      <c r="AB17" s="81">
        <v>39112.876956579996</v>
      </c>
      <c r="AC17" s="81">
        <v>1.4762139765938562</v>
      </c>
    </row>
    <row r="18" spans="1:29" x14ac:dyDescent="0.2">
      <c r="A18" s="61">
        <v>41426</v>
      </c>
      <c r="B18" s="15">
        <v>84162.314000009996</v>
      </c>
      <c r="C18" s="15">
        <v>68753.844973830011</v>
      </c>
      <c r="D18" s="15">
        <v>43419.710797150001</v>
      </c>
      <c r="E18" s="15">
        <v>40287.240856119999</v>
      </c>
      <c r="F18" s="18">
        <v>7.2143961429508412</v>
      </c>
      <c r="G18" s="16">
        <v>1807.4646796774553</v>
      </c>
      <c r="H18" s="16">
        <v>851.51971977592245</v>
      </c>
      <c r="I18" s="16">
        <v>2614.0538754185573</v>
      </c>
      <c r="J18" s="16">
        <v>1231.5142024644115</v>
      </c>
      <c r="K18" s="16">
        <v>71665.870032981707</v>
      </c>
      <c r="L18" s="16">
        <v>103647.08500328168</v>
      </c>
      <c r="M18" s="16">
        <v>1792.8904617775179</v>
      </c>
      <c r="N18" s="16">
        <v>844.65361938588751</v>
      </c>
      <c r="O18" s="16">
        <v>71088003.135999992</v>
      </c>
      <c r="P18" s="16">
        <v>1226.7618635356025</v>
      </c>
      <c r="Q18" s="16">
        <v>71088.003135999999</v>
      </c>
      <c r="R18" s="16">
        <v>103247.11716212079</v>
      </c>
      <c r="S18" s="16">
        <v>355.95672303000003</v>
      </c>
      <c r="T18" s="16">
        <v>1487.0515810000002</v>
      </c>
      <c r="U18" s="15">
        <v>1000</v>
      </c>
      <c r="V18" s="15">
        <v>1446.2544716973609</v>
      </c>
      <c r="W18" s="16">
        <v>8166.6866855847511</v>
      </c>
      <c r="X18" s="16">
        <v>28320.067069999997</v>
      </c>
      <c r="Z18" s="75">
        <v>1.4462544716973609</v>
      </c>
      <c r="AB18" s="81">
        <v>39649.942175229997</v>
      </c>
      <c r="AC18" s="81">
        <v>1.4523845460196216</v>
      </c>
    </row>
    <row r="19" spans="1:29" x14ac:dyDescent="0.2">
      <c r="A19" s="61">
        <v>41518</v>
      </c>
      <c r="B19" s="15">
        <v>84338.952000020014</v>
      </c>
      <c r="C19" s="15">
        <v>68927.421136120014</v>
      </c>
      <c r="D19" s="15">
        <v>43464.451921100001</v>
      </c>
      <c r="E19" s="15">
        <v>40442.963399120003</v>
      </c>
      <c r="F19" s="18">
        <v>6.9516314791334244</v>
      </c>
      <c r="G19" s="16">
        <v>1837.8036812862688</v>
      </c>
      <c r="H19" s="16">
        <v>868.11775437178176</v>
      </c>
      <c r="I19" s="16">
        <v>2641.568004085002</v>
      </c>
      <c r="J19" s="16">
        <v>1247.7894712462589</v>
      </c>
      <c r="K19" s="16">
        <v>73216.141616326873</v>
      </c>
      <c r="L19" s="16">
        <v>105237.2563215686</v>
      </c>
      <c r="M19" s="16">
        <v>1825.7120764300244</v>
      </c>
      <c r="N19" s="16">
        <v>862.40607963663979</v>
      </c>
      <c r="O19" s="16">
        <v>72734424.954999998</v>
      </c>
      <c r="P19" s="16">
        <v>1242.029106672544</v>
      </c>
      <c r="Q19" s="16">
        <v>72734.424954999995</v>
      </c>
      <c r="R19" s="16">
        <v>104751.43321028343</v>
      </c>
      <c r="S19" s="16">
        <v>297.40821563999998</v>
      </c>
      <c r="T19" s="16">
        <v>1391.8193387000001</v>
      </c>
      <c r="U19" s="15">
        <v>1100</v>
      </c>
      <c r="V19" s="15">
        <v>1581.0855283845124</v>
      </c>
      <c r="W19" s="16">
        <v>8292.0002220104561</v>
      </c>
      <c r="X19" s="16">
        <v>28367.457144</v>
      </c>
      <c r="Z19" s="75">
        <v>1.4373504803495567</v>
      </c>
      <c r="AB19" s="81">
        <v>39838.935116879999</v>
      </c>
      <c r="AC19" s="81">
        <v>1.4401905737907739</v>
      </c>
    </row>
    <row r="20" spans="1:29" x14ac:dyDescent="0.2">
      <c r="A20" s="61">
        <v>41609</v>
      </c>
      <c r="B20" s="15">
        <v>84515.268000000011</v>
      </c>
      <c r="C20" s="15">
        <v>69228.051652640002</v>
      </c>
      <c r="D20" s="15">
        <v>42991.27800084</v>
      </c>
      <c r="E20" s="15">
        <v>40315.590330430001</v>
      </c>
      <c r="F20" s="18">
        <v>6.223791882524921</v>
      </c>
      <c r="G20" s="16">
        <v>1847.1883374255576</v>
      </c>
      <c r="H20" s="16">
        <v>868.17056745591822</v>
      </c>
      <c r="I20" s="16">
        <v>2613.1887527282911</v>
      </c>
      <c r="J20" s="16">
        <v>1228.1874654359508</v>
      </c>
      <c r="K20" s="16">
        <v>73373.66817824902</v>
      </c>
      <c r="L20" s="16">
        <v>103800.59279556014</v>
      </c>
      <c r="M20" s="16">
        <v>1854.8570800917325</v>
      </c>
      <c r="N20" s="16">
        <v>871.77484349928352</v>
      </c>
      <c r="O20" s="16">
        <v>73678284.534000009</v>
      </c>
      <c r="P20" s="16">
        <v>1241.8242224074882</v>
      </c>
      <c r="Q20" s="16">
        <v>73678.284534000006</v>
      </c>
      <c r="R20" s="16">
        <v>104953.10696566048</v>
      </c>
      <c r="S20" s="16">
        <v>255.09848240999997</v>
      </c>
      <c r="T20" s="16">
        <v>1354.54458632</v>
      </c>
      <c r="U20" s="15">
        <v>1125</v>
      </c>
      <c r="V20" s="15">
        <v>1591.5200888051318</v>
      </c>
      <c r="W20" s="16">
        <v>8097.0158421679989</v>
      </c>
      <c r="X20" s="16">
        <v>28431.815286000001</v>
      </c>
      <c r="Z20" s="75">
        <v>1.4146845233823393</v>
      </c>
      <c r="AB20" s="81">
        <v>39721.812168059994</v>
      </c>
      <c r="AC20" s="81">
        <v>1.4244781570237051</v>
      </c>
    </row>
    <row r="21" spans="1:29" x14ac:dyDescent="0.2">
      <c r="A21" s="61">
        <v>41699</v>
      </c>
      <c r="B21" s="15">
        <v>84691.288</v>
      </c>
      <c r="C21" s="15">
        <v>69438.677138040017</v>
      </c>
      <c r="D21" s="15">
        <v>43106.382460790002</v>
      </c>
      <c r="E21" s="15">
        <v>40067.670636270006</v>
      </c>
      <c r="F21" s="18">
        <v>7.0493315631021458</v>
      </c>
      <c r="G21" s="16">
        <v>1951.6240843763751</v>
      </c>
      <c r="H21" s="16">
        <v>911.17294582221484</v>
      </c>
      <c r="I21" s="16">
        <v>2698.9142520202004</v>
      </c>
      <c r="J21" s="16">
        <v>1260.067278950708</v>
      </c>
      <c r="K21" s="16">
        <v>77168.410372437589</v>
      </c>
      <c r="L21" s="16">
        <v>106716.72082099074</v>
      </c>
      <c r="M21" s="16">
        <v>2013.864282522416</v>
      </c>
      <c r="N21" s="16">
        <v>940.23160786030314</v>
      </c>
      <c r="O21" s="16">
        <v>79629425.887999997</v>
      </c>
      <c r="P21" s="16">
        <v>1310.4199105329178</v>
      </c>
      <c r="Q21" s="16">
        <v>79629.425887999998</v>
      </c>
      <c r="R21" s="16">
        <v>110981.15004387757</v>
      </c>
      <c r="S21" s="16">
        <v>232.75145697000002</v>
      </c>
      <c r="T21" s="16">
        <v>1218.8757888099999</v>
      </c>
      <c r="U21" s="15">
        <v>1200</v>
      </c>
      <c r="V21" s="15">
        <v>1659.488181331365</v>
      </c>
      <c r="W21" s="16">
        <v>8165.7326083101761</v>
      </c>
      <c r="X21" s="16">
        <v>28743.633410999999</v>
      </c>
      <c r="Z21" s="75">
        <v>1.3829068177761374</v>
      </c>
      <c r="AB21" s="81">
        <v>39540.611837190001</v>
      </c>
      <c r="AC21" s="81">
        <v>1.393720333987768</v>
      </c>
    </row>
    <row r="22" spans="1:29" x14ac:dyDescent="0.2">
      <c r="A22" s="61">
        <v>41791</v>
      </c>
      <c r="B22" s="15">
        <v>84866.918000000005</v>
      </c>
      <c r="C22" s="15">
        <v>69886.241990579991</v>
      </c>
      <c r="D22" s="15">
        <v>43364.534136009999</v>
      </c>
      <c r="E22" s="15">
        <v>40393.176575660007</v>
      </c>
      <c r="F22" s="18">
        <v>6.8520453858227253</v>
      </c>
      <c r="G22" s="16">
        <v>1976.2251756599057</v>
      </c>
      <c r="H22" s="16">
        <v>928.35264836649515</v>
      </c>
      <c r="I22" s="16">
        <v>2684.7920278101005</v>
      </c>
      <c r="J22" s="16">
        <v>1261.2094107638725</v>
      </c>
      <c r="K22" s="16">
        <v>78786.428084002182</v>
      </c>
      <c r="L22" s="16">
        <v>107034.95564412589</v>
      </c>
      <c r="M22" s="16">
        <v>1965.4991943659843</v>
      </c>
      <c r="N22" s="16">
        <v>923.31400537014906</v>
      </c>
      <c r="O22" s="16">
        <v>78358813.982000008</v>
      </c>
      <c r="P22" s="16">
        <v>1259.4642553603826</v>
      </c>
      <c r="Q22" s="16">
        <v>78358.813982000007</v>
      </c>
      <c r="R22" s="16">
        <v>106886.84968360065</v>
      </c>
      <c r="S22" s="16">
        <v>213.72167619999999</v>
      </c>
      <c r="T22" s="16">
        <v>1208.4287137000001</v>
      </c>
      <c r="U22" s="15">
        <v>1200</v>
      </c>
      <c r="V22" s="15">
        <v>1630.2547265628809</v>
      </c>
      <c r="W22" s="16">
        <v>8166.3503694325827</v>
      </c>
      <c r="X22" s="16">
        <v>29100.475736</v>
      </c>
      <c r="Z22" s="75">
        <v>1.3585456054690674</v>
      </c>
      <c r="AB22" s="81">
        <v>39867.131060960011</v>
      </c>
      <c r="AC22" s="81">
        <v>1.3640692635821912</v>
      </c>
    </row>
    <row r="23" spans="1:29" x14ac:dyDescent="0.2">
      <c r="A23" s="61">
        <v>41883</v>
      </c>
      <c r="B23" s="15">
        <v>85042.216999989992</v>
      </c>
      <c r="C23" s="15">
        <v>70161.938493330003</v>
      </c>
      <c r="D23" s="15">
        <v>43320.252415880001</v>
      </c>
      <c r="E23" s="15">
        <v>40346.752755540001</v>
      </c>
      <c r="F23" s="18">
        <v>6.8639943086988957</v>
      </c>
      <c r="G23" s="16">
        <v>2025.1416709668595</v>
      </c>
      <c r="H23" s="16">
        <v>948.95545237561817</v>
      </c>
      <c r="I23" s="16">
        <v>2729.6239107659108</v>
      </c>
      <c r="J23" s="16">
        <v>1279.0668081110052</v>
      </c>
      <c r="K23" s="16">
        <v>80701.275504250982</v>
      </c>
      <c r="L23" s="16">
        <v>108774.67705286066</v>
      </c>
      <c r="M23" s="16">
        <v>2010.0326487705072</v>
      </c>
      <c r="N23" s="16">
        <v>941.87555806558316</v>
      </c>
      <c r="O23" s="16">
        <v>80099185.596000001</v>
      </c>
      <c r="P23" s="16">
        <v>1273.3603573615351</v>
      </c>
      <c r="Q23" s="16">
        <v>80099.185595999996</v>
      </c>
      <c r="R23" s="16">
        <v>108289.38782992448</v>
      </c>
      <c r="S23" s="16">
        <v>261.10703222000001</v>
      </c>
      <c r="T23" s="16">
        <v>1229.7260001099999</v>
      </c>
      <c r="U23" s="15">
        <v>1200</v>
      </c>
      <c r="V23" s="15">
        <v>1617.4417522875096</v>
      </c>
      <c r="W23" s="16">
        <v>7886.6629526941451</v>
      </c>
      <c r="X23" s="16">
        <v>29126.78529</v>
      </c>
      <c r="Z23" s="75">
        <v>1.347868126906258</v>
      </c>
      <c r="AB23" s="81">
        <v>39849.693807210002</v>
      </c>
      <c r="AC23" s="81">
        <v>1.3519411842226303</v>
      </c>
    </row>
    <row r="24" spans="1:29" x14ac:dyDescent="0.2">
      <c r="A24" s="61">
        <v>41974</v>
      </c>
      <c r="B24" s="15">
        <v>85217.096000020014</v>
      </c>
      <c r="C24" s="15">
        <v>70472.78618349001</v>
      </c>
      <c r="D24" s="15">
        <v>43546.868363279995</v>
      </c>
      <c r="E24" s="15">
        <v>40673.325144540002</v>
      </c>
      <c r="F24" s="18">
        <v>6.5987367788840849</v>
      </c>
      <c r="G24" s="16">
        <v>2040.4046825750006</v>
      </c>
      <c r="H24" s="16">
        <v>961.17604734724398</v>
      </c>
      <c r="I24" s="16">
        <v>2711.1175945070445</v>
      </c>
      <c r="J24" s="16">
        <v>1277.129637878129</v>
      </c>
      <c r="K24" s="16">
        <v>81908.631499709882</v>
      </c>
      <c r="L24" s="16">
        <v>108833.27895553132</v>
      </c>
      <c r="M24" s="16">
        <v>2041.5766088779342</v>
      </c>
      <c r="N24" s="16">
        <v>961.72810817187133</v>
      </c>
      <c r="O24" s="16">
        <v>81955676.519999996</v>
      </c>
      <c r="P24" s="16">
        <v>1284.8841730530235</v>
      </c>
      <c r="Q24" s="16">
        <v>81955.676519999994</v>
      </c>
      <c r="R24" s="16">
        <v>109494.09792396583</v>
      </c>
      <c r="S24" s="16">
        <v>283.88766162000002</v>
      </c>
      <c r="T24" s="16">
        <v>1355.7083594000001</v>
      </c>
      <c r="U24" s="15">
        <v>1200</v>
      </c>
      <c r="V24" s="15">
        <v>1594.4587567318858</v>
      </c>
      <c r="W24" s="16">
        <v>8042.8314374373531</v>
      </c>
      <c r="X24" s="16">
        <v>29352.552178999998</v>
      </c>
      <c r="Z24" s="75">
        <v>1.3287156306099048</v>
      </c>
      <c r="AB24" s="81">
        <v>40143.326566149997</v>
      </c>
      <c r="AC24" s="81">
        <v>1.3360160341943552</v>
      </c>
    </row>
    <row r="25" spans="1:29" x14ac:dyDescent="0.2">
      <c r="A25" s="61">
        <v>42064</v>
      </c>
      <c r="B25" s="15">
        <v>85391.522000010009</v>
      </c>
      <c r="C25" s="15">
        <v>70780.258809659994</v>
      </c>
      <c r="D25" s="15">
        <v>43800.244419619994</v>
      </c>
      <c r="E25" s="15">
        <v>40303.284010849995</v>
      </c>
      <c r="F25" s="18">
        <v>7.9838833209879612</v>
      </c>
      <c r="G25" s="16">
        <v>2114.5347195007971</v>
      </c>
      <c r="H25" s="16">
        <v>984.48432797783096</v>
      </c>
      <c r="I25" s="16">
        <v>2718.1396021732853</v>
      </c>
      <c r="J25" s="16">
        <v>1265.5104760953002</v>
      </c>
      <c r="K25" s="16">
        <v>84066.615151184029</v>
      </c>
      <c r="L25" s="16">
        <v>108063.86566073497</v>
      </c>
      <c r="M25" s="16">
        <v>2157.6992226272969</v>
      </c>
      <c r="N25" s="16">
        <v>1004.5808421003427</v>
      </c>
      <c r="O25" s="16">
        <v>85782687.078999996</v>
      </c>
      <c r="P25" s="16">
        <v>1308.3098043522464</v>
      </c>
      <c r="Q25" s="16">
        <v>85782.687078999996</v>
      </c>
      <c r="R25" s="16">
        <v>111718.56544117363</v>
      </c>
      <c r="S25" s="16">
        <v>293.43778478000002</v>
      </c>
      <c r="T25" s="16">
        <v>1377.8840947399999</v>
      </c>
      <c r="U25" s="15">
        <v>1200</v>
      </c>
      <c r="V25" s="15">
        <v>1542.5462124253918</v>
      </c>
      <c r="W25" s="16">
        <v>7629.9874714955113</v>
      </c>
      <c r="X25" s="16">
        <v>29640.726943000001</v>
      </c>
      <c r="Z25" s="75">
        <v>1.2854551770211597</v>
      </c>
      <c r="AB25" s="81">
        <v>39756.554657579996</v>
      </c>
      <c r="AC25" s="81">
        <v>1.302343972255013</v>
      </c>
    </row>
    <row r="26" spans="1:29" x14ac:dyDescent="0.2">
      <c r="A26" s="61">
        <v>42156</v>
      </c>
      <c r="B26" s="15">
        <v>85565.486000009987</v>
      </c>
      <c r="C26" s="15">
        <v>70907.539441159985</v>
      </c>
      <c r="D26" s="15">
        <v>44161.239928509996</v>
      </c>
      <c r="E26" s="15">
        <v>40504.043627200001</v>
      </c>
      <c r="F26" s="18">
        <v>8.2814619952483515</v>
      </c>
      <c r="G26" s="16">
        <v>2181.5109438330987</v>
      </c>
      <c r="H26" s="16">
        <v>1018.5078039479243</v>
      </c>
      <c r="I26" s="16">
        <v>2732.7471401314369</v>
      </c>
      <c r="J26" s="16">
        <v>1275.8699635719936</v>
      </c>
      <c r="K26" s="16">
        <v>87149.115239607039</v>
      </c>
      <c r="L26" s="16">
        <v>109170.43350585266</v>
      </c>
      <c r="M26" s="16">
        <v>2158.7594128245651</v>
      </c>
      <c r="N26" s="16">
        <v>1007.8855276996842</v>
      </c>
      <c r="O26" s="16">
        <v>86240215.010000005</v>
      </c>
      <c r="P26" s="16">
        <v>1271.0667832827851</v>
      </c>
      <c r="Q26" s="16">
        <v>86240.21501</v>
      </c>
      <c r="R26" s="16">
        <v>108759.44705006087</v>
      </c>
      <c r="S26" s="16">
        <v>293.46621866999999</v>
      </c>
      <c r="T26" s="16">
        <v>1610.5859994299999</v>
      </c>
      <c r="U26" s="15">
        <v>1300</v>
      </c>
      <c r="V26" s="15">
        <v>1628.4911575683875</v>
      </c>
      <c r="W26" s="16">
        <v>7486.6905693107547</v>
      </c>
      <c r="X26" s="16">
        <v>29779.121828999996</v>
      </c>
      <c r="Z26" s="75">
        <v>1.2526855058218365</v>
      </c>
      <c r="AB26" s="81">
        <v>39948.969995300002</v>
      </c>
      <c r="AC26" s="81">
        <v>1.261122169482644</v>
      </c>
    </row>
    <row r="27" spans="1:29" x14ac:dyDescent="0.2">
      <c r="A27" s="61">
        <v>42248</v>
      </c>
      <c r="B27" s="15">
        <v>85738.979999980002</v>
      </c>
      <c r="C27" s="15">
        <v>70975.575408500008</v>
      </c>
      <c r="D27" s="15">
        <v>44347.364075739999</v>
      </c>
      <c r="E27" s="15">
        <v>40341.798918350003</v>
      </c>
      <c r="F27" s="18">
        <v>9.0322508245337154</v>
      </c>
      <c r="G27" s="16">
        <v>2189.5613668252131</v>
      </c>
      <c r="H27" s="16">
        <v>1015.9835922919626</v>
      </c>
      <c r="I27" s="16">
        <v>2696.4793066367233</v>
      </c>
      <c r="J27" s="16">
        <v>1251.1997946282781</v>
      </c>
      <c r="K27" s="16">
        <v>87109.396899828425</v>
      </c>
      <c r="L27" s="16">
        <v>107276.59416761303</v>
      </c>
      <c r="M27" s="16">
        <v>2163.4951221708366</v>
      </c>
      <c r="N27" s="16">
        <v>1003.8885319375165</v>
      </c>
      <c r="O27" s="16">
        <v>86072378.762000009</v>
      </c>
      <c r="P27" s="16">
        <v>1242.4100020282422</v>
      </c>
      <c r="Q27" s="16">
        <v>86072.378762000008</v>
      </c>
      <c r="R27" s="16">
        <v>106522.96631567457</v>
      </c>
      <c r="S27" s="16">
        <v>366.13532800999997</v>
      </c>
      <c r="T27" s="16">
        <v>1759.88092508</v>
      </c>
      <c r="U27" s="15">
        <v>1300</v>
      </c>
      <c r="V27" s="15">
        <v>1600.9704736937701</v>
      </c>
      <c r="W27" s="16">
        <v>7206.4013600595263</v>
      </c>
      <c r="X27" s="16">
        <v>29805.689843</v>
      </c>
      <c r="Z27" s="75">
        <v>1.2315157489952078</v>
      </c>
      <c r="AB27" s="81">
        <v>39783.948611650005</v>
      </c>
      <c r="AC27" s="81">
        <v>1.2375975643733836</v>
      </c>
    </row>
    <row r="28" spans="1:29" x14ac:dyDescent="0.2">
      <c r="A28" s="61">
        <v>42339</v>
      </c>
      <c r="B28" s="15">
        <v>85911.937999999995</v>
      </c>
      <c r="C28" s="15">
        <v>71136.221853510011</v>
      </c>
      <c r="D28" s="15">
        <v>44695.159315370001</v>
      </c>
      <c r="E28" s="15">
        <v>40410.717388489997</v>
      </c>
      <c r="F28" s="18">
        <v>9.5859193534782783</v>
      </c>
      <c r="G28" s="16">
        <v>2212.7686113668096</v>
      </c>
      <c r="H28" s="16">
        <v>1026.6039843255367</v>
      </c>
      <c r="I28" s="16">
        <v>2665.2026959266582</v>
      </c>
      <c r="J28" s="16">
        <v>1236.5087305641946</v>
      </c>
      <c r="K28" s="16">
        <v>88197.537851928471</v>
      </c>
      <c r="L28" s="16">
        <v>106230.86139668978</v>
      </c>
      <c r="M28" s="16">
        <v>2298.4674992819282</v>
      </c>
      <c r="N28" s="16">
        <v>1066.3635955808609</v>
      </c>
      <c r="O28" s="16">
        <v>91613363.108999982</v>
      </c>
      <c r="P28" s="16">
        <v>1295.7949574404863</v>
      </c>
      <c r="Q28" s="16">
        <v>91613.363108999998</v>
      </c>
      <c r="R28" s="16">
        <v>111324.25604433968</v>
      </c>
      <c r="S28" s="16">
        <v>569.86195448000001</v>
      </c>
      <c r="T28" s="16">
        <v>1249.6420704699999</v>
      </c>
      <c r="U28" s="15">
        <v>1300</v>
      </c>
      <c r="V28" s="15">
        <v>1565.8047058813345</v>
      </c>
      <c r="W28" s="16">
        <v>7312.0250326258101</v>
      </c>
      <c r="X28" s="16">
        <v>29919.564929</v>
      </c>
      <c r="Z28" s="75">
        <v>1.2044651583702572</v>
      </c>
      <c r="AB28" s="81">
        <v>39858.454878139994</v>
      </c>
      <c r="AC28" s="81">
        <v>1.2151530329902638</v>
      </c>
    </row>
    <row r="29" spans="1:29" x14ac:dyDescent="0.2">
      <c r="A29" s="61">
        <v>42430</v>
      </c>
      <c r="B29" s="15">
        <v>86084.297000010003</v>
      </c>
      <c r="C29" s="15">
        <v>71328.078143260005</v>
      </c>
      <c r="D29" s="15">
        <v>45007.613971190003</v>
      </c>
      <c r="E29" s="15">
        <v>39888.763811479999</v>
      </c>
      <c r="F29" s="18">
        <v>11.373298222355555</v>
      </c>
      <c r="G29" s="16">
        <v>2299.5264026032887</v>
      </c>
      <c r="H29" s="16">
        <v>1052.8566149451992</v>
      </c>
      <c r="I29" s="16">
        <v>2692.5180923643825</v>
      </c>
      <c r="J29" s="16">
        <v>1232.7910134870199</v>
      </c>
      <c r="K29" s="16">
        <v>90634.4215393677</v>
      </c>
      <c r="L29" s="16">
        <v>106123.94774395996</v>
      </c>
      <c r="M29" s="16">
        <v>2530.8483214189869</v>
      </c>
      <c r="N29" s="16">
        <v>1158.7692116134538</v>
      </c>
      <c r="O29" s="16">
        <v>99751832.966999993</v>
      </c>
      <c r="P29" s="16">
        <v>1368.2737352347428</v>
      </c>
      <c r="Q29" s="16">
        <v>99751.832966999995</v>
      </c>
      <c r="R29" s="16">
        <v>117786.88260126064</v>
      </c>
      <c r="S29" s="16">
        <v>592.5701345299999</v>
      </c>
      <c r="T29" s="16">
        <v>1343.85321709</v>
      </c>
      <c r="U29" s="15">
        <v>1335</v>
      </c>
      <c r="V29" s="15">
        <v>1563.1530254391132</v>
      </c>
      <c r="W29" s="16">
        <v>6937.5731820205838</v>
      </c>
      <c r="X29" s="16">
        <v>29939.005385</v>
      </c>
      <c r="Z29" s="75">
        <v>1.1709011426510212</v>
      </c>
      <c r="AB29" s="81">
        <v>39414.386126099998</v>
      </c>
      <c r="AC29" s="81">
        <v>1.1807991803040554</v>
      </c>
    </row>
    <row r="30" spans="1:29" x14ac:dyDescent="0.2">
      <c r="A30" s="61">
        <v>42522</v>
      </c>
      <c r="B30" s="15">
        <v>86256.106000010011</v>
      </c>
      <c r="C30" s="15">
        <v>71645.590834449991</v>
      </c>
      <c r="D30" s="15">
        <v>45481.557292550002</v>
      </c>
      <c r="E30" s="15">
        <v>40157.59049155</v>
      </c>
      <c r="F30" s="18">
        <v>11.705770685807371</v>
      </c>
      <c r="G30" s="16">
        <v>2280.0036992759065</v>
      </c>
      <c r="H30" s="16">
        <v>1048.0287097324485</v>
      </c>
      <c r="I30" s="16">
        <v>2622.4369488542975</v>
      </c>
      <c r="J30" s="16">
        <v>1205.4319090514255</v>
      </c>
      <c r="K30" s="16">
        <v>90398.875477735797</v>
      </c>
      <c r="L30" s="16">
        <v>103975.86252293419</v>
      </c>
      <c r="M30" s="16">
        <v>2284.5241590721489</v>
      </c>
      <c r="N30" s="16">
        <v>1050.1065886627143</v>
      </c>
      <c r="O30" s="16">
        <v>90578105.22299999</v>
      </c>
      <c r="P30" s="16">
        <v>1214.9791245581839</v>
      </c>
      <c r="Q30" s="16">
        <v>90578.105222999991</v>
      </c>
      <c r="R30" s="16">
        <v>104799.36815569007</v>
      </c>
      <c r="S30" s="16">
        <v>688.17180252000003</v>
      </c>
      <c r="T30" s="16">
        <v>1477.7680885300001</v>
      </c>
      <c r="U30" s="15">
        <v>1400</v>
      </c>
      <c r="V30" s="15">
        <v>1610.2656892890129</v>
      </c>
      <c r="W30" s="16">
        <v>6812.734107659182</v>
      </c>
      <c r="X30" s="16">
        <v>30042.637582000003</v>
      </c>
      <c r="Z30" s="75">
        <v>1.1501897780635806</v>
      </c>
      <c r="AB30" s="81">
        <v>39648.565266119993</v>
      </c>
      <c r="AC30" s="81">
        <v>1.1570055246538646</v>
      </c>
    </row>
    <row r="31" spans="1:29" x14ac:dyDescent="0.2">
      <c r="A31" s="61">
        <v>42614</v>
      </c>
      <c r="B31" s="15">
        <v>86427.310000009995</v>
      </c>
      <c r="C31" s="15">
        <v>71542.730509640009</v>
      </c>
      <c r="D31" s="15">
        <v>45503.381071770003</v>
      </c>
      <c r="E31" s="15">
        <v>39916.197887030001</v>
      </c>
      <c r="F31" s="18">
        <v>12.278611068324008</v>
      </c>
      <c r="G31" s="16">
        <v>2326.2103161849227</v>
      </c>
      <c r="H31" s="16">
        <v>1061.8396750757281</v>
      </c>
      <c r="I31" s="16">
        <v>2639.1406410143186</v>
      </c>
      <c r="J31" s="16">
        <v>1204.6822341196341</v>
      </c>
      <c r="K31" s="16">
        <v>91771.946768079841</v>
      </c>
      <c r="L31" s="16">
        <v>104117.44489976222</v>
      </c>
      <c r="M31" s="16">
        <v>2330.6497645599406</v>
      </c>
      <c r="N31" s="16">
        <v>1063.8661394874996</v>
      </c>
      <c r="O31" s="16">
        <v>91947088.636000007</v>
      </c>
      <c r="P31" s="16">
        <v>1211.0339317990451</v>
      </c>
      <c r="Q31" s="16">
        <v>91947.088636</v>
      </c>
      <c r="R31" s="16">
        <v>104666.40504412704</v>
      </c>
      <c r="S31" s="16">
        <v>773.78297481000004</v>
      </c>
      <c r="T31" s="16">
        <v>1457.03950807</v>
      </c>
      <c r="U31" s="15">
        <v>1400</v>
      </c>
      <c r="V31" s="15">
        <v>1588.3331234983341</v>
      </c>
      <c r="W31" s="16">
        <v>6720.9698246877197</v>
      </c>
      <c r="X31" s="16">
        <v>30053.12082</v>
      </c>
      <c r="Z31" s="75">
        <v>1.1345236596416672</v>
      </c>
      <c r="AB31" s="81">
        <v>39451.268068740006</v>
      </c>
      <c r="AC31" s="81">
        <v>1.1383329977796279</v>
      </c>
    </row>
    <row r="32" spans="1:29" x14ac:dyDescent="0.2">
      <c r="A32" s="61">
        <v>42705</v>
      </c>
      <c r="B32" s="15">
        <v>86597.843000010005</v>
      </c>
      <c r="C32" s="15">
        <v>71855.219255310003</v>
      </c>
      <c r="D32" s="15">
        <v>45839.460298059996</v>
      </c>
      <c r="E32" s="15">
        <v>40182.415664300002</v>
      </c>
      <c r="F32" s="18">
        <v>12.340993102834174</v>
      </c>
      <c r="G32" s="16">
        <v>2356.254637039598</v>
      </c>
      <c r="H32" s="16">
        <v>1080.5408201964892</v>
      </c>
      <c r="I32" s="16">
        <v>2656.0193167471616</v>
      </c>
      <c r="J32" s="16">
        <v>1218.0081243602303</v>
      </c>
      <c r="K32" s="16">
        <v>93572.50430247761</v>
      </c>
      <c r="L32" s="16">
        <v>105476.8763260839</v>
      </c>
      <c r="M32" s="16">
        <v>2447.1440848058037</v>
      </c>
      <c r="N32" s="16">
        <v>1122.221272254885</v>
      </c>
      <c r="O32" s="16">
        <v>97181941.546000004</v>
      </c>
      <c r="P32" s="16">
        <v>1268.1889792055003</v>
      </c>
      <c r="Q32" s="16">
        <v>97181.941546000002</v>
      </c>
      <c r="R32" s="16">
        <v>109822.43011558088</v>
      </c>
      <c r="S32" s="16">
        <v>813.84562321999999</v>
      </c>
      <c r="T32" s="16">
        <v>1654.0612107100001</v>
      </c>
      <c r="U32" s="15">
        <v>1400</v>
      </c>
      <c r="V32" s="15">
        <v>1578.1091674021545</v>
      </c>
      <c r="W32" s="16">
        <v>6647.4424225942148</v>
      </c>
      <c r="X32" s="16">
        <v>30100.161131000001</v>
      </c>
      <c r="Z32" s="75">
        <v>1.1272208338586818</v>
      </c>
      <c r="AB32" s="81">
        <v>39712.390516519998</v>
      </c>
      <c r="AC32" s="81">
        <v>1.130070344021658</v>
      </c>
    </row>
    <row r="33" spans="1:29" x14ac:dyDescent="0.2">
      <c r="A33" s="61">
        <v>42795</v>
      </c>
      <c r="B33" s="15">
        <v>86767.716000009998</v>
      </c>
      <c r="C33" s="15">
        <v>71845.385913039994</v>
      </c>
      <c r="D33" s="15">
        <v>46285.18432688</v>
      </c>
      <c r="E33" s="15">
        <v>39732.378944789998</v>
      </c>
      <c r="F33" s="18">
        <v>14.157457677627693</v>
      </c>
      <c r="G33" s="16">
        <v>2384.9086191817119</v>
      </c>
      <c r="H33" s="16">
        <v>1077.8316324553573</v>
      </c>
      <c r="I33" s="16">
        <v>2663.0298628167411</v>
      </c>
      <c r="J33" s="16">
        <v>1203.5252844622466</v>
      </c>
      <c r="K33" s="16">
        <v>93520.988980713591</v>
      </c>
      <c r="L33" s="16">
        <v>104427.14008105148</v>
      </c>
      <c r="M33" s="16">
        <v>2623.8777160202444</v>
      </c>
      <c r="N33" s="16">
        <v>1185.8309283949359</v>
      </c>
      <c r="O33" s="16">
        <v>102891841.219</v>
      </c>
      <c r="P33" s="16">
        <v>1328.4382341467958</v>
      </c>
      <c r="Q33" s="16">
        <v>102891.84121899999</v>
      </c>
      <c r="R33" s="16">
        <v>115265.55142400396</v>
      </c>
      <c r="S33" s="16">
        <v>857.29720126000007</v>
      </c>
      <c r="T33" s="16">
        <v>1672.95110168</v>
      </c>
      <c r="U33" s="15">
        <v>1500</v>
      </c>
      <c r="V33" s="15">
        <v>1674.9257233997014</v>
      </c>
      <c r="W33" s="16">
        <v>6588.5831352867881</v>
      </c>
      <c r="X33" s="16">
        <v>30219.852050000001</v>
      </c>
      <c r="Z33" s="75">
        <v>1.1166171489331342</v>
      </c>
      <c r="AB33" s="77">
        <v>39213.657172660001</v>
      </c>
      <c r="AC33" s="77">
        <v>1.1202593913998211</v>
      </c>
    </row>
    <row r="34" spans="1:29" x14ac:dyDescent="0.2">
      <c r="A34" s="61">
        <v>42887</v>
      </c>
      <c r="B34" s="15">
        <v>86936.891999970001</v>
      </c>
      <c r="C34" s="15">
        <v>72250.302892929991</v>
      </c>
      <c r="D34" s="15">
        <v>46669.779180810001</v>
      </c>
      <c r="E34" s="15">
        <v>40330.510290000006</v>
      </c>
      <c r="F34" s="18">
        <v>13.583241665340084</v>
      </c>
      <c r="G34" s="16">
        <v>2358.5363589344965</v>
      </c>
      <c r="H34" s="16">
        <v>1079.3069922785892</v>
      </c>
      <c r="I34" s="16">
        <v>2619.1003470696623</v>
      </c>
      <c r="J34" s="16">
        <v>1198.5455756758483</v>
      </c>
      <c r="K34" s="16">
        <v>93831.595422536164</v>
      </c>
      <c r="L34" s="16">
        <v>104197.82726957311</v>
      </c>
      <c r="M34" s="16">
        <v>2361.8036451922139</v>
      </c>
      <c r="N34" s="16">
        <v>1080.8021589273335</v>
      </c>
      <c r="O34" s="16">
        <v>93961580.56400001</v>
      </c>
      <c r="P34" s="16">
        <v>1200.8990663681352</v>
      </c>
      <c r="Q34" s="16">
        <v>93961.580564000004</v>
      </c>
      <c r="R34" s="16">
        <v>104402.43243571138</v>
      </c>
      <c r="S34" s="16">
        <v>871.04701684999998</v>
      </c>
      <c r="T34" s="16">
        <v>1927.3038216999998</v>
      </c>
      <c r="U34" s="15">
        <v>1500</v>
      </c>
      <c r="V34" s="15">
        <v>1665.715478891035</v>
      </c>
      <c r="W34" s="16">
        <v>6580.0979970270482</v>
      </c>
      <c r="X34" s="16">
        <v>30475.179060000002</v>
      </c>
      <c r="Z34" s="75">
        <v>1.1104769859273567</v>
      </c>
      <c r="AB34" s="77">
        <v>39783.824008939999</v>
      </c>
      <c r="AC34" s="77">
        <v>1.1111183082387572</v>
      </c>
    </row>
    <row r="35" spans="1:29" x14ac:dyDescent="0.2">
      <c r="A35" s="62">
        <v>42979</v>
      </c>
      <c r="B35" s="63">
        <v>87105.33400001</v>
      </c>
      <c r="C35" s="63">
        <v>72392.42731205</v>
      </c>
      <c r="D35" s="63">
        <v>46995.683212460004</v>
      </c>
      <c r="E35" s="63">
        <v>40775.379026609997</v>
      </c>
      <c r="F35" s="65">
        <v>13.235905429290185</v>
      </c>
      <c r="G35" s="64">
        <v>2386.1282960019403</v>
      </c>
      <c r="H35" s="64">
        <v>1100.3661018434998</v>
      </c>
      <c r="I35" s="64">
        <v>2638.5935732801686</v>
      </c>
      <c r="J35" s="64">
        <v>1216.7907859122295</v>
      </c>
      <c r="K35" s="64">
        <v>95847.756823367061</v>
      </c>
      <c r="L35" s="64">
        <v>105988.96781501941</v>
      </c>
      <c r="M35" s="64">
        <v>2397.3699388860368</v>
      </c>
      <c r="N35" s="64">
        <v>1105.5501997729432</v>
      </c>
      <c r="O35" s="64">
        <v>96299319.404999986</v>
      </c>
      <c r="P35" s="64">
        <v>1225.5414871073203</v>
      </c>
      <c r="Q35" s="64">
        <v>96299.319404999987</v>
      </c>
      <c r="R35" s="64">
        <v>106751.20056535208</v>
      </c>
      <c r="S35" s="64">
        <v>805.06040229999985</v>
      </c>
      <c r="T35" s="64">
        <v>2015.5149768399999</v>
      </c>
      <c r="U35" s="15">
        <v>1500</v>
      </c>
      <c r="V35" s="15">
        <v>1658.7081116098689</v>
      </c>
      <c r="W35" s="64">
        <v>6475.9416658470982</v>
      </c>
      <c r="X35" s="64">
        <v>30440.735840000001</v>
      </c>
      <c r="Z35" s="75">
        <v>1.1058054077399126</v>
      </c>
      <c r="AB35" s="77">
        <v>40168.735681129998</v>
      </c>
      <c r="AC35" s="77">
        <v>1.1085353585563287</v>
      </c>
    </row>
    <row r="36" spans="1:29" x14ac:dyDescent="0.2">
      <c r="A36" s="62">
        <v>43070</v>
      </c>
      <c r="B36" s="63">
        <v>87272.997999999992</v>
      </c>
      <c r="C36" s="63">
        <v>72532.959915620013</v>
      </c>
      <c r="D36" s="63">
        <v>46978.008893599996</v>
      </c>
      <c r="E36" s="63">
        <v>41049.650531120002</v>
      </c>
      <c r="F36" s="65">
        <v>12.619433011533276</v>
      </c>
      <c r="G36" s="64">
        <v>2418.2999563110798</v>
      </c>
      <c r="H36" s="64">
        <v>1121.1637929360916</v>
      </c>
      <c r="I36" s="64">
        <v>2646.8405339776082</v>
      </c>
      <c r="J36" s="64">
        <v>1227.1189786142447</v>
      </c>
      <c r="K36" s="64">
        <v>97847.325458583917</v>
      </c>
      <c r="L36" s="64">
        <v>107094.35216636301</v>
      </c>
      <c r="M36" s="64">
        <v>2502.9047238959092</v>
      </c>
      <c r="N36" s="64">
        <v>1160.3879602600568</v>
      </c>
      <c r="O36" s="64">
        <v>101270536.13500001</v>
      </c>
      <c r="P36" s="64">
        <v>1275.6031962534719</v>
      </c>
      <c r="Q36" s="64">
        <v>101270.536135</v>
      </c>
      <c r="R36" s="64">
        <v>111325.71519542285</v>
      </c>
      <c r="S36" s="64">
        <v>911.41142135999996</v>
      </c>
      <c r="T36" s="64">
        <v>2141.5916896399999</v>
      </c>
      <c r="U36" s="15">
        <v>1500</v>
      </c>
      <c r="V36" s="15">
        <v>1641.7569667506104</v>
      </c>
      <c r="W36" s="64">
        <v>6435.6798101390914</v>
      </c>
      <c r="X36" s="64">
        <v>30576.124520000001</v>
      </c>
      <c r="Z36" s="75">
        <v>1.094504644500407</v>
      </c>
      <c r="AB36" s="77">
        <v>40461.203004709998</v>
      </c>
      <c r="AC36" s="77">
        <v>1.0992902718221877</v>
      </c>
    </row>
    <row r="37" spans="1:29" x14ac:dyDescent="0.2">
      <c r="A37" s="62">
        <v>43160</v>
      </c>
      <c r="B37" s="63">
        <v>87439.889999990002</v>
      </c>
      <c r="C37" s="63">
        <v>72475.508762140002</v>
      </c>
      <c r="D37" s="63">
        <v>47126.223543669999</v>
      </c>
      <c r="E37" s="63">
        <v>40633.02305122</v>
      </c>
      <c r="F37" s="65">
        <v>13.778317047690036</v>
      </c>
      <c r="G37" s="64">
        <v>2467.2948033886828</v>
      </c>
      <c r="H37" s="64">
        <v>1129.18608158096</v>
      </c>
      <c r="I37" s="64">
        <v>2671.422786911101</v>
      </c>
      <c r="J37" s="64">
        <v>1222.6076206439557</v>
      </c>
      <c r="K37" s="64">
        <v>98735.906762958883</v>
      </c>
      <c r="L37" s="64">
        <v>106904.67586225699</v>
      </c>
      <c r="M37" s="64">
        <v>2710.4952360589036</v>
      </c>
      <c r="N37" s="64">
        <v>1240.4895801448561</v>
      </c>
      <c r="O37" s="64">
        <v>108468272.43399999</v>
      </c>
      <c r="P37" s="64">
        <v>1346.9262389858636</v>
      </c>
      <c r="Q37" s="64">
        <v>108468.272434</v>
      </c>
      <c r="R37" s="64">
        <v>117775.08217502414</v>
      </c>
      <c r="S37" s="64">
        <v>919.21443837000004</v>
      </c>
      <c r="T37" s="64">
        <v>2022.6254441400001</v>
      </c>
      <c r="U37" s="15">
        <v>1500</v>
      </c>
      <c r="V37" s="15">
        <v>1624.1002797327219</v>
      </c>
      <c r="W37" s="64">
        <v>6355.3964800495996</v>
      </c>
      <c r="X37" s="64">
        <v>30727.806919999999</v>
      </c>
      <c r="Z37" s="75">
        <v>1.0827335198218146</v>
      </c>
      <c r="AB37" s="77">
        <v>40017.879755329996</v>
      </c>
      <c r="AC37" s="77">
        <v>1.0858021385625654</v>
      </c>
    </row>
    <row r="38" spans="1:29" x14ac:dyDescent="0.2">
      <c r="A38" s="62">
        <v>43252</v>
      </c>
      <c r="B38" s="63">
        <v>87605.937999989997</v>
      </c>
      <c r="C38" s="63">
        <v>72817.342282400001</v>
      </c>
      <c r="D38" s="63">
        <v>47287.981171919993</v>
      </c>
      <c r="E38" s="63">
        <v>41038.614074469995</v>
      </c>
      <c r="F38" s="65">
        <v>13.215550637972518</v>
      </c>
      <c r="G38" s="64">
        <v>2521.0811893675941</v>
      </c>
      <c r="H38" s="64">
        <v>1162.3554230906709</v>
      </c>
      <c r="I38" s="64">
        <v>2702.9258606636286</v>
      </c>
      <c r="J38" s="64">
        <v>1246.1956979427898</v>
      </c>
      <c r="K38" s="64">
        <v>101829.23712923346</v>
      </c>
      <c r="L38" s="64">
        <v>109174.14304983031</v>
      </c>
      <c r="M38" s="64">
        <v>2506.8707613500374</v>
      </c>
      <c r="N38" s="64">
        <v>1155.8036435842005</v>
      </c>
      <c r="O38" s="64">
        <v>101255262.34</v>
      </c>
      <c r="P38" s="64">
        <v>1246.0223471281263</v>
      </c>
      <c r="Q38" s="64">
        <v>101255.26234</v>
      </c>
      <c r="R38" s="64">
        <v>109158.95648910863</v>
      </c>
      <c r="S38" s="64">
        <v>1003.4998798700001</v>
      </c>
      <c r="T38" s="64">
        <v>2306.0599064300004</v>
      </c>
      <c r="U38" s="15">
        <v>1500</v>
      </c>
      <c r="V38" s="15">
        <v>1608.1944556543515</v>
      </c>
      <c r="W38" s="64">
        <v>6167.5644168854105</v>
      </c>
      <c r="X38" s="64">
        <v>30895.26107</v>
      </c>
      <c r="Z38" s="75">
        <v>1.072129637102901</v>
      </c>
      <c r="AB38" s="77">
        <v>40391.097898269996</v>
      </c>
      <c r="AC38" s="77">
        <v>1.0780571198617728</v>
      </c>
    </row>
    <row r="39" spans="1:29" x14ac:dyDescent="0.2">
      <c r="A39" s="62">
        <v>43344</v>
      </c>
      <c r="B39" s="63">
        <v>87771.161999999997</v>
      </c>
      <c r="C39" s="63">
        <v>73028.245902449999</v>
      </c>
      <c r="D39" s="63">
        <v>47513.77206499</v>
      </c>
      <c r="E39" s="63">
        <v>41576.248752560001</v>
      </c>
      <c r="F39" s="65">
        <v>12.496425887442852</v>
      </c>
      <c r="G39" s="64">
        <v>2547.0955148132034</v>
      </c>
      <c r="H39" s="64">
        <v>1186.9590911119267</v>
      </c>
      <c r="I39" s="64">
        <v>2687.2538143356064</v>
      </c>
      <c r="J39" s="64">
        <v>1252.2735509919701</v>
      </c>
      <c r="K39" s="64">
        <v>104180.77867335768</v>
      </c>
      <c r="L39" s="64">
        <v>109913.50471243146</v>
      </c>
      <c r="M39" s="64">
        <v>2559.8779228526441</v>
      </c>
      <c r="N39" s="64">
        <v>1192.9157563961612</v>
      </c>
      <c r="O39" s="64">
        <v>104703602.10699999</v>
      </c>
      <c r="P39" s="64">
        <v>1262.9135547296955</v>
      </c>
      <c r="Q39" s="64">
        <v>104703.602107</v>
      </c>
      <c r="R39" s="64">
        <v>110847.39020417596</v>
      </c>
      <c r="S39" s="64">
        <v>946.77106547999995</v>
      </c>
      <c r="T39" s="64">
        <v>2450.0127079399999</v>
      </c>
      <c r="U39" s="15">
        <v>1500</v>
      </c>
      <c r="V39" s="15">
        <v>1582.5400728244865</v>
      </c>
      <c r="W39" s="64">
        <v>6203.6487477129112</v>
      </c>
      <c r="X39" s="64">
        <v>31073.872320000002</v>
      </c>
      <c r="Z39" s="75">
        <v>1.0550267152163244</v>
      </c>
      <c r="AB39" s="77">
        <v>40901.795031820002</v>
      </c>
      <c r="AC39" s="77">
        <v>1.0586779057600848</v>
      </c>
    </row>
    <row r="40" spans="1:29" x14ac:dyDescent="0.2">
      <c r="A40" s="62">
        <v>43435</v>
      </c>
      <c r="B40" s="63">
        <v>87935.481</v>
      </c>
      <c r="C40" s="63">
        <v>73188.693529170007</v>
      </c>
      <c r="D40" s="63">
        <v>47375.420731890001</v>
      </c>
      <c r="E40" s="63">
        <v>41633.743842869997</v>
      </c>
      <c r="F40" s="65">
        <v>12.119526962121707</v>
      </c>
      <c r="G40" s="64">
        <v>2576.9193659668458</v>
      </c>
      <c r="H40" s="64">
        <v>1202.2567172130396</v>
      </c>
      <c r="I40" s="64">
        <v>2702.0404139386274</v>
      </c>
      <c r="J40" s="64">
        <v>1260.631698741563</v>
      </c>
      <c r="K40" s="64">
        <v>105721.02271360962</v>
      </c>
      <c r="L40" s="64">
        <v>110854.25479268645</v>
      </c>
      <c r="M40" s="64">
        <v>2677.2526087942438</v>
      </c>
      <c r="N40" s="64">
        <v>1249.0669964721067</v>
      </c>
      <c r="O40" s="64">
        <v>109837307.13599999</v>
      </c>
      <c r="P40" s="64">
        <v>1309.7418542513919</v>
      </c>
      <c r="Q40" s="64">
        <v>109837.307136</v>
      </c>
      <c r="R40" s="64">
        <v>115172.77993942804</v>
      </c>
      <c r="S40" s="64">
        <v>942.20895336000001</v>
      </c>
      <c r="T40" s="64">
        <v>2450.2468784800003</v>
      </c>
      <c r="U40" s="15">
        <v>1500</v>
      </c>
      <c r="V40" s="15">
        <v>1572.8317596725635</v>
      </c>
      <c r="W40" s="64">
        <v>6120.7781494041119</v>
      </c>
      <c r="X40" s="64">
        <v>31316.431520000002</v>
      </c>
      <c r="Z40" s="75">
        <v>1.0485545064483757</v>
      </c>
      <c r="AB40" s="77">
        <v>41026.12759633</v>
      </c>
      <c r="AC40" s="77">
        <v>1.0485761435941041</v>
      </c>
    </row>
    <row r="41" spans="1:29" x14ac:dyDescent="0.2">
      <c r="A41" s="62">
        <v>43525</v>
      </c>
      <c r="B41" s="63">
        <v>88098.874999980006</v>
      </c>
      <c r="C41" s="63">
        <v>73394.763382029996</v>
      </c>
      <c r="D41" s="63">
        <v>47662.563494360002</v>
      </c>
      <c r="E41" s="63">
        <v>41362.441842549997</v>
      </c>
      <c r="F41" s="65">
        <v>13.218176258093017</v>
      </c>
      <c r="G41" s="64">
        <v>2604.072787793064</v>
      </c>
      <c r="H41" s="64">
        <v>1204.6031007290269</v>
      </c>
      <c r="I41" s="64">
        <v>2703.7295511148268</v>
      </c>
      <c r="J41" s="64">
        <v>1250.7027515025188</v>
      </c>
      <c r="K41" s="64">
        <v>106124.17799571485</v>
      </c>
      <c r="L41" s="64">
        <v>110185.50536675146</v>
      </c>
      <c r="M41" s="64">
        <v>2866.4861200855657</v>
      </c>
      <c r="N41" s="64">
        <v>1325.9913795951027</v>
      </c>
      <c r="O41" s="64">
        <v>116818348.80199999</v>
      </c>
      <c r="P41" s="64">
        <v>1376.7307818977472</v>
      </c>
      <c r="Q41" s="64">
        <v>116818.34880199999</v>
      </c>
      <c r="R41" s="64">
        <v>121288.43306303438</v>
      </c>
      <c r="S41" s="64">
        <v>987.69904806</v>
      </c>
      <c r="T41" s="64">
        <v>2322.6395650599998</v>
      </c>
      <c r="U41" s="15">
        <v>1500</v>
      </c>
      <c r="V41" s="15">
        <v>1557.404365071274</v>
      </c>
      <c r="W41" s="64">
        <v>6108.0350078720976</v>
      </c>
      <c r="X41" s="64">
        <v>31433.19355</v>
      </c>
      <c r="Z41" s="75">
        <v>1.0382695767141827</v>
      </c>
      <c r="AB41" s="77">
        <v>40753.153480649999</v>
      </c>
      <c r="AC41" s="77">
        <v>1.0382652580427318</v>
      </c>
    </row>
    <row r="42" spans="1:29" x14ac:dyDescent="0.2">
      <c r="A42" s="62">
        <v>43617</v>
      </c>
      <c r="B42" s="63">
        <v>88261.364999990008</v>
      </c>
      <c r="C42" s="63">
        <v>73571.530610810005</v>
      </c>
      <c r="D42" s="63">
        <v>48086.460388320003</v>
      </c>
      <c r="E42" s="63">
        <v>42122.343777959999</v>
      </c>
      <c r="F42" s="65">
        <v>12.402902110484016</v>
      </c>
      <c r="G42" s="64">
        <v>2613.8789908675881</v>
      </c>
      <c r="H42" s="64">
        <v>1228.0349080238111</v>
      </c>
      <c r="I42" s="64">
        <v>2682.6996897045042</v>
      </c>
      <c r="J42" s="64">
        <v>1260.3677822163822</v>
      </c>
      <c r="K42" s="64">
        <v>108388.03724981874</v>
      </c>
      <c r="L42" s="64">
        <v>111241.78086042803</v>
      </c>
      <c r="M42" s="64">
        <v>2620.9092315018875</v>
      </c>
      <c r="N42" s="64">
        <v>1231.3378080206703</v>
      </c>
      <c r="O42" s="64">
        <v>108679555.712</v>
      </c>
      <c r="P42" s="64">
        <v>1263.7578794350243</v>
      </c>
      <c r="Q42" s="64">
        <v>108679.555712</v>
      </c>
      <c r="R42" s="64">
        <v>111540.99546842804</v>
      </c>
      <c r="S42" s="64">
        <v>1046.55379831</v>
      </c>
      <c r="T42" s="64">
        <v>2626.2116171799998</v>
      </c>
      <c r="U42" s="15">
        <v>1500</v>
      </c>
      <c r="V42" s="15">
        <v>1539.4934304977564</v>
      </c>
      <c r="W42" s="64">
        <v>5921.8562865908734</v>
      </c>
      <c r="X42" s="64">
        <v>31500.63047</v>
      </c>
      <c r="Z42" s="75">
        <v>1.026328953665171</v>
      </c>
      <c r="AB42" s="77">
        <v>41466.356181179995</v>
      </c>
      <c r="AC42" s="77">
        <v>1.0263291447750378</v>
      </c>
    </row>
    <row r="43" spans="1:29" x14ac:dyDescent="0.2">
      <c r="A43" s="62">
        <v>43709</v>
      </c>
      <c r="B43" s="63">
        <v>88422.842999979999</v>
      </c>
      <c r="C43" s="63">
        <v>73683.11781329001</v>
      </c>
      <c r="D43" s="63">
        <v>48162.122409570002</v>
      </c>
      <c r="E43" s="63">
        <v>42430.738459159998</v>
      </c>
      <c r="F43" s="65">
        <v>11.900189741785871</v>
      </c>
      <c r="G43" s="64">
        <v>2632.7313506862952</v>
      </c>
      <c r="H43" s="64">
        <v>1244.2719637178141</v>
      </c>
      <c r="I43" s="64">
        <v>2690.7065327634923</v>
      </c>
      <c r="J43" s="64">
        <v>1271.6719844724148</v>
      </c>
      <c r="K43" s="64">
        <v>110022.06449709709</v>
      </c>
      <c r="L43" s="64">
        <v>112444.85223047734</v>
      </c>
      <c r="M43" s="64">
        <v>2647.5809164770894</v>
      </c>
      <c r="N43" s="64">
        <v>1251.2901117647282</v>
      </c>
      <c r="O43" s="64">
        <v>110642629.09999999</v>
      </c>
      <c r="P43" s="64">
        <v>1278.8355213862817</v>
      </c>
      <c r="Q43" s="64">
        <v>110642.62909999999</v>
      </c>
      <c r="R43" s="64">
        <v>113078.27253033675</v>
      </c>
      <c r="S43" s="64">
        <v>921.24030037</v>
      </c>
      <c r="T43" s="64">
        <v>2596.8550083299997</v>
      </c>
      <c r="U43" s="15">
        <v>1500</v>
      </c>
      <c r="V43" s="15">
        <v>1533.0313889007807</v>
      </c>
      <c r="W43" s="64">
        <v>5989.0735212918735</v>
      </c>
      <c r="X43" s="64">
        <v>31660.159070000002</v>
      </c>
      <c r="Z43" s="75">
        <v>1.0220209259338537</v>
      </c>
      <c r="AB43" s="77">
        <v>41790.084076909996</v>
      </c>
      <c r="AC43" s="77">
        <v>1.022013607685835</v>
      </c>
    </row>
    <row r="44" spans="1:29" x14ac:dyDescent="0.2">
      <c r="A44" s="62">
        <v>43800</v>
      </c>
      <c r="B44" s="63">
        <v>88583.353999979998</v>
      </c>
      <c r="C44" s="63">
        <v>73832.905949239997</v>
      </c>
      <c r="D44" s="63">
        <v>48067.655751279999</v>
      </c>
      <c r="E44" s="63">
        <v>42605.382332659996</v>
      </c>
      <c r="F44" s="65">
        <v>11.363719185482745</v>
      </c>
      <c r="G44" s="64">
        <v>2681.1734249236979</v>
      </c>
      <c r="H44" s="64">
        <v>1271.8460416062778</v>
      </c>
      <c r="I44" s="64">
        <v>2716.3756843632186</v>
      </c>
      <c r="J44" s="64">
        <v>1288.5446459962666</v>
      </c>
      <c r="K44" s="64">
        <v>112664.38813708221</v>
      </c>
      <c r="L44" s="64">
        <v>114143.60652106619</v>
      </c>
      <c r="M44" s="64">
        <v>2794.9631246013455</v>
      </c>
      <c r="N44" s="64">
        <v>1325.8235194394031</v>
      </c>
      <c r="O44" s="64">
        <v>117445894.164</v>
      </c>
      <c r="P44" s="64">
        <v>1343.2396798168606</v>
      </c>
      <c r="Q44" s="64">
        <v>117445.894164</v>
      </c>
      <c r="R44" s="64">
        <v>118988.67606403676</v>
      </c>
      <c r="S44" s="64">
        <v>899.68024958000001</v>
      </c>
      <c r="T44" s="64">
        <v>2426.3811385999998</v>
      </c>
      <c r="U44" s="15">
        <v>1500</v>
      </c>
      <c r="V44" s="15">
        <v>1519.6941341684317</v>
      </c>
      <c r="W44" s="64">
        <v>5922.4843533303574</v>
      </c>
      <c r="X44" s="64">
        <v>31785.555560000001</v>
      </c>
      <c r="Z44" s="75">
        <v>1.0131294227789545</v>
      </c>
      <c r="AB44" s="77">
        <v>42020.552303619996</v>
      </c>
      <c r="AC44" s="77">
        <v>1.0131361075754801</v>
      </c>
    </row>
    <row r="45" spans="1:29" x14ac:dyDescent="0.2">
      <c r="A45" s="62">
        <v>43891</v>
      </c>
      <c r="B45" s="63">
        <v>88742.815000009999</v>
      </c>
      <c r="C45" s="63">
        <v>74180.380459519991</v>
      </c>
      <c r="D45" s="63">
        <v>47443.968817650006</v>
      </c>
      <c r="E45" s="63">
        <v>41550.369902070001</v>
      </c>
      <c r="F45" s="65">
        <v>12.422229974545218</v>
      </c>
      <c r="G45" s="64">
        <v>2776.1079046339701</v>
      </c>
      <c r="H45" s="64">
        <v>1284.0272329340614</v>
      </c>
      <c r="I45" s="64">
        <v>2776.1079046339701</v>
      </c>
      <c r="J45" s="64">
        <v>1284.0272329340614</v>
      </c>
      <c r="K45" s="64">
        <v>113948.19118724216</v>
      </c>
      <c r="L45" s="64">
        <v>113948.19118724216</v>
      </c>
      <c r="M45" s="64">
        <v>3036.0764627803196</v>
      </c>
      <c r="N45" s="64">
        <v>1404.2699323656338</v>
      </c>
      <c r="O45" s="64">
        <v>124618866.818</v>
      </c>
      <c r="P45" s="64">
        <v>1404.2699323656338</v>
      </c>
      <c r="Q45" s="64">
        <v>124618.86681800001</v>
      </c>
      <c r="R45" s="64">
        <v>124618.86681800001</v>
      </c>
      <c r="S45" s="64">
        <v>997.16207057999998</v>
      </c>
      <c r="T45" s="64">
        <v>2287.8339967700003</v>
      </c>
      <c r="U45" s="15">
        <v>1600</v>
      </c>
      <c r="V45" s="15">
        <v>1600</v>
      </c>
      <c r="W45" s="64">
        <v>6100</v>
      </c>
      <c r="X45" s="64">
        <v>32010.739549999998</v>
      </c>
      <c r="Z45" s="75">
        <v>1</v>
      </c>
      <c r="AB45" s="77">
        <v>41046.023822429997</v>
      </c>
      <c r="AC45" s="77">
        <v>1</v>
      </c>
    </row>
  </sheetData>
  <pageMargins left="0.78740157499999996" right="0.78740157499999996" top="0.984251969" bottom="0.984251969" header="0.49212598499999999" footer="0.49212598499999999"/>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Plan10">
    <tabColor theme="4" tint="-0.249977111117893"/>
  </sheetPr>
  <dimension ref="A2:AC45"/>
  <sheetViews>
    <sheetView showGridLines="0" workbookViewId="0">
      <pane xSplit="1" ySplit="12" topLeftCell="C33"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6" width="14.28515625" style="1" customWidth="1"/>
    <col min="27" max="27" width="9.140625" style="1"/>
    <col min="28" max="29" width="14.28515625" style="1" customWidth="1"/>
    <col min="30" max="16384" width="9.140625" style="1"/>
  </cols>
  <sheetData>
    <row r="2" spans="1:29" ht="23.25" x14ac:dyDescent="0.35">
      <c r="B2" s="2" t="s">
        <v>101</v>
      </c>
      <c r="C2" s="3"/>
      <c r="D2" s="3"/>
      <c r="E2" s="3"/>
      <c r="F2" s="3"/>
      <c r="G2" s="3"/>
      <c r="H2" s="3"/>
      <c r="I2" s="3"/>
      <c r="J2" s="3"/>
      <c r="K2" s="3"/>
      <c r="L2" s="3"/>
      <c r="M2" s="3"/>
      <c r="N2" s="3"/>
      <c r="O2" s="3"/>
      <c r="P2" s="3"/>
      <c r="Q2" s="3"/>
      <c r="R2" s="3"/>
      <c r="S2" s="3"/>
      <c r="T2" s="3"/>
      <c r="U2" s="3"/>
      <c r="V2" s="3"/>
      <c r="W2" s="3"/>
      <c r="X2" s="3"/>
      <c r="Z2" s="3"/>
      <c r="AB2" s="3"/>
      <c r="AC2" s="3"/>
    </row>
    <row r="3" spans="1:29" ht="14.25" customHeight="1" x14ac:dyDescent="0.2">
      <c r="B3" s="4" t="s">
        <v>1</v>
      </c>
    </row>
    <row r="4" spans="1:29" ht="3.75" hidden="1" customHeight="1" outlineLevel="1" x14ac:dyDescent="0.2"/>
    <row r="5" spans="1:29" ht="12.75" hidden="1" customHeight="1" outlineLevel="1" x14ac:dyDescent="0.2">
      <c r="B5" s="47" t="s">
        <v>119</v>
      </c>
      <c r="C5" s="5"/>
      <c r="D5" s="5"/>
      <c r="E5" s="5"/>
      <c r="F5" s="5"/>
      <c r="G5" s="5"/>
      <c r="H5" s="5"/>
      <c r="I5" s="5"/>
      <c r="J5" s="5"/>
      <c r="K5" s="5"/>
      <c r="L5" s="5"/>
      <c r="M5" s="5"/>
      <c r="N5" s="5"/>
      <c r="O5" s="5"/>
      <c r="P5" s="5"/>
      <c r="Q5" s="5"/>
      <c r="R5" s="5"/>
      <c r="S5" s="5"/>
      <c r="T5" s="5"/>
      <c r="U5" s="5"/>
      <c r="V5" s="5"/>
      <c r="W5" s="5"/>
      <c r="X5" s="5"/>
      <c r="Z5" s="5"/>
      <c r="AB5" s="5"/>
      <c r="AC5" s="5"/>
    </row>
    <row r="6" spans="1:29" ht="12.75" hidden="1" customHeight="1" outlineLevel="1" x14ac:dyDescent="0.2">
      <c r="B6" s="6" t="s">
        <v>114</v>
      </c>
      <c r="E6" s="5"/>
      <c r="F6" s="5"/>
      <c r="G6" s="5"/>
      <c r="H6" s="5"/>
      <c r="I6" s="5"/>
      <c r="J6" s="5"/>
      <c r="K6" s="5"/>
      <c r="L6" s="5"/>
      <c r="M6" s="5"/>
      <c r="N6" s="5"/>
      <c r="O6" s="5"/>
      <c r="P6" s="5"/>
      <c r="Q6" s="5"/>
      <c r="R6" s="5"/>
      <c r="S6" s="5"/>
      <c r="T6" s="5"/>
      <c r="U6" s="5"/>
      <c r="V6" s="5"/>
      <c r="W6" s="5"/>
      <c r="X6" s="5"/>
      <c r="Z6" s="5"/>
      <c r="AB6" s="5"/>
      <c r="AC6" s="5"/>
    </row>
    <row r="7" spans="1:29"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B7" s="5"/>
      <c r="AC7" s="5"/>
    </row>
    <row r="8" spans="1:29"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B8" s="5"/>
      <c r="AC8" s="5"/>
    </row>
    <row r="9" spans="1:29"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B9" s="5"/>
      <c r="AC9" s="5"/>
    </row>
    <row r="10" spans="1:29"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B10" s="5"/>
      <c r="AC10" s="5"/>
    </row>
    <row r="11" spans="1:29"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B11" s="78" t="s">
        <v>169</v>
      </c>
      <c r="AC11" s="78" t="s">
        <v>188</v>
      </c>
    </row>
    <row r="12" spans="1:29"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B12" s="79" t="s">
        <v>30</v>
      </c>
      <c r="AC12" s="79" t="s">
        <v>30</v>
      </c>
    </row>
    <row r="13" spans="1:29" x14ac:dyDescent="0.2">
      <c r="A13" s="60">
        <v>40969</v>
      </c>
      <c r="B13" s="15">
        <v>28242.195000010004</v>
      </c>
      <c r="C13" s="15">
        <v>22864.27496422</v>
      </c>
      <c r="D13" s="15">
        <v>14595.87824998</v>
      </c>
      <c r="E13" s="15">
        <v>13846.184451659999</v>
      </c>
      <c r="F13" s="18">
        <v>5.1363390779244682</v>
      </c>
      <c r="G13" s="17">
        <v>1556.9839463483802</v>
      </c>
      <c r="H13" s="17">
        <v>733.61619521345881</v>
      </c>
      <c r="I13" s="17">
        <v>2433.6813591860728</v>
      </c>
      <c r="J13" s="17">
        <v>1146.6965110817653</v>
      </c>
      <c r="K13" s="17">
        <v>20718.931640383911</v>
      </c>
      <c r="L13" s="17">
        <v>32385.226471802351</v>
      </c>
      <c r="M13" s="17">
        <v>1657.1311584606274</v>
      </c>
      <c r="N13" s="17">
        <v>780.80333345167355</v>
      </c>
      <c r="O13" s="17">
        <v>22051600</v>
      </c>
      <c r="P13" s="17">
        <v>1224.1151877921575</v>
      </c>
      <c r="Q13" s="17">
        <v>22051.599999999999</v>
      </c>
      <c r="R13" s="17">
        <v>34571.699836099971</v>
      </c>
      <c r="S13" s="17">
        <v>142.92460507999999</v>
      </c>
      <c r="T13" s="17">
        <v>834.07598876999987</v>
      </c>
      <c r="U13" s="15">
        <v>1000</v>
      </c>
      <c r="V13" s="15">
        <v>1563.0741504392679</v>
      </c>
      <c r="W13" s="17">
        <v>7278.1694281081709</v>
      </c>
      <c r="X13" s="17">
        <v>9483.2599030000001</v>
      </c>
      <c r="Z13" s="75">
        <v>1.563074150439268</v>
      </c>
      <c r="AB13" s="80">
        <v>13307.093942090001</v>
      </c>
      <c r="AC13" s="80">
        <v>1.5677637829499889</v>
      </c>
    </row>
    <row r="14" spans="1:29" x14ac:dyDescent="0.2">
      <c r="A14" s="61">
        <v>41061</v>
      </c>
      <c r="B14" s="15">
        <v>28300.076000009998</v>
      </c>
      <c r="C14" s="15">
        <v>22948.448617170001</v>
      </c>
      <c r="D14" s="15">
        <v>14800.298618019999</v>
      </c>
      <c r="E14" s="15">
        <v>14086.994059600001</v>
      </c>
      <c r="F14" s="18">
        <v>4.8195281516247075</v>
      </c>
      <c r="G14" s="16">
        <v>1556.1856857139896</v>
      </c>
      <c r="H14" s="16">
        <v>740.14453166781925</v>
      </c>
      <c r="I14" s="16">
        <v>2400.6526598379701</v>
      </c>
      <c r="J14" s="16">
        <v>1141.7852990966537</v>
      </c>
      <c r="K14" s="16">
        <v>20946.14649719109</v>
      </c>
      <c r="L14" s="16">
        <v>32312.610740129443</v>
      </c>
      <c r="M14" s="16">
        <v>1549.7780362501735</v>
      </c>
      <c r="N14" s="16">
        <v>737.09696044606494</v>
      </c>
      <c r="O14" s="16">
        <v>20859900</v>
      </c>
      <c r="P14" s="16">
        <v>1141.7889619695902</v>
      </c>
      <c r="Q14" s="16">
        <v>20859.900000000001</v>
      </c>
      <c r="R14" s="16">
        <v>32312.714399711927</v>
      </c>
      <c r="S14" s="16">
        <v>141.72925083000001</v>
      </c>
      <c r="T14" s="16">
        <v>779.83286593999992</v>
      </c>
      <c r="U14" s="15">
        <v>1000</v>
      </c>
      <c r="V14" s="15">
        <v>1542.6518068353344</v>
      </c>
      <c r="W14" s="16">
        <v>7258.6823281790021</v>
      </c>
      <c r="X14" s="16">
        <v>9544.8752599999989</v>
      </c>
      <c r="Z14" s="75">
        <v>1.5426518068353343</v>
      </c>
      <c r="AB14" s="81">
        <v>13459.927494180001</v>
      </c>
      <c r="AC14" s="81">
        <v>1.5490349618028814</v>
      </c>
    </row>
    <row r="15" spans="1:29" x14ac:dyDescent="0.2">
      <c r="A15" s="61">
        <v>41153</v>
      </c>
      <c r="B15" s="15">
        <v>28357.969000000001</v>
      </c>
      <c r="C15" s="15">
        <v>23042.251885419999</v>
      </c>
      <c r="D15" s="15">
        <v>14778.451066240001</v>
      </c>
      <c r="E15" s="15">
        <v>14145.316040360001</v>
      </c>
      <c r="F15" s="18">
        <v>4.2841771647255893</v>
      </c>
      <c r="G15" s="16">
        <v>1623.9913725785245</v>
      </c>
      <c r="H15" s="16">
        <v>774.47502405825537</v>
      </c>
      <c r="I15" s="16">
        <v>2476.2467155138529</v>
      </c>
      <c r="J15" s="16">
        <v>1180.9122061570783</v>
      </c>
      <c r="K15" s="16">
        <v>21962.538723518261</v>
      </c>
      <c r="L15" s="16">
        <v>33488.271733924033</v>
      </c>
      <c r="M15" s="16">
        <v>1609.2410074164197</v>
      </c>
      <c r="N15" s="16">
        <v>767.4406336010876</v>
      </c>
      <c r="O15" s="16">
        <v>21763057.697000001</v>
      </c>
      <c r="P15" s="16">
        <v>1175.8192688088031</v>
      </c>
      <c r="Q15" s="16">
        <v>21763.057697</v>
      </c>
      <c r="R15" s="16">
        <v>33343.84637448271</v>
      </c>
      <c r="S15" s="16">
        <v>129.68753474000002</v>
      </c>
      <c r="T15" s="16">
        <v>607.80067312000006</v>
      </c>
      <c r="U15" s="15">
        <v>1000</v>
      </c>
      <c r="V15" s="15">
        <v>1524.7905606679074</v>
      </c>
      <c r="W15" s="16">
        <v>7208.4653030933696</v>
      </c>
      <c r="X15" s="16">
        <v>9636.2894880000003</v>
      </c>
      <c r="Z15" s="75">
        <v>1.5247905606679073</v>
      </c>
      <c r="AB15" s="81">
        <v>13523.802585629999</v>
      </c>
      <c r="AC15" s="81">
        <v>1.5321305874715896</v>
      </c>
    </row>
    <row r="16" spans="1:29" x14ac:dyDescent="0.2">
      <c r="A16" s="61">
        <v>41244</v>
      </c>
      <c r="B16" s="15">
        <v>28415.911000010004</v>
      </c>
      <c r="C16" s="15">
        <v>23166.081921519995</v>
      </c>
      <c r="D16" s="15">
        <v>14822.839795600001</v>
      </c>
      <c r="E16" s="15">
        <v>14236.996606819999</v>
      </c>
      <c r="F16" s="18">
        <v>3.952300617550375</v>
      </c>
      <c r="G16" s="16">
        <v>1634.1759176001967</v>
      </c>
      <c r="H16" s="16">
        <v>783.33730143448702</v>
      </c>
      <c r="I16" s="16">
        <v>2451.0522292898067</v>
      </c>
      <c r="J16" s="16">
        <v>1174.9044997471265</v>
      </c>
      <c r="K16" s="16">
        <v>22259.243040550391</v>
      </c>
      <c r="L16" s="16">
        <v>33385.981698325624</v>
      </c>
      <c r="M16" s="16">
        <v>1636.343974657344</v>
      </c>
      <c r="N16" s="16">
        <v>784.37655305128703</v>
      </c>
      <c r="O16" s="16">
        <v>22288774.321999997</v>
      </c>
      <c r="P16" s="16">
        <v>1183.9829011509787</v>
      </c>
      <c r="Q16" s="16">
        <v>22288.774321999997</v>
      </c>
      <c r="R16" s="16">
        <v>33643.95274463985</v>
      </c>
      <c r="S16" s="16">
        <v>122.76372448000001</v>
      </c>
      <c r="T16" s="16">
        <v>620.02553160999992</v>
      </c>
      <c r="U16" s="15">
        <v>1000</v>
      </c>
      <c r="V16" s="15">
        <v>1499.8704869480641</v>
      </c>
      <c r="W16" s="16">
        <v>7198.6261822363995</v>
      </c>
      <c r="X16" s="16">
        <v>9703.5844409999991</v>
      </c>
      <c r="Z16" s="75">
        <v>1.4998704869480641</v>
      </c>
      <c r="AB16" s="81">
        <v>13621.081305150003</v>
      </c>
      <c r="AC16" s="81">
        <v>1.5094572836798743</v>
      </c>
    </row>
    <row r="17" spans="1:29" x14ac:dyDescent="0.2">
      <c r="A17" s="61">
        <v>41334</v>
      </c>
      <c r="B17" s="15">
        <v>28473.932000000001</v>
      </c>
      <c r="C17" s="15">
        <v>23267.394937429999</v>
      </c>
      <c r="D17" s="15">
        <v>14945.475352609999</v>
      </c>
      <c r="E17" s="15">
        <v>14232.979359189998</v>
      </c>
      <c r="F17" s="18">
        <v>4.7673023213381738</v>
      </c>
      <c r="G17" s="16">
        <v>1693.1680515925434</v>
      </c>
      <c r="H17" s="16">
        <v>810.05990968894992</v>
      </c>
      <c r="I17" s="16">
        <v>2491.6988457905295</v>
      </c>
      <c r="J17" s="16">
        <v>1192.0998273589362</v>
      </c>
      <c r="K17" s="16">
        <v>23065.590784409302</v>
      </c>
      <c r="L17" s="16">
        <v>33943.769421430086</v>
      </c>
      <c r="M17" s="16">
        <v>1750.8372738363496</v>
      </c>
      <c r="N17" s="16">
        <v>837.65051117632777</v>
      </c>
      <c r="O17" s="16">
        <v>23851203.694999997</v>
      </c>
      <c r="P17" s="16">
        <v>1239.3097577112626</v>
      </c>
      <c r="Q17" s="16">
        <v>23851.203694999997</v>
      </c>
      <c r="R17" s="16">
        <v>35288.021768006962</v>
      </c>
      <c r="S17" s="16">
        <v>108.3335678</v>
      </c>
      <c r="T17" s="16">
        <v>546.75363418000006</v>
      </c>
      <c r="U17" s="15">
        <v>1100</v>
      </c>
      <c r="V17" s="15">
        <v>1618.7812708795227</v>
      </c>
      <c r="W17" s="16">
        <v>7079.7441397912589</v>
      </c>
      <c r="X17" s="16">
        <v>9824.2024330000004</v>
      </c>
      <c r="Z17" s="75">
        <v>1.4716193371632025</v>
      </c>
      <c r="AB17" s="81">
        <v>13622.741559949998</v>
      </c>
      <c r="AC17" s="81">
        <v>1.4795069556763922</v>
      </c>
    </row>
    <row r="18" spans="1:29" x14ac:dyDescent="0.2">
      <c r="A18" s="61">
        <v>41426</v>
      </c>
      <c r="B18" s="15">
        <v>28531.946000000004</v>
      </c>
      <c r="C18" s="15">
        <v>23297.839909000002</v>
      </c>
      <c r="D18" s="15">
        <v>14990.569289380001</v>
      </c>
      <c r="E18" s="15">
        <v>14351.697466109999</v>
      </c>
      <c r="F18" s="18">
        <v>4.2618249576592548</v>
      </c>
      <c r="G18" s="16">
        <v>1720.8517029338993</v>
      </c>
      <c r="H18" s="16">
        <v>831.2131297044059</v>
      </c>
      <c r="I18" s="16">
        <v>2503.1670148658359</v>
      </c>
      <c r="J18" s="16">
        <v>1209.0904085762397</v>
      </c>
      <c r="K18" s="16">
        <v>23716.128131217109</v>
      </c>
      <c r="L18" s="16">
        <v>34497.702246615219</v>
      </c>
      <c r="M18" s="16">
        <v>1718.6349516947469</v>
      </c>
      <c r="N18" s="16">
        <v>830.14238506549793</v>
      </c>
      <c r="O18" s="16">
        <v>23685577.702999998</v>
      </c>
      <c r="P18" s="16">
        <v>1211.4124999353296</v>
      </c>
      <c r="Q18" s="16">
        <v>23685.577702999999</v>
      </c>
      <c r="R18" s="16">
        <v>34563.956031879832</v>
      </c>
      <c r="S18" s="16">
        <v>94.05379585</v>
      </c>
      <c r="T18" s="16">
        <v>582.96663233000004</v>
      </c>
      <c r="U18" s="15">
        <v>1100</v>
      </c>
      <c r="V18" s="15">
        <v>1600.070309171891</v>
      </c>
      <c r="W18" s="16">
        <v>7141.8922186398613</v>
      </c>
      <c r="X18" s="16">
        <v>9893.3746510000001</v>
      </c>
      <c r="Z18" s="75">
        <v>1.4546093719744464</v>
      </c>
      <c r="AB18" s="81">
        <v>13781.62225762</v>
      </c>
      <c r="AC18" s="81">
        <v>1.4592827950108216</v>
      </c>
    </row>
    <row r="19" spans="1:29" x14ac:dyDescent="0.2">
      <c r="A19" s="61">
        <v>41518</v>
      </c>
      <c r="B19" s="15">
        <v>28589.99700001</v>
      </c>
      <c r="C19" s="15">
        <v>23372.431258569999</v>
      </c>
      <c r="D19" s="15">
        <v>15001.530712780001</v>
      </c>
      <c r="E19" s="15">
        <v>14385.892177239999</v>
      </c>
      <c r="F19" s="18">
        <v>4.1038381171031535</v>
      </c>
      <c r="G19" s="16">
        <v>1787.5931699703294</v>
      </c>
      <c r="H19" s="16">
        <v>864.44893792942241</v>
      </c>
      <c r="I19" s="16">
        <v>2577.2547555229062</v>
      </c>
      <c r="J19" s="16">
        <v>1246.3155339882558</v>
      </c>
      <c r="K19" s="16">
        <v>24714.59254206402</v>
      </c>
      <c r="L19" s="16">
        <v>35632.157377790092</v>
      </c>
      <c r="M19" s="16">
        <v>1774.8315440002718</v>
      </c>
      <c r="N19" s="16">
        <v>858.27763776930158</v>
      </c>
      <c r="O19" s="16">
        <v>24538155.089000002</v>
      </c>
      <c r="P19" s="16">
        <v>1242.1196092979378</v>
      </c>
      <c r="Q19" s="16">
        <v>24538.155089</v>
      </c>
      <c r="R19" s="16">
        <v>35512.195903481632</v>
      </c>
      <c r="S19" s="16">
        <v>85.528486520000001</v>
      </c>
      <c r="T19" s="16">
        <v>529.98770230999992</v>
      </c>
      <c r="U19" s="15">
        <v>1200</v>
      </c>
      <c r="V19" s="15">
        <v>1730.0948328633524</v>
      </c>
      <c r="W19" s="16">
        <v>7269.8933925663478</v>
      </c>
      <c r="X19" s="16">
        <v>9934.0164170000007</v>
      </c>
      <c r="Z19" s="75">
        <v>1.4417456940527937</v>
      </c>
      <c r="AB19" s="81">
        <v>13825.6248442</v>
      </c>
      <c r="AC19" s="81">
        <v>1.4472235493939434</v>
      </c>
    </row>
    <row r="20" spans="1:29" x14ac:dyDescent="0.2">
      <c r="A20" s="61">
        <v>41609</v>
      </c>
      <c r="B20" s="15">
        <v>28648.01200001</v>
      </c>
      <c r="C20" s="15">
        <v>23447.419111379997</v>
      </c>
      <c r="D20" s="15">
        <v>15023.8068169</v>
      </c>
      <c r="E20" s="15">
        <v>14449.648858980001</v>
      </c>
      <c r="F20" s="18">
        <v>3.82165429120227</v>
      </c>
      <c r="G20" s="16">
        <v>1813.6207769503112</v>
      </c>
      <c r="H20" s="16">
        <v>878.17441784163861</v>
      </c>
      <c r="I20" s="16">
        <v>2572.2907220284555</v>
      </c>
      <c r="J20" s="16">
        <v>1245.5304526976511</v>
      </c>
      <c r="K20" s="16">
        <v>25157.951260429058</v>
      </c>
      <c r="L20" s="16">
        <v>35681.971355260197</v>
      </c>
      <c r="M20" s="16">
        <v>1811.634268413934</v>
      </c>
      <c r="N20" s="16">
        <v>877.21252933680796</v>
      </c>
      <c r="O20" s="16">
        <v>25130395.066999998</v>
      </c>
      <c r="P20" s="16">
        <v>1252.1006228591389</v>
      </c>
      <c r="Q20" s="16">
        <v>25130.395066999998</v>
      </c>
      <c r="R20" s="16">
        <v>35870.193668888605</v>
      </c>
      <c r="S20" s="16">
        <v>81.253081760000001</v>
      </c>
      <c r="T20" s="16">
        <v>467.7424954</v>
      </c>
      <c r="U20" s="15">
        <v>1200</v>
      </c>
      <c r="V20" s="15">
        <v>1701.9814206278888</v>
      </c>
      <c r="W20" s="16">
        <v>7240.3507414067171</v>
      </c>
      <c r="X20" s="16">
        <v>9921.1788479999996</v>
      </c>
      <c r="Z20" s="75">
        <v>1.4183178505232408</v>
      </c>
      <c r="AB20" s="81">
        <v>13871.671288820002</v>
      </c>
      <c r="AC20" s="81">
        <v>1.4273629034981461</v>
      </c>
    </row>
    <row r="21" spans="1:29" x14ac:dyDescent="0.2">
      <c r="A21" s="61">
        <v>41699</v>
      </c>
      <c r="B21" s="15">
        <v>28706.032000000003</v>
      </c>
      <c r="C21" s="15">
        <v>23444.322965560001</v>
      </c>
      <c r="D21" s="15">
        <v>15046.695895460001</v>
      </c>
      <c r="E21" s="15">
        <v>14389.784052520001</v>
      </c>
      <c r="F21" s="18">
        <v>4.3658212241679539</v>
      </c>
      <c r="G21" s="16">
        <v>1858.6299821454475</v>
      </c>
      <c r="H21" s="16">
        <v>897.93926903498095</v>
      </c>
      <c r="I21" s="16">
        <v>2585.2762774039229</v>
      </c>
      <c r="J21" s="16">
        <v>1248.9958265420319</v>
      </c>
      <c r="K21" s="16">
        <v>25776.273390974777</v>
      </c>
      <c r="L21" s="16">
        <v>35853.714164582023</v>
      </c>
      <c r="M21" s="16">
        <v>1909.6186071691163</v>
      </c>
      <c r="N21" s="16">
        <v>922.57283737438866</v>
      </c>
      <c r="O21" s="16">
        <v>26483405.392000001</v>
      </c>
      <c r="P21" s="16">
        <v>1292.0440027704758</v>
      </c>
      <c r="Q21" s="16">
        <v>26483.405392000001</v>
      </c>
      <c r="R21" s="16">
        <v>37089.456488937372</v>
      </c>
      <c r="S21" s="16">
        <v>75.782578619999995</v>
      </c>
      <c r="T21" s="16">
        <v>443.20669312999996</v>
      </c>
      <c r="U21" s="15">
        <v>1200</v>
      </c>
      <c r="V21" s="15">
        <v>1669.1496224028597</v>
      </c>
      <c r="W21" s="16">
        <v>7158.547966462238</v>
      </c>
      <c r="X21" s="16">
        <v>9969.0686340000011</v>
      </c>
      <c r="Z21" s="75">
        <v>1.3909580186690498</v>
      </c>
      <c r="AB21" s="81">
        <v>13868.42654998</v>
      </c>
      <c r="AC21" s="81">
        <v>1.4004791279652127</v>
      </c>
    </row>
    <row r="22" spans="1:29" x14ac:dyDescent="0.2">
      <c r="A22" s="61">
        <v>41791</v>
      </c>
      <c r="B22" s="15">
        <v>28764.014999990002</v>
      </c>
      <c r="C22" s="15">
        <v>23599.490826050001</v>
      </c>
      <c r="D22" s="15">
        <v>15049.911892980001</v>
      </c>
      <c r="E22" s="15">
        <v>14429.028262600001</v>
      </c>
      <c r="F22" s="18">
        <v>4.1254967789519759</v>
      </c>
      <c r="G22" s="16">
        <v>1871.6713097570473</v>
      </c>
      <c r="H22" s="16">
        <v>905.82960709467966</v>
      </c>
      <c r="I22" s="16">
        <v>2544.9153908589797</v>
      </c>
      <c r="J22" s="16">
        <v>1231.6584095581547</v>
      </c>
      <c r="K22" s="16">
        <v>26055.296405906418</v>
      </c>
      <c r="L22" s="16">
        <v>35427.440967394592</v>
      </c>
      <c r="M22" s="16">
        <v>1875.9971142641771</v>
      </c>
      <c r="N22" s="16">
        <v>907.92315940626077</v>
      </c>
      <c r="O22" s="16">
        <v>26115515.375999998</v>
      </c>
      <c r="P22" s="16">
        <v>1242.4457781075453</v>
      </c>
      <c r="Q22" s="16">
        <v>26115.515375999999</v>
      </c>
      <c r="R22" s="16">
        <v>35737.728998159684</v>
      </c>
      <c r="S22" s="16">
        <v>57.757873480000001</v>
      </c>
      <c r="T22" s="16">
        <v>438.53908593</v>
      </c>
      <c r="U22" s="15">
        <v>1200</v>
      </c>
      <c r="V22" s="15">
        <v>1631.6425074802198</v>
      </c>
      <c r="W22" s="16">
        <v>6841.1845608401927</v>
      </c>
      <c r="X22" s="16">
        <v>10043.757302</v>
      </c>
      <c r="Z22" s="75">
        <v>1.3597020895668499</v>
      </c>
      <c r="AB22" s="81">
        <v>13920.871827269999</v>
      </c>
      <c r="AC22" s="81">
        <v>1.3684481613180202</v>
      </c>
    </row>
    <row r="23" spans="1:29" x14ac:dyDescent="0.2">
      <c r="A23" s="61">
        <v>41883</v>
      </c>
      <c r="B23" s="15">
        <v>28821.967999990004</v>
      </c>
      <c r="C23" s="15">
        <v>23684.157953269998</v>
      </c>
      <c r="D23" s="15">
        <v>15114.404161930001</v>
      </c>
      <c r="E23" s="15">
        <v>14476.195833289999</v>
      </c>
      <c r="F23" s="18">
        <v>4.22251728749925</v>
      </c>
      <c r="G23" s="16">
        <v>1902.7430274576034</v>
      </c>
      <c r="H23" s="16">
        <v>921.15141577217128</v>
      </c>
      <c r="I23" s="16">
        <v>2563.5121635082692</v>
      </c>
      <c r="J23" s="16">
        <v>1241.041393760903</v>
      </c>
      <c r="K23" s="16">
        <v>26549.396628531009</v>
      </c>
      <c r="L23" s="16">
        <v>35769.255337639741</v>
      </c>
      <c r="M23" s="16">
        <v>1887.4700710428772</v>
      </c>
      <c r="N23" s="16">
        <v>913.7575085438001</v>
      </c>
      <c r="O23" s="16">
        <v>26336289.671</v>
      </c>
      <c r="P23" s="16">
        <v>1234.5040750215701</v>
      </c>
      <c r="Q23" s="16">
        <v>26336.289670999999</v>
      </c>
      <c r="R23" s="16">
        <v>35580.836946128948</v>
      </c>
      <c r="S23" s="16">
        <v>71.676602279999997</v>
      </c>
      <c r="T23" s="16">
        <v>447.29216227999996</v>
      </c>
      <c r="U23" s="15">
        <v>1200</v>
      </c>
      <c r="V23" s="15">
        <v>1616.7262482734111</v>
      </c>
      <c r="W23" s="16">
        <v>6826.870009793276</v>
      </c>
      <c r="X23" s="16">
        <v>10061.945312</v>
      </c>
      <c r="Z23" s="75">
        <v>1.3472718735611759</v>
      </c>
      <c r="AB23" s="81">
        <v>13953.222398090002</v>
      </c>
      <c r="AC23" s="81">
        <v>1.3510193497495022</v>
      </c>
    </row>
    <row r="24" spans="1:29" x14ac:dyDescent="0.2">
      <c r="A24" s="61">
        <v>41974</v>
      </c>
      <c r="B24" s="15">
        <v>28879.868999990002</v>
      </c>
      <c r="C24" s="15">
        <v>23766.179272289999</v>
      </c>
      <c r="D24" s="15">
        <v>15105.38518956</v>
      </c>
      <c r="E24" s="15">
        <v>14536.785004329999</v>
      </c>
      <c r="F24" s="18">
        <v>3.764221687130398</v>
      </c>
      <c r="G24" s="16">
        <v>1955.8506053053659</v>
      </c>
      <c r="H24" s="16">
        <v>948.66490947099362</v>
      </c>
      <c r="I24" s="16">
        <v>2598.7073187808028</v>
      </c>
      <c r="J24" s="16">
        <v>1260.4758444359261</v>
      </c>
      <c r="K24" s="16">
        <v>27397.318310409668</v>
      </c>
      <c r="L24" s="16">
        <v>36402.377264961324</v>
      </c>
      <c r="M24" s="16">
        <v>1949.4019102934826</v>
      </c>
      <c r="N24" s="16">
        <v>945.53703730475559</v>
      </c>
      <c r="O24" s="16">
        <v>27306985.771999996</v>
      </c>
      <c r="P24" s="16">
        <v>1263.6014447093253</v>
      </c>
      <c r="Q24" s="16">
        <v>27306.985772</v>
      </c>
      <c r="R24" s="16">
        <v>36492.644191403429</v>
      </c>
      <c r="S24" s="16">
        <v>68.532541249999994</v>
      </c>
      <c r="T24" s="16">
        <v>440.03237916999996</v>
      </c>
      <c r="U24" s="15">
        <v>1300</v>
      </c>
      <c r="V24" s="15">
        <v>1727.2891422540877</v>
      </c>
      <c r="W24" s="16">
        <v>6883.591538449542</v>
      </c>
      <c r="X24" s="16">
        <v>10091.156320999999</v>
      </c>
      <c r="Z24" s="75">
        <v>1.3286839555800674</v>
      </c>
      <c r="AB24" s="81">
        <v>14007.878841100002</v>
      </c>
      <c r="AC24" s="81">
        <v>1.3363849271427903</v>
      </c>
    </row>
    <row r="25" spans="1:29" x14ac:dyDescent="0.2">
      <c r="A25" s="61">
        <v>42064</v>
      </c>
      <c r="B25" s="15">
        <v>28937.713999989996</v>
      </c>
      <c r="C25" s="15">
        <v>23852.108502110001</v>
      </c>
      <c r="D25" s="15">
        <v>15225.466477080001</v>
      </c>
      <c r="E25" s="15">
        <v>14448.995356830001</v>
      </c>
      <c r="F25" s="18">
        <v>5.0998182644773404</v>
      </c>
      <c r="G25" s="16">
        <v>2006.6381390304207</v>
      </c>
      <c r="H25" s="16">
        <v>965.98823508321573</v>
      </c>
      <c r="I25" s="16">
        <v>2583.3049435345401</v>
      </c>
      <c r="J25" s="16">
        <v>1243.5935182077421</v>
      </c>
      <c r="K25" s="16">
        <v>27953.491274193198</v>
      </c>
      <c r="L25" s="16">
        <v>35986.75356213699</v>
      </c>
      <c r="M25" s="16">
        <v>2075.3861894146817</v>
      </c>
      <c r="N25" s="16">
        <v>999.083294209418</v>
      </c>
      <c r="O25" s="16">
        <v>28911186.629999999</v>
      </c>
      <c r="P25" s="16">
        <v>1303.9288573370968</v>
      </c>
      <c r="Q25" s="16">
        <v>28911.18663</v>
      </c>
      <c r="R25" s="16">
        <v>37732.720349954667</v>
      </c>
      <c r="S25" s="16">
        <v>78.223946159999997</v>
      </c>
      <c r="T25" s="16">
        <v>479.68175475999999</v>
      </c>
      <c r="U25" s="15">
        <v>1300</v>
      </c>
      <c r="V25" s="15">
        <v>1673.5934403287999</v>
      </c>
      <c r="W25" s="16">
        <v>6629.9404271090907</v>
      </c>
      <c r="X25" s="16">
        <v>10161.562947999999</v>
      </c>
      <c r="Z25" s="75">
        <v>1.2873795694836923</v>
      </c>
      <c r="AB25" s="81">
        <v>13930.509308320001</v>
      </c>
      <c r="AC25" s="81">
        <v>1.305125273232504</v>
      </c>
    </row>
    <row r="26" spans="1:29" x14ac:dyDescent="0.2">
      <c r="A26" s="61">
        <v>42156</v>
      </c>
      <c r="B26" s="15">
        <v>28995.499000029995</v>
      </c>
      <c r="C26" s="15">
        <v>23882.381165389997</v>
      </c>
      <c r="D26" s="15">
        <v>15281.014507040001</v>
      </c>
      <c r="E26" s="15">
        <v>14438.144989120001</v>
      </c>
      <c r="F26" s="18">
        <v>5.5157955483367216</v>
      </c>
      <c r="G26" s="16">
        <v>2031.0354228124097</v>
      </c>
      <c r="H26" s="16">
        <v>977.23569125695019</v>
      </c>
      <c r="I26" s="16">
        <v>2526.318222339562</v>
      </c>
      <c r="J26" s="16">
        <v>1215.5417412289296</v>
      </c>
      <c r="K26" s="16">
        <v>28335.436508634521</v>
      </c>
      <c r="L26" s="16">
        <v>35245.239342298148</v>
      </c>
      <c r="M26" s="16">
        <v>2020.6249188331078</v>
      </c>
      <c r="N26" s="16">
        <v>972.22666190262271</v>
      </c>
      <c r="O26" s="16">
        <v>28190197.202999994</v>
      </c>
      <c r="P26" s="16">
        <v>1220.2754013603439</v>
      </c>
      <c r="Q26" s="16">
        <v>28190.197202999996</v>
      </c>
      <c r="R26" s="16">
        <v>35382.494179905058</v>
      </c>
      <c r="S26" s="16">
        <v>76.405412479999995</v>
      </c>
      <c r="T26" s="16">
        <v>557.78396389999989</v>
      </c>
      <c r="U26" s="15">
        <v>1400</v>
      </c>
      <c r="V26" s="15">
        <v>1741.4002097402401</v>
      </c>
      <c r="W26" s="16">
        <v>6420.2052737139547</v>
      </c>
      <c r="X26" s="16">
        <v>10199.831724</v>
      </c>
      <c r="Z26" s="75">
        <v>1.2438572926716001</v>
      </c>
      <c r="AB26" s="81">
        <v>13951.227137830001</v>
      </c>
      <c r="AC26" s="81">
        <v>1.2551346812196</v>
      </c>
    </row>
    <row r="27" spans="1:29" x14ac:dyDescent="0.2">
      <c r="A27" s="61">
        <v>42248</v>
      </c>
      <c r="B27" s="15">
        <v>29053.157999999999</v>
      </c>
      <c r="C27" s="15">
        <v>23945.743518559997</v>
      </c>
      <c r="D27" s="15">
        <v>15287.139389279999</v>
      </c>
      <c r="E27" s="15">
        <v>14371.63879205</v>
      </c>
      <c r="F27" s="18">
        <v>5.9886979108203064</v>
      </c>
      <c r="G27" s="16">
        <v>2050.9772675174886</v>
      </c>
      <c r="H27" s="16">
        <v>979.24785201289853</v>
      </c>
      <c r="I27" s="16">
        <v>2497.3532163322593</v>
      </c>
      <c r="J27" s="16">
        <v>1192.3719543566394</v>
      </c>
      <c r="K27" s="16">
        <v>28450.242565691358</v>
      </c>
      <c r="L27" s="16">
        <v>34642.170784692236</v>
      </c>
      <c r="M27" s="16">
        <v>2030.6611910860431</v>
      </c>
      <c r="N27" s="16">
        <v>969.54785459122888</v>
      </c>
      <c r="O27" s="16">
        <v>28168427.007999998</v>
      </c>
      <c r="P27" s="16">
        <v>1187.4708360362383</v>
      </c>
      <c r="Q27" s="16">
        <v>28168.427007999999</v>
      </c>
      <c r="R27" s="16">
        <v>34499.777819752926</v>
      </c>
      <c r="S27" s="16">
        <v>88.778850820000002</v>
      </c>
      <c r="T27" s="16">
        <v>587.17908222999995</v>
      </c>
      <c r="U27" s="15">
        <v>1400</v>
      </c>
      <c r="V27" s="15">
        <v>1704.6968575605385</v>
      </c>
      <c r="W27" s="16">
        <v>6226.7207315262294</v>
      </c>
      <c r="X27" s="16">
        <v>10232.171978</v>
      </c>
      <c r="Z27" s="75">
        <v>1.2176406125432417</v>
      </c>
      <c r="AB27" s="81">
        <v>13871.554315239999</v>
      </c>
      <c r="AC27" s="81">
        <v>1.2247676382481274</v>
      </c>
    </row>
    <row r="28" spans="1:29" x14ac:dyDescent="0.2">
      <c r="A28" s="61">
        <v>42339</v>
      </c>
      <c r="B28" s="15">
        <v>29110.733000009997</v>
      </c>
      <c r="C28" s="15">
        <v>24020.035108129996</v>
      </c>
      <c r="D28" s="15">
        <v>15488.397695789998</v>
      </c>
      <c r="E28" s="15">
        <v>14606.752227229999</v>
      </c>
      <c r="F28" s="18">
        <v>5.6922961682449813</v>
      </c>
      <c r="G28" s="16">
        <v>2061.3211740011147</v>
      </c>
      <c r="H28" s="16">
        <v>1001.3452217751947</v>
      </c>
      <c r="I28" s="16">
        <v>2456.0325282884123</v>
      </c>
      <c r="J28" s="16">
        <v>1193.087456600648</v>
      </c>
      <c r="K28" s="16">
        <v>29149.893391933489</v>
      </c>
      <c r="L28" s="16">
        <v>34731.650394762481</v>
      </c>
      <c r="M28" s="16">
        <v>2113.1595154989955</v>
      </c>
      <c r="N28" s="16">
        <v>1026.5271663544074</v>
      </c>
      <c r="O28" s="16">
        <v>29882958.256999999</v>
      </c>
      <c r="P28" s="16">
        <v>1234.1621711349951</v>
      </c>
      <c r="Q28" s="16">
        <v>29882.958256999998</v>
      </c>
      <c r="R28" s="16">
        <v>35927.365442623486</v>
      </c>
      <c r="S28" s="16">
        <v>170.62421132</v>
      </c>
      <c r="T28" s="16">
        <v>424.14545615999998</v>
      </c>
      <c r="U28" s="15">
        <v>1400</v>
      </c>
      <c r="V28" s="15">
        <v>1668.0785037149756</v>
      </c>
      <c r="W28" s="16">
        <v>5958.6862034470423</v>
      </c>
      <c r="X28" s="16">
        <v>10263.079012</v>
      </c>
      <c r="Z28" s="75">
        <v>1.1914846455106969</v>
      </c>
      <c r="AB28" s="81">
        <v>14141.364169539998</v>
      </c>
      <c r="AC28" s="81">
        <v>1.2022693715140336</v>
      </c>
    </row>
    <row r="29" spans="1:29" x14ac:dyDescent="0.2">
      <c r="A29" s="61">
        <v>42430</v>
      </c>
      <c r="B29" s="15">
        <v>29168.234</v>
      </c>
      <c r="C29" s="15">
        <v>24139.193536190003</v>
      </c>
      <c r="D29" s="15">
        <v>15583.85525156</v>
      </c>
      <c r="E29" s="15">
        <v>14438.720110080001</v>
      </c>
      <c r="F29" s="18">
        <v>7.3482146939562121</v>
      </c>
      <c r="G29" s="16">
        <v>2096.3142671547221</v>
      </c>
      <c r="H29" s="16">
        <v>1005.5550053416958</v>
      </c>
      <c r="I29" s="16">
        <v>2425.2798900373446</v>
      </c>
      <c r="J29" s="16">
        <v>1163.3524471937458</v>
      </c>
      <c r="K29" s="16">
        <v>29330.263695677837</v>
      </c>
      <c r="L29" s="16">
        <v>33932.936404219821</v>
      </c>
      <c r="M29" s="16">
        <v>2336.2220000175389</v>
      </c>
      <c r="N29" s="16">
        <v>1120.6333718729766</v>
      </c>
      <c r="O29" s="16">
        <v>32686896.419</v>
      </c>
      <c r="P29" s="16">
        <v>1308.188274595396</v>
      </c>
      <c r="Q29" s="16">
        <v>32686.896419000001</v>
      </c>
      <c r="R29" s="16">
        <v>38157.541709454767</v>
      </c>
      <c r="S29" s="16">
        <v>167.74481280000001</v>
      </c>
      <c r="T29" s="16">
        <v>448.02804949</v>
      </c>
      <c r="U29" s="15">
        <v>1500</v>
      </c>
      <c r="V29" s="15">
        <v>1735.3885779700768</v>
      </c>
      <c r="W29" s="16">
        <v>5820.3107033222805</v>
      </c>
      <c r="X29" s="16">
        <v>10386.561363999999</v>
      </c>
      <c r="Z29" s="75">
        <v>1.1569257186467179</v>
      </c>
      <c r="AB29" s="81">
        <v>13991.348604179999</v>
      </c>
      <c r="AC29" s="81">
        <v>1.1673650878421982</v>
      </c>
    </row>
    <row r="30" spans="1:29" x14ac:dyDescent="0.2">
      <c r="A30" s="61">
        <v>42522</v>
      </c>
      <c r="B30" s="15">
        <v>29225.577999990001</v>
      </c>
      <c r="C30" s="15">
        <v>24208.980554219997</v>
      </c>
      <c r="D30" s="15">
        <v>15564.82926816</v>
      </c>
      <c r="E30" s="15">
        <v>14313.458316039998</v>
      </c>
      <c r="F30" s="18">
        <v>8.0397345230111448</v>
      </c>
      <c r="G30" s="16">
        <v>2132.9802289968775</v>
      </c>
      <c r="H30" s="16">
        <v>1012.9329398535707</v>
      </c>
      <c r="I30" s="16">
        <v>2416.9040540934589</v>
      </c>
      <c r="J30" s="16">
        <v>1147.7657859061592</v>
      </c>
      <c r="K30" s="16">
        <v>29603.550642449711</v>
      </c>
      <c r="L30" s="16">
        <v>33544.118501720281</v>
      </c>
      <c r="M30" s="16">
        <v>2144.8616128192252</v>
      </c>
      <c r="N30" s="16">
        <v>1018.5753011286957</v>
      </c>
      <c r="O30" s="16">
        <v>29768451.912</v>
      </c>
      <c r="P30" s="16">
        <v>1160.569551606708</v>
      </c>
      <c r="Q30" s="16">
        <v>29768.451912</v>
      </c>
      <c r="R30" s="16">
        <v>33918.315954895268</v>
      </c>
      <c r="S30" s="16">
        <v>178.97916054000001</v>
      </c>
      <c r="T30" s="16">
        <v>481.39770207999999</v>
      </c>
      <c r="U30" s="15">
        <v>1500</v>
      </c>
      <c r="V30" s="15">
        <v>1699.6669879331992</v>
      </c>
      <c r="W30" s="16">
        <v>5711.7916984968151</v>
      </c>
      <c r="X30" s="16">
        <v>10415.372804999999</v>
      </c>
      <c r="Z30" s="75">
        <v>1.1331113252887994</v>
      </c>
      <c r="AB30" s="81">
        <v>13878.961576860002</v>
      </c>
      <c r="AC30" s="81">
        <v>1.1394047649895562</v>
      </c>
    </row>
    <row r="31" spans="1:29" x14ac:dyDescent="0.2">
      <c r="A31" s="61">
        <v>42614</v>
      </c>
      <c r="B31" s="15">
        <v>29282.809000009998</v>
      </c>
      <c r="C31" s="15">
        <v>24266.876778540001</v>
      </c>
      <c r="D31" s="15">
        <v>15514.054128599997</v>
      </c>
      <c r="E31" s="15">
        <v>14289.701019679998</v>
      </c>
      <c r="F31" s="18">
        <v>7.891896591123249</v>
      </c>
      <c r="G31" s="16">
        <v>2206.6839382083776</v>
      </c>
      <c r="H31" s="16">
        <v>1044.9301962529398</v>
      </c>
      <c r="I31" s="16">
        <v>2478.4646495100023</v>
      </c>
      <c r="J31" s="16">
        <v>1173.6264119097891</v>
      </c>
      <c r="K31" s="16">
        <v>30598.4913552178</v>
      </c>
      <c r="L31" s="16">
        <v>34367.078057321414</v>
      </c>
      <c r="M31" s="16">
        <v>2207.7977043238961</v>
      </c>
      <c r="N31" s="16">
        <v>1045.4575974931074</v>
      </c>
      <c r="O31" s="16">
        <v>30613935.144999996</v>
      </c>
      <c r="P31" s="16">
        <v>1177.4119814611915</v>
      </c>
      <c r="Q31" s="16">
        <v>30613.935144999996</v>
      </c>
      <c r="R31" s="16">
        <v>34477.930167451384</v>
      </c>
      <c r="S31" s="16">
        <v>171.62527086999998</v>
      </c>
      <c r="T31" s="16">
        <v>441.19975217000001</v>
      </c>
      <c r="U31" s="15">
        <v>1500</v>
      </c>
      <c r="V31" s="15">
        <v>1684.743750517996</v>
      </c>
      <c r="W31" s="16">
        <v>5675.8594621354459</v>
      </c>
      <c r="X31" s="16">
        <v>10465.241558000002</v>
      </c>
      <c r="Z31" s="75">
        <v>1.1231625003453307</v>
      </c>
      <c r="AB31" s="81">
        <v>13866.277279409998</v>
      </c>
      <c r="AC31" s="81">
        <v>1.1262168683689289</v>
      </c>
    </row>
    <row r="32" spans="1:29" x14ac:dyDescent="0.2">
      <c r="A32" s="61">
        <v>42705</v>
      </c>
      <c r="B32" s="15">
        <v>29339.879000009998</v>
      </c>
      <c r="C32" s="15">
        <v>24289.573118520002</v>
      </c>
      <c r="D32" s="15">
        <v>15621.866002300001</v>
      </c>
      <c r="E32" s="15">
        <v>14420.70589874</v>
      </c>
      <c r="F32" s="18">
        <v>7.6889668838738938</v>
      </c>
      <c r="G32" s="16">
        <v>2243.0538219923064</v>
      </c>
      <c r="H32" s="16">
        <v>1069.6459220321585</v>
      </c>
      <c r="I32" s="16">
        <v>2506.0723336269534</v>
      </c>
      <c r="J32" s="16">
        <v>1195.0716588693965</v>
      </c>
      <c r="K32" s="16">
        <v>31383.281925277661</v>
      </c>
      <c r="L32" s="16">
        <v>35063.257867569322</v>
      </c>
      <c r="M32" s="16">
        <v>2303.8805597540172</v>
      </c>
      <c r="N32" s="16">
        <v>1098.6523914086019</v>
      </c>
      <c r="O32" s="16">
        <v>32234328.227000002</v>
      </c>
      <c r="P32" s="16">
        <v>1229.2238680684566</v>
      </c>
      <c r="Q32" s="16">
        <v>32234.328227000002</v>
      </c>
      <c r="R32" s="16">
        <v>36065.279553052766</v>
      </c>
      <c r="S32" s="16">
        <v>167.63376073000001</v>
      </c>
      <c r="T32" s="16">
        <v>505.01176543999998</v>
      </c>
      <c r="U32" s="15">
        <v>1500</v>
      </c>
      <c r="V32" s="15">
        <v>1675.8886762251411</v>
      </c>
      <c r="W32" s="16">
        <v>5617.1210251646253</v>
      </c>
      <c r="X32" s="16">
        <v>10493.090413</v>
      </c>
      <c r="Z32" s="75">
        <v>1.1172591174834274</v>
      </c>
      <c r="AB32" s="81">
        <v>13991.319163889999</v>
      </c>
      <c r="AC32" s="81">
        <v>1.1188469416540809</v>
      </c>
    </row>
    <row r="33" spans="1:29" x14ac:dyDescent="0.2">
      <c r="A33" s="61">
        <v>42795</v>
      </c>
      <c r="B33" s="15">
        <v>29396.818000009996</v>
      </c>
      <c r="C33" s="15">
        <v>24397.300147709997</v>
      </c>
      <c r="D33" s="15">
        <v>15803.08703972</v>
      </c>
      <c r="E33" s="15">
        <v>14335.129573509999</v>
      </c>
      <c r="F33" s="18">
        <v>9.2890551227136076</v>
      </c>
      <c r="G33" s="16">
        <v>2281.0652820797031</v>
      </c>
      <c r="H33" s="16">
        <v>1078.572168332511</v>
      </c>
      <c r="I33" s="16">
        <v>2531.5044340828999</v>
      </c>
      <c r="J33" s="16">
        <v>1196.989077017023</v>
      </c>
      <c r="K33" s="16">
        <v>31706.589732346969</v>
      </c>
      <c r="L33" s="16">
        <v>35187.670045069375</v>
      </c>
      <c r="M33" s="16">
        <v>2510.6339015070889</v>
      </c>
      <c r="N33" s="16">
        <v>1187.1207160580491</v>
      </c>
      <c r="O33" s="16">
        <v>34897571.634000011</v>
      </c>
      <c r="P33" s="16">
        <v>1321.1267916161089</v>
      </c>
      <c r="Q33" s="16">
        <v>34897.571634000007</v>
      </c>
      <c r="R33" s="16">
        <v>38836.923848075887</v>
      </c>
      <c r="S33" s="16">
        <v>194.81030014999999</v>
      </c>
      <c r="T33" s="16">
        <v>528.05463519</v>
      </c>
      <c r="U33" s="15">
        <v>1500</v>
      </c>
      <c r="V33" s="15">
        <v>1664.6856540915383</v>
      </c>
      <c r="W33" s="16">
        <v>5664.883368958479</v>
      </c>
      <c r="X33" s="16">
        <v>10540.300198000001</v>
      </c>
      <c r="Z33" s="75">
        <v>1.1097904360610256</v>
      </c>
      <c r="AB33" s="77">
        <v>13899.904567150001</v>
      </c>
      <c r="AC33" s="77">
        <v>1.1128832761027374</v>
      </c>
    </row>
    <row r="34" spans="1:29" x14ac:dyDescent="0.2">
      <c r="A34" s="61">
        <v>42887</v>
      </c>
      <c r="B34" s="15">
        <v>29453.53100001</v>
      </c>
      <c r="C34" s="15">
        <v>24400.270577620002</v>
      </c>
      <c r="D34" s="15">
        <v>15767.67078511</v>
      </c>
      <c r="E34" s="15">
        <v>14444.86634927</v>
      </c>
      <c r="F34" s="18">
        <v>8.3893458575325823</v>
      </c>
      <c r="G34" s="16">
        <v>2277.1664547229716</v>
      </c>
      <c r="H34" s="16">
        <v>1085.3401768481065</v>
      </c>
      <c r="I34" s="16">
        <v>2512.0762812817879</v>
      </c>
      <c r="J34" s="16">
        <v>1197.3025993455522</v>
      </c>
      <c r="K34" s="16">
        <v>31967.100544352041</v>
      </c>
      <c r="L34" s="16">
        <v>35264.789226216773</v>
      </c>
      <c r="M34" s="16">
        <v>2289.0448613288399</v>
      </c>
      <c r="N34" s="16">
        <v>1091.0016478835453</v>
      </c>
      <c r="O34" s="16">
        <v>32133850.856999997</v>
      </c>
      <c r="P34" s="16">
        <v>1204.8631570752614</v>
      </c>
      <c r="Q34" s="16">
        <v>32133.850856999998</v>
      </c>
      <c r="R34" s="16">
        <v>35487.474347686126</v>
      </c>
      <c r="S34" s="16">
        <v>202.50153198000001</v>
      </c>
      <c r="T34" s="16">
        <v>572.20561739000004</v>
      </c>
      <c r="U34" s="15">
        <v>1500</v>
      </c>
      <c r="V34" s="15">
        <v>1654.7382445878739</v>
      </c>
      <c r="W34" s="16">
        <v>5597.5993757901288</v>
      </c>
      <c r="X34" s="16">
        <v>10535.493096000002</v>
      </c>
      <c r="Z34" s="75">
        <v>1.1031588297252493</v>
      </c>
      <c r="AB34" s="77">
        <v>14038.104451279998</v>
      </c>
      <c r="AC34" s="77">
        <v>1.1043641954277503</v>
      </c>
    </row>
    <row r="35" spans="1:29" x14ac:dyDescent="0.2">
      <c r="A35" s="62">
        <v>42979</v>
      </c>
      <c r="B35" s="63">
        <v>29510.08700001</v>
      </c>
      <c r="C35" s="63">
        <v>24485.933327950002</v>
      </c>
      <c r="D35" s="63">
        <v>15800.601746569999</v>
      </c>
      <c r="E35" s="63">
        <v>14553.165296840001</v>
      </c>
      <c r="F35" s="65">
        <v>7.8948667255713367</v>
      </c>
      <c r="G35" s="64">
        <v>2307.0036317563308</v>
      </c>
      <c r="H35" s="64">
        <v>1104.8410848241106</v>
      </c>
      <c r="I35" s="64">
        <v>2533.6427922768753</v>
      </c>
      <c r="J35" s="64">
        <v>1213.3802533483115</v>
      </c>
      <c r="K35" s="64">
        <v>32603.956534344929</v>
      </c>
      <c r="L35" s="64">
        <v>35806.956840402847</v>
      </c>
      <c r="M35" s="64">
        <v>2329.2802146599888</v>
      </c>
      <c r="N35" s="64">
        <v>1115.5095049699055</v>
      </c>
      <c r="O35" s="64">
        <v>32918782.541000001</v>
      </c>
      <c r="P35" s="64">
        <v>1227.6371566076687</v>
      </c>
      <c r="Q35" s="64">
        <v>32918.782541</v>
      </c>
      <c r="R35" s="64">
        <v>36227.679295937203</v>
      </c>
      <c r="S35" s="64">
        <v>217.20901198000001</v>
      </c>
      <c r="T35" s="64">
        <v>648.90227625</v>
      </c>
      <c r="U35" s="15">
        <v>1500</v>
      </c>
      <c r="V35" s="15">
        <v>1647.3594302588958</v>
      </c>
      <c r="W35" s="64">
        <v>5547.4534059728649</v>
      </c>
      <c r="X35" s="64">
        <v>10610.203950000001</v>
      </c>
      <c r="Z35" s="75">
        <v>1.0982396201725972</v>
      </c>
      <c r="AB35" s="77">
        <v>14132.59870316</v>
      </c>
      <c r="AC35" s="77">
        <v>1.1005169845153298</v>
      </c>
    </row>
    <row r="36" spans="1:29" x14ac:dyDescent="0.2">
      <c r="A36" s="62">
        <v>43070</v>
      </c>
      <c r="B36" s="63">
        <v>29566.443999999996</v>
      </c>
      <c r="C36" s="63">
        <v>24544.410901499999</v>
      </c>
      <c r="D36" s="63">
        <v>15866.70151191</v>
      </c>
      <c r="E36" s="63">
        <v>14645.124998480002</v>
      </c>
      <c r="F36" s="65">
        <v>7.6989947312807727</v>
      </c>
      <c r="G36" s="64">
        <v>2339.7222006801703</v>
      </c>
      <c r="H36" s="64">
        <v>1124.7378753513319</v>
      </c>
      <c r="I36" s="64">
        <v>2544.7317362564572</v>
      </c>
      <c r="J36" s="64">
        <v>1223.288886836287</v>
      </c>
      <c r="K36" s="64">
        <v>33254.49940625413</v>
      </c>
      <c r="L36" s="64">
        <v>36168.302368467412</v>
      </c>
      <c r="M36" s="64">
        <v>2403.523083994919</v>
      </c>
      <c r="N36" s="64">
        <v>1155.4078710987362</v>
      </c>
      <c r="O36" s="64">
        <v>34161302.118000001</v>
      </c>
      <c r="P36" s="64">
        <v>1261.3479484321651</v>
      </c>
      <c r="Q36" s="64">
        <v>34161.302118</v>
      </c>
      <c r="R36" s="64">
        <v>37293.573481834494</v>
      </c>
      <c r="S36" s="64">
        <v>207.54796582</v>
      </c>
      <c r="T36" s="64">
        <v>624.19983107999997</v>
      </c>
      <c r="U36" s="15">
        <v>1500</v>
      </c>
      <c r="V36" s="15">
        <v>1631.4319722550965</v>
      </c>
      <c r="W36" s="64">
        <v>5500.3016692523006</v>
      </c>
      <c r="X36" s="64">
        <v>10640.661759999999</v>
      </c>
      <c r="Z36" s="75">
        <v>1.0876213148367311</v>
      </c>
      <c r="AB36" s="77">
        <v>14213.011868070003</v>
      </c>
      <c r="AC36" s="77">
        <v>1.0916906314933488</v>
      </c>
    </row>
    <row r="37" spans="1:29" x14ac:dyDescent="0.2">
      <c r="A37" s="62">
        <v>43160</v>
      </c>
      <c r="B37" s="63">
        <v>29622.62999999</v>
      </c>
      <c r="C37" s="63">
        <v>24572.086224800001</v>
      </c>
      <c r="D37" s="63">
        <v>15734.96780357</v>
      </c>
      <c r="E37" s="63">
        <v>14405.619221299999</v>
      </c>
      <c r="F37" s="65">
        <v>8.4483717975475834</v>
      </c>
      <c r="G37" s="64">
        <v>2355.7317304404219</v>
      </c>
      <c r="H37" s="64">
        <v>1112.9520336741068</v>
      </c>
      <c r="I37" s="64">
        <v>2538.7729742871652</v>
      </c>
      <c r="J37" s="64">
        <v>1199.4288264060983</v>
      </c>
      <c r="K37" s="64">
        <v>32968.56630126448</v>
      </c>
      <c r="L37" s="64">
        <v>35530.236335950081</v>
      </c>
      <c r="M37" s="64">
        <v>2600.2921620985217</v>
      </c>
      <c r="N37" s="64">
        <v>1228.4932161665688</v>
      </c>
      <c r="O37" s="64">
        <v>36391200</v>
      </c>
      <c r="P37" s="64">
        <v>1326.9524491265006</v>
      </c>
      <c r="Q37" s="64">
        <v>36391.199999999997</v>
      </c>
      <c r="R37" s="64">
        <v>39307.821428054885</v>
      </c>
      <c r="S37" s="64">
        <v>184.95624042</v>
      </c>
      <c r="T37" s="64">
        <v>618.84142645999998</v>
      </c>
      <c r="U37" s="15">
        <v>1500</v>
      </c>
      <c r="V37" s="15">
        <v>1616.5505656787091</v>
      </c>
      <c r="W37" s="64">
        <v>5458.5770460027634</v>
      </c>
      <c r="X37" s="64">
        <v>10727.671169999998</v>
      </c>
      <c r="Z37" s="75">
        <v>1.0777003771191394</v>
      </c>
      <c r="AB37" s="77">
        <v>13995.042761130002</v>
      </c>
      <c r="AC37" s="77">
        <v>1.0801463383470424</v>
      </c>
    </row>
    <row r="38" spans="1:29" x14ac:dyDescent="0.2">
      <c r="A38" s="62">
        <v>43252</v>
      </c>
      <c r="B38" s="63">
        <v>29678.583000010003</v>
      </c>
      <c r="C38" s="63">
        <v>24621.000925509998</v>
      </c>
      <c r="D38" s="63">
        <v>15647.92592974</v>
      </c>
      <c r="E38" s="63">
        <v>14370.774676139999</v>
      </c>
      <c r="F38" s="65">
        <v>8.161792555348713</v>
      </c>
      <c r="G38" s="64">
        <v>2373.7572500910583</v>
      </c>
      <c r="H38" s="64">
        <v>1118.843656212985</v>
      </c>
      <c r="I38" s="64">
        <v>2526.6901990244701</v>
      </c>
      <c r="J38" s="64">
        <v>1190.9268735400842</v>
      </c>
      <c r="K38" s="64">
        <v>33205.694314951732</v>
      </c>
      <c r="L38" s="64">
        <v>35345.022063301811</v>
      </c>
      <c r="M38" s="64">
        <v>2396.8120370446986</v>
      </c>
      <c r="N38" s="64">
        <v>1129.7102695229316</v>
      </c>
      <c r="O38" s="64">
        <v>33528199.999999996</v>
      </c>
      <c r="P38" s="64">
        <v>1211.9079799483932</v>
      </c>
      <c r="Q38" s="64">
        <v>33528.199999999997</v>
      </c>
      <c r="R38" s="64">
        <v>35967.711571272841</v>
      </c>
      <c r="S38" s="64">
        <v>192.96827607</v>
      </c>
      <c r="T38" s="64">
        <v>616.73800253000002</v>
      </c>
      <c r="U38" s="15">
        <v>1500</v>
      </c>
      <c r="V38" s="15">
        <v>1596.6397989479829</v>
      </c>
      <c r="W38" s="64">
        <v>5325.0285952675549</v>
      </c>
      <c r="X38" s="64">
        <v>10798.496945999999</v>
      </c>
      <c r="Z38" s="75">
        <v>1.0644265326319886</v>
      </c>
      <c r="AB38" s="77">
        <v>13988.664727059999</v>
      </c>
      <c r="AC38" s="77">
        <v>1.0727599922236459</v>
      </c>
    </row>
    <row r="39" spans="1:29" x14ac:dyDescent="0.2">
      <c r="A39" s="62">
        <v>43344</v>
      </c>
      <c r="B39" s="63">
        <v>29734.309999999998</v>
      </c>
      <c r="C39" s="63">
        <v>24671.945840030003</v>
      </c>
      <c r="D39" s="63">
        <v>15731.085646299998</v>
      </c>
      <c r="E39" s="63">
        <v>14494.758342089999</v>
      </c>
      <c r="F39" s="65">
        <v>7.859135294332253</v>
      </c>
      <c r="G39" s="64">
        <v>2416.4070840056343</v>
      </c>
      <c r="H39" s="64">
        <v>1146.1719752801168</v>
      </c>
      <c r="I39" s="64">
        <v>2535.281578688689</v>
      </c>
      <c r="J39" s="64">
        <v>1202.5575964294483</v>
      </c>
      <c r="K39" s="64">
        <v>34080.63282629133</v>
      </c>
      <c r="L39" s="64">
        <v>35757.220365088106</v>
      </c>
      <c r="M39" s="64">
        <v>2425.3952121935795</v>
      </c>
      <c r="N39" s="64">
        <v>1150.4353052080241</v>
      </c>
      <c r="O39" s="64">
        <v>34207400</v>
      </c>
      <c r="P39" s="64">
        <v>1209.3945945507407</v>
      </c>
      <c r="Q39" s="64">
        <v>34207.4</v>
      </c>
      <c r="R39" s="64">
        <v>35960.513786696029</v>
      </c>
      <c r="S39" s="64">
        <v>217.88888552000003</v>
      </c>
      <c r="T39" s="64">
        <v>643.62778247999995</v>
      </c>
      <c r="U39" s="15">
        <v>1500</v>
      </c>
      <c r="V39" s="15">
        <v>1573.7920953819573</v>
      </c>
      <c r="W39" s="64">
        <v>5284.1668233119017</v>
      </c>
      <c r="X39" s="64">
        <v>10837.50496</v>
      </c>
      <c r="Z39" s="75">
        <v>1.0491947302546383</v>
      </c>
      <c r="AB39" s="77">
        <v>14103.845768319998</v>
      </c>
      <c r="AC39" s="77">
        <v>1.0512495479544199</v>
      </c>
    </row>
    <row r="40" spans="1:29" x14ac:dyDescent="0.2">
      <c r="A40" s="62">
        <v>43435</v>
      </c>
      <c r="B40" s="63">
        <v>29789.752000009998</v>
      </c>
      <c r="C40" s="63">
        <v>24770.657589710005</v>
      </c>
      <c r="D40" s="63">
        <v>15885.37801629</v>
      </c>
      <c r="E40" s="63">
        <v>14722.591041629999</v>
      </c>
      <c r="F40" s="65">
        <v>7.3198571256384071</v>
      </c>
      <c r="G40" s="64">
        <v>2475.1059881545111</v>
      </c>
      <c r="H40" s="64">
        <v>1188.2451426995635</v>
      </c>
      <c r="I40" s="64">
        <v>2576.9784288369724</v>
      </c>
      <c r="J40" s="64">
        <v>1237.1519100845596</v>
      </c>
      <c r="K40" s="64">
        <v>35397.528116236484</v>
      </c>
      <c r="L40" s="64">
        <v>36854.448587757703</v>
      </c>
      <c r="M40" s="64">
        <v>2542.7196896542582</v>
      </c>
      <c r="N40" s="64">
        <v>1220.7050263455633</v>
      </c>
      <c r="O40" s="64">
        <v>36364500</v>
      </c>
      <c r="P40" s="64">
        <v>1270.9431007133326</v>
      </c>
      <c r="Q40" s="64">
        <v>36364.5</v>
      </c>
      <c r="R40" s="64">
        <v>37861.07977637391</v>
      </c>
      <c r="S40" s="64">
        <v>217.51710335999999</v>
      </c>
      <c r="T40" s="64">
        <v>628.81224384999996</v>
      </c>
      <c r="U40" s="15">
        <v>1600</v>
      </c>
      <c r="V40" s="15">
        <v>1665.8541112469579</v>
      </c>
      <c r="W40" s="64">
        <v>5203.3879612998935</v>
      </c>
      <c r="X40" s="64">
        <v>10872.16229</v>
      </c>
      <c r="Z40" s="75">
        <v>1.0411588195293486</v>
      </c>
      <c r="AB40" s="77">
        <v>14301.41912534</v>
      </c>
      <c r="AC40" s="77">
        <v>1.0411549664198301</v>
      </c>
    </row>
    <row r="41" spans="1:29" x14ac:dyDescent="0.2">
      <c r="A41" s="62">
        <v>43525</v>
      </c>
      <c r="B41" s="63">
        <v>29844.985000000001</v>
      </c>
      <c r="C41" s="63">
        <v>24789.648895849998</v>
      </c>
      <c r="D41" s="63">
        <v>15950.32416552</v>
      </c>
      <c r="E41" s="63">
        <v>14652.402418740001</v>
      </c>
      <c r="F41" s="65">
        <v>8.137275037868708</v>
      </c>
      <c r="G41" s="64">
        <v>2530.8516379525604</v>
      </c>
      <c r="H41" s="64">
        <v>1207.3266634525389</v>
      </c>
      <c r="I41" s="64">
        <v>2624.0414729555305</v>
      </c>
      <c r="J41" s="64">
        <v>1251.7822810298885</v>
      </c>
      <c r="K41" s="64">
        <v>36032.646160841068</v>
      </c>
      <c r="L41" s="64">
        <v>37359.423400602813</v>
      </c>
      <c r="M41" s="64">
        <v>2781.7446273082742</v>
      </c>
      <c r="N41" s="64">
        <v>1327.0135669359524</v>
      </c>
      <c r="O41" s="64">
        <v>39604700</v>
      </c>
      <c r="P41" s="64">
        <v>1375.8754288255609</v>
      </c>
      <c r="Q41" s="64">
        <v>39604.699999999997</v>
      </c>
      <c r="R41" s="64">
        <v>41062.981535167433</v>
      </c>
      <c r="S41" s="64">
        <v>217.59143559</v>
      </c>
      <c r="T41" s="64">
        <v>691.31326331999992</v>
      </c>
      <c r="U41" s="15">
        <v>1600</v>
      </c>
      <c r="V41" s="15">
        <v>1658.914451471117</v>
      </c>
      <c r="W41" s="64">
        <v>5375.0012299405716</v>
      </c>
      <c r="X41" s="64">
        <v>10934.730310000001</v>
      </c>
      <c r="Z41" s="75">
        <v>1.0368215321694481</v>
      </c>
      <c r="AB41" s="77">
        <v>14237.360112499999</v>
      </c>
      <c r="AC41" s="77">
        <v>1.0368209211322756</v>
      </c>
    </row>
    <row r="42" spans="1:29" x14ac:dyDescent="0.2">
      <c r="A42" s="62">
        <v>43617</v>
      </c>
      <c r="B42" s="63">
        <v>29899.929</v>
      </c>
      <c r="C42" s="63">
        <v>24852.149470420001</v>
      </c>
      <c r="D42" s="63">
        <v>16049.163442749999</v>
      </c>
      <c r="E42" s="63">
        <v>14767.7286976</v>
      </c>
      <c r="F42" s="65">
        <v>7.9844332679462564</v>
      </c>
      <c r="G42" s="64">
        <v>2512.3364700047587</v>
      </c>
      <c r="H42" s="64">
        <v>1207.4158769160736</v>
      </c>
      <c r="I42" s="64">
        <v>2567.9588010305929</v>
      </c>
      <c r="J42" s="64">
        <v>1234.1476807144504</v>
      </c>
      <c r="K42" s="64">
        <v>36101.648993263341</v>
      </c>
      <c r="L42" s="64">
        <v>36900.92802887674</v>
      </c>
      <c r="M42" s="64">
        <v>2510.1131194600116</v>
      </c>
      <c r="N42" s="64">
        <v>1206.3473461759725</v>
      </c>
      <c r="O42" s="64">
        <v>36069700</v>
      </c>
      <c r="P42" s="64">
        <v>1233.0514531462532</v>
      </c>
      <c r="Q42" s="64">
        <v>36069.699999999997</v>
      </c>
      <c r="R42" s="64">
        <v>36868.150902419795</v>
      </c>
      <c r="S42" s="64">
        <v>239.34293603</v>
      </c>
      <c r="T42" s="64">
        <v>726.59990945999994</v>
      </c>
      <c r="U42" s="15">
        <v>1600</v>
      </c>
      <c r="V42" s="15">
        <v>1635.4234915202924</v>
      </c>
      <c r="W42" s="64">
        <v>5119.14186351638</v>
      </c>
      <c r="X42" s="64">
        <v>10964.038540000001</v>
      </c>
      <c r="Z42" s="75">
        <v>1.0221396822001827</v>
      </c>
      <c r="AB42" s="77">
        <v>14369.750797429997</v>
      </c>
      <c r="AC42" s="77">
        <v>1.0221363333329581</v>
      </c>
    </row>
    <row r="43" spans="1:29" x14ac:dyDescent="0.2">
      <c r="A43" s="62">
        <v>43709</v>
      </c>
      <c r="B43" s="63">
        <v>29954.603999989999</v>
      </c>
      <c r="C43" s="63">
        <v>24885.744194259998</v>
      </c>
      <c r="D43" s="63">
        <v>16037.844185460002</v>
      </c>
      <c r="E43" s="63">
        <v>14731.812940080001</v>
      </c>
      <c r="F43" s="65">
        <v>8.1434339321244771</v>
      </c>
      <c r="G43" s="64">
        <v>2539.9601714359351</v>
      </c>
      <c r="H43" s="64">
        <v>1220.0356944427722</v>
      </c>
      <c r="I43" s="64">
        <v>2588.7345825671969</v>
      </c>
      <c r="J43" s="64">
        <v>1243.4638265941221</v>
      </c>
      <c r="K43" s="64">
        <v>36545.686092886041</v>
      </c>
      <c r="L43" s="64">
        <v>37247.466513939158</v>
      </c>
      <c r="M43" s="64">
        <v>2551.449646248002</v>
      </c>
      <c r="N43" s="64">
        <v>1225.5545090835537</v>
      </c>
      <c r="O43" s="64">
        <v>36711000</v>
      </c>
      <c r="P43" s="64">
        <v>1249.0884571541762</v>
      </c>
      <c r="Q43" s="64">
        <v>36711</v>
      </c>
      <c r="R43" s="64">
        <v>37415.950095011824</v>
      </c>
      <c r="S43" s="64">
        <v>229.49373122</v>
      </c>
      <c r="T43" s="64">
        <v>693.91273593999995</v>
      </c>
      <c r="U43" s="15">
        <v>1600</v>
      </c>
      <c r="V43" s="15">
        <v>1630.7245202848594</v>
      </c>
      <c r="W43" s="64">
        <v>5193.8965622198157</v>
      </c>
      <c r="X43" s="64">
        <v>11000.19268</v>
      </c>
      <c r="Z43" s="75">
        <v>1.0192028251780372</v>
      </c>
      <c r="AB43" s="77">
        <v>14388.29100703</v>
      </c>
      <c r="AC43" s="77">
        <v>1.0192026938795409</v>
      </c>
    </row>
    <row r="44" spans="1:29" x14ac:dyDescent="0.2">
      <c r="A44" s="62">
        <v>43800</v>
      </c>
      <c r="B44" s="63">
        <v>30008.962000000003</v>
      </c>
      <c r="C44" s="63">
        <v>24914.772510840005</v>
      </c>
      <c r="D44" s="63">
        <v>16118.23336527</v>
      </c>
      <c r="E44" s="63">
        <v>15028.064592369999</v>
      </c>
      <c r="F44" s="65">
        <v>6.7635748173803574</v>
      </c>
      <c r="G44" s="64">
        <v>2568.9570385067486</v>
      </c>
      <c r="H44" s="64">
        <v>1257.2880881694275</v>
      </c>
      <c r="I44" s="64">
        <v>2598.9743453687793</v>
      </c>
      <c r="J44" s="64">
        <v>1271.9790315331575</v>
      </c>
      <c r="K44" s="64">
        <v>37729.910460929008</v>
      </c>
      <c r="L44" s="64">
        <v>38170.770422075329</v>
      </c>
      <c r="M44" s="64">
        <v>2643.3493588781912</v>
      </c>
      <c r="N44" s="64">
        <v>1293.696862957139</v>
      </c>
      <c r="O44" s="64">
        <v>38822500</v>
      </c>
      <c r="P44" s="64">
        <v>1308.8196860992691</v>
      </c>
      <c r="Q44" s="64">
        <v>38822.5</v>
      </c>
      <c r="R44" s="64">
        <v>39276.3202250049</v>
      </c>
      <c r="S44" s="64">
        <v>222.50503252000001</v>
      </c>
      <c r="T44" s="64">
        <v>673.33114045000002</v>
      </c>
      <c r="U44" s="15">
        <v>1700</v>
      </c>
      <c r="V44" s="15">
        <v>1719.8638672817644</v>
      </c>
      <c r="W44" s="64">
        <v>5117.5785120630135</v>
      </c>
      <c r="X44" s="64">
        <v>11044.994579999999</v>
      </c>
      <c r="Z44" s="75">
        <v>1.0116846278128027</v>
      </c>
      <c r="AB44" s="77">
        <v>14686.859256649999</v>
      </c>
      <c r="AC44" s="77">
        <v>1.0116896187778968</v>
      </c>
    </row>
    <row r="45" spans="1:29" x14ac:dyDescent="0.2">
      <c r="A45" s="62">
        <v>43891</v>
      </c>
      <c r="B45" s="63">
        <v>30063.050999999999</v>
      </c>
      <c r="C45" s="63">
        <v>24972.187837900001</v>
      </c>
      <c r="D45" s="63">
        <v>15894.09372295</v>
      </c>
      <c r="E45" s="63">
        <v>14698.2617536</v>
      </c>
      <c r="F45" s="65">
        <v>7.5237505843022578</v>
      </c>
      <c r="G45" s="64">
        <v>2573.8623051615673</v>
      </c>
      <c r="H45" s="64">
        <v>1229.7114021909754</v>
      </c>
      <c r="I45" s="64">
        <v>2573.8623051615673</v>
      </c>
      <c r="J45" s="64">
        <v>1229.7114021909754</v>
      </c>
      <c r="K45" s="64">
        <v>36968.876599348805</v>
      </c>
      <c r="L45" s="64">
        <v>36968.876599348805</v>
      </c>
      <c r="M45" s="64">
        <v>2867.9907700939075</v>
      </c>
      <c r="N45" s="64">
        <v>1370.2368399002482</v>
      </c>
      <c r="O45" s="64">
        <v>41193500</v>
      </c>
      <c r="P45" s="64">
        <v>1370.2368399002482</v>
      </c>
      <c r="Q45" s="64">
        <v>41193.5</v>
      </c>
      <c r="R45" s="64">
        <v>41193.5</v>
      </c>
      <c r="S45" s="64">
        <v>205.12996692999999</v>
      </c>
      <c r="T45" s="64">
        <v>636.27803822999999</v>
      </c>
      <c r="U45" s="15">
        <v>1700</v>
      </c>
      <c r="V45" s="15">
        <v>1700</v>
      </c>
      <c r="W45" s="64">
        <v>5300</v>
      </c>
      <c r="X45" s="64">
        <v>11073.76168</v>
      </c>
      <c r="Z45" s="75">
        <v>1</v>
      </c>
      <c r="AB45" s="77">
        <v>14363.191272979999</v>
      </c>
      <c r="AC45" s="77">
        <v>1</v>
      </c>
    </row>
  </sheetData>
  <pageMargins left="0.78740157499999996" right="0.78740157499999996" top="0.984251969" bottom="0.984251969" header="0.49212598499999999" footer="0.49212598499999999"/>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Plan11">
    <tabColor theme="4" tint="-0.249977111117893"/>
  </sheetPr>
  <dimension ref="A2:AC45"/>
  <sheetViews>
    <sheetView showGridLines="0" workbookViewId="0">
      <pane xSplit="1" ySplit="12" topLeftCell="B32"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6" width="14.28515625" style="1" customWidth="1"/>
    <col min="27" max="27" width="9.140625" style="1"/>
    <col min="28" max="29" width="14.28515625" style="1" customWidth="1"/>
    <col min="30" max="16384" width="9.140625" style="1"/>
  </cols>
  <sheetData>
    <row r="2" spans="1:29" ht="23.25" x14ac:dyDescent="0.35">
      <c r="B2" s="2" t="s">
        <v>100</v>
      </c>
      <c r="C2" s="3"/>
      <c r="D2" s="3"/>
      <c r="E2" s="3"/>
      <c r="F2" s="3"/>
      <c r="G2" s="3"/>
      <c r="H2" s="3"/>
      <c r="I2" s="3"/>
      <c r="J2" s="3"/>
      <c r="K2" s="3"/>
      <c r="L2" s="3"/>
      <c r="M2" s="3"/>
      <c r="N2" s="3"/>
      <c r="O2" s="3"/>
      <c r="P2" s="3"/>
      <c r="Q2" s="3"/>
      <c r="R2" s="3"/>
      <c r="S2" s="3"/>
      <c r="T2" s="3"/>
      <c r="U2" s="3"/>
      <c r="V2" s="3"/>
      <c r="W2" s="3"/>
      <c r="X2" s="3"/>
      <c r="Z2" s="3"/>
      <c r="AB2" s="3"/>
      <c r="AC2" s="3"/>
    </row>
    <row r="3" spans="1:29" ht="14.25" customHeight="1" x14ac:dyDescent="0.2">
      <c r="B3" s="4" t="s">
        <v>1</v>
      </c>
    </row>
    <row r="4" spans="1:29" ht="3.75" hidden="1" customHeight="1" outlineLevel="1" x14ac:dyDescent="0.2"/>
    <row r="5" spans="1:29" ht="12.75" hidden="1" customHeight="1" outlineLevel="1" x14ac:dyDescent="0.2">
      <c r="B5" s="47" t="s">
        <v>120</v>
      </c>
      <c r="C5" s="5"/>
      <c r="D5" s="5"/>
      <c r="E5" s="5"/>
      <c r="F5" s="5"/>
      <c r="G5" s="5"/>
      <c r="H5" s="5"/>
      <c r="I5" s="5"/>
      <c r="J5" s="5"/>
      <c r="K5" s="5"/>
      <c r="L5" s="5"/>
      <c r="M5" s="5"/>
      <c r="N5" s="5"/>
      <c r="O5" s="5"/>
      <c r="P5" s="5"/>
      <c r="Q5" s="5"/>
      <c r="R5" s="5"/>
      <c r="S5" s="5"/>
      <c r="T5" s="5"/>
      <c r="U5" s="5"/>
      <c r="V5" s="5"/>
      <c r="W5" s="5"/>
      <c r="X5" s="5"/>
      <c r="Z5" s="5"/>
      <c r="AB5" s="5"/>
      <c r="AC5" s="5"/>
    </row>
    <row r="6" spans="1:29" ht="12.75" hidden="1" customHeight="1" outlineLevel="1" x14ac:dyDescent="0.2">
      <c r="B6" s="6" t="s">
        <v>114</v>
      </c>
      <c r="E6" s="5"/>
      <c r="F6" s="5"/>
      <c r="G6" s="5"/>
      <c r="H6" s="5"/>
      <c r="I6" s="5"/>
      <c r="J6" s="5"/>
      <c r="K6" s="5"/>
      <c r="L6" s="5"/>
      <c r="M6" s="5"/>
      <c r="N6" s="5"/>
      <c r="O6" s="5"/>
      <c r="P6" s="5"/>
      <c r="Q6" s="5"/>
      <c r="R6" s="5"/>
      <c r="S6" s="5"/>
      <c r="T6" s="5"/>
      <c r="U6" s="5"/>
      <c r="V6" s="5"/>
      <c r="W6" s="5"/>
      <c r="X6" s="5"/>
      <c r="Z6" s="5"/>
      <c r="AB6" s="5"/>
      <c r="AC6" s="5"/>
    </row>
    <row r="7" spans="1:29"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B7" s="5"/>
      <c r="AC7" s="5"/>
    </row>
    <row r="8" spans="1:29"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B8" s="5"/>
      <c r="AC8" s="5"/>
    </row>
    <row r="9" spans="1:29"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B9" s="5"/>
      <c r="AC9" s="5"/>
    </row>
    <row r="10" spans="1:29"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B10" s="5"/>
      <c r="AC10" s="5"/>
    </row>
    <row r="11" spans="1:29"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B11" s="78" t="s">
        <v>169</v>
      </c>
      <c r="AC11" s="78" t="s">
        <v>188</v>
      </c>
    </row>
    <row r="12" spans="1:29"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B12" s="79" t="s">
        <v>30</v>
      </c>
      <c r="AC12" s="79" t="s">
        <v>30</v>
      </c>
    </row>
    <row r="13" spans="1:29" x14ac:dyDescent="0.2">
      <c r="A13" s="60">
        <v>40969</v>
      </c>
      <c r="B13" s="15">
        <v>14589.187999999998</v>
      </c>
      <c r="C13" s="15">
        <v>11401.082681069998</v>
      </c>
      <c r="D13" s="15">
        <v>7399.6895362199994</v>
      </c>
      <c r="E13" s="15">
        <v>6880.6862285500001</v>
      </c>
      <c r="F13" s="18">
        <v>7.013852474885363</v>
      </c>
      <c r="G13" s="17">
        <v>1735.6749464924621</v>
      </c>
      <c r="H13" s="17">
        <v>805.87211329404226</v>
      </c>
      <c r="I13" s="17">
        <v>2664.7661810225122</v>
      </c>
      <c r="J13" s="17">
        <v>1237.2482290389692</v>
      </c>
      <c r="K13" s="17">
        <v>11757.019764804079</v>
      </c>
      <c r="L13" s="17">
        <v>18050.447016116577</v>
      </c>
      <c r="M13" s="17">
        <v>1826.8731685659689</v>
      </c>
      <c r="N13" s="17">
        <v>848.21535509721332</v>
      </c>
      <c r="O13" s="17">
        <v>12374773.280000001</v>
      </c>
      <c r="P13" s="17">
        <v>1305.8866302229751</v>
      </c>
      <c r="Q13" s="17">
        <v>12374.773280000001</v>
      </c>
      <c r="R13" s="17">
        <v>19051.825555009462</v>
      </c>
      <c r="S13" s="17">
        <v>73.144006239999996</v>
      </c>
      <c r="T13" s="17">
        <v>434.54785347000001</v>
      </c>
      <c r="U13" s="15">
        <v>900</v>
      </c>
      <c r="V13" s="15">
        <v>1381.7619294251169</v>
      </c>
      <c r="W13" s="17">
        <v>9080.2902785386032</v>
      </c>
      <c r="X13" s="17">
        <v>4713.1421780000001</v>
      </c>
      <c r="Z13" s="75">
        <v>1.5352910326945743</v>
      </c>
      <c r="AB13" s="80">
        <v>6773.7451580800007</v>
      </c>
      <c r="AC13" s="80">
        <v>1.5395696651510258</v>
      </c>
    </row>
    <row r="14" spans="1:29" x14ac:dyDescent="0.2">
      <c r="A14" s="61">
        <v>41061</v>
      </c>
      <c r="B14" s="15">
        <v>14643.657000009998</v>
      </c>
      <c r="C14" s="15">
        <v>11509.41774289</v>
      </c>
      <c r="D14" s="15">
        <v>7493.0205598199991</v>
      </c>
      <c r="E14" s="15">
        <v>7026.73936847</v>
      </c>
      <c r="F14" s="18">
        <v>6.2228735077860309</v>
      </c>
      <c r="G14" s="16">
        <v>1716.5224982055308</v>
      </c>
      <c r="H14" s="16">
        <v>808.82262626885915</v>
      </c>
      <c r="I14" s="16">
        <v>2615.4448107857411</v>
      </c>
      <c r="J14" s="16">
        <v>1232.3933667822437</v>
      </c>
      <c r="K14" s="16">
        <v>11844.121112928449</v>
      </c>
      <c r="L14" s="16">
        <v>18046.745752246694</v>
      </c>
      <c r="M14" s="16">
        <v>1703.4523388408597</v>
      </c>
      <c r="N14" s="16">
        <v>802.66398830510548</v>
      </c>
      <c r="O14" s="16">
        <v>11753936.131000001</v>
      </c>
      <c r="P14" s="16">
        <v>1226.002501312262</v>
      </c>
      <c r="Q14" s="16">
        <v>11753.936131</v>
      </c>
      <c r="R14" s="16">
        <v>17953.160110371071</v>
      </c>
      <c r="S14" s="16">
        <v>56.202697219999997</v>
      </c>
      <c r="T14" s="16">
        <v>344.26937514999997</v>
      </c>
      <c r="U14" s="15">
        <v>950</v>
      </c>
      <c r="V14" s="15">
        <v>1447.5036434675076</v>
      </c>
      <c r="W14" s="16">
        <v>9047.9561629507734</v>
      </c>
      <c r="X14" s="16">
        <v>4762.0441489999994</v>
      </c>
      <c r="Z14" s="75">
        <v>1.5236880457552711</v>
      </c>
      <c r="AB14" s="81">
        <v>6900.0675058500001</v>
      </c>
      <c r="AC14" s="81">
        <v>1.5274168508557018</v>
      </c>
    </row>
    <row r="15" spans="1:29" x14ac:dyDescent="0.2">
      <c r="A15" s="61">
        <v>41153</v>
      </c>
      <c r="B15" s="15">
        <v>14698.119999999999</v>
      </c>
      <c r="C15" s="15">
        <v>11524.832286050001</v>
      </c>
      <c r="D15" s="15">
        <v>7463.9358420800008</v>
      </c>
      <c r="E15" s="15">
        <v>7041.1756461899995</v>
      </c>
      <c r="F15" s="18">
        <v>5.6640384488110707</v>
      </c>
      <c r="G15" s="16">
        <v>1752.0264572457099</v>
      </c>
      <c r="H15" s="16">
        <v>823.81601028613443</v>
      </c>
      <c r="I15" s="16">
        <v>2639.368122032673</v>
      </c>
      <c r="J15" s="16">
        <v>1241.0507312701075</v>
      </c>
      <c r="K15" s="16">
        <v>12108.546577106838</v>
      </c>
      <c r="L15" s="16">
        <v>18241.112574295788</v>
      </c>
      <c r="M15" s="16">
        <v>1743.8607306610891</v>
      </c>
      <c r="N15" s="16">
        <v>819.97642426378343</v>
      </c>
      <c r="O15" s="16">
        <v>12052111.880999999</v>
      </c>
      <c r="P15" s="16">
        <v>1241.2884447308875</v>
      </c>
      <c r="Q15" s="16">
        <v>12052.111880999999</v>
      </c>
      <c r="R15" s="16">
        <v>18244.606515267951</v>
      </c>
      <c r="S15" s="16">
        <v>56.640865759999997</v>
      </c>
      <c r="T15" s="16">
        <v>264.11173710000003</v>
      </c>
      <c r="U15" s="15">
        <v>1000</v>
      </c>
      <c r="V15" s="15">
        <v>1506.4659047340624</v>
      </c>
      <c r="W15" s="16">
        <v>9189.6293041909266</v>
      </c>
      <c r="X15" s="16">
        <v>4791.5102729999999</v>
      </c>
      <c r="Z15" s="75">
        <v>1.5064659047340625</v>
      </c>
      <c r="AB15" s="81">
        <v>6911.1665106600012</v>
      </c>
      <c r="AC15" s="81">
        <v>1.5138099194075971</v>
      </c>
    </row>
    <row r="16" spans="1:29" x14ac:dyDescent="0.2">
      <c r="A16" s="61">
        <v>41244</v>
      </c>
      <c r="B16" s="15">
        <v>14752.566999980001</v>
      </c>
      <c r="C16" s="15">
        <v>11606.841090589998</v>
      </c>
      <c r="D16" s="15">
        <v>7524.4879883999993</v>
      </c>
      <c r="E16" s="15">
        <v>7096.5901976200003</v>
      </c>
      <c r="F16" s="18">
        <v>5.6867363126854702</v>
      </c>
      <c r="G16" s="16">
        <v>1797.2314549242826</v>
      </c>
      <c r="H16" s="16">
        <v>848.19100461042706</v>
      </c>
      <c r="I16" s="16">
        <v>2656.2178930595692</v>
      </c>
      <c r="J16" s="16">
        <v>1253.5837368110754</v>
      </c>
      <c r="K16" s="16">
        <v>12512.99462429567</v>
      </c>
      <c r="L16" s="16">
        <v>18493.578067390685</v>
      </c>
      <c r="M16" s="16">
        <v>1809.4251415288509</v>
      </c>
      <c r="N16" s="16">
        <v>853.94573100512457</v>
      </c>
      <c r="O16" s="16">
        <v>12597891.611</v>
      </c>
      <c r="P16" s="16">
        <v>1271.2036879183311</v>
      </c>
      <c r="Q16" s="16">
        <v>12597.891610999999</v>
      </c>
      <c r="R16" s="16">
        <v>18753.517576636848</v>
      </c>
      <c r="S16" s="16">
        <v>48.210948309999999</v>
      </c>
      <c r="T16" s="16">
        <v>274.90260656999999</v>
      </c>
      <c r="U16" s="15">
        <v>1000</v>
      </c>
      <c r="V16" s="15">
        <v>1477.9498131872369</v>
      </c>
      <c r="W16" s="16">
        <v>9071.0817715224493</v>
      </c>
      <c r="X16" s="16">
        <v>4882.5340379999998</v>
      </c>
      <c r="Z16" s="75">
        <v>1.4779498131872368</v>
      </c>
      <c r="AB16" s="81">
        <v>6962.3723700199998</v>
      </c>
      <c r="AC16" s="81">
        <v>1.4886235058779194</v>
      </c>
    </row>
    <row r="17" spans="1:29" x14ac:dyDescent="0.2">
      <c r="A17" s="61">
        <v>41334</v>
      </c>
      <c r="B17" s="15">
        <v>14807.009</v>
      </c>
      <c r="C17" s="15">
        <v>11682.206731690001</v>
      </c>
      <c r="D17" s="15">
        <v>7601.5820338399999</v>
      </c>
      <c r="E17" s="15">
        <v>7085.9798241300005</v>
      </c>
      <c r="F17" s="18">
        <v>6.7828276721173424</v>
      </c>
      <c r="G17" s="16">
        <v>1838.4427778013594</v>
      </c>
      <c r="H17" s="16">
        <v>861.92615252443613</v>
      </c>
      <c r="I17" s="16">
        <v>2663.6965762850468</v>
      </c>
      <c r="J17" s="16">
        <v>1248.8339420798404</v>
      </c>
      <c r="K17" s="16">
        <v>12762.548297764699</v>
      </c>
      <c r="L17" s="16">
        <v>18491.495419881674</v>
      </c>
      <c r="M17" s="16">
        <v>1903.930294619473</v>
      </c>
      <c r="N17" s="16">
        <v>892.62898651577768</v>
      </c>
      <c r="O17" s="16">
        <v>13217165.436999999</v>
      </c>
      <c r="P17" s="16">
        <v>1300.6674403478316</v>
      </c>
      <c r="Q17" s="16">
        <v>13217.165437</v>
      </c>
      <c r="R17" s="16">
        <v>19258.994495237304</v>
      </c>
      <c r="S17" s="16">
        <v>59.044714120000002</v>
      </c>
      <c r="T17" s="16">
        <v>299.98095662000003</v>
      </c>
      <c r="U17" s="15">
        <v>1000</v>
      </c>
      <c r="V17" s="15">
        <v>1448.8873999497714</v>
      </c>
      <c r="W17" s="16">
        <v>9028.4685780670206</v>
      </c>
      <c r="X17" s="16">
        <v>4918.4194680000001</v>
      </c>
      <c r="Z17" s="75">
        <v>1.4488873999497713</v>
      </c>
      <c r="AB17" s="81">
        <v>6942.0427178199998</v>
      </c>
      <c r="AC17" s="81">
        <v>1.4571198784668209</v>
      </c>
    </row>
    <row r="18" spans="1:29" x14ac:dyDescent="0.2">
      <c r="A18" s="61">
        <v>41426</v>
      </c>
      <c r="B18" s="15">
        <v>14861.424000000001</v>
      </c>
      <c r="C18" s="15">
        <v>11707.23351792</v>
      </c>
      <c r="D18" s="15">
        <v>7630.7376939400001</v>
      </c>
      <c r="E18" s="15">
        <v>7172.7619055099995</v>
      </c>
      <c r="F18" s="18">
        <v>6.0017236445397026</v>
      </c>
      <c r="G18" s="16">
        <v>1883.3455465232378</v>
      </c>
      <c r="H18" s="16">
        <v>891.19694799003025</v>
      </c>
      <c r="I18" s="16">
        <v>2694.2052323914322</v>
      </c>
      <c r="J18" s="16">
        <v>1274.8948193806073</v>
      </c>
      <c r="K18" s="16">
        <v>13244.455711585788</v>
      </c>
      <c r="L18" s="16">
        <v>18946.752466218622</v>
      </c>
      <c r="M18" s="16">
        <v>1866.826080630444</v>
      </c>
      <c r="N18" s="16">
        <v>883.37995571622196</v>
      </c>
      <c r="O18" s="16">
        <v>13128284.074999999</v>
      </c>
      <c r="P18" s="16">
        <v>1267.9994883089705</v>
      </c>
      <c r="Q18" s="16">
        <v>13128.284075</v>
      </c>
      <c r="R18" s="16">
        <v>18844.278027542656</v>
      </c>
      <c r="S18" s="16">
        <v>51.896750930000003</v>
      </c>
      <c r="T18" s="16">
        <v>283.28683323000001</v>
      </c>
      <c r="U18" s="15">
        <v>1045</v>
      </c>
      <c r="V18" s="15">
        <v>1494.9165717605651</v>
      </c>
      <c r="W18" s="16">
        <v>9244.0608262566602</v>
      </c>
      <c r="X18" s="16">
        <v>4915.7713529999992</v>
      </c>
      <c r="Z18" s="75">
        <v>1.4305421739335551</v>
      </c>
      <c r="AB18" s="81">
        <v>7032.40875581</v>
      </c>
      <c r="AC18" s="81">
        <v>1.4353953585927912</v>
      </c>
    </row>
    <row r="19" spans="1:29" x14ac:dyDescent="0.2">
      <c r="A19" s="61">
        <v>41518</v>
      </c>
      <c r="B19" s="15">
        <v>14915.824000000001</v>
      </c>
      <c r="C19" s="15">
        <v>11767.846528759999</v>
      </c>
      <c r="D19" s="15">
        <v>7732.8261429000004</v>
      </c>
      <c r="E19" s="15">
        <v>7309.3217256899998</v>
      </c>
      <c r="F19" s="18">
        <v>5.4767094123646771</v>
      </c>
      <c r="G19" s="16">
        <v>1900.1817559562603</v>
      </c>
      <c r="H19" s="16">
        <v>914.47954253621924</v>
      </c>
      <c r="I19" s="16">
        <v>2704.3342928492448</v>
      </c>
      <c r="J19" s="16">
        <v>1301.4851759510914</v>
      </c>
      <c r="K19" s="16">
        <v>13640.215908070761</v>
      </c>
      <c r="L19" s="16">
        <v>19412.723823095512</v>
      </c>
      <c r="M19" s="16">
        <v>1890.7811206420506</v>
      </c>
      <c r="N19" s="16">
        <v>909.95540232976725</v>
      </c>
      <c r="O19" s="16">
        <v>13572734.628999999</v>
      </c>
      <c r="P19" s="16">
        <v>1298.2419467984046</v>
      </c>
      <c r="Q19" s="16">
        <v>13572.734628999999</v>
      </c>
      <c r="R19" s="16">
        <v>19364.348387862367</v>
      </c>
      <c r="S19" s="16">
        <v>41.472032049999996</v>
      </c>
      <c r="T19" s="16">
        <v>247.08259936000002</v>
      </c>
      <c r="U19" s="15">
        <v>1050</v>
      </c>
      <c r="V19" s="15">
        <v>1494.3575784742297</v>
      </c>
      <c r="W19" s="16">
        <v>8815.3224051978268</v>
      </c>
      <c r="X19" s="16">
        <v>4953.3601319999998</v>
      </c>
      <c r="Z19" s="75">
        <v>1.4231976937849806</v>
      </c>
      <c r="AB19" s="81">
        <v>7178.3743135700015</v>
      </c>
      <c r="AC19" s="81">
        <v>1.4267094227634713</v>
      </c>
    </row>
    <row r="20" spans="1:29" x14ac:dyDescent="0.2">
      <c r="A20" s="61">
        <v>41609</v>
      </c>
      <c r="B20" s="15">
        <v>14970.208999999999</v>
      </c>
      <c r="C20" s="15">
        <v>11865.957240830001</v>
      </c>
      <c r="D20" s="15">
        <v>7697.6939376700011</v>
      </c>
      <c r="E20" s="15">
        <v>7323.8168093800004</v>
      </c>
      <c r="F20" s="18">
        <v>4.8570017373692709</v>
      </c>
      <c r="G20" s="16">
        <v>1953.5243351736817</v>
      </c>
      <c r="H20" s="16">
        <v>939.00319338227814</v>
      </c>
      <c r="I20" s="16">
        <v>2729.3753461290144</v>
      </c>
      <c r="J20" s="16">
        <v>1311.9325517519833</v>
      </c>
      <c r="K20" s="16">
        <v>14057.07405660012</v>
      </c>
      <c r="L20" s="16">
        <v>19639.904493630507</v>
      </c>
      <c r="M20" s="16">
        <v>1950.8829472970979</v>
      </c>
      <c r="N20" s="16">
        <v>937.73355388692323</v>
      </c>
      <c r="O20" s="16">
        <v>14038067.288000003</v>
      </c>
      <c r="P20" s="16">
        <v>1319.3850263744248</v>
      </c>
      <c r="Q20" s="16">
        <v>14038.067288000002</v>
      </c>
      <c r="R20" s="16">
        <v>19751.46959629565</v>
      </c>
      <c r="S20" s="16">
        <v>38.605984929999998</v>
      </c>
      <c r="T20" s="16">
        <v>200.64800804999999</v>
      </c>
      <c r="U20" s="15">
        <v>1100</v>
      </c>
      <c r="V20" s="15">
        <v>1536.8699671074173</v>
      </c>
      <c r="W20" s="16">
        <v>9065.3531303744639</v>
      </c>
      <c r="X20" s="16">
        <v>4999.6329569999998</v>
      </c>
      <c r="Z20" s="75">
        <v>1.3971545155521976</v>
      </c>
      <c r="AB20" s="81">
        <v>7195.7506766099996</v>
      </c>
      <c r="AC20" s="81">
        <v>1.4069935120755241</v>
      </c>
    </row>
    <row r="21" spans="1:29" x14ac:dyDescent="0.2">
      <c r="A21" s="61">
        <v>41699</v>
      </c>
      <c r="B21" s="15">
        <v>15024.523999999999</v>
      </c>
      <c r="C21" s="15">
        <v>11874.603707089998</v>
      </c>
      <c r="D21" s="15">
        <v>7698.5853043300003</v>
      </c>
      <c r="E21" s="15">
        <v>7245.5061671700005</v>
      </c>
      <c r="F21" s="18">
        <v>5.8852259116382033</v>
      </c>
      <c r="G21" s="16">
        <v>1916.043244800805</v>
      </c>
      <c r="H21" s="16">
        <v>907.98306112803243</v>
      </c>
      <c r="I21" s="16">
        <v>2633.466944151281</v>
      </c>
      <c r="J21" s="16">
        <v>1247.958982041949</v>
      </c>
      <c r="K21" s="16">
        <v>13642.013293511591</v>
      </c>
      <c r="L21" s="16">
        <v>18749.98967670483</v>
      </c>
      <c r="M21" s="16">
        <v>1983.3934090073551</v>
      </c>
      <c r="N21" s="16">
        <v>939.89925531085032</v>
      </c>
      <c r="O21" s="16">
        <v>14121538.918999998</v>
      </c>
      <c r="P21" s="16">
        <v>1299.4968375104697</v>
      </c>
      <c r="Q21" s="16">
        <v>14121.538918999999</v>
      </c>
      <c r="R21" s="16">
        <v>19524.321423100151</v>
      </c>
      <c r="S21" s="16">
        <v>36.892199650000002</v>
      </c>
      <c r="T21" s="16">
        <v>227.71444098000001</v>
      </c>
      <c r="U21" s="15">
        <v>1200</v>
      </c>
      <c r="V21" s="15">
        <v>1649.3157665186584</v>
      </c>
      <c r="W21" s="16">
        <v>9189.3607412415204</v>
      </c>
      <c r="X21" s="16">
        <v>5004.3081389999998</v>
      </c>
      <c r="Z21" s="75">
        <v>1.3744298054322153</v>
      </c>
      <c r="AB21" s="81">
        <v>7119.8879934100005</v>
      </c>
      <c r="AC21" s="81">
        <v>1.3825916236955529</v>
      </c>
    </row>
    <row r="22" spans="1:29" x14ac:dyDescent="0.2">
      <c r="A22" s="61">
        <v>41791</v>
      </c>
      <c r="B22" s="15">
        <v>15078.806</v>
      </c>
      <c r="C22" s="15">
        <v>11938.264681930001</v>
      </c>
      <c r="D22" s="15">
        <v>7779.6227915099989</v>
      </c>
      <c r="E22" s="15">
        <v>7346.202711259999</v>
      </c>
      <c r="F22" s="18">
        <v>5.5712223055724097</v>
      </c>
      <c r="G22" s="16">
        <v>1958.5706810063962</v>
      </c>
      <c r="H22" s="16">
        <v>938.84377253763853</v>
      </c>
      <c r="I22" s="16">
        <v>2639.9760462253548</v>
      </c>
      <c r="J22" s="16">
        <v>1265.476449067256</v>
      </c>
      <c r="K22" s="16">
        <v>14156.64311040318</v>
      </c>
      <c r="L22" s="16">
        <v>19081.873873054035</v>
      </c>
      <c r="M22" s="16">
        <v>1945.9888793898144</v>
      </c>
      <c r="N22" s="16">
        <v>932.81266719659357</v>
      </c>
      <c r="O22" s="16">
        <v>14065701.242999999</v>
      </c>
      <c r="P22" s="16">
        <v>1263.0876597549293</v>
      </c>
      <c r="Q22" s="16">
        <v>14065.701243</v>
      </c>
      <c r="R22" s="16">
        <v>19045.853782438586</v>
      </c>
      <c r="S22" s="16">
        <v>38.977111409999992</v>
      </c>
      <c r="T22" s="16">
        <v>220.55805580000001</v>
      </c>
      <c r="U22" s="15">
        <v>1200</v>
      </c>
      <c r="V22" s="15">
        <v>1617.4914115647789</v>
      </c>
      <c r="W22" s="16">
        <v>8889.7171489086832</v>
      </c>
      <c r="X22" s="16">
        <v>5072.8674170000004</v>
      </c>
      <c r="Z22" s="75">
        <v>1.3479095096373157</v>
      </c>
      <c r="AB22" s="81">
        <v>7228.0481106400002</v>
      </c>
      <c r="AC22" s="81">
        <v>1.3540635801515428</v>
      </c>
    </row>
    <row r="23" spans="1:29" x14ac:dyDescent="0.2">
      <c r="A23" s="61">
        <v>41883</v>
      </c>
      <c r="B23" s="15">
        <v>15133.04199999</v>
      </c>
      <c r="C23" s="15">
        <v>11989.469407460001</v>
      </c>
      <c r="D23" s="15">
        <v>7801.4956420499993</v>
      </c>
      <c r="E23" s="15">
        <v>7382.0769646099998</v>
      </c>
      <c r="F23" s="18">
        <v>5.376131663515082</v>
      </c>
      <c r="G23" s="16">
        <v>1978.1916548774209</v>
      </c>
      <c r="H23" s="16">
        <v>949.08758416491423</v>
      </c>
      <c r="I23" s="16">
        <v>2649.3370139375429</v>
      </c>
      <c r="J23" s="16">
        <v>1271.0865805125836</v>
      </c>
      <c r="K23" s="16">
        <v>14362.582272836691</v>
      </c>
      <c r="L23" s="16">
        <v>19235.4066085206</v>
      </c>
      <c r="M23" s="16">
        <v>1968.6763521893786</v>
      </c>
      <c r="N23" s="16">
        <v>944.52237653271857</v>
      </c>
      <c r="O23" s="16">
        <v>14293496.794</v>
      </c>
      <c r="P23" s="16">
        <v>1268.3856768623855</v>
      </c>
      <c r="Q23" s="16">
        <v>14293.496794000001</v>
      </c>
      <c r="R23" s="16">
        <v>19194.533720144223</v>
      </c>
      <c r="S23" s="16">
        <v>43.013313029999999</v>
      </c>
      <c r="T23" s="16">
        <v>211.11293803999999</v>
      </c>
      <c r="U23" s="15">
        <v>1200</v>
      </c>
      <c r="V23" s="15">
        <v>1607.1265940721255</v>
      </c>
      <c r="W23" s="16">
        <v>8775.3823348144615</v>
      </c>
      <c r="X23" s="16">
        <v>5079.5298090000006</v>
      </c>
      <c r="Z23" s="75">
        <v>1.3392721617267713</v>
      </c>
      <c r="AB23" s="81">
        <v>7260.4604500399992</v>
      </c>
      <c r="AC23" s="81">
        <v>1.3428857890255055</v>
      </c>
    </row>
    <row r="24" spans="1:29" x14ac:dyDescent="0.2">
      <c r="A24" s="61">
        <v>41974</v>
      </c>
      <c r="B24" s="15">
        <v>15187.212999999998</v>
      </c>
      <c r="C24" s="15">
        <v>12056.102444029999</v>
      </c>
      <c r="D24" s="15">
        <v>7832.8667012600008</v>
      </c>
      <c r="E24" s="15">
        <v>7418.3476633600003</v>
      </c>
      <c r="F24" s="18">
        <v>5.2920476462764316</v>
      </c>
      <c r="G24" s="16">
        <v>2016.1193672396812</v>
      </c>
      <c r="H24" s="16">
        <v>967.251254443466</v>
      </c>
      <c r="I24" s="16">
        <v>2645.6468522877058</v>
      </c>
      <c r="J24" s="16">
        <v>1269.2726820998143</v>
      </c>
      <c r="K24" s="16">
        <v>14689.850825750113</v>
      </c>
      <c r="L24" s="16">
        <v>19276.714578131166</v>
      </c>
      <c r="M24" s="16">
        <v>2014.294335530795</v>
      </c>
      <c r="N24" s="16">
        <v>966.37567919802018</v>
      </c>
      <c r="O24" s="16">
        <v>14676553.277999999</v>
      </c>
      <c r="P24" s="16">
        <v>1278.8813213115329</v>
      </c>
      <c r="Q24" s="16">
        <v>14676.553277999999</v>
      </c>
      <c r="R24" s="16">
        <v>19422.643028479688</v>
      </c>
      <c r="S24" s="16">
        <v>53.562068269999997</v>
      </c>
      <c r="T24" s="16">
        <v>212.58487708000001</v>
      </c>
      <c r="U24" s="15">
        <v>1200</v>
      </c>
      <c r="V24" s="15">
        <v>1574.6965553393356</v>
      </c>
      <c r="W24" s="16">
        <v>8776.9884872332987</v>
      </c>
      <c r="X24" s="16">
        <v>5109.610009</v>
      </c>
      <c r="Z24" s="75">
        <v>1.3122471294494464</v>
      </c>
      <c r="AB24" s="81">
        <v>7286.2009385199999</v>
      </c>
      <c r="AC24" s="81">
        <v>1.3233790427888834</v>
      </c>
    </row>
    <row r="25" spans="1:29" x14ac:dyDescent="0.2">
      <c r="A25" s="61">
        <v>42064</v>
      </c>
      <c r="B25" s="15">
        <v>15241.32400001</v>
      </c>
      <c r="C25" s="15">
        <v>12137.5276574</v>
      </c>
      <c r="D25" s="15">
        <v>7898.7597666900001</v>
      </c>
      <c r="E25" s="15">
        <v>7324.3885560699991</v>
      </c>
      <c r="F25" s="18">
        <v>7.2716632431611856</v>
      </c>
      <c r="G25" s="16">
        <v>2084.3852750465439</v>
      </c>
      <c r="H25" s="16">
        <v>984.44134752928403</v>
      </c>
      <c r="I25" s="16">
        <v>2648.3575960466951</v>
      </c>
      <c r="J25" s="16">
        <v>1250.8017360338561</v>
      </c>
      <c r="K25" s="16">
        <v>15004.189536700262</v>
      </c>
      <c r="L25" s="16">
        <v>19063.874518666984</v>
      </c>
      <c r="M25" s="16">
        <v>2131.5209063022021</v>
      </c>
      <c r="N25" s="16">
        <v>1006.7031936982595</v>
      </c>
      <c r="O25" s="16">
        <v>15343489.546999998</v>
      </c>
      <c r="P25" s="16">
        <v>1293.8065351362602</v>
      </c>
      <c r="Q25" s="16">
        <v>15343.489546999999</v>
      </c>
      <c r="R25" s="16">
        <v>19719.324595342063</v>
      </c>
      <c r="S25" s="16">
        <v>48.609451079999999</v>
      </c>
      <c r="T25" s="16">
        <v>251.79823469000002</v>
      </c>
      <c r="U25" s="15">
        <v>1200</v>
      </c>
      <c r="V25" s="15">
        <v>1524.6841134900405</v>
      </c>
      <c r="W25" s="16">
        <v>8240.5651369119078</v>
      </c>
      <c r="X25" s="16">
        <v>5162.1675369999994</v>
      </c>
      <c r="Z25" s="75">
        <v>1.2705700945750338</v>
      </c>
      <c r="AB25" s="81">
        <v>7198.3762869199991</v>
      </c>
      <c r="AC25" s="81">
        <v>1.2851916465897837</v>
      </c>
    </row>
    <row r="26" spans="1:29" x14ac:dyDescent="0.2">
      <c r="A26" s="61">
        <v>42156</v>
      </c>
      <c r="B26" s="15">
        <v>15295.361000010002</v>
      </c>
      <c r="C26" s="15">
        <v>12138.548964580001</v>
      </c>
      <c r="D26" s="15">
        <v>7910.2676557299992</v>
      </c>
      <c r="E26" s="15">
        <v>7329.1277235699999</v>
      </c>
      <c r="F26" s="18">
        <v>7.3466532038146131</v>
      </c>
      <c r="G26" s="16">
        <v>2131.2325344570172</v>
      </c>
      <c r="H26" s="16">
        <v>1002.6360872287572</v>
      </c>
      <c r="I26" s="16">
        <v>2642.356725787954</v>
      </c>
      <c r="J26" s="16">
        <v>1243.0939213686522</v>
      </c>
      <c r="K26" s="16">
        <v>15335.68090580136</v>
      </c>
      <c r="L26" s="16">
        <v>19013.570284251582</v>
      </c>
      <c r="M26" s="16">
        <v>2107.2098475524108</v>
      </c>
      <c r="N26" s="16">
        <v>991.33463963289819</v>
      </c>
      <c r="O26" s="16">
        <v>15162821.185000001</v>
      </c>
      <c r="P26" s="16">
        <v>1236.1429203281873</v>
      </c>
      <c r="Q26" s="16">
        <v>15162.821185000001</v>
      </c>
      <c r="R26" s="16">
        <v>18907.252214026226</v>
      </c>
      <c r="S26" s="16">
        <v>49.288592309999999</v>
      </c>
      <c r="T26" s="16">
        <v>239.98348221999998</v>
      </c>
      <c r="U26" s="15">
        <v>1200</v>
      </c>
      <c r="V26" s="15">
        <v>1487.7907594224059</v>
      </c>
      <c r="W26" s="16">
        <v>7841.4568404629081</v>
      </c>
      <c r="X26" s="16">
        <v>5153.9908780000005</v>
      </c>
      <c r="Z26" s="75">
        <v>1.239825632852005</v>
      </c>
      <c r="AB26" s="81">
        <v>7195.6863729599991</v>
      </c>
      <c r="AC26" s="81">
        <v>1.2469481756291136</v>
      </c>
    </row>
    <row r="27" spans="1:29" x14ac:dyDescent="0.2">
      <c r="A27" s="61">
        <v>42248</v>
      </c>
      <c r="B27" s="15">
        <v>15349.316999969999</v>
      </c>
      <c r="C27" s="15">
        <v>12207.245138430002</v>
      </c>
      <c r="D27" s="15">
        <v>7893.8712052999999</v>
      </c>
      <c r="E27" s="15">
        <v>7301.1326345100006</v>
      </c>
      <c r="F27" s="18">
        <v>7.5088452214932317</v>
      </c>
      <c r="G27" s="16">
        <v>2126.7260749425168</v>
      </c>
      <c r="H27" s="16">
        <v>994.18624034678976</v>
      </c>
      <c r="I27" s="16">
        <v>2599.1695622281991</v>
      </c>
      <c r="J27" s="16">
        <v>1215.0406418303351</v>
      </c>
      <c r="K27" s="16">
        <v>15260.079760091239</v>
      </c>
      <c r="L27" s="16">
        <v>18650.043979300819</v>
      </c>
      <c r="M27" s="16">
        <v>2111.647113564612</v>
      </c>
      <c r="N27" s="16">
        <v>987.13723855137107</v>
      </c>
      <c r="O27" s="16">
        <v>15151882.397000002</v>
      </c>
      <c r="P27" s="16">
        <v>1212.1504378730308</v>
      </c>
      <c r="Q27" s="16">
        <v>15151.882396999999</v>
      </c>
      <c r="R27" s="16">
        <v>18605.68132256559</v>
      </c>
      <c r="S27" s="16">
        <v>61.359899940000005</v>
      </c>
      <c r="T27" s="16">
        <v>251.62479722</v>
      </c>
      <c r="U27" s="15">
        <v>1200</v>
      </c>
      <c r="V27" s="15">
        <v>1466.5750852554636</v>
      </c>
      <c r="W27" s="16">
        <v>7777.212563841882</v>
      </c>
      <c r="X27" s="16">
        <v>5192.5715010000004</v>
      </c>
      <c r="Z27" s="75">
        <v>1.2221459043795531</v>
      </c>
      <c r="AB27" s="81">
        <v>7175.3856502200006</v>
      </c>
      <c r="AC27" s="81">
        <v>1.2279452041054268</v>
      </c>
    </row>
    <row r="28" spans="1:29" x14ac:dyDescent="0.2">
      <c r="A28" s="61">
        <v>42339</v>
      </c>
      <c r="B28" s="15">
        <v>15403.168000019999</v>
      </c>
      <c r="C28" s="15">
        <v>12251.36795724</v>
      </c>
      <c r="D28" s="15">
        <v>7934.7956817199993</v>
      </c>
      <c r="E28" s="15">
        <v>7350.8056988199996</v>
      </c>
      <c r="F28" s="18">
        <v>7.3598616312879006</v>
      </c>
      <c r="G28" s="16">
        <v>2139.8176870995017</v>
      </c>
      <c r="H28" s="16">
        <v>1005.2371592143128</v>
      </c>
      <c r="I28" s="16">
        <v>2543.7825835520184</v>
      </c>
      <c r="J28" s="16">
        <v>1195.0105812120855</v>
      </c>
      <c r="K28" s="16">
        <v>15483.836843240912</v>
      </c>
      <c r="L28" s="16">
        <v>18406.948744211299</v>
      </c>
      <c r="M28" s="16">
        <v>2193.6121757748319</v>
      </c>
      <c r="N28" s="16">
        <v>1030.5085733648684</v>
      </c>
      <c r="O28" s="16">
        <v>15873096.681000002</v>
      </c>
      <c r="P28" s="16">
        <v>1238.4557232193984</v>
      </c>
      <c r="Q28" s="16">
        <v>15873.096681000001</v>
      </c>
      <c r="R28" s="16">
        <v>19076.141565334663</v>
      </c>
      <c r="S28" s="16">
        <v>106.19061656</v>
      </c>
      <c r="T28" s="16">
        <v>185.53406057000001</v>
      </c>
      <c r="U28" s="15">
        <v>1300</v>
      </c>
      <c r="V28" s="15">
        <v>1545.4201442273863</v>
      </c>
      <c r="W28" s="16">
        <v>7649.0608370391592</v>
      </c>
      <c r="X28" s="16">
        <v>5207.6272499999995</v>
      </c>
      <c r="Z28" s="75">
        <v>1.1887847263287588</v>
      </c>
      <c r="AB28" s="81">
        <v>7236.0542379800008</v>
      </c>
      <c r="AC28" s="81">
        <v>1.2017908004156925</v>
      </c>
    </row>
    <row r="29" spans="1:29" x14ac:dyDescent="0.2">
      <c r="A29" s="61">
        <v>42430</v>
      </c>
      <c r="B29" s="15">
        <v>15456.943000010002</v>
      </c>
      <c r="C29" s="15">
        <v>12336.27464643</v>
      </c>
      <c r="D29" s="15">
        <v>7997.3415106400007</v>
      </c>
      <c r="E29" s="15">
        <v>7225.3597508399998</v>
      </c>
      <c r="F29" s="18">
        <v>9.6529797905081764</v>
      </c>
      <c r="G29" s="16">
        <v>2191.5078019977809</v>
      </c>
      <c r="H29" s="16">
        <v>1012.8084433484098</v>
      </c>
      <c r="I29" s="16">
        <v>2535.0375526086891</v>
      </c>
      <c r="J29" s="16">
        <v>1171.5712055174188</v>
      </c>
      <c r="K29" s="16">
        <v>15654.92237876523</v>
      </c>
      <c r="L29" s="16">
        <v>18108.909344135747</v>
      </c>
      <c r="M29" s="16">
        <v>2395.2546128320196</v>
      </c>
      <c r="N29" s="16">
        <v>1106.9703213623113</v>
      </c>
      <c r="O29" s="16">
        <v>17110377.16</v>
      </c>
      <c r="P29" s="16">
        <v>1289.9931390487993</v>
      </c>
      <c r="Q29" s="16">
        <v>17110.37716</v>
      </c>
      <c r="R29" s="16">
        <v>19939.350420681269</v>
      </c>
      <c r="S29" s="16">
        <v>112.22119895000002</v>
      </c>
      <c r="T29" s="16">
        <v>165.34401475999999</v>
      </c>
      <c r="U29" s="15">
        <v>1300</v>
      </c>
      <c r="V29" s="15">
        <v>1503.7814674385691</v>
      </c>
      <c r="W29" s="16">
        <v>7511.0968372158786</v>
      </c>
      <c r="X29" s="16">
        <v>5252.0739220000005</v>
      </c>
      <c r="Z29" s="75">
        <v>1.1567549749527455</v>
      </c>
      <c r="AB29" s="81">
        <v>7143.448161350002</v>
      </c>
      <c r="AC29" s="81">
        <v>1.1653366979714939</v>
      </c>
    </row>
    <row r="30" spans="1:29" x14ac:dyDescent="0.2">
      <c r="A30" s="61">
        <v>42522</v>
      </c>
      <c r="B30" s="15">
        <v>15510.619999999999</v>
      </c>
      <c r="C30" s="15">
        <v>12400.268926249999</v>
      </c>
      <c r="D30" s="15">
        <v>8126.2587358499995</v>
      </c>
      <c r="E30" s="15">
        <v>7338.4139655700001</v>
      </c>
      <c r="F30" s="18">
        <v>9.6950490488854957</v>
      </c>
      <c r="G30" s="16">
        <v>2221.2082224458718</v>
      </c>
      <c r="H30" s="16">
        <v>1039.3962502198392</v>
      </c>
      <c r="I30" s="16">
        <v>2534.0108643512422</v>
      </c>
      <c r="J30" s="16">
        <v>1185.7696922816062</v>
      </c>
      <c r="K30" s="16">
        <v>16121.680266584841</v>
      </c>
      <c r="L30" s="16">
        <v>18392.023104496926</v>
      </c>
      <c r="M30" s="16">
        <v>2229.7085923269674</v>
      </c>
      <c r="N30" s="16">
        <v>1043.3739288951701</v>
      </c>
      <c r="O30" s="16">
        <v>16183376.528999999</v>
      </c>
      <c r="P30" s="16">
        <v>1195.2101279691203</v>
      </c>
      <c r="Q30" s="16">
        <v>16183.376529000001</v>
      </c>
      <c r="R30" s="16">
        <v>18538.450115080399</v>
      </c>
      <c r="S30" s="16">
        <v>142.49044925999999</v>
      </c>
      <c r="T30" s="16">
        <v>248.46256033</v>
      </c>
      <c r="U30" s="15">
        <v>1300</v>
      </c>
      <c r="V30" s="15">
        <v>1483.0730817434164</v>
      </c>
      <c r="W30" s="16">
        <v>7303.7229389477252</v>
      </c>
      <c r="X30" s="16">
        <v>5251.547313</v>
      </c>
      <c r="Z30" s="75">
        <v>1.1408254474949358</v>
      </c>
      <c r="AB30" s="81">
        <v>7258.0679756499994</v>
      </c>
      <c r="AC30" s="81">
        <v>1.1455242409926134</v>
      </c>
    </row>
    <row r="31" spans="1:29" x14ac:dyDescent="0.2">
      <c r="A31" s="61">
        <v>42614</v>
      </c>
      <c r="B31" s="15">
        <v>15564.196999990001</v>
      </c>
      <c r="C31" s="15">
        <v>12446.728886789999</v>
      </c>
      <c r="D31" s="15">
        <v>8077.4827817099995</v>
      </c>
      <c r="E31" s="15">
        <v>7271.1890887899999</v>
      </c>
      <c r="F31" s="18">
        <v>9.9819920971630616</v>
      </c>
      <c r="G31" s="16">
        <v>2277.7846458232989</v>
      </c>
      <c r="H31" s="16">
        <v>1051.2425071239647</v>
      </c>
      <c r="I31" s="16">
        <v>2565.6779677381573</v>
      </c>
      <c r="J31" s="16">
        <v>1184.1109493048241</v>
      </c>
      <c r="K31" s="16">
        <v>16361.745475640779</v>
      </c>
      <c r="L31" s="16">
        <v>18429.736084825458</v>
      </c>
      <c r="M31" s="16">
        <v>2306.1190511037412</v>
      </c>
      <c r="N31" s="16">
        <v>1064.3193936064058</v>
      </c>
      <c r="O31" s="16">
        <v>16565276.713</v>
      </c>
      <c r="P31" s="16">
        <v>1203.6094987637578</v>
      </c>
      <c r="Q31" s="16">
        <v>16565.276712999999</v>
      </c>
      <c r="R31" s="16">
        <v>18733.215349818347</v>
      </c>
      <c r="S31" s="16">
        <v>135.20922116</v>
      </c>
      <c r="T31" s="16">
        <v>223.82110942</v>
      </c>
      <c r="U31" s="15">
        <v>1400</v>
      </c>
      <c r="V31" s="15">
        <v>1576.9485326103427</v>
      </c>
      <c r="W31" s="16">
        <v>7247.3803714750757</v>
      </c>
      <c r="X31" s="16">
        <v>5273.8167600000006</v>
      </c>
      <c r="Z31" s="75">
        <v>1.1263918090073877</v>
      </c>
      <c r="AB31" s="81">
        <v>7183.1836717500009</v>
      </c>
      <c r="AC31" s="81">
        <v>1.1308724674135389</v>
      </c>
    </row>
    <row r="32" spans="1:29" x14ac:dyDescent="0.2">
      <c r="A32" s="61">
        <v>42705</v>
      </c>
      <c r="B32" s="15">
        <v>15617.660000010001</v>
      </c>
      <c r="C32" s="15">
        <v>12519.871395240001</v>
      </c>
      <c r="D32" s="15">
        <v>8212.8417411699993</v>
      </c>
      <c r="E32" s="15">
        <v>7321.0555114400004</v>
      </c>
      <c r="F32" s="18">
        <v>10.858436797333869</v>
      </c>
      <c r="G32" s="16">
        <v>2285.3765559654171</v>
      </c>
      <c r="H32" s="16">
        <v>1056.350708266961</v>
      </c>
      <c r="I32" s="16">
        <v>2551.9314212493005</v>
      </c>
      <c r="J32" s="16">
        <v>1179.5581595728083</v>
      </c>
      <c r="K32" s="16">
        <v>16497.726202483151</v>
      </c>
      <c r="L32" s="16">
        <v>18421.938286445664</v>
      </c>
      <c r="M32" s="16">
        <v>2346.2722425547472</v>
      </c>
      <c r="N32" s="16">
        <v>1084.4980179482172</v>
      </c>
      <c r="O32" s="16">
        <v>16937321.315000001</v>
      </c>
      <c r="P32" s="16">
        <v>1215.0251455743862</v>
      </c>
      <c r="Q32" s="16">
        <v>16937.321315000001</v>
      </c>
      <c r="R32" s="16">
        <v>18975.849615043422</v>
      </c>
      <c r="S32" s="16">
        <v>130.84843900999999</v>
      </c>
      <c r="T32" s="16">
        <v>252.77890898999999</v>
      </c>
      <c r="U32" s="15">
        <v>1400</v>
      </c>
      <c r="V32" s="15">
        <v>1563.2889820381458</v>
      </c>
      <c r="W32" s="16">
        <v>7355.1280377290113</v>
      </c>
      <c r="X32" s="16">
        <v>5318.7165159999995</v>
      </c>
      <c r="Z32" s="75">
        <v>1.1166349871701042</v>
      </c>
      <c r="AB32" s="81">
        <v>7218.8218433500015</v>
      </c>
      <c r="AC32" s="81">
        <v>1.120357184122029</v>
      </c>
    </row>
    <row r="33" spans="1:29" x14ac:dyDescent="0.2">
      <c r="A33" s="61">
        <v>42795</v>
      </c>
      <c r="B33" s="15">
        <v>15670.981999989999</v>
      </c>
      <c r="C33" s="15">
        <v>12585.574463939998</v>
      </c>
      <c r="D33" s="15">
        <v>8202.0802767000005</v>
      </c>
      <c r="E33" s="15">
        <v>7214.6799911199996</v>
      </c>
      <c r="F33" s="18">
        <v>12.038412844909008</v>
      </c>
      <c r="G33" s="16">
        <v>2333.3316098750265</v>
      </c>
      <c r="H33" s="16">
        <v>1061.1170563580931</v>
      </c>
      <c r="I33" s="16">
        <v>2585.0275969428844</v>
      </c>
      <c r="J33" s="16">
        <v>1175.5795287149028</v>
      </c>
      <c r="K33" s="16">
        <v>16628.746290070052</v>
      </c>
      <c r="L33" s="16">
        <v>18422.485634047971</v>
      </c>
      <c r="M33" s="16">
        <v>2566.568382958837</v>
      </c>
      <c r="N33" s="16">
        <v>1167.1849281692541</v>
      </c>
      <c r="O33" s="16">
        <v>18290934</v>
      </c>
      <c r="P33" s="16">
        <v>1294.9457342342073</v>
      </c>
      <c r="Q33" s="16">
        <v>18290.934000000001</v>
      </c>
      <c r="R33" s="16">
        <v>20293.071292148095</v>
      </c>
      <c r="S33" s="16">
        <v>127.16105503</v>
      </c>
      <c r="T33" s="16">
        <v>248.53439463000001</v>
      </c>
      <c r="U33" s="15">
        <v>1445</v>
      </c>
      <c r="V33" s="15">
        <v>1600.8718442650058</v>
      </c>
      <c r="W33" s="16">
        <v>7337.4605725009706</v>
      </c>
      <c r="X33" s="16">
        <v>5332.1778639999993</v>
      </c>
      <c r="Z33" s="75">
        <v>1.1078697884186892</v>
      </c>
      <c r="AB33" s="77">
        <v>7126.6108167799994</v>
      </c>
      <c r="AC33" s="77">
        <v>1.109460637283372</v>
      </c>
    </row>
    <row r="34" spans="1:29" x14ac:dyDescent="0.2">
      <c r="A34" s="61">
        <v>42887</v>
      </c>
      <c r="B34" s="15">
        <v>15724.19199999</v>
      </c>
      <c r="C34" s="15">
        <v>12636.85061105</v>
      </c>
      <c r="D34" s="15">
        <v>8302.3634005099993</v>
      </c>
      <c r="E34" s="15">
        <v>7423.0599297099998</v>
      </c>
      <c r="F34" s="18">
        <v>10.59100196392253</v>
      </c>
      <c r="G34" s="16">
        <v>2350.5712780056106</v>
      </c>
      <c r="H34" s="16">
        <v>1094.5505615960562</v>
      </c>
      <c r="I34" s="16">
        <v>2594.1331468272965</v>
      </c>
      <c r="J34" s="16">
        <v>1207.965875905672</v>
      </c>
      <c r="K34" s="16">
        <v>17210.92318423327</v>
      </c>
      <c r="L34" s="16">
        <v>18994.287362176881</v>
      </c>
      <c r="M34" s="16">
        <v>2351.7549705048323</v>
      </c>
      <c r="N34" s="16">
        <v>1095.1017515565154</v>
      </c>
      <c r="O34" s="16">
        <v>17219590.200999998</v>
      </c>
      <c r="P34" s="16">
        <v>1209.757615353629</v>
      </c>
      <c r="Q34" s="16">
        <v>17219.590200999999</v>
      </c>
      <c r="R34" s="16">
        <v>19022.461017270514</v>
      </c>
      <c r="S34" s="16">
        <v>149.0261735</v>
      </c>
      <c r="T34" s="16">
        <v>296.76328882999996</v>
      </c>
      <c r="U34" s="15">
        <v>1500</v>
      </c>
      <c r="V34" s="15">
        <v>1655.4272387530029</v>
      </c>
      <c r="W34" s="16">
        <v>7401.8105918901292</v>
      </c>
      <c r="X34" s="16">
        <v>5360.4453960000001</v>
      </c>
      <c r="Z34" s="75">
        <v>1.1036181591686687</v>
      </c>
      <c r="AB34" s="77">
        <v>7322.0171391000003</v>
      </c>
      <c r="AC34" s="77">
        <v>1.1046988224008849</v>
      </c>
    </row>
    <row r="35" spans="1:29" x14ac:dyDescent="0.2">
      <c r="A35" s="62">
        <v>42979</v>
      </c>
      <c r="B35" s="63">
        <v>15777.262999999999</v>
      </c>
      <c r="C35" s="63">
        <v>12744.471263879999</v>
      </c>
      <c r="D35" s="63">
        <v>8373.3212214900013</v>
      </c>
      <c r="E35" s="63">
        <v>7566.4786037200001</v>
      </c>
      <c r="F35" s="65">
        <v>9.6358732267341161</v>
      </c>
      <c r="G35" s="64">
        <v>2365.0307173205624</v>
      </c>
      <c r="H35" s="64">
        <v>1118.557089149866</v>
      </c>
      <c r="I35" s="64">
        <v>2600.7586898003142</v>
      </c>
      <c r="J35" s="64">
        <v>1230.0462096915555</v>
      </c>
      <c r="K35" s="64">
        <v>17647.76937603188</v>
      </c>
      <c r="L35" s="64">
        <v>19406.762552456818</v>
      </c>
      <c r="M35" s="64">
        <v>2388.7797452064115</v>
      </c>
      <c r="N35" s="64">
        <v>1129.7893506624057</v>
      </c>
      <c r="O35" s="64">
        <v>17824983.719999999</v>
      </c>
      <c r="P35" s="64">
        <v>1244.674142483635</v>
      </c>
      <c r="Q35" s="64">
        <v>17824.98372</v>
      </c>
      <c r="R35" s="64">
        <v>19637.551295263784</v>
      </c>
      <c r="S35" s="64">
        <v>158.69940263999999</v>
      </c>
      <c r="T35" s="64">
        <v>336.92997264000002</v>
      </c>
      <c r="U35" s="15">
        <v>1500</v>
      </c>
      <c r="V35" s="15">
        <v>1649.508400093943</v>
      </c>
      <c r="W35" s="64">
        <v>7355.056151626939</v>
      </c>
      <c r="X35" s="64">
        <v>5397.5722679999999</v>
      </c>
      <c r="Z35" s="75">
        <v>1.0996722667292953</v>
      </c>
      <c r="AB35" s="77">
        <v>7461.9620146100006</v>
      </c>
      <c r="AC35" s="77">
        <v>1.1016869133647536</v>
      </c>
    </row>
    <row r="36" spans="1:29" x14ac:dyDescent="0.2">
      <c r="A36" s="62">
        <v>43070</v>
      </c>
      <c r="B36" s="63">
        <v>15830.200000010002</v>
      </c>
      <c r="C36" s="63">
        <v>12803.852317470002</v>
      </c>
      <c r="D36" s="63">
        <v>8336.8634171100002</v>
      </c>
      <c r="E36" s="63">
        <v>7557.8250920899991</v>
      </c>
      <c r="F36" s="65">
        <v>9.3445014754728657</v>
      </c>
      <c r="G36" s="64">
        <v>2429.3003568167551</v>
      </c>
      <c r="H36" s="64">
        <v>1143.6749928293082</v>
      </c>
      <c r="I36" s="64">
        <v>2626.2141362283542</v>
      </c>
      <c r="J36" s="64">
        <v>1236.3787890579683</v>
      </c>
      <c r="K36" s="64">
        <v>18104.603871497951</v>
      </c>
      <c r="L36" s="64">
        <v>19572.123506557815</v>
      </c>
      <c r="M36" s="64">
        <v>2510.0146241099628</v>
      </c>
      <c r="N36" s="64">
        <v>1181.6739536448169</v>
      </c>
      <c r="O36" s="64">
        <v>18706135.021000002</v>
      </c>
      <c r="P36" s="64">
        <v>1286.2610417312108</v>
      </c>
      <c r="Q36" s="64">
        <v>18706.135021000002</v>
      </c>
      <c r="R36" s="64">
        <v>20361.769542826278</v>
      </c>
      <c r="S36" s="64">
        <v>181.63273129999996</v>
      </c>
      <c r="T36" s="64">
        <v>312.67149156999994</v>
      </c>
      <c r="U36" s="15">
        <v>1500</v>
      </c>
      <c r="V36" s="15">
        <v>1621.5867228144805</v>
      </c>
      <c r="W36" s="64">
        <v>7365.5673126275797</v>
      </c>
      <c r="X36" s="64">
        <v>5457.7890740000003</v>
      </c>
      <c r="Z36" s="75">
        <v>1.0810578152096537</v>
      </c>
      <c r="AB36" s="77">
        <v>7452.6000132899999</v>
      </c>
      <c r="AC36" s="77">
        <v>1.0885075682372449</v>
      </c>
    </row>
    <row r="37" spans="1:29" x14ac:dyDescent="0.2">
      <c r="A37" s="62">
        <v>43160</v>
      </c>
      <c r="B37" s="63">
        <v>15882.982</v>
      </c>
      <c r="C37" s="63">
        <v>12869.284824590002</v>
      </c>
      <c r="D37" s="63">
        <v>8376.6308975299999</v>
      </c>
      <c r="E37" s="63">
        <v>7499.39895075</v>
      </c>
      <c r="F37" s="65">
        <v>10.472371977601014</v>
      </c>
      <c r="G37" s="64">
        <v>2478.3148549099574</v>
      </c>
      <c r="H37" s="64">
        <v>1152.6808823096708</v>
      </c>
      <c r="I37" s="64">
        <v>2663.1457769644549</v>
      </c>
      <c r="J37" s="64">
        <v>1238.6469854017771</v>
      </c>
      <c r="K37" s="64">
        <v>18308.009705468619</v>
      </c>
      <c r="L37" s="64">
        <v>19673.40777349069</v>
      </c>
      <c r="M37" s="64">
        <v>2700.8683092735273</v>
      </c>
      <c r="N37" s="64">
        <v>1256.1919885069442</v>
      </c>
      <c r="O37" s="64">
        <v>19952074.742000002</v>
      </c>
      <c r="P37" s="64">
        <v>1350.2888839202267</v>
      </c>
      <c r="Q37" s="64">
        <v>19952.074742000001</v>
      </c>
      <c r="R37" s="64">
        <v>21446.61403810505</v>
      </c>
      <c r="S37" s="64">
        <v>181.85353351999998</v>
      </c>
      <c r="T37" s="64">
        <v>316.38712762</v>
      </c>
      <c r="U37" s="15">
        <v>1500</v>
      </c>
      <c r="V37" s="15">
        <v>1611.868910656156</v>
      </c>
      <c r="W37" s="64">
        <v>7398.4046383222976</v>
      </c>
      <c r="X37" s="64">
        <v>5511.9099329999999</v>
      </c>
      <c r="Z37" s="75">
        <v>1.0745792737707707</v>
      </c>
      <c r="AB37" s="77">
        <v>7387.2815914399989</v>
      </c>
      <c r="AC37" s="77">
        <v>1.0749064603772247</v>
      </c>
    </row>
    <row r="38" spans="1:29" x14ac:dyDescent="0.2">
      <c r="A38" s="62">
        <v>43252</v>
      </c>
      <c r="B38" s="63">
        <v>15935.622000020001</v>
      </c>
      <c r="C38" s="63">
        <v>12882.438922019999</v>
      </c>
      <c r="D38" s="63">
        <v>8422.1650794500001</v>
      </c>
      <c r="E38" s="63">
        <v>7623.7723870299997</v>
      </c>
      <c r="F38" s="65">
        <v>9.4796609290890181</v>
      </c>
      <c r="G38" s="64">
        <v>2457.6114729000033</v>
      </c>
      <c r="H38" s="64">
        <v>1159.121481092267</v>
      </c>
      <c r="I38" s="64">
        <v>2616.8066688163758</v>
      </c>
      <c r="J38" s="64">
        <v>1234.2051846426968</v>
      </c>
      <c r="K38" s="64">
        <v>18471.3217747897</v>
      </c>
      <c r="L38" s="64">
        <v>19667.82729293091</v>
      </c>
      <c r="M38" s="64">
        <v>2457.1058351279075</v>
      </c>
      <c r="N38" s="64">
        <v>1158.8829992940859</v>
      </c>
      <c r="O38" s="64">
        <v>18467521.419</v>
      </c>
      <c r="P38" s="64">
        <v>1241.5225115483279</v>
      </c>
      <c r="Q38" s="64">
        <v>18467.521419000001</v>
      </c>
      <c r="R38" s="64">
        <v>19784.433448549622</v>
      </c>
      <c r="S38" s="64">
        <v>199.0448366</v>
      </c>
      <c r="T38" s="64">
        <v>360.70955518</v>
      </c>
      <c r="U38" s="15">
        <v>1500</v>
      </c>
      <c r="V38" s="15">
        <v>1597.1645829732315</v>
      </c>
      <c r="W38" s="64">
        <v>7249.6713992350733</v>
      </c>
      <c r="X38" s="64">
        <v>5555.0089039999993</v>
      </c>
      <c r="Z38" s="75">
        <v>1.0647763886488211</v>
      </c>
      <c r="AB38" s="77">
        <v>7515.9649840800002</v>
      </c>
      <c r="AC38" s="77">
        <v>1.0713096251343581</v>
      </c>
    </row>
    <row r="39" spans="1:29" x14ac:dyDescent="0.2">
      <c r="A39" s="62">
        <v>43344</v>
      </c>
      <c r="B39" s="63">
        <v>15988.095999990001</v>
      </c>
      <c r="C39" s="63">
        <v>12929.475163360001</v>
      </c>
      <c r="D39" s="63">
        <v>8491.3463745400004</v>
      </c>
      <c r="E39" s="63">
        <v>7736.0781636899992</v>
      </c>
      <c r="F39" s="65">
        <v>8.8945636832641455</v>
      </c>
      <c r="G39" s="64">
        <v>2483.1778891749814</v>
      </c>
      <c r="H39" s="64">
        <v>1185.0758442903875</v>
      </c>
      <c r="I39" s="64">
        <v>2613.4938609903202</v>
      </c>
      <c r="J39" s="64">
        <v>1247.2680500911949</v>
      </c>
      <c r="K39" s="64">
        <v>18947.106365783919</v>
      </c>
      <c r="L39" s="64">
        <v>19941.441322578365</v>
      </c>
      <c r="M39" s="64">
        <v>2490.9024117390763</v>
      </c>
      <c r="N39" s="64">
        <v>1188.7623079703726</v>
      </c>
      <c r="O39" s="64">
        <v>19006045.900999997</v>
      </c>
      <c r="P39" s="64">
        <v>1253.7848382761329</v>
      </c>
      <c r="Q39" s="64">
        <v>19006.045900999998</v>
      </c>
      <c r="R39" s="64">
        <v>20045.632357690749</v>
      </c>
      <c r="S39" s="64">
        <v>175.70412233000002</v>
      </c>
      <c r="T39" s="64">
        <v>359.55100945000004</v>
      </c>
      <c r="U39" s="15">
        <v>1500</v>
      </c>
      <c r="V39" s="15">
        <v>1578.7192728217929</v>
      </c>
      <c r="W39" s="64">
        <v>7092.0866187198571</v>
      </c>
      <c r="X39" s="64">
        <v>5556.9381350000003</v>
      </c>
      <c r="Z39" s="75">
        <v>1.0524795152145285</v>
      </c>
      <c r="AB39" s="77">
        <v>7630.1848725300006</v>
      </c>
      <c r="AC39" s="77">
        <v>1.0546976715780769</v>
      </c>
    </row>
    <row r="40" spans="1:29" x14ac:dyDescent="0.2">
      <c r="A40" s="62">
        <v>43435</v>
      </c>
      <c r="B40" s="63">
        <v>16040.408000000001</v>
      </c>
      <c r="C40" s="63">
        <v>12935.651959880001</v>
      </c>
      <c r="D40" s="63">
        <v>8521.7683545799991</v>
      </c>
      <c r="E40" s="63">
        <v>7800.4580058800002</v>
      </c>
      <c r="F40" s="65">
        <v>8.4643271054455802</v>
      </c>
      <c r="G40" s="64">
        <v>2537.6825177592145</v>
      </c>
      <c r="H40" s="64">
        <v>1214.2957690348755</v>
      </c>
      <c r="I40" s="64">
        <v>2647.7518051259485</v>
      </c>
      <c r="J40" s="64">
        <v>1266.9645599552339</v>
      </c>
      <c r="K40" s="64">
        <v>19477.79956799317</v>
      </c>
      <c r="L40" s="64">
        <v>20322.628463222416</v>
      </c>
      <c r="M40" s="64">
        <v>2617.1050649284462</v>
      </c>
      <c r="N40" s="64">
        <v>1252.2999174335216</v>
      </c>
      <c r="O40" s="64">
        <v>20087401.614</v>
      </c>
      <c r="P40" s="64">
        <v>1306.6078610394404</v>
      </c>
      <c r="Q40" s="64">
        <v>20087.401613999999</v>
      </c>
      <c r="R40" s="64">
        <v>20958.523187079929</v>
      </c>
      <c r="S40" s="64">
        <v>167.28643109999999</v>
      </c>
      <c r="T40" s="64">
        <v>366.93013319000005</v>
      </c>
      <c r="U40" s="15">
        <v>1500</v>
      </c>
      <c r="V40" s="15">
        <v>1565.0609088783449</v>
      </c>
      <c r="W40" s="64">
        <v>6975.5343213118722</v>
      </c>
      <c r="X40" s="64">
        <v>5581.6062779999993</v>
      </c>
      <c r="Z40" s="75">
        <v>1.0433739392522299</v>
      </c>
      <c r="AB40" s="77">
        <v>7675.42804574</v>
      </c>
      <c r="AC40" s="77">
        <v>1.0433665632728126</v>
      </c>
    </row>
    <row r="41" spans="1:29" x14ac:dyDescent="0.2">
      <c r="A41" s="62">
        <v>43525</v>
      </c>
      <c r="B41" s="63">
        <v>16092.537999989998</v>
      </c>
      <c r="C41" s="63">
        <v>13016.83635138</v>
      </c>
      <c r="D41" s="63">
        <v>8621.6066451400002</v>
      </c>
      <c r="E41" s="63">
        <v>7690.3036177899994</v>
      </c>
      <c r="F41" s="65">
        <v>10.801966103092585</v>
      </c>
      <c r="G41" s="64">
        <v>2576.0511819078984</v>
      </c>
      <c r="H41" s="64">
        <v>1213.7680591355545</v>
      </c>
      <c r="I41" s="64">
        <v>2675.5422016595626</v>
      </c>
      <c r="J41" s="64">
        <v>1260.6456300446689</v>
      </c>
      <c r="K41" s="64">
        <v>19532.60861481302</v>
      </c>
      <c r="L41" s="64">
        <v>20286.987706015167</v>
      </c>
      <c r="M41" s="64">
        <v>2805.1941056916571</v>
      </c>
      <c r="N41" s="64">
        <v>1321.734222160185</v>
      </c>
      <c r="O41" s="64">
        <v>21270058.195999995</v>
      </c>
      <c r="P41" s="64">
        <v>1372.785245710784</v>
      </c>
      <c r="Q41" s="64">
        <v>21270.058195999998</v>
      </c>
      <c r="R41" s="64">
        <v>22091.598732426399</v>
      </c>
      <c r="S41" s="64">
        <v>171.31263372000001</v>
      </c>
      <c r="T41" s="64">
        <v>374.19490504999999</v>
      </c>
      <c r="U41" s="15">
        <v>1500</v>
      </c>
      <c r="V41" s="15">
        <v>1557.9322843721482</v>
      </c>
      <c r="W41" s="64">
        <v>7014.2040353775928</v>
      </c>
      <c r="X41" s="64">
        <v>5593.0492609999992</v>
      </c>
      <c r="Z41" s="75">
        <v>1.0386215229147655</v>
      </c>
      <c r="AB41" s="77">
        <v>7582.3837476500003</v>
      </c>
      <c r="AC41" s="77">
        <v>1.0386242730911239</v>
      </c>
    </row>
    <row r="42" spans="1:29" x14ac:dyDescent="0.2">
      <c r="A42" s="62">
        <v>43617</v>
      </c>
      <c r="B42" s="63">
        <v>16144.485000000001</v>
      </c>
      <c r="C42" s="63">
        <v>13024.500231720001</v>
      </c>
      <c r="D42" s="63">
        <v>8724.4917295600007</v>
      </c>
      <c r="E42" s="63">
        <v>7828.5021504600008</v>
      </c>
      <c r="F42" s="65">
        <v>10.269819800094959</v>
      </c>
      <c r="G42" s="64">
        <v>2532.3011280346159</v>
      </c>
      <c r="H42" s="64">
        <v>1210.3193826619884</v>
      </c>
      <c r="I42" s="64">
        <v>2595.2095488722334</v>
      </c>
      <c r="J42" s="64">
        <v>1240.3866129094115</v>
      </c>
      <c r="K42" s="64">
        <v>19539.98311859573</v>
      </c>
      <c r="L42" s="64">
        <v>20025.403066316801</v>
      </c>
      <c r="M42" s="64">
        <v>2539.3679209409743</v>
      </c>
      <c r="N42" s="64">
        <v>1213.6969732388493</v>
      </c>
      <c r="O42" s="64">
        <v>19594512.579000004</v>
      </c>
      <c r="P42" s="64">
        <v>1243.8396163229031</v>
      </c>
      <c r="Q42" s="64">
        <v>19594.512579000002</v>
      </c>
      <c r="R42" s="64">
        <v>20081.150028130865</v>
      </c>
      <c r="S42" s="64">
        <v>188.52447079999999</v>
      </c>
      <c r="T42" s="64">
        <v>397.12496687999999</v>
      </c>
      <c r="U42" s="15">
        <v>1500</v>
      </c>
      <c r="V42" s="15">
        <v>1537.2635901045719</v>
      </c>
      <c r="W42" s="64">
        <v>6776.6321383421819</v>
      </c>
      <c r="X42" s="64">
        <v>5555.2943599999999</v>
      </c>
      <c r="Z42" s="75">
        <v>1.0248423934030479</v>
      </c>
      <c r="AB42" s="77">
        <v>7716.29523135</v>
      </c>
      <c r="AC42" s="77">
        <v>1.0248353944589776</v>
      </c>
    </row>
    <row r="43" spans="1:29" x14ac:dyDescent="0.2">
      <c r="A43" s="62">
        <v>43709</v>
      </c>
      <c r="B43" s="63">
        <v>16196.241000000002</v>
      </c>
      <c r="C43" s="63">
        <v>13088.1095043</v>
      </c>
      <c r="D43" s="63">
        <v>8774.7086813999995</v>
      </c>
      <c r="E43" s="63">
        <v>7884.5001431399996</v>
      </c>
      <c r="F43" s="65">
        <v>10.145163453084205</v>
      </c>
      <c r="G43" s="64">
        <v>2489.104547478044</v>
      </c>
      <c r="H43" s="64">
        <v>1195.2454442547366</v>
      </c>
      <c r="I43" s="64">
        <v>2546.7883195578984</v>
      </c>
      <c r="J43" s="64">
        <v>1222.9446688034727</v>
      </c>
      <c r="K43" s="64">
        <v>19358.483269301782</v>
      </c>
      <c r="L43" s="64">
        <v>19807.106585606227</v>
      </c>
      <c r="M43" s="64">
        <v>2505.9362011842263</v>
      </c>
      <c r="N43" s="64">
        <v>1203.3278518145041</v>
      </c>
      <c r="O43" s="64">
        <v>19489387.889999997</v>
      </c>
      <c r="P43" s="64">
        <v>1231.1903818310266</v>
      </c>
      <c r="Q43" s="64">
        <v>19489.387889999998</v>
      </c>
      <c r="R43" s="64">
        <v>19940.656141017327</v>
      </c>
      <c r="S43" s="64">
        <v>168.34271371</v>
      </c>
      <c r="T43" s="64">
        <v>348.92659055000001</v>
      </c>
      <c r="U43" s="15">
        <v>1500</v>
      </c>
      <c r="V43" s="15">
        <v>1534.7617612958238</v>
      </c>
      <c r="W43" s="64">
        <v>6701.1050822793677</v>
      </c>
      <c r="X43" s="64">
        <v>5582.2484649999997</v>
      </c>
      <c r="Z43" s="75">
        <v>1.0231745075305492</v>
      </c>
      <c r="AB43" s="77">
        <v>7777.2881371799995</v>
      </c>
      <c r="AC43" s="77">
        <v>1.0231545625529304</v>
      </c>
    </row>
    <row r="44" spans="1:29" x14ac:dyDescent="0.2">
      <c r="A44" s="62">
        <v>43800</v>
      </c>
      <c r="B44" s="63">
        <v>16247.81200002</v>
      </c>
      <c r="C44" s="63">
        <v>13108.52662477</v>
      </c>
      <c r="D44" s="63">
        <v>8690.8159247000003</v>
      </c>
      <c r="E44" s="63">
        <v>7878.6328376299989</v>
      </c>
      <c r="F44" s="65">
        <v>9.3453030659838454</v>
      </c>
      <c r="G44" s="64">
        <v>2564.8059698546117</v>
      </c>
      <c r="H44" s="64">
        <v>1228.3481065230751</v>
      </c>
      <c r="I44" s="64">
        <v>2597.53290818507</v>
      </c>
      <c r="J44" s="64">
        <v>1244.0218351415383</v>
      </c>
      <c r="K44" s="64">
        <v>19957.969105367461</v>
      </c>
      <c r="L44" s="64">
        <v>20212.632901299588</v>
      </c>
      <c r="M44" s="64">
        <v>2618.0310546285923</v>
      </c>
      <c r="N44" s="64">
        <v>1253.838897198892</v>
      </c>
      <c r="O44" s="64">
        <v>20372138.68</v>
      </c>
      <c r="P44" s="64">
        <v>1269.831938948234</v>
      </c>
      <c r="Q44" s="64">
        <v>20372.13868</v>
      </c>
      <c r="R44" s="64">
        <v>20631.990615651779</v>
      </c>
      <c r="S44" s="64">
        <v>157.46701967999999</v>
      </c>
      <c r="T44" s="64">
        <v>325.92556784999999</v>
      </c>
      <c r="U44" s="15">
        <v>1500</v>
      </c>
      <c r="V44" s="15">
        <v>1519.1400082784703</v>
      </c>
      <c r="W44" s="64">
        <v>6673.6369945373262</v>
      </c>
      <c r="X44" s="64">
        <v>5606.342525</v>
      </c>
      <c r="Z44" s="75">
        <v>1.0127600055189803</v>
      </c>
      <c r="AB44" s="77">
        <v>7781.4732731999993</v>
      </c>
      <c r="AC44" s="77">
        <v>1.012755260492453</v>
      </c>
    </row>
    <row r="45" spans="1:29" x14ac:dyDescent="0.2">
      <c r="A45" s="62">
        <v>43891</v>
      </c>
      <c r="B45" s="63">
        <v>16299.178999979998</v>
      </c>
      <c r="C45" s="63">
        <v>13184.61936653</v>
      </c>
      <c r="D45" s="63">
        <v>8622.877603339999</v>
      </c>
      <c r="E45" s="63">
        <v>7710.8309553400013</v>
      </c>
      <c r="F45" s="65">
        <v>10.577056638803784</v>
      </c>
      <c r="G45" s="64">
        <v>2586.0458355439114</v>
      </c>
      <c r="H45" s="64">
        <v>1207.3104490202759</v>
      </c>
      <c r="I45" s="64">
        <v>2586.0458355439114</v>
      </c>
      <c r="J45" s="64">
        <v>1207.3104490202759</v>
      </c>
      <c r="K45" s="64">
        <v>19678.169117127702</v>
      </c>
      <c r="L45" s="64">
        <v>19678.169117127702</v>
      </c>
      <c r="M45" s="64">
        <v>2792.6671955786906</v>
      </c>
      <c r="N45" s="64">
        <v>1303.7728254917672</v>
      </c>
      <c r="O45" s="64">
        <v>21250426.658</v>
      </c>
      <c r="P45" s="64">
        <v>1303.7728254917672</v>
      </c>
      <c r="Q45" s="64">
        <v>21250.426658</v>
      </c>
      <c r="R45" s="64">
        <v>21250.426658</v>
      </c>
      <c r="S45" s="64">
        <v>170.53303184999999</v>
      </c>
      <c r="T45" s="64">
        <v>371.18986099999995</v>
      </c>
      <c r="U45" s="15">
        <v>1500</v>
      </c>
      <c r="V45" s="15">
        <v>1500</v>
      </c>
      <c r="W45" s="64">
        <v>6567</v>
      </c>
      <c r="X45" s="64">
        <v>5667.905006</v>
      </c>
      <c r="Z45" s="75">
        <v>1</v>
      </c>
      <c r="AB45" s="77">
        <v>7609.3659465200008</v>
      </c>
      <c r="AC45" s="77">
        <v>1</v>
      </c>
    </row>
  </sheetData>
  <pageMargins left="0.78740157499999996" right="0.78740157499999996" top="0.984251969" bottom="0.984251969" header="0.49212598499999999" footer="0.49212598499999999"/>
  <headerFooter alignWithMargin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Plan1">
    <tabColor theme="4" tint="0.39997558519241921"/>
  </sheetPr>
  <dimension ref="A2:AA45"/>
  <sheetViews>
    <sheetView showGridLines="0" workbookViewId="0">
      <pane xSplit="1" ySplit="12" topLeftCell="B34"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99</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121</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1620.74</v>
      </c>
      <c r="C13" s="16">
        <v>1225.9132460799999</v>
      </c>
      <c r="D13" s="16">
        <v>762.13892291000002</v>
      </c>
      <c r="E13" s="17">
        <v>701.09298842999988</v>
      </c>
      <c r="F13" s="18">
        <v>8.0098171927651265</v>
      </c>
      <c r="G13" s="17">
        <v>1261.8679275231266</v>
      </c>
      <c r="H13" s="17">
        <v>514.80649785409742</v>
      </c>
      <c r="I13" s="17">
        <v>1965.5457806047204</v>
      </c>
      <c r="J13" s="17">
        <v>801.88720040708813</v>
      </c>
      <c r="K13" s="17">
        <v>834.36748333204991</v>
      </c>
      <c r="L13" s="17">
        <v>1299.650661187784</v>
      </c>
      <c r="M13" s="17">
        <v>1304.560389078204</v>
      </c>
      <c r="N13" s="17">
        <v>532.22381381344326</v>
      </c>
      <c r="O13" s="17">
        <v>2032.0455987258795</v>
      </c>
      <c r="P13" s="17">
        <v>833.46953027179154</v>
      </c>
      <c r="Q13" s="17">
        <v>862.59642399999996</v>
      </c>
      <c r="R13" s="17">
        <v>1350.8374064927034</v>
      </c>
      <c r="S13" s="15">
        <v>11.45317129</v>
      </c>
      <c r="T13" s="15">
        <v>59.721298320000002</v>
      </c>
      <c r="U13" s="15">
        <v>800</v>
      </c>
      <c r="V13" s="15">
        <v>1246.1182269449178</v>
      </c>
      <c r="W13" s="15">
        <v>1941.0132944054319</v>
      </c>
      <c r="X13" s="15">
        <v>492.36238899999995</v>
      </c>
      <c r="Z13" s="75">
        <v>1.5576477836811471</v>
      </c>
      <c r="AA13" s="75">
        <v>1.5660132234592981</v>
      </c>
    </row>
    <row r="14" spans="1:27" x14ac:dyDescent="0.2">
      <c r="A14" s="61">
        <v>41061</v>
      </c>
      <c r="B14" s="15">
        <v>1625.7</v>
      </c>
      <c r="C14" s="16">
        <v>1231.9347807800002</v>
      </c>
      <c r="D14" s="16">
        <v>780.97188775999996</v>
      </c>
      <c r="E14" s="16">
        <v>732.34304702999998</v>
      </c>
      <c r="F14" s="18">
        <v>6.2267082198666941</v>
      </c>
      <c r="G14" s="16">
        <v>1246.3582608715788</v>
      </c>
      <c r="H14" s="16">
        <v>519.68272360020296</v>
      </c>
      <c r="I14" s="16">
        <v>1910.7338502610407</v>
      </c>
      <c r="J14" s="16">
        <v>796.70140003274184</v>
      </c>
      <c r="K14" s="16">
        <v>844.84820375685001</v>
      </c>
      <c r="L14" s="16">
        <v>1295.1974660332285</v>
      </c>
      <c r="M14" s="16">
        <v>1231.0652441644388</v>
      </c>
      <c r="N14" s="16">
        <v>513.30613643353638</v>
      </c>
      <c r="O14" s="16">
        <v>1887.288838010305</v>
      </c>
      <c r="P14" s="16">
        <v>790.66765713424945</v>
      </c>
      <c r="Q14" s="16">
        <v>834.48178600000006</v>
      </c>
      <c r="R14" s="16">
        <v>1285.3884102031493</v>
      </c>
      <c r="S14" s="15">
        <v>9.3550213099999997</v>
      </c>
      <c r="T14" s="15">
        <v>44.580780709999999</v>
      </c>
      <c r="U14" s="15">
        <v>800</v>
      </c>
      <c r="V14" s="15">
        <v>1226.4427718719426</v>
      </c>
      <c r="W14" s="15">
        <v>1880.2023408461671</v>
      </c>
      <c r="X14" s="15">
        <v>490.514726</v>
      </c>
      <c r="Z14" s="75">
        <v>1.5330534648399281</v>
      </c>
      <c r="AA14" s="75">
        <v>1.5403432786286713</v>
      </c>
    </row>
    <row r="15" spans="1:27" x14ac:dyDescent="0.2">
      <c r="A15" s="61">
        <v>41153</v>
      </c>
      <c r="B15" s="15">
        <v>1630.6569999999999</v>
      </c>
      <c r="C15" s="16">
        <v>1241.72666228</v>
      </c>
      <c r="D15" s="16">
        <v>782.54287042999999</v>
      </c>
      <c r="E15" s="16">
        <v>736.51272831999995</v>
      </c>
      <c r="F15" s="18">
        <v>5.8821240150979719</v>
      </c>
      <c r="G15" s="16">
        <v>1279.8951554507339</v>
      </c>
      <c r="H15" s="16">
        <v>541.60172366568827</v>
      </c>
      <c r="I15" s="16">
        <v>1938.0593922959827</v>
      </c>
      <c r="J15" s="16">
        <v>820.11116532770097</v>
      </c>
      <c r="K15" s="16">
        <v>883.1666419075201</v>
      </c>
      <c r="L15" s="16">
        <v>1337.3200125197729</v>
      </c>
      <c r="M15" s="16">
        <v>1278.6299899921955</v>
      </c>
      <c r="N15" s="16">
        <v>541.06635791585848</v>
      </c>
      <c r="O15" s="16">
        <v>1936.1436370958113</v>
      </c>
      <c r="P15" s="16">
        <v>823.82471129162025</v>
      </c>
      <c r="Q15" s="16">
        <v>882.29364399999997</v>
      </c>
      <c r="R15" s="16">
        <v>1343.3755322406594</v>
      </c>
      <c r="S15" s="15">
        <v>11.946525750000001</v>
      </c>
      <c r="T15" s="15">
        <v>35.035463539999995</v>
      </c>
      <c r="U15" s="15">
        <v>825</v>
      </c>
      <c r="V15" s="15">
        <v>1249.2421678720316</v>
      </c>
      <c r="W15" s="15">
        <v>1891.643629078319</v>
      </c>
      <c r="X15" s="15">
        <v>498.69396799999998</v>
      </c>
      <c r="Z15" s="75">
        <v>1.5142329307539777</v>
      </c>
      <c r="AA15" s="75">
        <v>1.5225945935077589</v>
      </c>
    </row>
    <row r="16" spans="1:27" x14ac:dyDescent="0.2">
      <c r="A16" s="61">
        <v>41244</v>
      </c>
      <c r="B16" s="15">
        <v>1635.623</v>
      </c>
      <c r="C16" s="16">
        <v>1237.0092162999999</v>
      </c>
      <c r="D16" s="16">
        <v>803.11378263999995</v>
      </c>
      <c r="E16" s="16">
        <v>760.74836809999999</v>
      </c>
      <c r="F16" s="18">
        <v>5.2751447498181676</v>
      </c>
      <c r="G16" s="16">
        <v>1285.9560287841432</v>
      </c>
      <c r="H16" s="16">
        <v>553.87132284311849</v>
      </c>
      <c r="I16" s="16">
        <v>1891.3582464447584</v>
      </c>
      <c r="J16" s="16">
        <v>814.62279462157346</v>
      </c>
      <c r="K16" s="16">
        <v>905.92467468262998</v>
      </c>
      <c r="L16" s="16">
        <v>1332.4157792073217</v>
      </c>
      <c r="M16" s="16">
        <v>1270.9047719597249</v>
      </c>
      <c r="N16" s="16">
        <v>547.38862867543435</v>
      </c>
      <c r="O16" s="16">
        <v>1869.2211608236141</v>
      </c>
      <c r="P16" s="16">
        <v>813.992285439988</v>
      </c>
      <c r="Q16" s="16">
        <v>895.32143099999996</v>
      </c>
      <c r="R16" s="16">
        <v>1331.3845038882096</v>
      </c>
      <c r="S16" s="15">
        <v>10.55973818</v>
      </c>
      <c r="T16" s="15">
        <v>41.78189055</v>
      </c>
      <c r="U16" s="15">
        <v>800</v>
      </c>
      <c r="V16" s="15">
        <v>1176.6238994862156</v>
      </c>
      <c r="W16" s="15">
        <v>1730.5547510526851</v>
      </c>
      <c r="X16" s="15">
        <v>500.59573700000004</v>
      </c>
      <c r="Z16" s="75">
        <v>1.4707798743577696</v>
      </c>
      <c r="AA16" s="75">
        <v>1.4870463922673707</v>
      </c>
    </row>
    <row r="17" spans="1:27" x14ac:dyDescent="0.2">
      <c r="A17" s="61">
        <v>41334</v>
      </c>
      <c r="B17" s="15">
        <v>1640.595</v>
      </c>
      <c r="C17" s="16">
        <v>1249.38992917</v>
      </c>
      <c r="D17" s="16">
        <v>789.60650376000001</v>
      </c>
      <c r="E17" s="16">
        <v>741.33540185999993</v>
      </c>
      <c r="F17" s="18">
        <v>6.1133110821832872</v>
      </c>
      <c r="G17" s="16">
        <v>1339.7532027844372</v>
      </c>
      <c r="H17" s="16">
        <v>564.3282804007448</v>
      </c>
      <c r="I17" s="16">
        <v>1916.0622435973928</v>
      </c>
      <c r="J17" s="16">
        <v>807.08007177952322</v>
      </c>
      <c r="K17" s="16">
        <v>925.83415518406002</v>
      </c>
      <c r="L17" s="16">
        <v>1324.0915303611268</v>
      </c>
      <c r="M17" s="16">
        <v>1345.2485889745067</v>
      </c>
      <c r="N17" s="16">
        <v>566.64303682505431</v>
      </c>
      <c r="O17" s="16">
        <v>1923.9215284051431</v>
      </c>
      <c r="P17" s="16">
        <v>816.9440471841915</v>
      </c>
      <c r="Q17" s="16">
        <v>929.63173300000005</v>
      </c>
      <c r="R17" s="16">
        <v>1340.2743190901488</v>
      </c>
      <c r="S17" s="15">
        <v>11.081585160000001</v>
      </c>
      <c r="T17" s="15">
        <v>45.34805678</v>
      </c>
      <c r="U17" s="15">
        <v>900</v>
      </c>
      <c r="V17" s="15">
        <v>1287.144539497036</v>
      </c>
      <c r="W17" s="15">
        <v>1840.8234061744854</v>
      </c>
      <c r="X17" s="15">
        <v>514.62269000000003</v>
      </c>
      <c r="Z17" s="75">
        <v>1.430160599441151</v>
      </c>
      <c r="AA17" s="75">
        <v>1.4417260851939406</v>
      </c>
    </row>
    <row r="18" spans="1:27" x14ac:dyDescent="0.2">
      <c r="A18" s="61">
        <v>41426</v>
      </c>
      <c r="B18" s="15">
        <v>1645.57</v>
      </c>
      <c r="C18" s="16">
        <v>1255.49914107</v>
      </c>
      <c r="D18" s="16">
        <v>795.13412957000003</v>
      </c>
      <c r="E18" s="16">
        <v>757.21504015999994</v>
      </c>
      <c r="F18" s="18">
        <v>4.7688921906177484</v>
      </c>
      <c r="G18" s="16">
        <v>1306.2603915246636</v>
      </c>
      <c r="H18" s="16">
        <v>559.14277847096139</v>
      </c>
      <c r="I18" s="16">
        <v>1845.4037360920261</v>
      </c>
      <c r="J18" s="16">
        <v>789.9222690162278</v>
      </c>
      <c r="K18" s="16">
        <v>920.10858196845993</v>
      </c>
      <c r="L18" s="16">
        <v>1299.8723882250338</v>
      </c>
      <c r="M18" s="16">
        <v>1289.1255502600739</v>
      </c>
      <c r="N18" s="16">
        <v>551.80823605194553</v>
      </c>
      <c r="O18" s="16">
        <v>1821.1966941483365</v>
      </c>
      <c r="P18" s="16">
        <v>780.62358336911927</v>
      </c>
      <c r="Q18" s="16">
        <v>908.03907900000002</v>
      </c>
      <c r="R18" s="16">
        <v>1284.5707500847216</v>
      </c>
      <c r="S18" s="15">
        <v>6.9722786999999995</v>
      </c>
      <c r="T18" s="15">
        <v>31.422235730000001</v>
      </c>
      <c r="U18" s="15">
        <v>900</v>
      </c>
      <c r="V18" s="15">
        <v>1271.4642296887439</v>
      </c>
      <c r="W18" s="15">
        <v>1796.2458748644344</v>
      </c>
      <c r="X18" s="15">
        <v>518.69851999999992</v>
      </c>
      <c r="Z18" s="75">
        <v>1.4127380329874932</v>
      </c>
      <c r="AA18" s="75">
        <v>1.4146646105797409</v>
      </c>
    </row>
    <row r="19" spans="1:27" x14ac:dyDescent="0.2">
      <c r="A19" s="61">
        <v>41518</v>
      </c>
      <c r="B19" s="15">
        <v>1650.556</v>
      </c>
      <c r="C19" s="16">
        <v>1256.89268096</v>
      </c>
      <c r="D19" s="16">
        <v>779.57815546999996</v>
      </c>
      <c r="E19" s="16">
        <v>744.22030088999998</v>
      </c>
      <c r="F19" s="18">
        <v>4.5355112033229119</v>
      </c>
      <c r="G19" s="16">
        <v>1351.0563200205088</v>
      </c>
      <c r="H19" s="16">
        <v>571.89192629802324</v>
      </c>
      <c r="I19" s="16">
        <v>1903.0979098829619</v>
      </c>
      <c r="J19" s="16">
        <v>805.56695786019327</v>
      </c>
      <c r="K19" s="16">
        <v>943.93965030276001</v>
      </c>
      <c r="L19" s="16">
        <v>1329.6333756978891</v>
      </c>
      <c r="M19" s="16">
        <v>1337.4881238457167</v>
      </c>
      <c r="N19" s="16">
        <v>566.14861174052862</v>
      </c>
      <c r="O19" s="16">
        <v>1883.9857489770886</v>
      </c>
      <c r="P19" s="16">
        <v>799.19161696555284</v>
      </c>
      <c r="Q19" s="16">
        <v>934.45998799999995</v>
      </c>
      <c r="R19" s="16">
        <v>1319.1105185321951</v>
      </c>
      <c r="S19" s="15">
        <v>8.36854282</v>
      </c>
      <c r="T19" s="15">
        <v>29.539614880000002</v>
      </c>
      <c r="U19" s="15">
        <v>900</v>
      </c>
      <c r="V19" s="15">
        <v>1267.7399850131087</v>
      </c>
      <c r="W19" s="15">
        <v>1785.7385217789301</v>
      </c>
      <c r="X19" s="15">
        <v>519.27618400000006</v>
      </c>
      <c r="Z19" s="75">
        <v>1.4085999833478986</v>
      </c>
      <c r="AA19" s="75">
        <v>1.4116286790999499</v>
      </c>
    </row>
    <row r="20" spans="1:27" x14ac:dyDescent="0.2">
      <c r="A20" s="61">
        <v>41609</v>
      </c>
      <c r="B20" s="15">
        <v>1655.539</v>
      </c>
      <c r="C20" s="16">
        <v>1273.52425122</v>
      </c>
      <c r="D20" s="16">
        <v>781.03097976999993</v>
      </c>
      <c r="E20" s="16">
        <v>742.73136818</v>
      </c>
      <c r="F20" s="18">
        <v>4.9037250226973725</v>
      </c>
      <c r="G20" s="16">
        <v>1385.6711940615908</v>
      </c>
      <c r="H20" s="16">
        <v>588.8227712795773</v>
      </c>
      <c r="I20" s="16">
        <v>1925.0352308902513</v>
      </c>
      <c r="J20" s="16">
        <v>818.01843346484134</v>
      </c>
      <c r="K20" s="16">
        <v>974.81906194142005</v>
      </c>
      <c r="L20" s="16">
        <v>1354.2614193199499</v>
      </c>
      <c r="M20" s="16">
        <v>1377.8855343658508</v>
      </c>
      <c r="N20" s="16">
        <v>585.51435635161727</v>
      </c>
      <c r="O20" s="16">
        <v>1914.219050778943</v>
      </c>
      <c r="P20" s="16">
        <v>818.10615575836607</v>
      </c>
      <c r="Q20" s="16">
        <v>969.34185200000002</v>
      </c>
      <c r="R20" s="16">
        <v>1354.4066469980496</v>
      </c>
      <c r="S20" s="15">
        <v>7.2268981199999995</v>
      </c>
      <c r="T20" s="15">
        <v>29.506471770000001</v>
      </c>
      <c r="U20" s="15">
        <v>1000</v>
      </c>
      <c r="V20" s="15">
        <v>1389.243883498589</v>
      </c>
      <c r="W20" s="15">
        <v>1929.9985678382411</v>
      </c>
      <c r="X20" s="15">
        <v>526.717265</v>
      </c>
      <c r="Z20" s="75">
        <v>1.389243883498589</v>
      </c>
      <c r="AA20" s="75">
        <v>1.3972435464367525</v>
      </c>
    </row>
    <row r="21" spans="1:27" x14ac:dyDescent="0.2">
      <c r="A21" s="61">
        <v>41699</v>
      </c>
      <c r="B21" s="15">
        <v>1660.5209999899998</v>
      </c>
      <c r="C21" s="16">
        <v>1286.6269509899998</v>
      </c>
      <c r="D21" s="16">
        <v>787.80821292000007</v>
      </c>
      <c r="E21" s="16">
        <v>749.0931779</v>
      </c>
      <c r="F21" s="18">
        <v>4.9142715682670257</v>
      </c>
      <c r="G21" s="16">
        <v>1411.8591933767564</v>
      </c>
      <c r="H21" s="16">
        <v>602.13802383046732</v>
      </c>
      <c r="I21" s="16">
        <v>1931.7971520544436</v>
      </c>
      <c r="J21" s="16">
        <v>823.88422658305683</v>
      </c>
      <c r="K21" s="16">
        <v>999.86283346297</v>
      </c>
      <c r="L21" s="16">
        <v>1368.0770598016852</v>
      </c>
      <c r="M21" s="16">
        <v>1419.2055895039739</v>
      </c>
      <c r="N21" s="16">
        <v>605.27116188596995</v>
      </c>
      <c r="O21" s="16">
        <v>1941.8489668409309</v>
      </c>
      <c r="P21" s="16">
        <v>832.07564399355817</v>
      </c>
      <c r="Q21" s="16">
        <v>1005.065475</v>
      </c>
      <c r="R21" s="16">
        <v>1381.6790804315062</v>
      </c>
      <c r="S21" s="15">
        <v>4.7509325699999998</v>
      </c>
      <c r="T21" s="15">
        <v>24.91906925</v>
      </c>
      <c r="U21" s="15">
        <v>1000</v>
      </c>
      <c r="V21" s="15">
        <v>1368.2647399378027</v>
      </c>
      <c r="W21" s="15">
        <v>1872.1483985570628</v>
      </c>
      <c r="X21" s="15">
        <v>523.23415</v>
      </c>
      <c r="Z21" s="75">
        <v>1.3682647399378027</v>
      </c>
      <c r="AA21" s="75">
        <v>1.3747154934672352</v>
      </c>
    </row>
    <row r="22" spans="1:27" x14ac:dyDescent="0.2">
      <c r="A22" s="61">
        <v>41791</v>
      </c>
      <c r="B22" s="15">
        <v>1665.5079999999998</v>
      </c>
      <c r="C22" s="16">
        <v>1293.0475915499999</v>
      </c>
      <c r="D22" s="16">
        <v>775.70545713000001</v>
      </c>
      <c r="E22" s="16">
        <v>743.80609488999994</v>
      </c>
      <c r="F22" s="18">
        <v>4.1123034454370355</v>
      </c>
      <c r="G22" s="16">
        <v>1427.3164450553923</v>
      </c>
      <c r="H22" s="16">
        <v>596.89555940811465</v>
      </c>
      <c r="I22" s="16">
        <v>1922.1423460051421</v>
      </c>
      <c r="J22" s="16">
        <v>803.82891604407973</v>
      </c>
      <c r="K22" s="16">
        <v>994.13432935869002</v>
      </c>
      <c r="L22" s="16">
        <v>1338.7834903027428</v>
      </c>
      <c r="M22" s="16">
        <v>1426.7663715694309</v>
      </c>
      <c r="N22" s="16">
        <v>596.6655218708047</v>
      </c>
      <c r="O22" s="16">
        <v>1921.4015715647972</v>
      </c>
      <c r="P22" s="16">
        <v>807.57332103556837</v>
      </c>
      <c r="Q22" s="16">
        <v>993.75120000000004</v>
      </c>
      <c r="R22" s="16">
        <v>1345.0198267713072</v>
      </c>
      <c r="S22" s="15">
        <v>5.2535483100000002</v>
      </c>
      <c r="T22" s="15">
        <v>26.390266130000001</v>
      </c>
      <c r="U22" s="15">
        <v>1000</v>
      </c>
      <c r="V22" s="15">
        <v>1346.6826874054173</v>
      </c>
      <c r="W22" s="15">
        <v>1813.5542605574767</v>
      </c>
      <c r="X22" s="15">
        <v>531.693218</v>
      </c>
      <c r="Z22" s="75">
        <v>1.3466826874054172</v>
      </c>
      <c r="AA22" s="75">
        <v>1.3534774365769895</v>
      </c>
    </row>
    <row r="23" spans="1:27" x14ac:dyDescent="0.2">
      <c r="A23" s="61">
        <v>41883</v>
      </c>
      <c r="B23" s="15">
        <v>1670.4910000100001</v>
      </c>
      <c r="C23" s="16">
        <v>1311.4195092699999</v>
      </c>
      <c r="D23" s="16">
        <v>782.17474830000003</v>
      </c>
      <c r="E23" s="16">
        <v>750.01442981999992</v>
      </c>
      <c r="F23" s="18">
        <v>4.1116538919081904</v>
      </c>
      <c r="G23" s="16">
        <v>1470.5589083760053</v>
      </c>
      <c r="H23" s="16">
        <v>622.9619899792998</v>
      </c>
      <c r="I23" s="16">
        <v>1956.9710340440502</v>
      </c>
      <c r="J23" s="16">
        <v>829.01715990843843</v>
      </c>
      <c r="K23" s="16">
        <v>1040.6523976087401</v>
      </c>
      <c r="L23" s="16">
        <v>1384.8657044808974</v>
      </c>
      <c r="M23" s="16">
        <v>1480.7654792001078</v>
      </c>
      <c r="N23" s="16">
        <v>627.28572078133141</v>
      </c>
      <c r="O23" s="16">
        <v>1970.5536000643028</v>
      </c>
      <c r="P23" s="16">
        <v>838.75224360411221</v>
      </c>
      <c r="Q23" s="16">
        <v>1047.875151</v>
      </c>
      <c r="R23" s="16">
        <v>1401.1280741788646</v>
      </c>
      <c r="S23" s="15">
        <v>5.8918573600000004</v>
      </c>
      <c r="T23" s="15">
        <v>24.124629890000001</v>
      </c>
      <c r="U23" s="15">
        <v>1000</v>
      </c>
      <c r="V23" s="15">
        <v>1330.7668417072855</v>
      </c>
      <c r="W23" s="15">
        <v>1770.9403869875835</v>
      </c>
      <c r="X23" s="15">
        <v>539.01397099999986</v>
      </c>
      <c r="Z23" s="75">
        <v>1.3307668417072855</v>
      </c>
      <c r="AA23" s="75">
        <v>1.3371135605627742</v>
      </c>
    </row>
    <row r="24" spans="1:27" x14ac:dyDescent="0.2">
      <c r="A24" s="61">
        <v>41974</v>
      </c>
      <c r="B24" s="15">
        <v>1675.479</v>
      </c>
      <c r="C24" s="16">
        <v>1314.4312662100001</v>
      </c>
      <c r="D24" s="16">
        <v>801.16503778000003</v>
      </c>
      <c r="E24" s="16">
        <v>772.53755452999997</v>
      </c>
      <c r="F24" s="18">
        <v>3.5732317188136165</v>
      </c>
      <c r="G24" s="16">
        <v>1488.7926165012702</v>
      </c>
      <c r="H24" s="16">
        <v>645.67514627102457</v>
      </c>
      <c r="I24" s="16">
        <v>1946.7024964614475</v>
      </c>
      <c r="J24" s="16">
        <v>844.26629015851347</v>
      </c>
      <c r="K24" s="16">
        <v>1081.81514839903</v>
      </c>
      <c r="L24" s="16">
        <v>1414.5504395684961</v>
      </c>
      <c r="M24" s="16">
        <v>1487.3472978162063</v>
      </c>
      <c r="N24" s="16">
        <v>645.04832468804443</v>
      </c>
      <c r="O24" s="16">
        <v>1944.8126392300164</v>
      </c>
      <c r="P24" s="16">
        <v>849.19450323506612</v>
      </c>
      <c r="Q24" s="16">
        <v>1080.7649220000001</v>
      </c>
      <c r="R24" s="16">
        <v>1422.8075570857852</v>
      </c>
      <c r="S24" s="15">
        <v>4.6136880499999995</v>
      </c>
      <c r="T24" s="15">
        <v>32.05464053</v>
      </c>
      <c r="U24" s="15">
        <v>1000</v>
      </c>
      <c r="V24" s="15">
        <v>1307.5712996456728</v>
      </c>
      <c r="W24" s="15">
        <v>1709.7427036570737</v>
      </c>
      <c r="X24" s="15">
        <v>536.19643000000008</v>
      </c>
      <c r="Z24" s="75">
        <v>1.3075712996456728</v>
      </c>
      <c r="AA24" s="75">
        <v>1.3164819917108534</v>
      </c>
    </row>
    <row r="25" spans="1:27" x14ac:dyDescent="0.2">
      <c r="A25" s="61">
        <v>42064</v>
      </c>
      <c r="B25" s="15">
        <v>1680.461</v>
      </c>
      <c r="C25" s="16">
        <v>1312.4019815099998</v>
      </c>
      <c r="D25" s="16">
        <v>791.02544974000011</v>
      </c>
      <c r="E25" s="16">
        <v>756.26320165000004</v>
      </c>
      <c r="F25" s="18">
        <v>4.3945802377693468</v>
      </c>
      <c r="G25" s="16">
        <v>1542.5766385407021</v>
      </c>
      <c r="H25" s="16">
        <v>653.62260036057978</v>
      </c>
      <c r="I25" s="16">
        <v>1960.7906850046238</v>
      </c>
      <c r="J25" s="16">
        <v>830.82880569742781</v>
      </c>
      <c r="K25" s="16">
        <v>1098.3872886245401</v>
      </c>
      <c r="L25" s="16">
        <v>1396.1754056511054</v>
      </c>
      <c r="M25" s="16">
        <v>1536.2701903678021</v>
      </c>
      <c r="N25" s="16">
        <v>650.9504255082386</v>
      </c>
      <c r="O25" s="16">
        <v>1952.7744707537813</v>
      </c>
      <c r="P25" s="16">
        <v>834.7742490103318</v>
      </c>
      <c r="Q25" s="16">
        <v>1093.8968030000001</v>
      </c>
      <c r="R25" s="16">
        <v>1402.8055692661512</v>
      </c>
      <c r="S25" s="15">
        <v>5.3640694899999994</v>
      </c>
      <c r="T25" s="15">
        <v>24.82567607</v>
      </c>
      <c r="U25" s="15">
        <v>1000</v>
      </c>
      <c r="V25" s="15">
        <v>1271.1139505260223</v>
      </c>
      <c r="W25" s="15">
        <v>1615.730675221871</v>
      </c>
      <c r="X25" s="15">
        <v>542.0580799999999</v>
      </c>
      <c r="Z25" s="75">
        <v>1.2711139505260223</v>
      </c>
      <c r="AA25" s="75">
        <v>1.2823929692627059</v>
      </c>
    </row>
    <row r="26" spans="1:27" x14ac:dyDescent="0.2">
      <c r="A26" s="61">
        <v>42156</v>
      </c>
      <c r="B26" s="15">
        <v>1685.4409999999998</v>
      </c>
      <c r="C26" s="16">
        <v>1306.7826066299999</v>
      </c>
      <c r="D26" s="16">
        <v>783.65762375000008</v>
      </c>
      <c r="E26" s="16">
        <v>745.07445150000001</v>
      </c>
      <c r="F26" s="18">
        <v>4.9234730934371385</v>
      </c>
      <c r="G26" s="16">
        <v>1561.5145547085021</v>
      </c>
      <c r="H26" s="16">
        <v>647.70915875680623</v>
      </c>
      <c r="I26" s="16">
        <v>1935.254209444648</v>
      </c>
      <c r="J26" s="16">
        <v>802.73467333383667</v>
      </c>
      <c r="K26" s="16">
        <v>1091.6755722442301</v>
      </c>
      <c r="L26" s="16">
        <v>1352.9619305584549</v>
      </c>
      <c r="M26" s="16">
        <v>1557.7680704494121</v>
      </c>
      <c r="N26" s="16">
        <v>646.15513269227461</v>
      </c>
      <c r="O26" s="16">
        <v>1930.6110254210603</v>
      </c>
      <c r="P26" s="16">
        <v>808.19280011922376</v>
      </c>
      <c r="Q26" s="16">
        <v>1089.0563529999999</v>
      </c>
      <c r="R26" s="16">
        <v>1362.1612812257445</v>
      </c>
      <c r="S26" s="15">
        <v>9.4816195800000003</v>
      </c>
      <c r="T26" s="15">
        <v>27.418700879999999</v>
      </c>
      <c r="U26" s="15">
        <v>1100</v>
      </c>
      <c r="V26" s="15">
        <v>1363.2787628972858</v>
      </c>
      <c r="W26" s="15">
        <v>1689.5718048788672</v>
      </c>
      <c r="X26" s="15">
        <v>545.99190299999998</v>
      </c>
      <c r="Z26" s="75">
        <v>1.2393443299066234</v>
      </c>
      <c r="AA26" s="75">
        <v>1.2507720812365937</v>
      </c>
    </row>
    <row r="27" spans="1:27" x14ac:dyDescent="0.2">
      <c r="A27" s="61">
        <v>42248</v>
      </c>
      <c r="B27" s="15">
        <v>1690.421</v>
      </c>
      <c r="C27" s="16">
        <v>1308.87727015</v>
      </c>
      <c r="D27" s="16">
        <v>806.62616789000003</v>
      </c>
      <c r="E27" s="16">
        <v>752.7550917399999</v>
      </c>
      <c r="F27" s="18">
        <v>6.6785678787136078</v>
      </c>
      <c r="G27" s="16">
        <v>1568.6885168768081</v>
      </c>
      <c r="H27" s="16">
        <v>657.90043043212893</v>
      </c>
      <c r="I27" s="16">
        <v>1922.0903688657975</v>
      </c>
      <c r="J27" s="16">
        <v>806.11546996207437</v>
      </c>
      <c r="K27" s="16">
        <v>1112.1287035115099</v>
      </c>
      <c r="L27" s="16">
        <v>1362.6745188487598</v>
      </c>
      <c r="M27" s="16">
        <v>1543.9613062867529</v>
      </c>
      <c r="N27" s="16">
        <v>647.5299531891759</v>
      </c>
      <c r="O27" s="16">
        <v>1891.792490853222</v>
      </c>
      <c r="P27" s="16">
        <v>794.40461768626017</v>
      </c>
      <c r="Q27" s="16">
        <v>1094.5982309999999</v>
      </c>
      <c r="R27" s="16">
        <v>1342.8782482338256</v>
      </c>
      <c r="S27" s="15">
        <v>6.4642288700000003</v>
      </c>
      <c r="T27" s="15">
        <v>28.591217449999998</v>
      </c>
      <c r="U27" s="15">
        <v>1100</v>
      </c>
      <c r="V27" s="15">
        <v>1347.8134014532452</v>
      </c>
      <c r="W27" s="15">
        <v>1651.4554228517879</v>
      </c>
      <c r="X27" s="15">
        <v>539.01895300000001</v>
      </c>
      <c r="Z27" s="75">
        <v>1.2252849104120411</v>
      </c>
      <c r="AA27" s="75">
        <v>1.2268229659086902</v>
      </c>
    </row>
    <row r="28" spans="1:27" x14ac:dyDescent="0.2">
      <c r="A28" s="61">
        <v>42339</v>
      </c>
      <c r="B28" s="15">
        <v>1695.3920000000001</v>
      </c>
      <c r="C28" s="16">
        <v>1298.7847328599998</v>
      </c>
      <c r="D28" s="16">
        <v>815.52705567999999</v>
      </c>
      <c r="E28" s="16">
        <v>763.86583710000002</v>
      </c>
      <c r="F28" s="18">
        <v>6.3347032106646566</v>
      </c>
      <c r="G28" s="16">
        <v>1585.8374196704635</v>
      </c>
      <c r="H28" s="16">
        <v>676.30124450801952</v>
      </c>
      <c r="I28" s="16">
        <v>1894.1797815430143</v>
      </c>
      <c r="J28" s="16">
        <v>807.79790392742029</v>
      </c>
      <c r="K28" s="16">
        <v>1146.5957195289402</v>
      </c>
      <c r="L28" s="16">
        <v>1369.5341039353168</v>
      </c>
      <c r="M28" s="16">
        <v>1608.8267271248162</v>
      </c>
      <c r="N28" s="16">
        <v>686.1053377625941</v>
      </c>
      <c r="O28" s="16">
        <v>1921.6390159081359</v>
      </c>
      <c r="P28" s="16">
        <v>829.6441505785757</v>
      </c>
      <c r="Q28" s="16">
        <v>1163.2175007999999</v>
      </c>
      <c r="R28" s="16">
        <v>1406.5720557377126</v>
      </c>
      <c r="S28" s="15">
        <v>10.86528884</v>
      </c>
      <c r="T28" s="15">
        <v>17.079077870000003</v>
      </c>
      <c r="U28" s="15">
        <v>1100</v>
      </c>
      <c r="V28" s="15">
        <v>1313.8785438234183</v>
      </c>
      <c r="W28" s="15">
        <v>1569.3425708359512</v>
      </c>
      <c r="X28" s="15">
        <v>544.0280580000001</v>
      </c>
      <c r="Z28" s="75">
        <v>1.1944350398394712</v>
      </c>
      <c r="AA28" s="75">
        <v>1.2092081272593871</v>
      </c>
    </row>
    <row r="29" spans="1:27" x14ac:dyDescent="0.2">
      <c r="A29" s="61">
        <v>42430</v>
      </c>
      <c r="B29" s="15">
        <v>1700.3620000000001</v>
      </c>
      <c r="C29" s="16">
        <v>1308.85437011</v>
      </c>
      <c r="D29" s="16">
        <v>813.24666739999998</v>
      </c>
      <c r="E29" s="16">
        <v>752.3106203000001</v>
      </c>
      <c r="F29" s="18">
        <v>7.4929353593069408</v>
      </c>
      <c r="G29" s="16">
        <v>1601.3128220811557</v>
      </c>
      <c r="H29" s="16">
        <v>674.23115275457815</v>
      </c>
      <c r="I29" s="16">
        <v>1850.6383676284474</v>
      </c>
      <c r="J29" s="16">
        <v>779.2094228761141</v>
      </c>
      <c r="K29" s="16">
        <v>1146.43703136008</v>
      </c>
      <c r="L29" s="16">
        <v>1324.9380927004752</v>
      </c>
      <c r="M29" s="16">
        <v>1685.9877853306643</v>
      </c>
      <c r="N29" s="16">
        <v>709.88346434465143</v>
      </c>
      <c r="O29" s="16">
        <v>1948.4972828923683</v>
      </c>
      <c r="P29" s="16">
        <v>827.78779970910546</v>
      </c>
      <c r="Q29" s="16">
        <v>1207.0588672000001</v>
      </c>
      <c r="R29" s="16">
        <v>1407.538918688974</v>
      </c>
      <c r="S29" s="15">
        <v>9.5508695899999996</v>
      </c>
      <c r="T29" s="15">
        <v>15.04958585</v>
      </c>
      <c r="U29" s="15">
        <v>1200</v>
      </c>
      <c r="V29" s="15">
        <v>1386.8408536615009</v>
      </c>
      <c r="W29" s="15">
        <v>1602.7729611538005</v>
      </c>
      <c r="X29" s="15">
        <v>548.13393000000008</v>
      </c>
      <c r="Z29" s="75">
        <v>1.1557007113845841</v>
      </c>
      <c r="AA29" s="75">
        <v>1.1660897052635262</v>
      </c>
    </row>
    <row r="30" spans="1:27" x14ac:dyDescent="0.2">
      <c r="A30" s="61">
        <v>42522</v>
      </c>
      <c r="B30" s="15">
        <v>1705.3240000000001</v>
      </c>
      <c r="C30" s="16">
        <v>1315.64188603</v>
      </c>
      <c r="D30" s="16">
        <v>836.17396982999992</v>
      </c>
      <c r="E30" s="16">
        <v>771.18045259999997</v>
      </c>
      <c r="F30" s="18">
        <v>7.7727266783027886</v>
      </c>
      <c r="G30" s="16">
        <v>1608.5939010548291</v>
      </c>
      <c r="H30" s="16">
        <v>686.28183553607414</v>
      </c>
      <c r="I30" s="16">
        <v>1818.7148288532412</v>
      </c>
      <c r="J30" s="16">
        <v>775.92669613108012</v>
      </c>
      <c r="K30" s="16">
        <v>1170.33288490372</v>
      </c>
      <c r="L30" s="16">
        <v>1323.206417153038</v>
      </c>
      <c r="M30" s="16">
        <v>1603.1231016860929</v>
      </c>
      <c r="N30" s="16">
        <v>683.94780522645556</v>
      </c>
      <c r="O30" s="16">
        <v>1812.5294119303765</v>
      </c>
      <c r="P30" s="16">
        <v>778.5066940948559</v>
      </c>
      <c r="Q30" s="16">
        <v>1166.352607</v>
      </c>
      <c r="R30" s="16">
        <v>1327.6061496006162</v>
      </c>
      <c r="S30" s="15">
        <v>12.784111059999999</v>
      </c>
      <c r="T30" s="15">
        <v>34.857844849999999</v>
      </c>
      <c r="U30" s="15">
        <v>1150</v>
      </c>
      <c r="V30" s="15">
        <v>1300.2175700216942</v>
      </c>
      <c r="W30" s="15">
        <v>1470.0571559940167</v>
      </c>
      <c r="X30" s="15">
        <v>550.60976200000016</v>
      </c>
      <c r="Z30" s="75">
        <v>1.1306239739319079</v>
      </c>
      <c r="AA30" s="75">
        <v>1.1382545395216115</v>
      </c>
    </row>
    <row r="31" spans="1:27" x14ac:dyDescent="0.2">
      <c r="A31" s="61">
        <v>42614</v>
      </c>
      <c r="B31" s="15">
        <v>1710.2760000000001</v>
      </c>
      <c r="C31" s="16">
        <v>1313.8332721899999</v>
      </c>
      <c r="D31" s="16">
        <v>817.97208179000006</v>
      </c>
      <c r="E31" s="16">
        <v>748.73356853000007</v>
      </c>
      <c r="F31" s="18">
        <v>8.4646548215291944</v>
      </c>
      <c r="G31" s="16">
        <v>1653.9892492174104</v>
      </c>
      <c r="H31" s="16">
        <v>687.08622160083507</v>
      </c>
      <c r="I31" s="16">
        <v>1841.5211084035523</v>
      </c>
      <c r="J31" s="16">
        <v>764.98912007429965</v>
      </c>
      <c r="K31" s="16">
        <v>1175.1070747345898</v>
      </c>
      <c r="L31" s="16">
        <v>1308.3425323241931</v>
      </c>
      <c r="M31" s="16">
        <v>1651.5594971856221</v>
      </c>
      <c r="N31" s="16">
        <v>686.07687414195141</v>
      </c>
      <c r="O31" s="16">
        <v>1838.8158673284718</v>
      </c>
      <c r="P31" s="16">
        <v>767.11566393799706</v>
      </c>
      <c r="Q31" s="16">
        <v>1173.3808120000001</v>
      </c>
      <c r="R31" s="16">
        <v>1311.9795092572219</v>
      </c>
      <c r="S31" s="15">
        <v>10.417101650000001</v>
      </c>
      <c r="T31" s="15">
        <v>27.58942055</v>
      </c>
      <c r="U31" s="15">
        <v>1200</v>
      </c>
      <c r="V31" s="15">
        <v>1336.0578559563478</v>
      </c>
      <c r="W31" s="15">
        <v>1487.5421620522275</v>
      </c>
      <c r="X31" s="15">
        <v>557.04626800000005</v>
      </c>
      <c r="Z31" s="75">
        <v>1.1133815466302899</v>
      </c>
      <c r="AA31" s="75">
        <v>1.1181191100449168</v>
      </c>
    </row>
    <row r="32" spans="1:27" x14ac:dyDescent="0.2">
      <c r="A32" s="61">
        <v>42705</v>
      </c>
      <c r="B32" s="15">
        <v>1715.22599999</v>
      </c>
      <c r="C32" s="16">
        <v>1328.0692539600002</v>
      </c>
      <c r="D32" s="16">
        <v>829.80490584000006</v>
      </c>
      <c r="E32" s="16">
        <v>764.62659020000012</v>
      </c>
      <c r="F32" s="18">
        <v>7.8546553751716885</v>
      </c>
      <c r="G32" s="16">
        <v>1670.0334736037848</v>
      </c>
      <c r="H32" s="16">
        <v>703.07456964491007</v>
      </c>
      <c r="I32" s="16">
        <v>1845.157620758371</v>
      </c>
      <c r="J32" s="16">
        <v>776.80083701693411</v>
      </c>
      <c r="K32" s="16">
        <v>1205.9317817867297</v>
      </c>
      <c r="L32" s="16">
        <v>1332.3889924654397</v>
      </c>
      <c r="M32" s="16">
        <v>1676.5257314575258</v>
      </c>
      <c r="N32" s="16">
        <v>705.80777752148003</v>
      </c>
      <c r="O32" s="16">
        <v>1852.3306740199373</v>
      </c>
      <c r="P32" s="16">
        <v>781.29719264083485</v>
      </c>
      <c r="Q32" s="16">
        <v>1210.6198509999999</v>
      </c>
      <c r="R32" s="16">
        <v>1340.1012585367555</v>
      </c>
      <c r="S32" s="15">
        <v>16.948008819999998</v>
      </c>
      <c r="T32" s="15">
        <v>23.386490909999999</v>
      </c>
      <c r="U32" s="15">
        <v>1200</v>
      </c>
      <c r="V32" s="15">
        <v>1325.8351882804004</v>
      </c>
      <c r="W32" s="15">
        <v>1464.8657887354373</v>
      </c>
      <c r="X32" s="15">
        <v>570.33093000000008</v>
      </c>
      <c r="Z32" s="75">
        <v>1.1048626569003337</v>
      </c>
      <c r="AA32" s="75">
        <v>1.1069546376839938</v>
      </c>
    </row>
    <row r="33" spans="1:27" x14ac:dyDescent="0.2">
      <c r="A33" s="61">
        <v>42795</v>
      </c>
      <c r="B33" s="15">
        <v>1720.1679999999999</v>
      </c>
      <c r="C33" s="16">
        <v>1336.78683503</v>
      </c>
      <c r="D33" s="16">
        <v>806.59751156999994</v>
      </c>
      <c r="E33" s="16">
        <v>741.51841076000005</v>
      </c>
      <c r="F33" s="18">
        <v>8.0683488203833917</v>
      </c>
      <c r="G33" s="16">
        <v>1673.6779679756578</v>
      </c>
      <c r="H33" s="16">
        <v>682.08869481678539</v>
      </c>
      <c r="I33" s="16">
        <v>1835.7195158913335</v>
      </c>
      <c r="J33" s="16">
        <v>748.12691127104085</v>
      </c>
      <c r="K33" s="16">
        <v>1173.3071459856001</v>
      </c>
      <c r="L33" s="16">
        <v>1286.9039727072836</v>
      </c>
      <c r="M33" s="16">
        <v>1755.5457408952366</v>
      </c>
      <c r="N33" s="16">
        <v>715.45298773143088</v>
      </c>
      <c r="O33" s="16">
        <v>1925.51353322718</v>
      </c>
      <c r="P33" s="16">
        <v>786.93616810337278</v>
      </c>
      <c r="Q33" s="16">
        <v>1230.699335</v>
      </c>
      <c r="R33" s="16">
        <v>1353.6624144140424</v>
      </c>
      <c r="S33" s="15">
        <v>23.859872849999999</v>
      </c>
      <c r="T33" s="15">
        <v>24.038937499999999</v>
      </c>
      <c r="U33" s="15">
        <v>1200</v>
      </c>
      <c r="V33" s="15">
        <v>1316.18116580336</v>
      </c>
      <c r="W33" s="15">
        <v>1443.6107176795767</v>
      </c>
      <c r="X33" s="15">
        <v>572.874458</v>
      </c>
      <c r="Z33" s="75">
        <v>1.0968176381694668</v>
      </c>
      <c r="AA33" s="75">
        <v>1.0999131761244043</v>
      </c>
    </row>
    <row r="34" spans="1:27" x14ac:dyDescent="0.2">
      <c r="A34" s="61">
        <v>42887</v>
      </c>
      <c r="B34" s="15">
        <v>1725.09199999</v>
      </c>
      <c r="C34" s="16">
        <v>1349.17948557</v>
      </c>
      <c r="D34" s="16">
        <v>836.18994967999993</v>
      </c>
      <c r="E34" s="16">
        <v>761.30133567999997</v>
      </c>
      <c r="F34" s="18">
        <v>8.9559332815060628</v>
      </c>
      <c r="G34" s="16">
        <v>1735.2992925885744</v>
      </c>
      <c r="H34" s="16">
        <v>725.25834111049301</v>
      </c>
      <c r="I34" s="16">
        <v>1899.9914806911138</v>
      </c>
      <c r="J34" s="16">
        <v>794.09049222543285</v>
      </c>
      <c r="K34" s="16">
        <v>1251.13736217573</v>
      </c>
      <c r="L34" s="16">
        <v>1369.8791554062154</v>
      </c>
      <c r="M34" s="16">
        <v>1695.5024037477083</v>
      </c>
      <c r="N34" s="16">
        <v>708.62546171861345</v>
      </c>
      <c r="O34" s="16">
        <v>1856.4175853529428</v>
      </c>
      <c r="P34" s="16">
        <v>775.55297302500855</v>
      </c>
      <c r="Q34" s="16">
        <v>1222.444115</v>
      </c>
      <c r="R34" s="16">
        <v>1337.9002293339024</v>
      </c>
      <c r="S34" s="15">
        <v>20.3947945</v>
      </c>
      <c r="T34" s="15">
        <v>39.545072240000003</v>
      </c>
      <c r="U34" s="15">
        <v>1200</v>
      </c>
      <c r="V34" s="15">
        <v>1313.8884955276151</v>
      </c>
      <c r="W34" s="15">
        <v>1438.5858155665164</v>
      </c>
      <c r="X34" s="15">
        <v>577.19046700000001</v>
      </c>
      <c r="Z34" s="75">
        <v>1.0949070796063458</v>
      </c>
      <c r="AA34" s="75">
        <v>1.0944469468315141</v>
      </c>
    </row>
    <row r="35" spans="1:27" x14ac:dyDescent="0.2">
      <c r="A35" s="62">
        <v>42979</v>
      </c>
      <c r="B35" s="63">
        <v>1730.0110000100001</v>
      </c>
      <c r="C35" s="64">
        <v>1359.29275108</v>
      </c>
      <c r="D35" s="64">
        <v>841.47974715999999</v>
      </c>
      <c r="E35" s="64">
        <v>773.24571176999996</v>
      </c>
      <c r="F35" s="65">
        <v>8.1088149323011436</v>
      </c>
      <c r="G35" s="64">
        <v>1787.3113247133128</v>
      </c>
      <c r="H35" s="64">
        <v>757.75348051843173</v>
      </c>
      <c r="I35" s="64">
        <v>1957.5361520239928</v>
      </c>
      <c r="J35" s="64">
        <v>829.92247177461741</v>
      </c>
      <c r="K35" s="64">
        <v>1310.9218565927501</v>
      </c>
      <c r="L35" s="64">
        <v>1435.775005325577</v>
      </c>
      <c r="M35" s="64">
        <v>1751.0507007378162</v>
      </c>
      <c r="N35" s="64">
        <v>742.38032301099599</v>
      </c>
      <c r="O35" s="64">
        <v>1917.8220399129602</v>
      </c>
      <c r="P35" s="64">
        <v>813.67741161337722</v>
      </c>
      <c r="Q35" s="64">
        <v>1284.326125</v>
      </c>
      <c r="R35" s="64">
        <v>1407.6708725508072</v>
      </c>
      <c r="S35" s="15">
        <v>17.864404579999999</v>
      </c>
      <c r="T35" s="15">
        <v>34.858392639999998</v>
      </c>
      <c r="U35" s="15">
        <v>1200</v>
      </c>
      <c r="V35" s="15">
        <v>1314.288870633985</v>
      </c>
      <c r="W35" s="15">
        <v>1439.4626962269631</v>
      </c>
      <c r="X35" s="15">
        <v>581.53724299999999</v>
      </c>
      <c r="Z35" s="75">
        <v>1.0952407255283207</v>
      </c>
      <c r="AA35" s="75">
        <v>1.0960384945457737</v>
      </c>
    </row>
    <row r="36" spans="1:27" x14ac:dyDescent="0.2">
      <c r="A36" s="62">
        <v>43070</v>
      </c>
      <c r="B36" s="63">
        <v>1734.922</v>
      </c>
      <c r="C36" s="64">
        <v>1374.96729409</v>
      </c>
      <c r="D36" s="64">
        <v>852.87997698000004</v>
      </c>
      <c r="E36" s="64">
        <v>787.31642968000006</v>
      </c>
      <c r="F36" s="65">
        <v>7.6873122912507341</v>
      </c>
      <c r="G36" s="64">
        <v>1801.992347799719</v>
      </c>
      <c r="H36" s="64">
        <v>766.2337424568193</v>
      </c>
      <c r="I36" s="64">
        <v>1964.9373685126634</v>
      </c>
      <c r="J36" s="64">
        <v>835.52037022082357</v>
      </c>
      <c r="K36" s="64">
        <v>1329.3557769306699</v>
      </c>
      <c r="L36" s="64">
        <v>1449.5626717442517</v>
      </c>
      <c r="M36" s="64">
        <v>1814.2592192294676</v>
      </c>
      <c r="N36" s="64">
        <v>771.44980177783214</v>
      </c>
      <c r="O36" s="64">
        <v>1978.313470856541</v>
      </c>
      <c r="P36" s="64">
        <v>841.74440654908688</v>
      </c>
      <c r="Q36" s="64">
        <v>1338.405233</v>
      </c>
      <c r="R36" s="64">
        <v>1460.360889298955</v>
      </c>
      <c r="S36" s="15">
        <v>16.056440739999999</v>
      </c>
      <c r="T36" s="15">
        <v>41.802872280000003</v>
      </c>
      <c r="U36" s="15">
        <v>1200</v>
      </c>
      <c r="V36" s="15">
        <v>1308.509908543333</v>
      </c>
      <c r="W36" s="15">
        <v>1426.8318172967347</v>
      </c>
      <c r="X36" s="15">
        <v>580.09110400000009</v>
      </c>
      <c r="Z36" s="75">
        <v>1.0904249237861108</v>
      </c>
      <c r="AA36" s="75">
        <v>1.0911201281136615</v>
      </c>
    </row>
    <row r="37" spans="1:27" x14ac:dyDescent="0.2">
      <c r="A37" s="62">
        <v>43160</v>
      </c>
      <c r="B37" s="63">
        <v>1739.81199999</v>
      </c>
      <c r="C37" s="64">
        <v>1374.1613471200001</v>
      </c>
      <c r="D37" s="64">
        <v>851.01554294000005</v>
      </c>
      <c r="E37" s="64">
        <v>762.30564231000005</v>
      </c>
      <c r="F37" s="65">
        <v>10.424004751256859</v>
      </c>
      <c r="G37" s="64">
        <v>1905.8263657734922</v>
      </c>
      <c r="H37" s="64">
        <v>784.20605083724695</v>
      </c>
      <c r="I37" s="64">
        <v>2070.4947609513538</v>
      </c>
      <c r="J37" s="64">
        <v>851.96350985829906</v>
      </c>
      <c r="K37" s="64">
        <v>1364.3710977114101</v>
      </c>
      <c r="L37" s="64">
        <v>1482.2563380050674</v>
      </c>
      <c r="M37" s="64">
        <v>1979.5648634104384</v>
      </c>
      <c r="N37" s="64">
        <v>814.54783218425052</v>
      </c>
      <c r="O37" s="64">
        <v>2150.6044581302767</v>
      </c>
      <c r="P37" s="64">
        <v>886.92779331367308</v>
      </c>
      <c r="Q37" s="64">
        <v>1417.160093</v>
      </c>
      <c r="R37" s="64">
        <v>1543.0876179317791</v>
      </c>
      <c r="S37" s="15">
        <v>20.385021999999999</v>
      </c>
      <c r="T37" s="15">
        <v>35.862199169999997</v>
      </c>
      <c r="U37" s="15">
        <v>1250</v>
      </c>
      <c r="V37" s="15">
        <v>1358.003277564474</v>
      </c>
      <c r="W37" s="15">
        <v>1475.3383215006832</v>
      </c>
      <c r="X37" s="15">
        <v>577.39302699999996</v>
      </c>
      <c r="Z37" s="75">
        <v>1.0864026220515792</v>
      </c>
      <c r="AA37" s="75">
        <v>1.0888590679019206</v>
      </c>
    </row>
    <row r="38" spans="1:27" x14ac:dyDescent="0.2">
      <c r="A38" s="62">
        <v>43252</v>
      </c>
      <c r="B38" s="63">
        <v>1744.6969999999997</v>
      </c>
      <c r="C38" s="64">
        <v>1383.0804535099999</v>
      </c>
      <c r="D38" s="64">
        <v>835.34169965000012</v>
      </c>
      <c r="E38" s="64">
        <v>766.85066820000009</v>
      </c>
      <c r="F38" s="65">
        <v>8.1991634655251886</v>
      </c>
      <c r="G38" s="64">
        <v>1891.7655031661193</v>
      </c>
      <c r="H38" s="64">
        <v>783.35923367307919</v>
      </c>
      <c r="I38" s="64">
        <v>2035.0888984384583</v>
      </c>
      <c r="J38" s="64">
        <v>842.70787117601424</v>
      </c>
      <c r="K38" s="64">
        <v>1366.72450491172</v>
      </c>
      <c r="L38" s="64">
        <v>1470.2698947171782</v>
      </c>
      <c r="M38" s="64">
        <v>1883.2314510537594</v>
      </c>
      <c r="N38" s="64">
        <v>779.82537540902536</v>
      </c>
      <c r="O38" s="64">
        <v>2025.9082919185214</v>
      </c>
      <c r="P38" s="64">
        <v>842.65284243733333</v>
      </c>
      <c r="Q38" s="64">
        <v>1360.5589930000001</v>
      </c>
      <c r="R38" s="64">
        <v>1470.1738862418879</v>
      </c>
      <c r="S38" s="15">
        <v>26.51204023</v>
      </c>
      <c r="T38" s="15">
        <v>26.064944339999997</v>
      </c>
      <c r="U38" s="15">
        <v>1200</v>
      </c>
      <c r="V38" s="15">
        <v>1290.9140557003298</v>
      </c>
      <c r="W38" s="15">
        <v>1388.715916003895</v>
      </c>
      <c r="X38" s="15">
        <v>584.26750600000003</v>
      </c>
      <c r="Z38" s="75">
        <v>1.0757617130836081</v>
      </c>
      <c r="AA38" s="75">
        <v>1.0805660715969321</v>
      </c>
    </row>
    <row r="39" spans="1:27" x14ac:dyDescent="0.2">
      <c r="A39" s="62">
        <v>43344</v>
      </c>
      <c r="B39" s="63">
        <v>1749.56</v>
      </c>
      <c r="C39" s="64">
        <v>1393.9394652699998</v>
      </c>
      <c r="D39" s="64">
        <v>861.87120424</v>
      </c>
      <c r="E39" s="64">
        <v>787.55276679999997</v>
      </c>
      <c r="F39" s="65">
        <v>8.6229168667416189</v>
      </c>
      <c r="G39" s="64">
        <v>2000.4513086095471</v>
      </c>
      <c r="H39" s="64">
        <v>852.48640825030861</v>
      </c>
      <c r="I39" s="64">
        <v>2139.6855486921172</v>
      </c>
      <c r="J39" s="64">
        <v>911.82066783593837</v>
      </c>
      <c r="K39" s="64">
        <v>1491.4761204184099</v>
      </c>
      <c r="L39" s="64">
        <v>1595.2849676190442</v>
      </c>
      <c r="M39" s="64">
        <v>2029.7955931209769</v>
      </c>
      <c r="N39" s="64">
        <v>864.99138926358626</v>
      </c>
      <c r="O39" s="64">
        <v>2171.072236903718</v>
      </c>
      <c r="P39" s="64">
        <v>925.34750984717789</v>
      </c>
      <c r="Q39" s="64">
        <v>1513.354335</v>
      </c>
      <c r="R39" s="64">
        <v>1618.9509893282284</v>
      </c>
      <c r="S39" s="15">
        <v>27.05326063</v>
      </c>
      <c r="T39" s="15">
        <v>29.94826758</v>
      </c>
      <c r="U39" s="15">
        <v>1200</v>
      </c>
      <c r="V39" s="15">
        <v>1283.5216970190677</v>
      </c>
      <c r="W39" s="15">
        <v>1372.8566222655895</v>
      </c>
      <c r="X39" s="15">
        <v>585.77013099999999</v>
      </c>
      <c r="Z39" s="75">
        <v>1.0696014141825565</v>
      </c>
      <c r="AA39" s="75">
        <v>1.0697765565446564</v>
      </c>
    </row>
    <row r="40" spans="1:27" x14ac:dyDescent="0.2">
      <c r="A40" s="62">
        <v>43435</v>
      </c>
      <c r="B40" s="63">
        <v>1754.4189999900002</v>
      </c>
      <c r="C40" s="64">
        <v>1397.72037262</v>
      </c>
      <c r="D40" s="64">
        <v>872.12528736999991</v>
      </c>
      <c r="E40" s="64">
        <v>793.78652744999988</v>
      </c>
      <c r="F40" s="65">
        <v>8.9825121521519122</v>
      </c>
      <c r="G40" s="64">
        <v>1970.7395103741746</v>
      </c>
      <c r="H40" s="64">
        <v>845.57708416848288</v>
      </c>
      <c r="I40" s="64">
        <v>2092.4787968467035</v>
      </c>
      <c r="J40" s="64">
        <v>897.81125836669946</v>
      </c>
      <c r="K40" s="64">
        <v>1483.49650242133</v>
      </c>
      <c r="L40" s="64">
        <v>1575.1371300834685</v>
      </c>
      <c r="M40" s="64">
        <v>1956.2715719019452</v>
      </c>
      <c r="N40" s="64">
        <v>839.36938895919025</v>
      </c>
      <c r="O40" s="64">
        <v>2077.1171245770515</v>
      </c>
      <c r="P40" s="64">
        <v>891.2200926979981</v>
      </c>
      <c r="Q40" s="64">
        <v>1472.6056040000001</v>
      </c>
      <c r="R40" s="64">
        <v>1563.573463802217</v>
      </c>
      <c r="S40" s="15">
        <v>24.351658220000001</v>
      </c>
      <c r="T40" s="15">
        <v>33.134628879999994</v>
      </c>
      <c r="U40" s="15">
        <v>1200</v>
      </c>
      <c r="V40" s="15">
        <v>1274.128083898464</v>
      </c>
      <c r="W40" s="15">
        <v>1352.8353118156429</v>
      </c>
      <c r="X40" s="15">
        <v>591.79376400000001</v>
      </c>
      <c r="Z40" s="75">
        <v>1.06177340324872</v>
      </c>
      <c r="AA40" s="75">
        <v>1.06177340324872</v>
      </c>
    </row>
    <row r="41" spans="1:27" x14ac:dyDescent="0.2">
      <c r="A41" s="62">
        <v>43525</v>
      </c>
      <c r="B41" s="63">
        <v>1759.25500001</v>
      </c>
      <c r="C41" s="64">
        <v>1394.5980674500001</v>
      </c>
      <c r="D41" s="64">
        <v>866.45099278999999</v>
      </c>
      <c r="E41" s="64">
        <v>789.05786283999998</v>
      </c>
      <c r="F41" s="65">
        <v>8.932199350455079</v>
      </c>
      <c r="G41" s="64">
        <v>1893.4248817967546</v>
      </c>
      <c r="H41" s="64">
        <v>800.09333928144531</v>
      </c>
      <c r="I41" s="64">
        <v>1982.6670636161437</v>
      </c>
      <c r="J41" s="64">
        <v>837.8038795532517</v>
      </c>
      <c r="K41" s="64">
        <v>1407.56820760558</v>
      </c>
      <c r="L41" s="64">
        <v>1473.910664131834</v>
      </c>
      <c r="M41" s="64">
        <v>1966.8214590808996</v>
      </c>
      <c r="N41" s="64">
        <v>831.10810086752008</v>
      </c>
      <c r="O41" s="64">
        <v>2059.5230180099297</v>
      </c>
      <c r="P41" s="64">
        <v>870.28044985387294</v>
      </c>
      <c r="Q41" s="64">
        <v>1462.1310820000001</v>
      </c>
      <c r="R41" s="64">
        <v>1531.0452328163781</v>
      </c>
      <c r="S41" s="15">
        <v>20.487984140000002</v>
      </c>
      <c r="T41" s="15">
        <v>49.371026370000003</v>
      </c>
      <c r="U41" s="15">
        <v>1250</v>
      </c>
      <c r="V41" s="15">
        <v>1308.9158452213742</v>
      </c>
      <c r="W41" s="15">
        <v>1370.6085518972675</v>
      </c>
      <c r="X41" s="15">
        <v>592.84534000000008</v>
      </c>
      <c r="Z41" s="75">
        <v>1.0471326761770994</v>
      </c>
      <c r="AA41" s="75">
        <v>1.0471326761770994</v>
      </c>
    </row>
    <row r="42" spans="1:27" x14ac:dyDescent="0.2">
      <c r="A42" s="62">
        <v>43617</v>
      </c>
      <c r="B42" s="63">
        <v>1764.0749999899999</v>
      </c>
      <c r="C42" s="64">
        <v>1403.6442418199999</v>
      </c>
      <c r="D42" s="64">
        <v>863.56384792000006</v>
      </c>
      <c r="E42" s="64">
        <v>805.44563868000012</v>
      </c>
      <c r="F42" s="65">
        <v>6.7300419511521596</v>
      </c>
      <c r="G42" s="64">
        <v>1939.9733670309147</v>
      </c>
      <c r="H42" s="64">
        <v>822.84072983750593</v>
      </c>
      <c r="I42" s="64">
        <v>2004.4542674660747</v>
      </c>
      <c r="J42" s="64">
        <v>850.19033786632644</v>
      </c>
      <c r="K42" s="64">
        <v>1451.5527604798699</v>
      </c>
      <c r="L42" s="64">
        <v>1499.7995202630379</v>
      </c>
      <c r="M42" s="64">
        <v>1970.6434587086335</v>
      </c>
      <c r="N42" s="64">
        <v>835.84946275433788</v>
      </c>
      <c r="O42" s="64">
        <v>2036.1437726890604</v>
      </c>
      <c r="P42" s="64">
        <v>863.63145548815135</v>
      </c>
      <c r="Q42" s="64">
        <v>1474.501141</v>
      </c>
      <c r="R42" s="64">
        <v>1523.5106598316243</v>
      </c>
      <c r="S42" s="15">
        <v>14.582422210000001</v>
      </c>
      <c r="T42" s="15">
        <v>50.244265769999998</v>
      </c>
      <c r="U42" s="15">
        <v>1300</v>
      </c>
      <c r="V42" s="15">
        <v>1343.2094440007704</v>
      </c>
      <c r="W42" s="15">
        <v>1387.8550849637375</v>
      </c>
      <c r="X42" s="15">
        <v>588.830242</v>
      </c>
      <c r="Z42" s="75">
        <v>1.0332380338467464</v>
      </c>
      <c r="AA42" s="75">
        <v>1.0332380338467464</v>
      </c>
    </row>
    <row r="43" spans="1:27" x14ac:dyDescent="0.2">
      <c r="A43" s="62">
        <v>43709</v>
      </c>
      <c r="B43" s="63">
        <v>1768.877</v>
      </c>
      <c r="C43" s="64">
        <v>1405.9140557400001</v>
      </c>
      <c r="D43" s="64">
        <v>880.37713702999997</v>
      </c>
      <c r="E43" s="64">
        <v>807.9176315200001</v>
      </c>
      <c r="F43" s="65">
        <v>8.2305074112267249</v>
      </c>
      <c r="G43" s="64">
        <v>2034.747556807517</v>
      </c>
      <c r="H43" s="64">
        <v>871.61773293517308</v>
      </c>
      <c r="I43" s="64">
        <v>2101.2106803185984</v>
      </c>
      <c r="J43" s="64">
        <v>900.08830995820722</v>
      </c>
      <c r="K43" s="64">
        <v>1541.7845605811701</v>
      </c>
      <c r="L43" s="64">
        <v>1592.1455094539438</v>
      </c>
      <c r="M43" s="64">
        <v>2048.8598631578311</v>
      </c>
      <c r="N43" s="64">
        <v>877.66296978252308</v>
      </c>
      <c r="O43" s="64">
        <v>2115.783951940427</v>
      </c>
      <c r="P43" s="64">
        <v>906.33100880613563</v>
      </c>
      <c r="Q43" s="64">
        <v>1552.4778409999999</v>
      </c>
      <c r="R43" s="64">
        <v>1603.1880758639707</v>
      </c>
      <c r="S43" s="15">
        <v>21.68750958</v>
      </c>
      <c r="T43" s="15">
        <v>44.682970509999997</v>
      </c>
      <c r="U43" s="15">
        <v>1400</v>
      </c>
      <c r="V43" s="15">
        <v>1445.7296889750319</v>
      </c>
      <c r="W43" s="15">
        <v>1492.9530954170302</v>
      </c>
      <c r="X43" s="15">
        <v>592.52564499999994</v>
      </c>
      <c r="Z43" s="75">
        <v>1.0326640635535942</v>
      </c>
      <c r="AA43" s="75">
        <v>1.0326640635535942</v>
      </c>
    </row>
    <row r="44" spans="1:27" x14ac:dyDescent="0.2">
      <c r="A44" s="62">
        <v>43800</v>
      </c>
      <c r="B44" s="63">
        <v>1773.662</v>
      </c>
      <c r="C44" s="64">
        <v>1410.9309054</v>
      </c>
      <c r="D44" s="64">
        <v>877.17276707000008</v>
      </c>
      <c r="E44" s="64">
        <v>806.72689864000006</v>
      </c>
      <c r="F44" s="65">
        <v>8.0310140800778242</v>
      </c>
      <c r="G44" s="64">
        <v>2078.3945776581672</v>
      </c>
      <c r="H44" s="64">
        <v>891.68071024590358</v>
      </c>
      <c r="I44" s="64">
        <v>2117.1960732839907</v>
      </c>
      <c r="J44" s="64">
        <v>908.32747479684917</v>
      </c>
      <c r="K44" s="64">
        <v>1581.54019189617</v>
      </c>
      <c r="L44" s="64">
        <v>1611.0659256031292</v>
      </c>
      <c r="M44" s="64">
        <v>2060.2728260731992</v>
      </c>
      <c r="N44" s="64">
        <v>883.90604185013831</v>
      </c>
      <c r="O44" s="64">
        <v>2098.7360071785679</v>
      </c>
      <c r="P44" s="64">
        <v>900.40766131410498</v>
      </c>
      <c r="Q44" s="64">
        <v>1567.750558</v>
      </c>
      <c r="R44" s="64">
        <v>1597.0188533816981</v>
      </c>
      <c r="S44" s="15">
        <v>21.413887040000002</v>
      </c>
      <c r="T44" s="15">
        <v>31.309117539999999</v>
      </c>
      <c r="U44" s="15">
        <v>1400</v>
      </c>
      <c r="V44" s="15">
        <v>1426.1365644714874</v>
      </c>
      <c r="W44" s="15">
        <v>1452.7610718018122</v>
      </c>
      <c r="X44" s="15">
        <v>590.54634999999996</v>
      </c>
      <c r="Z44" s="75">
        <v>1.0186689746224911</v>
      </c>
      <c r="AA44" s="75">
        <v>1.0186689746224911</v>
      </c>
    </row>
    <row r="45" spans="1:27" x14ac:dyDescent="0.2">
      <c r="A45" s="62">
        <v>43891</v>
      </c>
      <c r="B45" s="63">
        <v>1778.42700001</v>
      </c>
      <c r="C45" s="64">
        <v>1417.1628570800001</v>
      </c>
      <c r="D45" s="64">
        <v>883.25731932999997</v>
      </c>
      <c r="E45" s="64">
        <v>809.25826834999987</v>
      </c>
      <c r="F45" s="65">
        <v>8.3779720088968475</v>
      </c>
      <c r="G45" s="64">
        <v>2049.5411561095061</v>
      </c>
      <c r="H45" s="64">
        <v>888.98096214052669</v>
      </c>
      <c r="I45" s="64">
        <v>2049.5411561095061</v>
      </c>
      <c r="J45" s="64">
        <v>888.98096214052669</v>
      </c>
      <c r="K45" s="64">
        <v>1580.9877455655801</v>
      </c>
      <c r="L45" s="64">
        <v>1580.9877455655801</v>
      </c>
      <c r="M45" s="64">
        <v>2167.0771309747829</v>
      </c>
      <c r="N45" s="64">
        <v>939.96176283344801</v>
      </c>
      <c r="O45" s="64">
        <v>2167.0771309747829</v>
      </c>
      <c r="P45" s="64">
        <v>939.96176283344801</v>
      </c>
      <c r="Q45" s="64">
        <v>1671.653378</v>
      </c>
      <c r="R45" s="64">
        <v>1671.653378</v>
      </c>
      <c r="S45" s="15">
        <v>21.749481280000001</v>
      </c>
      <c r="T45" s="15">
        <v>46.796511720000005</v>
      </c>
      <c r="U45" s="15">
        <v>1400</v>
      </c>
      <c r="V45" s="15">
        <v>1400</v>
      </c>
      <c r="W45" s="15">
        <v>1400</v>
      </c>
      <c r="X45" s="15">
        <v>597.31996100000003</v>
      </c>
      <c r="Z45" s="75">
        <v>1</v>
      </c>
      <c r="AA45" s="75">
        <v>1</v>
      </c>
    </row>
  </sheetData>
  <phoneticPr fontId="2" type="noConversion"/>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Plan12">
    <tabColor theme="4" tint="0.39997558519241921"/>
  </sheetPr>
  <dimension ref="A2:AA45"/>
  <sheetViews>
    <sheetView showGridLines="0" workbookViewId="0">
      <pane xSplit="1" ySplit="12" topLeftCell="O34"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98</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122</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772.471</v>
      </c>
      <c r="C13" s="16">
        <v>540.89240096000003</v>
      </c>
      <c r="D13" s="16">
        <v>314.70966612999996</v>
      </c>
      <c r="E13" s="17">
        <v>286.23832506000002</v>
      </c>
      <c r="F13" s="18">
        <v>9.0468594181149342</v>
      </c>
      <c r="G13" s="17">
        <v>1343.0613300548048</v>
      </c>
      <c r="H13" s="17">
        <v>468.94843372983587</v>
      </c>
      <c r="I13" s="17">
        <v>2081.9874730822171</v>
      </c>
      <c r="J13" s="17">
        <v>726.95471360731074</v>
      </c>
      <c r="K13" s="17">
        <v>362.24906555172004</v>
      </c>
      <c r="L13" s="17">
        <v>561.55143457495296</v>
      </c>
      <c r="M13" s="17">
        <v>1510.5861517831117</v>
      </c>
      <c r="N13" s="17">
        <v>527.44203471716082</v>
      </c>
      <c r="O13" s="17">
        <v>2341.6811836102647</v>
      </c>
      <c r="P13" s="17">
        <v>822.02148503869557</v>
      </c>
      <c r="Q13" s="17">
        <v>407.43367599999999</v>
      </c>
      <c r="R13" s="17">
        <v>634.98775856932627</v>
      </c>
      <c r="S13" s="15">
        <v>13.738872950000001</v>
      </c>
      <c r="T13" s="15">
        <v>30.416864409999999</v>
      </c>
      <c r="U13" s="15">
        <v>730</v>
      </c>
      <c r="V13" s="15">
        <v>1131.6317589815499</v>
      </c>
      <c r="W13" s="15">
        <v>1754.2334766242145</v>
      </c>
      <c r="X13" s="15">
        <v>211.82593400000002</v>
      </c>
      <c r="Z13" s="75">
        <v>1.5501804917555477</v>
      </c>
      <c r="AA13" s="75">
        <v>1.5585058279996626</v>
      </c>
    </row>
    <row r="14" spans="1:27" x14ac:dyDescent="0.2">
      <c r="A14" s="61">
        <v>41061</v>
      </c>
      <c r="B14" s="15">
        <v>775.69900000999996</v>
      </c>
      <c r="C14" s="16">
        <v>543.32535261999999</v>
      </c>
      <c r="D14" s="16">
        <v>328.74659130999999</v>
      </c>
      <c r="E14" s="16">
        <v>299.34837587999999</v>
      </c>
      <c r="F14" s="18">
        <v>8.9425156662014444</v>
      </c>
      <c r="G14" s="16">
        <v>1306.1343702530428</v>
      </c>
      <c r="H14" s="16">
        <v>471.80512018267643</v>
      </c>
      <c r="I14" s="16">
        <v>1992.7745337384549</v>
      </c>
      <c r="J14" s="16">
        <v>719.83499538818489</v>
      </c>
      <c r="K14" s="16">
        <v>365.97875992529998</v>
      </c>
      <c r="L14" s="16">
        <v>558.37528609481797</v>
      </c>
      <c r="M14" s="16">
        <v>1268.7931315901269</v>
      </c>
      <c r="N14" s="16">
        <v>458.31663183195656</v>
      </c>
      <c r="O14" s="16">
        <v>1935.8028536721135</v>
      </c>
      <c r="P14" s="16">
        <v>702.58057981574393</v>
      </c>
      <c r="Q14" s="16">
        <v>355.51575300000002</v>
      </c>
      <c r="R14" s="16">
        <v>544.99105318951854</v>
      </c>
      <c r="S14" s="15">
        <v>8.5657036399999988</v>
      </c>
      <c r="T14" s="15">
        <v>21.489702909999998</v>
      </c>
      <c r="U14" s="15">
        <v>730</v>
      </c>
      <c r="V14" s="15">
        <v>1113.7639761728667</v>
      </c>
      <c r="W14" s="15">
        <v>1699.274239206019</v>
      </c>
      <c r="X14" s="15">
        <v>214.96196599999999</v>
      </c>
      <c r="Z14" s="75">
        <v>1.5257040769491323</v>
      </c>
      <c r="AA14" s="75">
        <v>1.5329589437054243</v>
      </c>
    </row>
    <row r="15" spans="1:27" x14ac:dyDescent="0.2">
      <c r="A15" s="61">
        <v>41153</v>
      </c>
      <c r="B15" s="15">
        <v>778.92100000000005</v>
      </c>
      <c r="C15" s="16">
        <v>545.10196852000001</v>
      </c>
      <c r="D15" s="16">
        <v>324.63129848</v>
      </c>
      <c r="E15" s="16">
        <v>300.11547883999998</v>
      </c>
      <c r="F15" s="18">
        <v>7.55189649143162</v>
      </c>
      <c r="G15" s="16">
        <v>1328.5129203814242</v>
      </c>
      <c r="H15" s="16">
        <v>473.39077769237184</v>
      </c>
      <c r="I15" s="16">
        <v>2002.0341209843962</v>
      </c>
      <c r="J15" s="16">
        <v>713.38748382466918</v>
      </c>
      <c r="K15" s="16">
        <v>368.73401795091996</v>
      </c>
      <c r="L15" s="16">
        <v>555.67249228819514</v>
      </c>
      <c r="M15" s="16">
        <v>1311.5403714374063</v>
      </c>
      <c r="N15" s="16">
        <v>467.34291834473584</v>
      </c>
      <c r="O15" s="16">
        <v>1976.4569349557905</v>
      </c>
      <c r="P15" s="16">
        <v>708.16254867046791</v>
      </c>
      <c r="Q15" s="16">
        <v>364.02321330000001</v>
      </c>
      <c r="R15" s="16">
        <v>551.60268057294957</v>
      </c>
      <c r="S15" s="15">
        <v>6.0569525500000001</v>
      </c>
      <c r="T15" s="15">
        <v>18.678162749999998</v>
      </c>
      <c r="U15" s="15">
        <v>800</v>
      </c>
      <c r="V15" s="15">
        <v>1205.5790141112664</v>
      </c>
      <c r="W15" s="15">
        <v>1816.7759490818664</v>
      </c>
      <c r="X15" s="15">
        <v>218.35148100000001</v>
      </c>
      <c r="Z15" s="75">
        <v>1.5069737676390831</v>
      </c>
      <c r="AA15" s="75">
        <v>1.5152953449657094</v>
      </c>
    </row>
    <row r="16" spans="1:27" x14ac:dyDescent="0.2">
      <c r="A16" s="61">
        <v>41244</v>
      </c>
      <c r="B16" s="15">
        <v>782.14099999999985</v>
      </c>
      <c r="C16" s="16">
        <v>549.0592263399999</v>
      </c>
      <c r="D16" s="16">
        <v>332.32247926000002</v>
      </c>
      <c r="E16" s="16">
        <v>305.53084587000001</v>
      </c>
      <c r="F16" s="18">
        <v>8.0619383466500238</v>
      </c>
      <c r="G16" s="16">
        <v>1392.7256606947817</v>
      </c>
      <c r="H16" s="16">
        <v>498.93760499388236</v>
      </c>
      <c r="I16" s="16">
        <v>2038.57297091331</v>
      </c>
      <c r="J16" s="16">
        <v>730.30945319507111</v>
      </c>
      <c r="K16" s="16">
        <v>390.23955730752004</v>
      </c>
      <c r="L16" s="16">
        <v>571.20496603144602</v>
      </c>
      <c r="M16" s="16">
        <v>1382.3718266784651</v>
      </c>
      <c r="N16" s="16">
        <v>495.22839500806134</v>
      </c>
      <c r="O16" s="16">
        <v>2023.4177635622395</v>
      </c>
      <c r="P16" s="16">
        <v>732.89719806683297</v>
      </c>
      <c r="Q16" s="16">
        <v>387.33843210000003</v>
      </c>
      <c r="R16" s="16">
        <v>573.22894739319065</v>
      </c>
      <c r="S16" s="15">
        <v>6.7835898600000002</v>
      </c>
      <c r="T16" s="15">
        <v>17.026037039999999</v>
      </c>
      <c r="U16" s="15">
        <v>800</v>
      </c>
      <c r="V16" s="15">
        <v>1170.9832185594041</v>
      </c>
      <c r="W16" s="15">
        <v>1714.0021226846764</v>
      </c>
      <c r="X16" s="15">
        <v>215.65259600000002</v>
      </c>
      <c r="Z16" s="75">
        <v>1.463729023199255</v>
      </c>
      <c r="AA16" s="75">
        <v>1.4799175601691879</v>
      </c>
    </row>
    <row r="17" spans="1:27" x14ac:dyDescent="0.2">
      <c r="A17" s="61">
        <v>41334</v>
      </c>
      <c r="B17" s="15">
        <v>785.35699999999997</v>
      </c>
      <c r="C17" s="16">
        <v>549.77267255000004</v>
      </c>
      <c r="D17" s="16">
        <v>329.69437635999998</v>
      </c>
      <c r="E17" s="16">
        <v>294.11221227999999</v>
      </c>
      <c r="F17" s="18">
        <v>10.792469217353911</v>
      </c>
      <c r="G17" s="16">
        <v>1357.5169339668976</v>
      </c>
      <c r="H17" s="16">
        <v>466.84823045451947</v>
      </c>
      <c r="I17" s="16">
        <v>1932.1599273030658</v>
      </c>
      <c r="J17" s="16">
        <v>664.46717565481561</v>
      </c>
      <c r="K17" s="16">
        <v>366.64252572507002</v>
      </c>
      <c r="L17" s="16">
        <v>521.843947670739</v>
      </c>
      <c r="M17" s="16">
        <v>1410.3317145902067</v>
      </c>
      <c r="N17" s="16">
        <v>485.01116180284885</v>
      </c>
      <c r="O17" s="16">
        <v>2007.3314409220252</v>
      </c>
      <c r="P17" s="16">
        <v>695.90105565132376</v>
      </c>
      <c r="Q17" s="16">
        <v>380.90691099999998</v>
      </c>
      <c r="R17" s="16">
        <v>546.53076536315666</v>
      </c>
      <c r="S17" s="15">
        <v>8.11833779</v>
      </c>
      <c r="T17" s="15">
        <v>19.178535459999999</v>
      </c>
      <c r="U17" s="15">
        <v>750</v>
      </c>
      <c r="V17" s="15">
        <v>1067.4783564155787</v>
      </c>
      <c r="W17" s="15">
        <v>1519.3467218876069</v>
      </c>
      <c r="X17" s="15">
        <v>218.82062900000003</v>
      </c>
      <c r="Z17" s="75">
        <v>1.4233044752207715</v>
      </c>
      <c r="AA17" s="75">
        <v>1.4348145165661137</v>
      </c>
    </row>
    <row r="18" spans="1:27" x14ac:dyDescent="0.2">
      <c r="A18" s="61">
        <v>41426</v>
      </c>
      <c r="B18" s="15">
        <v>788.56600001000004</v>
      </c>
      <c r="C18" s="16">
        <v>555.66362681999999</v>
      </c>
      <c r="D18" s="16">
        <v>326.60552940000002</v>
      </c>
      <c r="E18" s="16">
        <v>295.78684432000006</v>
      </c>
      <c r="F18" s="18">
        <v>9.4360573553718723</v>
      </c>
      <c r="G18" s="16">
        <v>1380.6714533987124</v>
      </c>
      <c r="H18" s="16">
        <v>487.71161061366183</v>
      </c>
      <c r="I18" s="16">
        <v>1941.1763360831731</v>
      </c>
      <c r="J18" s="16">
        <v>685.70566518612009</v>
      </c>
      <c r="K18" s="16">
        <v>384.59279394005</v>
      </c>
      <c r="L18" s="16">
        <v>540.72417358001508</v>
      </c>
      <c r="M18" s="16">
        <v>1351.8701656835378</v>
      </c>
      <c r="N18" s="16">
        <v>477.53776855104661</v>
      </c>
      <c r="O18" s="16">
        <v>1900.6827211657401</v>
      </c>
      <c r="P18" s="16">
        <v>672.31719799956977</v>
      </c>
      <c r="Q18" s="16">
        <v>376.57004799999999</v>
      </c>
      <c r="R18" s="16">
        <v>530.16648356445194</v>
      </c>
      <c r="S18" s="15">
        <v>11.763953770000001</v>
      </c>
      <c r="T18" s="15">
        <v>20.198108370000003</v>
      </c>
      <c r="U18" s="15">
        <v>750</v>
      </c>
      <c r="V18" s="15">
        <v>1054.4740738128</v>
      </c>
      <c r="W18" s="15">
        <v>1482.5540964578165</v>
      </c>
      <c r="X18" s="15">
        <v>221.442497</v>
      </c>
      <c r="Z18" s="75">
        <v>1.4059654317504</v>
      </c>
      <c r="AA18" s="75">
        <v>1.4078827734181663</v>
      </c>
    </row>
    <row r="19" spans="1:27" x14ac:dyDescent="0.2">
      <c r="A19" s="61">
        <v>41518</v>
      </c>
      <c r="B19" s="15">
        <v>791.77200000999994</v>
      </c>
      <c r="C19" s="16">
        <v>563.30461715999991</v>
      </c>
      <c r="D19" s="16">
        <v>327.61630995999997</v>
      </c>
      <c r="E19" s="16">
        <v>298.74355452000003</v>
      </c>
      <c r="F19" s="18">
        <v>8.8129786467362123</v>
      </c>
      <c r="G19" s="16">
        <v>1420.5301592821604</v>
      </c>
      <c r="H19" s="16">
        <v>509.02288566790668</v>
      </c>
      <c r="I19" s="16">
        <v>1991.3662543333039</v>
      </c>
      <c r="J19" s="16">
        <v>713.57231705285267</v>
      </c>
      <c r="K19" s="16">
        <v>403.03006823614004</v>
      </c>
      <c r="L19" s="16">
        <v>564.9865806247069</v>
      </c>
      <c r="M19" s="16">
        <v>1393.938502315887</v>
      </c>
      <c r="N19" s="16">
        <v>499.49421802615541</v>
      </c>
      <c r="O19" s="16">
        <v>1954.088813947101</v>
      </c>
      <c r="P19" s="16">
        <v>701.72014445734362</v>
      </c>
      <c r="Q19" s="16">
        <v>395.48553600000002</v>
      </c>
      <c r="R19" s="16">
        <v>555.60236222429705</v>
      </c>
      <c r="S19" s="15">
        <v>11.798418600000002</v>
      </c>
      <c r="T19" s="15">
        <v>19.99391005</v>
      </c>
      <c r="U19" s="15">
        <v>775</v>
      </c>
      <c r="V19" s="15">
        <v>1086.4315952912918</v>
      </c>
      <c r="W19" s="15">
        <v>1523.0111112866857</v>
      </c>
      <c r="X19" s="15">
        <v>222.17443</v>
      </c>
      <c r="Z19" s="75">
        <v>1.4018472197306993</v>
      </c>
      <c r="AA19" s="75">
        <v>1.4048613960544363</v>
      </c>
    </row>
    <row r="20" spans="1:27" x14ac:dyDescent="0.2">
      <c r="A20" s="61">
        <v>41609</v>
      </c>
      <c r="B20" s="15">
        <v>794.97399998999992</v>
      </c>
      <c r="C20" s="16">
        <v>566.93090978999999</v>
      </c>
      <c r="D20" s="16">
        <v>326.20325214000002</v>
      </c>
      <c r="E20" s="16">
        <v>303.61328637000003</v>
      </c>
      <c r="F20" s="18">
        <v>6.9251197288201354</v>
      </c>
      <c r="G20" s="16">
        <v>1396.7004110014818</v>
      </c>
      <c r="H20" s="16">
        <v>503.64330555191293</v>
      </c>
      <c r="I20" s="16">
        <v>1931.0555183229349</v>
      </c>
      <c r="J20" s="16">
        <v>696.32913171054656</v>
      </c>
      <c r="K20" s="16">
        <v>400.38333318278995</v>
      </c>
      <c r="L20" s="16">
        <v>553.56355514549671</v>
      </c>
      <c r="M20" s="16">
        <v>1386.4683673280836</v>
      </c>
      <c r="N20" s="16">
        <v>499.95368905775473</v>
      </c>
      <c r="O20" s="16">
        <v>1916.908859351832</v>
      </c>
      <c r="P20" s="16">
        <v>695.20821506862114</v>
      </c>
      <c r="Q20" s="16">
        <v>397.45018399999998</v>
      </c>
      <c r="R20" s="16">
        <v>552.6724555590099</v>
      </c>
      <c r="S20" s="15">
        <v>10.241276260000001</v>
      </c>
      <c r="T20" s="15">
        <v>17.763719120000001</v>
      </c>
      <c r="U20" s="15">
        <v>800</v>
      </c>
      <c r="V20" s="15">
        <v>1106.0671297079678</v>
      </c>
      <c r="W20" s="15">
        <v>1529.2306192755279</v>
      </c>
      <c r="X20" s="15">
        <v>225.96441999999999</v>
      </c>
      <c r="Z20" s="75">
        <v>1.3825839121349597</v>
      </c>
      <c r="AA20" s="75">
        <v>1.3905452250564563</v>
      </c>
    </row>
    <row r="21" spans="1:27" x14ac:dyDescent="0.2">
      <c r="A21" s="61">
        <v>41699</v>
      </c>
      <c r="B21" s="15">
        <v>798.17399999999998</v>
      </c>
      <c r="C21" s="16">
        <v>565.48858726000003</v>
      </c>
      <c r="D21" s="16">
        <v>330.15553898000002</v>
      </c>
      <c r="E21" s="16">
        <v>303.76084872000001</v>
      </c>
      <c r="F21" s="18">
        <v>7.9946228803385111</v>
      </c>
      <c r="G21" s="16">
        <v>1397.3889451557602</v>
      </c>
      <c r="H21" s="16">
        <v>490.29246895942492</v>
      </c>
      <c r="I21" s="16">
        <v>1902.8319909459633</v>
      </c>
      <c r="J21" s="16">
        <v>667.63387394043218</v>
      </c>
      <c r="K21" s="16">
        <v>391.33870111921999</v>
      </c>
      <c r="L21" s="16">
        <v>532.88799969853051</v>
      </c>
      <c r="M21" s="16">
        <v>1400.0014311732602</v>
      </c>
      <c r="N21" s="16">
        <v>491.20909826679394</v>
      </c>
      <c r="O21" s="16">
        <v>1906.3894271109129</v>
      </c>
      <c r="P21" s="16">
        <v>672.03553133610717</v>
      </c>
      <c r="Q21" s="16">
        <v>392.07033080000002</v>
      </c>
      <c r="R21" s="16">
        <v>536.40128818866594</v>
      </c>
      <c r="S21" s="15">
        <v>7.6224865900000003</v>
      </c>
      <c r="T21" s="15">
        <v>16.596953799999998</v>
      </c>
      <c r="U21" s="15">
        <v>800</v>
      </c>
      <c r="V21" s="15">
        <v>1089.3642732997941</v>
      </c>
      <c r="W21" s="15">
        <v>1483.3931499274856</v>
      </c>
      <c r="X21" s="15">
        <v>224.12446299999999</v>
      </c>
      <c r="Z21" s="75">
        <v>1.3617053416247427</v>
      </c>
      <c r="AA21" s="75">
        <v>1.3681251705380659</v>
      </c>
    </row>
    <row r="22" spans="1:27" x14ac:dyDescent="0.2">
      <c r="A22" s="61">
        <v>41791</v>
      </c>
      <c r="B22" s="15">
        <v>801.3660000000001</v>
      </c>
      <c r="C22" s="16">
        <v>568.70406635000006</v>
      </c>
      <c r="D22" s="16">
        <v>333.09843329</v>
      </c>
      <c r="E22" s="16">
        <v>301.23619893999995</v>
      </c>
      <c r="F22" s="18">
        <v>9.565411051411445</v>
      </c>
      <c r="G22" s="16">
        <v>1421.636700500942</v>
      </c>
      <c r="H22" s="16">
        <v>502.31536887252514</v>
      </c>
      <c r="I22" s="16">
        <v>1905.3155382915245</v>
      </c>
      <c r="J22" s="16">
        <v>673.21649553519433</v>
      </c>
      <c r="K22" s="16">
        <v>402.53845789190001</v>
      </c>
      <c r="L22" s="16">
        <v>539.49281016105658</v>
      </c>
      <c r="M22" s="16">
        <v>1407.7945268248664</v>
      </c>
      <c r="N22" s="16">
        <v>497.42443128358326</v>
      </c>
      <c r="O22" s="16">
        <v>1886.7638868186386</v>
      </c>
      <c r="P22" s="16">
        <v>670.02520141439607</v>
      </c>
      <c r="Q22" s="16">
        <v>398.61902680000003</v>
      </c>
      <c r="R22" s="16">
        <v>536.93541555664899</v>
      </c>
      <c r="S22" s="15">
        <v>6.67636641</v>
      </c>
      <c r="T22" s="15">
        <v>9.2046967100000003</v>
      </c>
      <c r="U22" s="15">
        <v>850</v>
      </c>
      <c r="V22" s="15">
        <v>1139.192739591716</v>
      </c>
      <c r="W22" s="15">
        <v>1526.7765858099754</v>
      </c>
      <c r="X22" s="15">
        <v>230.17488</v>
      </c>
      <c r="Z22" s="75">
        <v>1.3402267524608422</v>
      </c>
      <c r="AA22" s="75">
        <v>1.3469889279169978</v>
      </c>
    </row>
    <row r="23" spans="1:27" x14ac:dyDescent="0.2">
      <c r="A23" s="61">
        <v>41883</v>
      </c>
      <c r="B23" s="15">
        <v>804.55700000000002</v>
      </c>
      <c r="C23" s="16">
        <v>576.77890823999996</v>
      </c>
      <c r="D23" s="16">
        <v>336.32861429000002</v>
      </c>
      <c r="E23" s="16">
        <v>312.92564174</v>
      </c>
      <c r="F23" s="18">
        <v>6.9583649905626999</v>
      </c>
      <c r="G23" s="16">
        <v>1415.3429818801019</v>
      </c>
      <c r="H23" s="16">
        <v>518.74239462328956</v>
      </c>
      <c r="I23" s="16">
        <v>1874.4621381473071</v>
      </c>
      <c r="J23" s="16">
        <v>687.01579095800912</v>
      </c>
      <c r="K23" s="16">
        <v>417.35782479092995</v>
      </c>
      <c r="L23" s="16">
        <v>552.74336372580296</v>
      </c>
      <c r="M23" s="16">
        <v>1397.3333335594134</v>
      </c>
      <c r="N23" s="16">
        <v>512.14161408079235</v>
      </c>
      <c r="O23" s="16">
        <v>1850.6103903160958</v>
      </c>
      <c r="P23" s="16">
        <v>681.50863813413798</v>
      </c>
      <c r="Q23" s="16">
        <v>412.04712060000003</v>
      </c>
      <c r="R23" s="16">
        <v>548.31254537128757</v>
      </c>
      <c r="S23" s="15">
        <v>7.6887884199999998</v>
      </c>
      <c r="T23" s="15">
        <v>7.9577342399999997</v>
      </c>
      <c r="U23" s="15">
        <v>900</v>
      </c>
      <c r="V23" s="15">
        <v>1191.9484859363147</v>
      </c>
      <c r="W23" s="15">
        <v>1578.6013256954145</v>
      </c>
      <c r="X23" s="15">
        <v>234.60045500000001</v>
      </c>
      <c r="Z23" s="75">
        <v>1.3243872065959053</v>
      </c>
      <c r="AA23" s="75">
        <v>1.330703499572732</v>
      </c>
    </row>
    <row r="24" spans="1:27" x14ac:dyDescent="0.2">
      <c r="A24" s="61">
        <v>41974</v>
      </c>
      <c r="B24" s="15">
        <v>807.73899999000002</v>
      </c>
      <c r="C24" s="16">
        <v>582.29446585000005</v>
      </c>
      <c r="D24" s="16">
        <v>334.52051726000008</v>
      </c>
      <c r="E24" s="16">
        <v>313.85687782000008</v>
      </c>
      <c r="F24" s="18">
        <v>6.1770917997055363</v>
      </c>
      <c r="G24" s="16">
        <v>1428.1161416730729</v>
      </c>
      <c r="H24" s="16">
        <v>522.27206750786172</v>
      </c>
      <c r="I24" s="16">
        <v>1858.4116237092533</v>
      </c>
      <c r="J24" s="16">
        <v>679.63413665935934</v>
      </c>
      <c r="K24" s="16">
        <v>421.85951753150999</v>
      </c>
      <c r="L24" s="16">
        <v>548.96699790429784</v>
      </c>
      <c r="M24" s="16">
        <v>1416.1199435176136</v>
      </c>
      <c r="N24" s="16">
        <v>517.8849744845536</v>
      </c>
      <c r="O24" s="16">
        <v>1842.8009367056688</v>
      </c>
      <c r="P24" s="16">
        <v>678.51779075644379</v>
      </c>
      <c r="Q24" s="16">
        <v>418.3158914</v>
      </c>
      <c r="R24" s="16">
        <v>548.06528178103395</v>
      </c>
      <c r="S24" s="15">
        <v>10.423094409999999</v>
      </c>
      <c r="T24" s="15">
        <v>9.894260430000001</v>
      </c>
      <c r="U24" s="15">
        <v>900</v>
      </c>
      <c r="V24" s="15">
        <v>1171.1725766077197</v>
      </c>
      <c r="W24" s="15">
        <v>1524.0502268866278</v>
      </c>
      <c r="X24" s="15">
        <v>232.842726</v>
      </c>
      <c r="Z24" s="75">
        <v>1.3013028628974663</v>
      </c>
      <c r="AA24" s="75">
        <v>1.3101708375141923</v>
      </c>
    </row>
    <row r="25" spans="1:27" x14ac:dyDescent="0.2">
      <c r="A25" s="61">
        <v>42064</v>
      </c>
      <c r="B25" s="15">
        <v>810.91800000000012</v>
      </c>
      <c r="C25" s="16">
        <v>585.33452129000011</v>
      </c>
      <c r="D25" s="16">
        <v>346.51197178999996</v>
      </c>
      <c r="E25" s="16">
        <v>316.28418126999998</v>
      </c>
      <c r="F25" s="18">
        <v>8.7234476672913388</v>
      </c>
      <c r="G25" s="16">
        <v>1579.1750633793779</v>
      </c>
      <c r="H25" s="16">
        <v>565.03796027297449</v>
      </c>
      <c r="I25" s="16">
        <v>1997.6884944811457</v>
      </c>
      <c r="J25" s="16">
        <v>714.7844835941678</v>
      </c>
      <c r="K25" s="16">
        <v>458.19945266863999</v>
      </c>
      <c r="L25" s="16">
        <v>579.6316038672154</v>
      </c>
      <c r="M25" s="16">
        <v>1556.8405045801871</v>
      </c>
      <c r="N25" s="16">
        <v>557.04653010538664</v>
      </c>
      <c r="O25" s="16">
        <v>1969.4348244624612</v>
      </c>
      <c r="P25" s="16">
        <v>710.92798042985396</v>
      </c>
      <c r="Q25" s="16">
        <v>451.71905810000004</v>
      </c>
      <c r="R25" s="16">
        <v>576.5042960342164</v>
      </c>
      <c r="S25" s="15">
        <v>10.509613020000002</v>
      </c>
      <c r="T25" s="15">
        <v>16.94114742</v>
      </c>
      <c r="U25" s="15">
        <v>900</v>
      </c>
      <c r="V25" s="15">
        <v>1138.5182597713692</v>
      </c>
      <c r="W25" s="15">
        <v>1440.2486975920301</v>
      </c>
      <c r="X25" s="15">
        <v>235.19563200000002</v>
      </c>
      <c r="Z25" s="75">
        <v>1.2650202886348547</v>
      </c>
      <c r="AA25" s="75">
        <v>1.2762452362738077</v>
      </c>
    </row>
    <row r="26" spans="1:27" x14ac:dyDescent="0.2">
      <c r="A26" s="61">
        <v>42156</v>
      </c>
      <c r="B26" s="15">
        <v>814.09200000999999</v>
      </c>
      <c r="C26" s="16">
        <v>584.33012456999995</v>
      </c>
      <c r="D26" s="16">
        <v>339.55405046999999</v>
      </c>
      <c r="E26" s="16">
        <v>309.93202853000003</v>
      </c>
      <c r="F26" s="18">
        <v>8.7238016742836919</v>
      </c>
      <c r="G26" s="16">
        <v>1541.9625370362498</v>
      </c>
      <c r="H26" s="16">
        <v>545.41732839350561</v>
      </c>
      <c r="I26" s="16">
        <v>1901.8611729902591</v>
      </c>
      <c r="J26" s="16">
        <v>672.71935279404272</v>
      </c>
      <c r="K26" s="16">
        <v>444.01988371197996</v>
      </c>
      <c r="L26" s="16">
        <v>547.65544336153494</v>
      </c>
      <c r="M26" s="16">
        <v>1517.0563512518966</v>
      </c>
      <c r="N26" s="16">
        <v>536.60759839752018</v>
      </c>
      <c r="O26" s="16">
        <v>1871.1418094695421</v>
      </c>
      <c r="P26" s="16">
        <v>667.95622627496709</v>
      </c>
      <c r="Q26" s="16">
        <v>436.84795300000002</v>
      </c>
      <c r="R26" s="16">
        <v>543.7778201673201</v>
      </c>
      <c r="S26" s="15">
        <v>5.8754813500000003</v>
      </c>
      <c r="T26" s="15">
        <v>14.21924862</v>
      </c>
      <c r="U26" s="15">
        <v>900</v>
      </c>
      <c r="V26" s="15">
        <v>1110.0626731056525</v>
      </c>
      <c r="W26" s="15">
        <v>1369.154598024963</v>
      </c>
      <c r="X26" s="15">
        <v>235.481976</v>
      </c>
      <c r="Z26" s="75">
        <v>1.2334029701173916</v>
      </c>
      <c r="AA26" s="75">
        <v>1.2447759373324112</v>
      </c>
    </row>
    <row r="27" spans="1:27" x14ac:dyDescent="0.2">
      <c r="A27" s="61">
        <v>42248</v>
      </c>
      <c r="B27" s="15">
        <v>817.25800000000004</v>
      </c>
      <c r="C27" s="16">
        <v>588.94858247000002</v>
      </c>
      <c r="D27" s="16">
        <v>344.11198407999996</v>
      </c>
      <c r="E27" s="16">
        <v>313.96744699999999</v>
      </c>
      <c r="F27" s="18">
        <v>8.7600951070021154</v>
      </c>
      <c r="G27" s="16">
        <v>1479.3965716864318</v>
      </c>
      <c r="H27" s="16">
        <v>524.64445257711759</v>
      </c>
      <c r="I27" s="16">
        <v>1803.9923801407972</v>
      </c>
      <c r="J27" s="16">
        <v>639.75719076687676</v>
      </c>
      <c r="K27" s="16">
        <v>428.76987602426999</v>
      </c>
      <c r="L27" s="16">
        <v>522.84668221175616</v>
      </c>
      <c r="M27" s="16">
        <v>1445.3399106699812</v>
      </c>
      <c r="N27" s="16">
        <v>512.56680020262877</v>
      </c>
      <c r="O27" s="16">
        <v>1762.463314748494</v>
      </c>
      <c r="P27" s="16">
        <v>625.81414604217389</v>
      </c>
      <c r="Q27" s="16">
        <v>418.89931799999999</v>
      </c>
      <c r="R27" s="16">
        <v>511.45161736613494</v>
      </c>
      <c r="S27" s="15">
        <v>7.7716680399999998</v>
      </c>
      <c r="T27" s="15">
        <v>14.230627780000001</v>
      </c>
      <c r="U27" s="15">
        <v>916</v>
      </c>
      <c r="V27" s="15">
        <v>1116.9804309639969</v>
      </c>
      <c r="W27" s="15">
        <v>1362.0581693848433</v>
      </c>
      <c r="X27" s="15">
        <v>233.02266</v>
      </c>
      <c r="Z27" s="75">
        <v>1.2194109508340578</v>
      </c>
      <c r="AA27" s="75">
        <v>1.2209416329633054</v>
      </c>
    </row>
    <row r="28" spans="1:27" x14ac:dyDescent="0.2">
      <c r="A28" s="61">
        <v>42339</v>
      </c>
      <c r="B28" s="15">
        <v>820.423</v>
      </c>
      <c r="C28" s="16">
        <v>592.56682044000001</v>
      </c>
      <c r="D28" s="16">
        <v>344.70416068999998</v>
      </c>
      <c r="E28" s="16">
        <v>318.32486898999997</v>
      </c>
      <c r="F28" s="18">
        <v>7.6527337666003632</v>
      </c>
      <c r="G28" s="16">
        <v>1511.3006782859686</v>
      </c>
      <c r="H28" s="16">
        <v>539.65606210499948</v>
      </c>
      <c r="I28" s="16">
        <v>1796.4966773668389</v>
      </c>
      <c r="J28" s="16">
        <v>641.49400342494698</v>
      </c>
      <c r="K28" s="16">
        <v>442.74624544036999</v>
      </c>
      <c r="L28" s="16">
        <v>526.2964347719053</v>
      </c>
      <c r="M28" s="16">
        <v>1500.6096193173521</v>
      </c>
      <c r="N28" s="16">
        <v>535.8384934357033</v>
      </c>
      <c r="O28" s="16">
        <v>1783.788119638647</v>
      </c>
      <c r="P28" s="16">
        <v>644.83406531151672</v>
      </c>
      <c r="Q28" s="16">
        <v>439.61422429999999</v>
      </c>
      <c r="R28" s="16">
        <v>529.03669836507049</v>
      </c>
      <c r="S28" s="15">
        <v>12.37223253</v>
      </c>
      <c r="T28" s="15">
        <v>12.58726972</v>
      </c>
      <c r="U28" s="15">
        <v>900</v>
      </c>
      <c r="V28" s="15">
        <v>1069.8380758115525</v>
      </c>
      <c r="W28" s="15">
        <v>1271.7261205068503</v>
      </c>
      <c r="X28" s="15">
        <v>235.04413600000001</v>
      </c>
      <c r="Z28" s="75">
        <v>1.1887089731239473</v>
      </c>
      <c r="AA28" s="75">
        <v>1.2034112390413627</v>
      </c>
    </row>
    <row r="29" spans="1:27" x14ac:dyDescent="0.2">
      <c r="A29" s="61">
        <v>42430</v>
      </c>
      <c r="B29" s="15">
        <v>823.58100000000002</v>
      </c>
      <c r="C29" s="16">
        <v>592.33639231000006</v>
      </c>
      <c r="D29" s="16">
        <v>342.82577830000002</v>
      </c>
      <c r="E29" s="16">
        <v>313.07065041999999</v>
      </c>
      <c r="F29" s="18">
        <v>8.6793729536761646</v>
      </c>
      <c r="G29" s="16">
        <v>1520.9979840689055</v>
      </c>
      <c r="H29" s="16">
        <v>526.16564715630886</v>
      </c>
      <c r="I29" s="16">
        <v>1749.3915512871472</v>
      </c>
      <c r="J29" s="16">
        <v>605.1748571358271</v>
      </c>
      <c r="K29" s="16">
        <v>433.34002985064001</v>
      </c>
      <c r="L29" s="16">
        <v>498.41051401478165</v>
      </c>
      <c r="M29" s="16">
        <v>1687.4468919141584</v>
      </c>
      <c r="N29" s="16">
        <v>583.7460574005471</v>
      </c>
      <c r="O29" s="16">
        <v>1940.8344829381776</v>
      </c>
      <c r="P29" s="16">
        <v>677.43702220549733</v>
      </c>
      <c r="Q29" s="16">
        <v>480.76216169999998</v>
      </c>
      <c r="R29" s="16">
        <v>557.92426018502579</v>
      </c>
      <c r="S29" s="15">
        <v>12.811129999999999</v>
      </c>
      <c r="T29" s="15">
        <v>8.1776135500000002</v>
      </c>
      <c r="U29" s="15">
        <v>900</v>
      </c>
      <c r="V29" s="15">
        <v>1035.144301734397</v>
      </c>
      <c r="W29" s="15">
        <v>1190.5819171257692</v>
      </c>
      <c r="X29" s="15">
        <v>236.05464799999999</v>
      </c>
      <c r="Z29" s="75">
        <v>1.150160335260441</v>
      </c>
      <c r="AA29" s="75">
        <v>1.1604995247799381</v>
      </c>
    </row>
    <row r="30" spans="1:27" x14ac:dyDescent="0.2">
      <c r="A30" s="61">
        <v>42522</v>
      </c>
      <c r="B30" s="15">
        <v>826.73099998999999</v>
      </c>
      <c r="C30" s="16">
        <v>602.93268709999995</v>
      </c>
      <c r="D30" s="16">
        <v>330.73902059000005</v>
      </c>
      <c r="E30" s="16">
        <v>294.29644612999999</v>
      </c>
      <c r="F30" s="18">
        <v>11.018528867561713</v>
      </c>
      <c r="G30" s="16">
        <v>1626.3693764126565</v>
      </c>
      <c r="H30" s="16">
        <v>553.30262764382007</v>
      </c>
      <c r="I30" s="16">
        <v>1829.9970261828075</v>
      </c>
      <c r="J30" s="16">
        <v>622.57822721719344</v>
      </c>
      <c r="K30" s="16">
        <v>457.43243464906999</v>
      </c>
      <c r="L30" s="16">
        <v>514.70472035927173</v>
      </c>
      <c r="M30" s="16">
        <v>1582.714300950018</v>
      </c>
      <c r="N30" s="16">
        <v>538.45085766154227</v>
      </c>
      <c r="O30" s="16">
        <v>1780.8761687484232</v>
      </c>
      <c r="P30" s="16">
        <v>609.9559467215762</v>
      </c>
      <c r="Q30" s="16">
        <v>445.15401600000001</v>
      </c>
      <c r="R30" s="16">
        <v>504.26948978297582</v>
      </c>
      <c r="S30" s="15">
        <v>15.566447950000001</v>
      </c>
      <c r="T30" s="15">
        <v>9.76228768</v>
      </c>
      <c r="U30" s="15">
        <v>950</v>
      </c>
      <c r="V30" s="15">
        <v>1068.9436238084702</v>
      </c>
      <c r="W30" s="15">
        <v>1202.7794430324045</v>
      </c>
      <c r="X30" s="15">
        <v>233.674138</v>
      </c>
      <c r="Z30" s="75">
        <v>1.1252038145352319</v>
      </c>
      <c r="AA30" s="75">
        <v>1.1327977995440028</v>
      </c>
    </row>
    <row r="31" spans="1:27" x14ac:dyDescent="0.2">
      <c r="A31" s="61">
        <v>42614</v>
      </c>
      <c r="B31" s="15">
        <v>829.87799999000003</v>
      </c>
      <c r="C31" s="16">
        <v>608.66379332999998</v>
      </c>
      <c r="D31" s="16">
        <v>323.53531684000006</v>
      </c>
      <c r="E31" s="16">
        <v>284.45416116000001</v>
      </c>
      <c r="F31" s="18">
        <v>12.079409463458077</v>
      </c>
      <c r="G31" s="16">
        <v>1612.5502184681045</v>
      </c>
      <c r="H31" s="16">
        <v>529.44607684626465</v>
      </c>
      <c r="I31" s="16">
        <v>1786.7766694785189</v>
      </c>
      <c r="J31" s="16">
        <v>586.64957346539109</v>
      </c>
      <c r="K31" s="16">
        <v>439.37565135572999</v>
      </c>
      <c r="L31" s="16">
        <v>486.84757472244542</v>
      </c>
      <c r="M31" s="16">
        <v>1583.0588863830199</v>
      </c>
      <c r="N31" s="16">
        <v>519.76324195266966</v>
      </c>
      <c r="O31" s="16">
        <v>1754.0989745342144</v>
      </c>
      <c r="P31" s="16">
        <v>578.37117253955057</v>
      </c>
      <c r="Q31" s="16">
        <v>431.34007969999999</v>
      </c>
      <c r="R31" s="16">
        <v>479.97751191899351</v>
      </c>
      <c r="S31" s="15">
        <v>16.814880720000001</v>
      </c>
      <c r="T31" s="15">
        <v>7.2571225100000003</v>
      </c>
      <c r="U31" s="15">
        <v>980</v>
      </c>
      <c r="V31" s="15">
        <v>1085.8831657053188</v>
      </c>
      <c r="W31" s="15">
        <v>1203.2063771042906</v>
      </c>
      <c r="X31" s="15">
        <v>233.17987500000004</v>
      </c>
      <c r="Z31" s="75">
        <v>1.1080440466380803</v>
      </c>
      <c r="AA31" s="75">
        <v>1.1127588983913139</v>
      </c>
    </row>
    <row r="32" spans="1:27" x14ac:dyDescent="0.2">
      <c r="A32" s="61">
        <v>42705</v>
      </c>
      <c r="B32" s="15">
        <v>833.01900000000001</v>
      </c>
      <c r="C32" s="16">
        <v>615.01897744000007</v>
      </c>
      <c r="D32" s="16">
        <v>330.56892013999999</v>
      </c>
      <c r="E32" s="16">
        <v>291.99491683000002</v>
      </c>
      <c r="F32" s="18">
        <v>11.668974594969001</v>
      </c>
      <c r="G32" s="16">
        <v>1711.5545168744525</v>
      </c>
      <c r="H32" s="16">
        <v>576.23586344610385</v>
      </c>
      <c r="I32" s="16">
        <v>1881.9671471823203</v>
      </c>
      <c r="J32" s="16">
        <v>633.6093611637807</v>
      </c>
      <c r="K32" s="16">
        <v>480.01542273200999</v>
      </c>
      <c r="L32" s="16">
        <v>527.80863642729139</v>
      </c>
      <c r="M32" s="16">
        <v>1693.5669259205151</v>
      </c>
      <c r="N32" s="16">
        <v>570.17990790126032</v>
      </c>
      <c r="O32" s="16">
        <v>1862.1886038180792</v>
      </c>
      <c r="P32" s="16">
        <v>628.13752552914502</v>
      </c>
      <c r="Q32" s="16">
        <v>474.97069669999996</v>
      </c>
      <c r="R32" s="16">
        <v>523.25049337876283</v>
      </c>
      <c r="S32" s="15">
        <v>21.36556693</v>
      </c>
      <c r="T32" s="15">
        <v>8.4087993399999998</v>
      </c>
      <c r="U32" s="15">
        <v>980</v>
      </c>
      <c r="V32" s="15">
        <v>1077.5746761526971</v>
      </c>
      <c r="W32" s="15">
        <v>1184.864472128153</v>
      </c>
      <c r="X32" s="15">
        <v>236.674792</v>
      </c>
      <c r="Z32" s="75">
        <v>1.0995659960741806</v>
      </c>
      <c r="AA32" s="75">
        <v>1.1016479479980577</v>
      </c>
    </row>
    <row r="33" spans="1:27" x14ac:dyDescent="0.2">
      <c r="A33" s="61">
        <v>42795</v>
      </c>
      <c r="B33" s="15">
        <v>836.15599999999995</v>
      </c>
      <c r="C33" s="16">
        <v>620.93086630999994</v>
      </c>
      <c r="D33" s="16">
        <v>334.66907430999998</v>
      </c>
      <c r="E33" s="16">
        <v>281.45850990000002</v>
      </c>
      <c r="F33" s="18">
        <v>15.899456655714673</v>
      </c>
      <c r="G33" s="16">
        <v>1753.8794079869651</v>
      </c>
      <c r="H33" s="16">
        <v>566.65043918329832</v>
      </c>
      <c r="I33" s="16">
        <v>1914.4638082050637</v>
      </c>
      <c r="J33" s="16">
        <v>618.53269545199635</v>
      </c>
      <c r="K33" s="16">
        <v>473.80816462575001</v>
      </c>
      <c r="L33" s="16">
        <v>517.18982449835949</v>
      </c>
      <c r="M33" s="16">
        <v>1897.6061240078311</v>
      </c>
      <c r="N33" s="16">
        <v>613.08624527002144</v>
      </c>
      <c r="O33" s="16">
        <v>2071.3500769194748</v>
      </c>
      <c r="P33" s="16">
        <v>671.10887642983062</v>
      </c>
      <c r="Q33" s="16">
        <v>512.63574249999999</v>
      </c>
      <c r="R33" s="16">
        <v>561.15171368006145</v>
      </c>
      <c r="S33" s="15">
        <v>21.056493170000003</v>
      </c>
      <c r="T33" s="15">
        <v>10.129769959999999</v>
      </c>
      <c r="U33" s="15">
        <v>1000</v>
      </c>
      <c r="V33" s="15">
        <v>1091.5595447935677</v>
      </c>
      <c r="W33" s="15">
        <v>1191.5022398299409</v>
      </c>
      <c r="X33" s="15">
        <v>240.73280300000002</v>
      </c>
      <c r="Z33" s="75">
        <v>1.0915595447935678</v>
      </c>
      <c r="AA33" s="75">
        <v>1.0946402428817406</v>
      </c>
    </row>
    <row r="34" spans="1:27" x14ac:dyDescent="0.2">
      <c r="A34" s="61">
        <v>42887</v>
      </c>
      <c r="B34" s="15">
        <v>839.28200000000004</v>
      </c>
      <c r="C34" s="16">
        <v>621.60358372999997</v>
      </c>
      <c r="D34" s="16">
        <v>345.97184565000003</v>
      </c>
      <c r="E34" s="16">
        <v>294.38177743</v>
      </c>
      <c r="F34" s="18">
        <v>14.911637715223435</v>
      </c>
      <c r="G34" s="16">
        <v>1732.7157912178975</v>
      </c>
      <c r="H34" s="16">
        <v>584.69418476071201</v>
      </c>
      <c r="I34" s="16">
        <v>1888.0678754952387</v>
      </c>
      <c r="J34" s="16">
        <v>637.11678096939102</v>
      </c>
      <c r="K34" s="16">
        <v>490.72330477433997</v>
      </c>
      <c r="L34" s="16">
        <v>534.72064616555247</v>
      </c>
      <c r="M34" s="16">
        <v>1687.7903635322891</v>
      </c>
      <c r="N34" s="16">
        <v>569.5343710457272</v>
      </c>
      <c r="O34" s="16">
        <v>1839.1145172838142</v>
      </c>
      <c r="P34" s="16">
        <v>620.33696135265984</v>
      </c>
      <c r="Q34" s="16">
        <v>477.99994600000002</v>
      </c>
      <c r="R34" s="16">
        <v>520.63764559798301</v>
      </c>
      <c r="S34" s="15">
        <v>25.410090970000002</v>
      </c>
      <c r="T34" s="15">
        <v>18.66367713</v>
      </c>
      <c r="U34" s="15">
        <v>990</v>
      </c>
      <c r="V34" s="15">
        <v>1078.761563906834</v>
      </c>
      <c r="W34" s="15">
        <v>1175.4813250128468</v>
      </c>
      <c r="X34" s="15">
        <v>241.899056</v>
      </c>
      <c r="Z34" s="75">
        <v>1.0896581453604384</v>
      </c>
      <c r="AA34" s="75">
        <v>1.0892002184409932</v>
      </c>
    </row>
    <row r="35" spans="1:27" x14ac:dyDescent="0.2">
      <c r="A35" s="62">
        <v>42979</v>
      </c>
      <c r="B35" s="63">
        <v>842.40599998999994</v>
      </c>
      <c r="C35" s="64">
        <v>623.06183193999993</v>
      </c>
      <c r="D35" s="64">
        <v>350.51393310000003</v>
      </c>
      <c r="E35" s="64">
        <v>303.03470905</v>
      </c>
      <c r="F35" s="65">
        <v>13.545602490059778</v>
      </c>
      <c r="G35" s="64">
        <v>1710.8414506522047</v>
      </c>
      <c r="H35" s="64">
        <v>579.77593533503773</v>
      </c>
      <c r="I35" s="64">
        <v>1864.800400934399</v>
      </c>
      <c r="J35" s="64">
        <v>631.95008295639184</v>
      </c>
      <c r="K35" s="64">
        <v>488.40672657605</v>
      </c>
      <c r="L35" s="64">
        <v>532.35854157664266</v>
      </c>
      <c r="M35" s="64">
        <v>1674.2917417111116</v>
      </c>
      <c r="N35" s="64">
        <v>567.38984207813564</v>
      </c>
      <c r="O35" s="64">
        <v>1824.9615766754923</v>
      </c>
      <c r="P35" s="64">
        <v>618.89983886417747</v>
      </c>
      <c r="Q35" s="64">
        <v>477.97260729999999</v>
      </c>
      <c r="R35" s="64">
        <v>521.36493765202727</v>
      </c>
      <c r="S35" s="15">
        <v>27.229097549999999</v>
      </c>
      <c r="T35" s="15">
        <v>15.174712339999999</v>
      </c>
      <c r="U35" s="15">
        <v>1000</v>
      </c>
      <c r="V35" s="15">
        <v>1089.9901917991888</v>
      </c>
      <c r="W35" s="15">
        <v>1188.0786182184324</v>
      </c>
      <c r="X35" s="15">
        <v>244.04732299999998</v>
      </c>
      <c r="Z35" s="75">
        <v>1.0899901917991888</v>
      </c>
      <c r="AA35" s="75">
        <v>1.0907841363486173</v>
      </c>
    </row>
    <row r="36" spans="1:27" x14ac:dyDescent="0.2">
      <c r="A36" s="62">
        <v>43070</v>
      </c>
      <c r="B36" s="63">
        <v>845.52200000999994</v>
      </c>
      <c r="C36" s="64">
        <v>622.19990714000005</v>
      </c>
      <c r="D36" s="64">
        <v>354.52561437999998</v>
      </c>
      <c r="E36" s="64">
        <v>311.29651397999999</v>
      </c>
      <c r="F36" s="65">
        <v>12.193505531497266</v>
      </c>
      <c r="G36" s="64">
        <v>1653.9090644567336</v>
      </c>
      <c r="H36" s="64">
        <v>572.83049293431952</v>
      </c>
      <c r="I36" s="64">
        <v>1794.817943587434</v>
      </c>
      <c r="J36" s="64">
        <v>621.63420556030655</v>
      </c>
      <c r="K36" s="64">
        <v>484.34078405253996</v>
      </c>
      <c r="L36" s="64">
        <v>525.60539675997779</v>
      </c>
      <c r="M36" s="64">
        <v>1649.9054783324709</v>
      </c>
      <c r="N36" s="64">
        <v>571.44385952616915</v>
      </c>
      <c r="O36" s="64">
        <v>1790.4732620272753</v>
      </c>
      <c r="P36" s="64">
        <v>620.52480023334294</v>
      </c>
      <c r="Q36" s="64">
        <v>483.16835500000002</v>
      </c>
      <c r="R36" s="64">
        <v>524.66737014910177</v>
      </c>
      <c r="S36" s="15">
        <v>29.923835330000003</v>
      </c>
      <c r="T36" s="15">
        <v>21.08053005</v>
      </c>
      <c r="U36" s="15">
        <v>1000</v>
      </c>
      <c r="V36" s="15">
        <v>1085.1974767893212</v>
      </c>
      <c r="W36" s="15">
        <v>1177.6535636299093</v>
      </c>
      <c r="X36" s="15">
        <v>244.62665099999998</v>
      </c>
      <c r="Z36" s="75">
        <v>1.0851974767893211</v>
      </c>
      <c r="AA36" s="75">
        <v>1.0858893483392591</v>
      </c>
    </row>
    <row r="37" spans="1:27" x14ac:dyDescent="0.2">
      <c r="A37" s="62">
        <v>43160</v>
      </c>
      <c r="B37" s="63">
        <v>848.62900000999991</v>
      </c>
      <c r="C37" s="64">
        <v>628.88442888999998</v>
      </c>
      <c r="D37" s="64">
        <v>359.01925563000003</v>
      </c>
      <c r="E37" s="64">
        <v>307.17306271999996</v>
      </c>
      <c r="F37" s="65">
        <v>14.441061892076334</v>
      </c>
      <c r="G37" s="64">
        <v>1605.6743653273777</v>
      </c>
      <c r="H37" s="64">
        <v>543.39981777946082</v>
      </c>
      <c r="I37" s="64">
        <v>1736.0462247986752</v>
      </c>
      <c r="J37" s="64">
        <v>587.52087134428393</v>
      </c>
      <c r="K37" s="64">
        <v>461.1448439678</v>
      </c>
      <c r="L37" s="64">
        <v>498.5872495339035</v>
      </c>
      <c r="M37" s="64">
        <v>1779.2104034292952</v>
      </c>
      <c r="N37" s="64">
        <v>602.12869934209027</v>
      </c>
      <c r="O37" s="64">
        <v>1923.6724274203559</v>
      </c>
      <c r="P37" s="64">
        <v>652.4902184256589</v>
      </c>
      <c r="Q37" s="64">
        <v>510.98387600000001</v>
      </c>
      <c r="R37" s="64">
        <v>553.72212157887338</v>
      </c>
      <c r="S37" s="15">
        <v>30.75349864</v>
      </c>
      <c r="T37" s="15">
        <v>21.669125359999999</v>
      </c>
      <c r="U37" s="15">
        <v>1000</v>
      </c>
      <c r="V37" s="15">
        <v>1081.1944577845436</v>
      </c>
      <c r="W37" s="15">
        <v>1168.9814555440132</v>
      </c>
      <c r="X37" s="15">
        <v>251.28640999999999</v>
      </c>
      <c r="Z37" s="75">
        <v>1.0811944577845436</v>
      </c>
      <c r="AA37" s="75">
        <v>1.0836391275463131</v>
      </c>
    </row>
    <row r="38" spans="1:27" x14ac:dyDescent="0.2">
      <c r="A38" s="62">
        <v>43252</v>
      </c>
      <c r="B38" s="63">
        <v>851.73199999999997</v>
      </c>
      <c r="C38" s="64">
        <v>630.88686997000002</v>
      </c>
      <c r="D38" s="64">
        <v>351.30431656000002</v>
      </c>
      <c r="E38" s="64">
        <v>303.7172683</v>
      </c>
      <c r="F38" s="65">
        <v>13.545819398399715</v>
      </c>
      <c r="G38" s="64">
        <v>1662.9261954423714</v>
      </c>
      <c r="H38" s="64">
        <v>566.90765521990488</v>
      </c>
      <c r="I38" s="64">
        <v>1778.580872798515</v>
      </c>
      <c r="J38" s="64">
        <v>606.33545552450255</v>
      </c>
      <c r="K38" s="64">
        <v>482.85339099576004</v>
      </c>
      <c r="L38" s="64">
        <v>516.43531020479554</v>
      </c>
      <c r="M38" s="64">
        <v>1621.8760541736326</v>
      </c>
      <c r="N38" s="64">
        <v>552.91326649697328</v>
      </c>
      <c r="O38" s="64">
        <v>1734.6757396143971</v>
      </c>
      <c r="P38" s="64">
        <v>594.36900537242639</v>
      </c>
      <c r="Q38" s="64">
        <v>470.93392230000001</v>
      </c>
      <c r="R38" s="64">
        <v>506.24310168386745</v>
      </c>
      <c r="S38" s="15">
        <v>29.48138591</v>
      </c>
      <c r="T38" s="15">
        <v>15.82145414</v>
      </c>
      <c r="U38" s="15">
        <v>1000</v>
      </c>
      <c r="V38" s="15">
        <v>1069.5488937952398</v>
      </c>
      <c r="W38" s="15">
        <v>1143.9348362186211</v>
      </c>
      <c r="X38" s="15">
        <v>253.84946299999999</v>
      </c>
      <c r="Z38" s="75">
        <v>1.0695488937952398</v>
      </c>
      <c r="AA38" s="75">
        <v>1.0749769292715643</v>
      </c>
    </row>
    <row r="39" spans="1:27" x14ac:dyDescent="0.2">
      <c r="A39" s="62">
        <v>43344</v>
      </c>
      <c r="B39" s="63">
        <v>854.82899999999995</v>
      </c>
      <c r="C39" s="64">
        <v>639.47937347000004</v>
      </c>
      <c r="D39" s="64">
        <v>358.66629088000002</v>
      </c>
      <c r="E39" s="64">
        <v>311.66152721000003</v>
      </c>
      <c r="F39" s="65">
        <v>13.105431111095555</v>
      </c>
      <c r="G39" s="64">
        <v>1748.5646092790139</v>
      </c>
      <c r="H39" s="64">
        <v>606.683943126602</v>
      </c>
      <c r="I39" s="64">
        <v>1843.0737940842027</v>
      </c>
      <c r="J39" s="64">
        <v>639.47495616382378</v>
      </c>
      <c r="K39" s="64">
        <v>518.61102841897002</v>
      </c>
      <c r="L39" s="64">
        <v>546.64173730256528</v>
      </c>
      <c r="M39" s="64">
        <v>1745.6719892400488</v>
      </c>
      <c r="N39" s="64">
        <v>605.68032436896738</v>
      </c>
      <c r="O39" s="64">
        <v>1840.0248291436064</v>
      </c>
      <c r="P39" s="64">
        <v>640.93841786608618</v>
      </c>
      <c r="Q39" s="64">
        <v>517.753106</v>
      </c>
      <c r="R39" s="64">
        <v>547.89274680604854</v>
      </c>
      <c r="S39" s="15">
        <v>37.982449159999994</v>
      </c>
      <c r="T39" s="15">
        <v>16.81555388</v>
      </c>
      <c r="U39" s="15">
        <v>1000</v>
      </c>
      <c r="V39" s="15">
        <v>1054.0495811842823</v>
      </c>
      <c r="W39" s="15">
        <v>1111.0205195947608</v>
      </c>
      <c r="X39" s="15">
        <v>259.00093600000002</v>
      </c>
      <c r="Z39" s="75">
        <v>1.0540495811842823</v>
      </c>
      <c r="AA39" s="75">
        <v>1.0582123804894152</v>
      </c>
    </row>
    <row r="40" spans="1:27" x14ac:dyDescent="0.2">
      <c r="A40" s="62">
        <v>43435</v>
      </c>
      <c r="B40" s="63">
        <v>857.91700000000003</v>
      </c>
      <c r="C40" s="64">
        <v>649.43133361000002</v>
      </c>
      <c r="D40" s="64">
        <v>363.52444205999996</v>
      </c>
      <c r="E40" s="64">
        <v>315.78787574</v>
      </c>
      <c r="F40" s="65">
        <v>13.131597437984922</v>
      </c>
      <c r="G40" s="64">
        <v>1759.8605413353559</v>
      </c>
      <c r="H40" s="64">
        <v>611.20748263661869</v>
      </c>
      <c r="I40" s="64">
        <v>1836.277200055396</v>
      </c>
      <c r="J40" s="64">
        <v>637.74733196600778</v>
      </c>
      <c r="K40" s="64">
        <v>524.36528988116004</v>
      </c>
      <c r="L40" s="64">
        <v>547.13427779828146</v>
      </c>
      <c r="M40" s="64">
        <v>1762.0615706881294</v>
      </c>
      <c r="N40" s="64">
        <v>611.97191744655947</v>
      </c>
      <c r="O40" s="64">
        <v>1838.5738024975894</v>
      </c>
      <c r="P40" s="64">
        <v>638.54496006178726</v>
      </c>
      <c r="Q40" s="64">
        <v>525.02111149999996</v>
      </c>
      <c r="R40" s="64">
        <v>547.81857650132838</v>
      </c>
      <c r="S40" s="15">
        <v>40.234881250000001</v>
      </c>
      <c r="T40" s="15">
        <v>17.101256119999999</v>
      </c>
      <c r="U40" s="15">
        <v>1000</v>
      </c>
      <c r="V40" s="15">
        <v>1043.4219967577978</v>
      </c>
      <c r="W40" s="15">
        <v>1088.7294633180297</v>
      </c>
      <c r="X40" s="15">
        <v>264.15219199999996</v>
      </c>
      <c r="Z40" s="75">
        <v>1.0434219967577978</v>
      </c>
      <c r="AA40" s="75">
        <v>1.0434219967577978</v>
      </c>
    </row>
    <row r="41" spans="1:27" x14ac:dyDescent="0.2">
      <c r="A41" s="62">
        <v>43525</v>
      </c>
      <c r="B41" s="63">
        <v>860.99900000999992</v>
      </c>
      <c r="C41" s="64">
        <v>653.32617790999996</v>
      </c>
      <c r="D41" s="64">
        <v>355.84189753000004</v>
      </c>
      <c r="E41" s="64">
        <v>291.69044261000005</v>
      </c>
      <c r="F41" s="65">
        <v>18.028078021529652</v>
      </c>
      <c r="G41" s="64">
        <v>1851.203893757551</v>
      </c>
      <c r="H41" s="64">
        <v>593.43762620801613</v>
      </c>
      <c r="I41" s="64">
        <v>1906.6389377280052</v>
      </c>
      <c r="J41" s="64">
        <v>611.20835422641335</v>
      </c>
      <c r="K41" s="64">
        <v>510.94920273341</v>
      </c>
      <c r="L41" s="64">
        <v>526.24978178669971</v>
      </c>
      <c r="M41" s="64">
        <v>2034.4689201234421</v>
      </c>
      <c r="N41" s="64">
        <v>652.18660764237609</v>
      </c>
      <c r="O41" s="64">
        <v>2095.3919089005694</v>
      </c>
      <c r="P41" s="64">
        <v>671.71659750114384</v>
      </c>
      <c r="Q41" s="64">
        <v>561.532017</v>
      </c>
      <c r="R41" s="64">
        <v>578.34731873860449</v>
      </c>
      <c r="S41" s="15">
        <v>45.305670660000004</v>
      </c>
      <c r="T41" s="15">
        <v>16.58842787</v>
      </c>
      <c r="U41" s="15">
        <v>1000</v>
      </c>
      <c r="V41" s="15">
        <v>1029.9454015613228</v>
      </c>
      <c r="W41" s="15">
        <v>1060.7875301973145</v>
      </c>
      <c r="X41" s="15">
        <v>266.95262300000002</v>
      </c>
      <c r="Z41" s="75">
        <v>1.0299454015613227</v>
      </c>
      <c r="AA41" s="75">
        <v>1.0299454015613227</v>
      </c>
    </row>
    <row r="42" spans="1:27" x14ac:dyDescent="0.2">
      <c r="A42" s="62">
        <v>43617</v>
      </c>
      <c r="B42" s="63">
        <v>864.07099999000002</v>
      </c>
      <c r="C42" s="64">
        <v>652.07201205000001</v>
      </c>
      <c r="D42" s="64">
        <v>356.68239714999999</v>
      </c>
      <c r="E42" s="64">
        <v>308.20626465999999</v>
      </c>
      <c r="F42" s="65">
        <v>13.590839603338694</v>
      </c>
      <c r="G42" s="64">
        <v>1851.039431310722</v>
      </c>
      <c r="H42" s="64">
        <v>636.3782088455273</v>
      </c>
      <c r="I42" s="64">
        <v>1881.0671035410107</v>
      </c>
      <c r="J42" s="64">
        <v>646.70157416475263</v>
      </c>
      <c r="K42" s="64">
        <v>549.87595528899988</v>
      </c>
      <c r="L42" s="64">
        <v>558.79607588364502</v>
      </c>
      <c r="M42" s="64">
        <v>1790.5512810836906</v>
      </c>
      <c r="N42" s="64">
        <v>615.58268244872909</v>
      </c>
      <c r="O42" s="64">
        <v>1819.597710927615</v>
      </c>
      <c r="P42" s="64">
        <v>625.56870149648296</v>
      </c>
      <c r="Q42" s="64">
        <v>531.90714400000002</v>
      </c>
      <c r="R42" s="64">
        <v>540.53577346451186</v>
      </c>
      <c r="S42" s="15">
        <v>42.199503069999999</v>
      </c>
      <c r="T42" s="15">
        <v>21.281616720000002</v>
      </c>
      <c r="U42" s="15">
        <v>1000</v>
      </c>
      <c r="V42" s="15">
        <v>1016.2220597370128</v>
      </c>
      <c r="W42" s="15">
        <v>1032.7072746961369</v>
      </c>
      <c r="X42" s="15">
        <v>261.856604</v>
      </c>
      <c r="Z42" s="75">
        <v>1.0162220597370129</v>
      </c>
      <c r="AA42" s="75">
        <v>1.0162220597370129</v>
      </c>
    </row>
    <row r="43" spans="1:27" x14ac:dyDescent="0.2">
      <c r="A43" s="62">
        <v>43709</v>
      </c>
      <c r="B43" s="63">
        <v>867.14099999999996</v>
      </c>
      <c r="C43" s="64">
        <v>655.21935946000008</v>
      </c>
      <c r="D43" s="64">
        <v>353.96418977000002</v>
      </c>
      <c r="E43" s="64">
        <v>308.56397219000002</v>
      </c>
      <c r="F43" s="65">
        <v>12.826217705666863</v>
      </c>
      <c r="G43" s="64">
        <v>1829.574932059704</v>
      </c>
      <c r="H43" s="64">
        <v>623.51080460326523</v>
      </c>
      <c r="I43" s="64">
        <v>1857.7081233492595</v>
      </c>
      <c r="J43" s="64">
        <v>633.09846807068084</v>
      </c>
      <c r="K43" s="64">
        <v>540.67178261447998</v>
      </c>
      <c r="L43" s="64">
        <v>548.98563870127828</v>
      </c>
      <c r="M43" s="64">
        <v>1832.4437521181894</v>
      </c>
      <c r="N43" s="64">
        <v>624.48849033778822</v>
      </c>
      <c r="O43" s="64">
        <v>1860.6210569677125</v>
      </c>
      <c r="P43" s="64">
        <v>634.09118758125135</v>
      </c>
      <c r="Q43" s="64">
        <v>541.51957400000003</v>
      </c>
      <c r="R43" s="64">
        <v>549.84646649039382</v>
      </c>
      <c r="S43" s="15">
        <v>38.257767630000004</v>
      </c>
      <c r="T43" s="15">
        <v>19.182974269999999</v>
      </c>
      <c r="U43" s="15">
        <v>1040</v>
      </c>
      <c r="V43" s="15">
        <v>1055.9919762937498</v>
      </c>
      <c r="W43" s="15">
        <v>1072.229859612288</v>
      </c>
      <c r="X43" s="15">
        <v>264.62621200000001</v>
      </c>
      <c r="Z43" s="75">
        <v>1.0153769002824518</v>
      </c>
      <c r="AA43" s="75">
        <v>1.0153769002824518</v>
      </c>
    </row>
    <row r="44" spans="1:27" x14ac:dyDescent="0.2">
      <c r="A44" s="62">
        <v>43800</v>
      </c>
      <c r="B44" s="63">
        <v>870.20200001000012</v>
      </c>
      <c r="C44" s="64">
        <v>663.09141797000007</v>
      </c>
      <c r="D44" s="64">
        <v>351.78098366</v>
      </c>
      <c r="E44" s="64">
        <v>303.88410060000001</v>
      </c>
      <c r="F44" s="65">
        <v>13.615540715609811</v>
      </c>
      <c r="G44" s="64">
        <v>1896.7610200019183</v>
      </c>
      <c r="H44" s="64">
        <v>637.19114388347555</v>
      </c>
      <c r="I44" s="64">
        <v>1911.106120068333</v>
      </c>
      <c r="J44" s="64">
        <v>642.01018572588555</v>
      </c>
      <c r="K44" s="64">
        <v>554.48500779606013</v>
      </c>
      <c r="L44" s="64">
        <v>558.67854764545723</v>
      </c>
      <c r="M44" s="64">
        <v>1885.764757097191</v>
      </c>
      <c r="N44" s="64">
        <v>633.4970949201047</v>
      </c>
      <c r="O44" s="64">
        <v>1900.0266930274486</v>
      </c>
      <c r="P44" s="64">
        <v>638.28819887183113</v>
      </c>
      <c r="Q44" s="64">
        <v>551.27043900000001</v>
      </c>
      <c r="R44" s="64">
        <v>555.43966724104814</v>
      </c>
      <c r="S44" s="15">
        <v>41.73634002</v>
      </c>
      <c r="T44" s="15">
        <v>21.032633570000002</v>
      </c>
      <c r="U44" s="15">
        <v>1200</v>
      </c>
      <c r="V44" s="15">
        <v>1209.0755345023276</v>
      </c>
      <c r="W44" s="15">
        <v>1218.2197067767411</v>
      </c>
      <c r="X44" s="15">
        <v>273.27893499999999</v>
      </c>
      <c r="Z44" s="75">
        <v>1.0075629454186064</v>
      </c>
      <c r="AA44" s="75">
        <v>1.0075629454186064</v>
      </c>
    </row>
    <row r="45" spans="1:27" x14ac:dyDescent="0.2">
      <c r="A45" s="62">
        <v>43891</v>
      </c>
      <c r="B45" s="63">
        <v>873.25099999999998</v>
      </c>
      <c r="C45" s="64">
        <v>661.26201216000004</v>
      </c>
      <c r="D45" s="64">
        <v>339.33798279000001</v>
      </c>
      <c r="E45" s="64">
        <v>293.47949005000004</v>
      </c>
      <c r="F45" s="65">
        <v>13.514105424614257</v>
      </c>
      <c r="G45" s="64">
        <v>1819.4617516776359</v>
      </c>
      <c r="H45" s="64">
        <v>582.12441870722171</v>
      </c>
      <c r="I45" s="64">
        <v>1819.4617516776359</v>
      </c>
      <c r="J45" s="64">
        <v>582.12441870722171</v>
      </c>
      <c r="K45" s="64">
        <v>508.34073076050004</v>
      </c>
      <c r="L45" s="64">
        <v>508.34073076050004</v>
      </c>
      <c r="M45" s="64">
        <v>1951.125789551555</v>
      </c>
      <c r="N45" s="64">
        <v>624.24942347618264</v>
      </c>
      <c r="O45" s="64">
        <v>1951.125789551555</v>
      </c>
      <c r="P45" s="64">
        <v>624.24942347618264</v>
      </c>
      <c r="Q45" s="64">
        <v>545.12643329999992</v>
      </c>
      <c r="R45" s="64">
        <v>545.12643329999992</v>
      </c>
      <c r="S45" s="15">
        <v>44.79935923</v>
      </c>
      <c r="T45" s="15">
        <v>14.77905352</v>
      </c>
      <c r="U45" s="15">
        <v>1045</v>
      </c>
      <c r="V45" s="15">
        <v>1045</v>
      </c>
      <c r="W45" s="15">
        <v>1045</v>
      </c>
      <c r="X45" s="15">
        <v>271.36881499999998</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Plan13">
    <tabColor theme="4" tint="0.39997558519241921"/>
  </sheetPr>
  <dimension ref="A2:AA45"/>
  <sheetViews>
    <sheetView showGridLines="0" workbookViewId="0">
      <pane xSplit="1" ySplit="12" topLeftCell="B32"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97</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123</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3518.1260000000002</v>
      </c>
      <c r="C13" s="16">
        <v>2496.7537423999997</v>
      </c>
      <c r="D13" s="16">
        <v>1563.8667869400001</v>
      </c>
      <c r="E13" s="17">
        <v>1392.3572112800002</v>
      </c>
      <c r="F13" s="18">
        <v>10.967019511654868</v>
      </c>
      <c r="G13" s="17">
        <v>1341.4637163923219</v>
      </c>
      <c r="H13" s="17">
        <v>489.5794687279307</v>
      </c>
      <c r="I13" s="17">
        <v>2089.527984727175</v>
      </c>
      <c r="J13" s="17">
        <v>762.59237439985486</v>
      </c>
      <c r="K13" s="17">
        <v>1722.4022579979201</v>
      </c>
      <c r="L13" s="17">
        <v>2682.8960597778637</v>
      </c>
      <c r="M13" s="17">
        <v>1380.303479288455</v>
      </c>
      <c r="N13" s="17">
        <v>503.75439452708628</v>
      </c>
      <c r="O13" s="17">
        <v>2150.0266553210381</v>
      </c>
      <c r="P13" s="17">
        <v>788.88604320514924</v>
      </c>
      <c r="Q13" s="17">
        <v>1772.2714329999999</v>
      </c>
      <c r="R13" s="17">
        <v>2775.4004996371591</v>
      </c>
      <c r="S13" s="15">
        <v>33.149356930000003</v>
      </c>
      <c r="T13" s="15">
        <v>96.465195890000004</v>
      </c>
      <c r="U13" s="15">
        <v>730</v>
      </c>
      <c r="V13" s="15">
        <v>1137.0828820872373</v>
      </c>
      <c r="W13" s="15">
        <v>1771.1746311449563</v>
      </c>
      <c r="X13" s="15">
        <v>858.47647600000005</v>
      </c>
      <c r="Z13" s="75">
        <v>1.5576477836811471</v>
      </c>
      <c r="AA13" s="75">
        <v>1.5660132234592981</v>
      </c>
    </row>
    <row r="14" spans="1:27" x14ac:dyDescent="0.2">
      <c r="A14" s="61">
        <v>41061</v>
      </c>
      <c r="B14" s="15">
        <v>3534.2730000000001</v>
      </c>
      <c r="C14" s="16">
        <v>2508.1955685899998</v>
      </c>
      <c r="D14" s="16">
        <v>1558.57082246</v>
      </c>
      <c r="E14" s="16">
        <v>1416.7158219600001</v>
      </c>
      <c r="F14" s="18">
        <v>9.1016076045938377</v>
      </c>
      <c r="G14" s="16">
        <v>1377.6212108737013</v>
      </c>
      <c r="H14" s="16">
        <v>499.42977535540399</v>
      </c>
      <c r="I14" s="16">
        <v>2111.9669705669053</v>
      </c>
      <c r="J14" s="16">
        <v>765.65254755282899</v>
      </c>
      <c r="K14" s="16">
        <v>1765.1211704346699</v>
      </c>
      <c r="L14" s="16">
        <v>2706.0251261971798</v>
      </c>
      <c r="M14" s="16">
        <v>1362.1968564221609</v>
      </c>
      <c r="N14" s="16">
        <v>493.83798846325681</v>
      </c>
      <c r="O14" s="16">
        <v>2088.3206105320519</v>
      </c>
      <c r="P14" s="16">
        <v>760.68002626088094</v>
      </c>
      <c r="Q14" s="16">
        <v>1745.3582690000001</v>
      </c>
      <c r="R14" s="16">
        <v>2688.4508784531226</v>
      </c>
      <c r="S14" s="15">
        <v>30.625045740000001</v>
      </c>
      <c r="T14" s="15">
        <v>71.892216180000005</v>
      </c>
      <c r="U14" s="15">
        <v>800</v>
      </c>
      <c r="V14" s="15">
        <v>1226.4427718719426</v>
      </c>
      <c r="W14" s="15">
        <v>1880.2023408461671</v>
      </c>
      <c r="X14" s="15">
        <v>866.14884999999992</v>
      </c>
      <c r="Z14" s="75">
        <v>1.5330534648399281</v>
      </c>
      <c r="AA14" s="75">
        <v>1.5403432786286713</v>
      </c>
    </row>
    <row r="15" spans="1:27" x14ac:dyDescent="0.2">
      <c r="A15" s="61">
        <v>41153</v>
      </c>
      <c r="B15" s="15">
        <v>3550.4059999900001</v>
      </c>
      <c r="C15" s="16">
        <v>2528.4206731600002</v>
      </c>
      <c r="D15" s="16">
        <v>1569.48512357</v>
      </c>
      <c r="E15" s="16">
        <v>1421.1682034200001</v>
      </c>
      <c r="F15" s="18">
        <v>9.4500366981901465</v>
      </c>
      <c r="G15" s="16">
        <v>1366.345775729736</v>
      </c>
      <c r="H15" s="16">
        <v>493.08552793291267</v>
      </c>
      <c r="I15" s="16">
        <v>2068.9657684065555</v>
      </c>
      <c r="J15" s="16">
        <v>746.6463440742267</v>
      </c>
      <c r="K15" s="16">
        <v>1750.6538168812499</v>
      </c>
      <c r="L15" s="16">
        <v>2650.8976598717322</v>
      </c>
      <c r="M15" s="16">
        <v>1346.7785355203896</v>
      </c>
      <c r="N15" s="16">
        <v>486.02413555093705</v>
      </c>
      <c r="O15" s="16">
        <v>2039.3364089175896</v>
      </c>
      <c r="P15" s="16">
        <v>740.0177211041389</v>
      </c>
      <c r="Q15" s="16">
        <v>1725.583007</v>
      </c>
      <c r="R15" s="16">
        <v>2627.3633571070613</v>
      </c>
      <c r="S15" s="15">
        <v>22.983146089999998</v>
      </c>
      <c r="T15" s="15">
        <v>69.998119750000001</v>
      </c>
      <c r="U15" s="15">
        <v>800</v>
      </c>
      <c r="V15" s="15">
        <v>1211.3863446031821</v>
      </c>
      <c r="W15" s="15">
        <v>1834.3210948638243</v>
      </c>
      <c r="X15" s="15">
        <v>881.35381099999995</v>
      </c>
      <c r="Z15" s="75">
        <v>1.5142329307539777</v>
      </c>
      <c r="AA15" s="75">
        <v>1.5225945935077589</v>
      </c>
    </row>
    <row r="16" spans="1:27" x14ac:dyDescent="0.2">
      <c r="A16" s="61">
        <v>41244</v>
      </c>
      <c r="B16" s="15">
        <v>3566.5140000000006</v>
      </c>
      <c r="C16" s="16">
        <v>2542.97909132</v>
      </c>
      <c r="D16" s="16">
        <v>1606.9657440400001</v>
      </c>
      <c r="E16" s="16">
        <v>1472.4962058600001</v>
      </c>
      <c r="F16" s="18">
        <v>8.3679156620934663</v>
      </c>
      <c r="G16" s="16">
        <v>1367.0717666539904</v>
      </c>
      <c r="H16" s="16">
        <v>506.02399248238743</v>
      </c>
      <c r="I16" s="16">
        <v>2010.6616411974101</v>
      </c>
      <c r="J16" s="16">
        <v>744.24990408526264</v>
      </c>
      <c r="K16" s="16">
        <v>1804.7416535243299</v>
      </c>
      <c r="L16" s="16">
        <v>2654.377702418747</v>
      </c>
      <c r="M16" s="16">
        <v>1359.4481252101662</v>
      </c>
      <c r="N16" s="16">
        <v>503.20207799548797</v>
      </c>
      <c r="O16" s="16">
        <v>1999.4489427925137</v>
      </c>
      <c r="P16" s="16">
        <v>748.28483466463433</v>
      </c>
      <c r="Q16" s="16">
        <v>1794.6772559999999</v>
      </c>
      <c r="R16" s="16">
        <v>2668.7683388191044</v>
      </c>
      <c r="S16" s="15">
        <v>26.629476460000003</v>
      </c>
      <c r="T16" s="15">
        <v>64.670937039999998</v>
      </c>
      <c r="U16" s="15">
        <v>800</v>
      </c>
      <c r="V16" s="15">
        <v>1176.6238994862156</v>
      </c>
      <c r="W16" s="15">
        <v>1730.5547510526851</v>
      </c>
      <c r="X16" s="15">
        <v>895.0729060000001</v>
      </c>
      <c r="Z16" s="75">
        <v>1.4707798743577696</v>
      </c>
      <c r="AA16" s="75">
        <v>1.4870463922673707</v>
      </c>
    </row>
    <row r="17" spans="1:27" x14ac:dyDescent="0.2">
      <c r="A17" s="61">
        <v>41334</v>
      </c>
      <c r="B17" s="15">
        <v>3582.5980000099994</v>
      </c>
      <c r="C17" s="16">
        <v>2560.3460155899998</v>
      </c>
      <c r="D17" s="16">
        <v>1621.91954745</v>
      </c>
      <c r="E17" s="16">
        <v>1456.00868952</v>
      </c>
      <c r="F17" s="18">
        <v>10.229290237659868</v>
      </c>
      <c r="G17" s="16">
        <v>1431.9802054205684</v>
      </c>
      <c r="H17" s="16">
        <v>521.59406568863278</v>
      </c>
      <c r="I17" s="16">
        <v>2047.9616689721427</v>
      </c>
      <c r="J17" s="16">
        <v>745.96328165020213</v>
      </c>
      <c r="K17" s="16">
        <v>1868.6618565531801</v>
      </c>
      <c r="L17" s="16">
        <v>2672.4865609209101</v>
      </c>
      <c r="M17" s="16">
        <v>1431.6208319099862</v>
      </c>
      <c r="N17" s="16">
        <v>521.46315411184446</v>
      </c>
      <c r="O17" s="16">
        <v>2047.4477071368253</v>
      </c>
      <c r="P17" s="16">
        <v>751.80703175055407</v>
      </c>
      <c r="Q17" s="16">
        <v>1868.192853</v>
      </c>
      <c r="R17" s="16">
        <v>2693.4223683429891</v>
      </c>
      <c r="S17" s="15">
        <v>24.993565530000001</v>
      </c>
      <c r="T17" s="15">
        <v>61.818800580000001</v>
      </c>
      <c r="U17" s="15">
        <v>800</v>
      </c>
      <c r="V17" s="15">
        <v>1144.1284795529209</v>
      </c>
      <c r="W17" s="15">
        <v>1636.2874721550982</v>
      </c>
      <c r="X17" s="15">
        <v>904.15937800000006</v>
      </c>
      <c r="Z17" s="75">
        <v>1.430160599441151</v>
      </c>
      <c r="AA17" s="75">
        <v>1.4417260851939406</v>
      </c>
    </row>
    <row r="18" spans="1:27" x14ac:dyDescent="0.2">
      <c r="A18" s="61">
        <v>41426</v>
      </c>
      <c r="B18" s="15">
        <v>3598.663</v>
      </c>
      <c r="C18" s="16">
        <v>2562.2589148299999</v>
      </c>
      <c r="D18" s="16">
        <v>1630.5880061900002</v>
      </c>
      <c r="E18" s="16">
        <v>1465.12412152</v>
      </c>
      <c r="F18" s="18">
        <v>10.147497960359701</v>
      </c>
      <c r="G18" s="16">
        <v>1446.4626651787401</v>
      </c>
      <c r="H18" s="16">
        <v>536.86508389845892</v>
      </c>
      <c r="I18" s="16">
        <v>2043.4728203944603</v>
      </c>
      <c r="J18" s="16">
        <v>758.44972260637428</v>
      </c>
      <c r="K18" s="16">
        <v>1931.9965134172799</v>
      </c>
      <c r="L18" s="16">
        <v>2729.404954103823</v>
      </c>
      <c r="M18" s="16">
        <v>1421.9722862873518</v>
      </c>
      <c r="N18" s="16">
        <v>527.77531238685037</v>
      </c>
      <c r="O18" s="16">
        <v>2008.874330692322</v>
      </c>
      <c r="P18" s="16">
        <v>746.62505677134482</v>
      </c>
      <c r="Q18" s="16">
        <v>1899.2854890000001</v>
      </c>
      <c r="R18" s="16">
        <v>2686.851966675938</v>
      </c>
      <c r="S18" s="15">
        <v>24.65533482</v>
      </c>
      <c r="T18" s="15">
        <v>57.266813939999999</v>
      </c>
      <c r="U18" s="15">
        <v>800</v>
      </c>
      <c r="V18" s="15">
        <v>1130.1904263899946</v>
      </c>
      <c r="W18" s="15">
        <v>1596.6629998794972</v>
      </c>
      <c r="X18" s="15">
        <v>904.517022</v>
      </c>
      <c r="Z18" s="75">
        <v>1.4127380329874932</v>
      </c>
      <c r="AA18" s="75">
        <v>1.4146646105797409</v>
      </c>
    </row>
    <row r="19" spans="1:27" x14ac:dyDescent="0.2">
      <c r="A19" s="61">
        <v>41518</v>
      </c>
      <c r="B19" s="15">
        <v>3614.7040000000002</v>
      </c>
      <c r="C19" s="16">
        <v>2582.6168173400001</v>
      </c>
      <c r="D19" s="16">
        <v>1603.98965404</v>
      </c>
      <c r="E19" s="16">
        <v>1470.0286872900001</v>
      </c>
      <c r="F19" s="18">
        <v>8.3517350883523278</v>
      </c>
      <c r="G19" s="16">
        <v>1399.5804895024116</v>
      </c>
      <c r="H19" s="16">
        <v>524.95427493074124</v>
      </c>
      <c r="I19" s="16">
        <v>1971.4490542071408</v>
      </c>
      <c r="J19" s="16">
        <v>739.4505829258502</v>
      </c>
      <c r="K19" s="16">
        <v>1897.55431740925</v>
      </c>
      <c r="L19" s="16">
        <v>2672.8949799044026</v>
      </c>
      <c r="M19" s="16">
        <v>1387.9460327666282</v>
      </c>
      <c r="N19" s="16">
        <v>520.59043921715295</v>
      </c>
      <c r="O19" s="16">
        <v>1955.0607586428544</v>
      </c>
      <c r="P19" s="16">
        <v>734.88039406417238</v>
      </c>
      <c r="Q19" s="16">
        <v>1881.7803429999999</v>
      </c>
      <c r="R19" s="16">
        <v>2656.3750999453405</v>
      </c>
      <c r="S19" s="15">
        <v>27.316274880000002</v>
      </c>
      <c r="T19" s="15">
        <v>54.925865999999999</v>
      </c>
      <c r="U19" s="15">
        <v>800</v>
      </c>
      <c r="V19" s="15">
        <v>1126.8799866783188</v>
      </c>
      <c r="W19" s="15">
        <v>1587.3231304701601</v>
      </c>
      <c r="X19" s="15">
        <v>921.42154800000003</v>
      </c>
      <c r="Z19" s="75">
        <v>1.4085999833478986</v>
      </c>
      <c r="AA19" s="75">
        <v>1.4116286790999499</v>
      </c>
    </row>
    <row r="20" spans="1:27" x14ac:dyDescent="0.2">
      <c r="A20" s="61">
        <v>41609</v>
      </c>
      <c r="B20" s="15">
        <v>3630.7150000000001</v>
      </c>
      <c r="C20" s="16">
        <v>2592.0490546300002</v>
      </c>
      <c r="D20" s="16">
        <v>1632.2829898800001</v>
      </c>
      <c r="E20" s="16">
        <v>1508.28173302</v>
      </c>
      <c r="F20" s="18">
        <v>7.5967989392033246</v>
      </c>
      <c r="G20" s="16">
        <v>1501.3670880255597</v>
      </c>
      <c r="H20" s="16">
        <v>573.00976825994599</v>
      </c>
      <c r="I20" s="16">
        <v>2085.7650439255963</v>
      </c>
      <c r="J20" s="16">
        <v>796.05031574007398</v>
      </c>
      <c r="K20" s="16">
        <v>2080.43516076791</v>
      </c>
      <c r="L20" s="16">
        <v>2890.2318221122227</v>
      </c>
      <c r="M20" s="16">
        <v>1495.4762542611531</v>
      </c>
      <c r="N20" s="16">
        <v>570.76146130996233</v>
      </c>
      <c r="O20" s="16">
        <v>2077.5812391496875</v>
      </c>
      <c r="P20" s="16">
        <v>797.4927683701552</v>
      </c>
      <c r="Q20" s="16">
        <v>2072.272199</v>
      </c>
      <c r="R20" s="16">
        <v>2895.4689565130479</v>
      </c>
      <c r="S20" s="15">
        <v>19.840395440000002</v>
      </c>
      <c r="T20" s="15">
        <v>61.084928089999998</v>
      </c>
      <c r="U20" s="15">
        <v>800</v>
      </c>
      <c r="V20" s="15">
        <v>1111.3951067988712</v>
      </c>
      <c r="W20" s="15">
        <v>1543.9988542705928</v>
      </c>
      <c r="X20" s="15">
        <v>937.63925500000005</v>
      </c>
      <c r="Z20" s="75">
        <v>1.389243883498589</v>
      </c>
      <c r="AA20" s="75">
        <v>1.3972435464367525</v>
      </c>
    </row>
    <row r="21" spans="1:27" x14ac:dyDescent="0.2">
      <c r="A21" s="61">
        <v>41699</v>
      </c>
      <c r="B21" s="15">
        <v>3646.7039999900003</v>
      </c>
      <c r="C21" s="16">
        <v>2601.2618770200006</v>
      </c>
      <c r="D21" s="16">
        <v>1587.13142816</v>
      </c>
      <c r="E21" s="16">
        <v>1456.62110252</v>
      </c>
      <c r="F21" s="18">
        <v>8.2230320264846455</v>
      </c>
      <c r="G21" s="16">
        <v>1502.1424215736151</v>
      </c>
      <c r="H21" s="16">
        <v>551.53948952447342</v>
      </c>
      <c r="I21" s="16">
        <v>2055.3285098039637</v>
      </c>
      <c r="J21" s="16">
        <v>754.65203619963211</v>
      </c>
      <c r="K21" s="16">
        <v>2011.3012626013401</v>
      </c>
      <c r="L21" s="16">
        <v>2751.9925990097968</v>
      </c>
      <c r="M21" s="16">
        <v>1515.5582428616183</v>
      </c>
      <c r="N21" s="16">
        <v>556.46536571258991</v>
      </c>
      <c r="O21" s="16">
        <v>2073.6849050296455</v>
      </c>
      <c r="P21" s="16">
        <v>764.98155982300864</v>
      </c>
      <c r="Q21" s="16">
        <v>2029.2644749999999</v>
      </c>
      <c r="R21" s="16">
        <v>2789.6613141251551</v>
      </c>
      <c r="S21" s="15">
        <v>19.135203239999999</v>
      </c>
      <c r="T21" s="15">
        <v>54.180054069999997</v>
      </c>
      <c r="U21" s="15">
        <v>820</v>
      </c>
      <c r="V21" s="15">
        <v>1121.9770867489983</v>
      </c>
      <c r="W21" s="15">
        <v>1535.1616868167916</v>
      </c>
      <c r="X21" s="15">
        <v>942.34244999999999</v>
      </c>
      <c r="Z21" s="75">
        <v>1.3682647399378027</v>
      </c>
      <c r="AA21" s="75">
        <v>1.3747154934672352</v>
      </c>
    </row>
    <row r="22" spans="1:27" x14ac:dyDescent="0.2">
      <c r="A22" s="61">
        <v>41791</v>
      </c>
      <c r="B22" s="15">
        <v>3662.6689999899995</v>
      </c>
      <c r="C22" s="16">
        <v>2624.9872184899996</v>
      </c>
      <c r="D22" s="16">
        <v>1629.0390674600001</v>
      </c>
      <c r="E22" s="16">
        <v>1494.2986424600001</v>
      </c>
      <c r="F22" s="18">
        <v>8.2711598322861164</v>
      </c>
      <c r="G22" s="16">
        <v>1547.5998547195938</v>
      </c>
      <c r="H22" s="16">
        <v>584.73038111838605</v>
      </c>
      <c r="I22" s="16">
        <v>2084.125931382016</v>
      </c>
      <c r="J22" s="16">
        <v>787.44628105210188</v>
      </c>
      <c r="K22" s="16">
        <v>2141.67384027465</v>
      </c>
      <c r="L22" s="16">
        <v>2884.1550827669457</v>
      </c>
      <c r="M22" s="16">
        <v>1536.5025806017823</v>
      </c>
      <c r="N22" s="16">
        <v>580.53747636103765</v>
      </c>
      <c r="O22" s="16">
        <v>2069.1814244501666</v>
      </c>
      <c r="P22" s="16">
        <v>785.74437534201184</v>
      </c>
      <c r="Q22" s="16">
        <v>2126.3166179999998</v>
      </c>
      <c r="R22" s="16">
        <v>2877.9215654816935</v>
      </c>
      <c r="S22" s="15">
        <v>18.060686919999998</v>
      </c>
      <c r="T22" s="15">
        <v>61.840491289999996</v>
      </c>
      <c r="U22" s="15">
        <v>900</v>
      </c>
      <c r="V22" s="15">
        <v>1212.0144186648754</v>
      </c>
      <c r="W22" s="15">
        <v>1632.1988345017289</v>
      </c>
      <c r="X22" s="15">
        <v>954.85887100000002</v>
      </c>
      <c r="Z22" s="75">
        <v>1.3466826874054172</v>
      </c>
      <c r="AA22" s="75">
        <v>1.3534774365769895</v>
      </c>
    </row>
    <row r="23" spans="1:27" x14ac:dyDescent="0.2">
      <c r="A23" s="61">
        <v>41883</v>
      </c>
      <c r="B23" s="15">
        <v>3678.607</v>
      </c>
      <c r="C23" s="16">
        <v>2650.5832294099996</v>
      </c>
      <c r="D23" s="16">
        <v>1649.98532877</v>
      </c>
      <c r="E23" s="16">
        <v>1539.0797577300002</v>
      </c>
      <c r="F23" s="18">
        <v>6.7216095262298836</v>
      </c>
      <c r="G23" s="16">
        <v>1552.9642482300321</v>
      </c>
      <c r="H23" s="16">
        <v>595.74487717334591</v>
      </c>
      <c r="I23" s="16">
        <v>2066.6333279014088</v>
      </c>
      <c r="J23" s="16">
        <v>792.7975286592681</v>
      </c>
      <c r="K23" s="16">
        <v>2191.5112753840103</v>
      </c>
      <c r="L23" s="16">
        <v>2916.3905385086846</v>
      </c>
      <c r="M23" s="16">
        <v>1542.5831635126831</v>
      </c>
      <c r="N23" s="16">
        <v>591.76250819943516</v>
      </c>
      <c r="O23" s="16">
        <v>2052.8185245786067</v>
      </c>
      <c r="P23" s="16">
        <v>791.25367434610473</v>
      </c>
      <c r="Q23" s="16">
        <v>2176.8617049999998</v>
      </c>
      <c r="R23" s="16">
        <v>2910.7113052253012</v>
      </c>
      <c r="S23" s="15">
        <v>18.141581089999999</v>
      </c>
      <c r="T23" s="15">
        <v>58.965549760000002</v>
      </c>
      <c r="U23" s="15">
        <v>900</v>
      </c>
      <c r="V23" s="15">
        <v>1197.6901575365571</v>
      </c>
      <c r="W23" s="15">
        <v>1593.8463482888253</v>
      </c>
      <c r="X23" s="15">
        <v>964.89197500000012</v>
      </c>
      <c r="Z23" s="75">
        <v>1.3307668417072855</v>
      </c>
      <c r="AA23" s="75">
        <v>1.3371135605627742</v>
      </c>
    </row>
    <row r="24" spans="1:27" x14ac:dyDescent="0.2">
      <c r="A24" s="61">
        <v>41974</v>
      </c>
      <c r="B24" s="15">
        <v>3694.5180000099999</v>
      </c>
      <c r="C24" s="16">
        <v>2683.0210495199999</v>
      </c>
      <c r="D24" s="16">
        <v>1629.1125490100001</v>
      </c>
      <c r="E24" s="16">
        <v>1503.37001035</v>
      </c>
      <c r="F24" s="18">
        <v>7.7184684837406081</v>
      </c>
      <c r="G24" s="16">
        <v>1558.2316226683481</v>
      </c>
      <c r="H24" s="16">
        <v>583.18998565426887</v>
      </c>
      <c r="I24" s="16">
        <v>2037.4989480014374</v>
      </c>
      <c r="J24" s="16">
        <v>762.56248748229359</v>
      </c>
      <c r="K24" s="16">
        <v>2154.6058994252699</v>
      </c>
      <c r="L24" s="16">
        <v>2817.3008361357338</v>
      </c>
      <c r="M24" s="16">
        <v>1559.4940118345305</v>
      </c>
      <c r="N24" s="16">
        <v>583.66245935035738</v>
      </c>
      <c r="O24" s="16">
        <v>2039.1496118441212</v>
      </c>
      <c r="P24" s="16">
        <v>768.38111697241357</v>
      </c>
      <c r="Q24" s="16">
        <v>2156.3514620000001</v>
      </c>
      <c r="R24" s="16">
        <v>2838.7978675223708</v>
      </c>
      <c r="S24" s="15">
        <v>19.683696039999997</v>
      </c>
      <c r="T24" s="15">
        <v>49.421000919999997</v>
      </c>
      <c r="U24" s="15">
        <v>900</v>
      </c>
      <c r="V24" s="15">
        <v>1176.8141696811056</v>
      </c>
      <c r="W24" s="15">
        <v>1538.7684332913664</v>
      </c>
      <c r="X24" s="15">
        <v>971.54498999999998</v>
      </c>
      <c r="Z24" s="75">
        <v>1.3075712996456728</v>
      </c>
      <c r="AA24" s="75">
        <v>1.3164819917108534</v>
      </c>
    </row>
    <row r="25" spans="1:27" x14ac:dyDescent="0.2">
      <c r="A25" s="61">
        <v>42064</v>
      </c>
      <c r="B25" s="15">
        <v>3710.3989999999999</v>
      </c>
      <c r="C25" s="16">
        <v>2699.7208522400001</v>
      </c>
      <c r="D25" s="16">
        <v>1653.1580653200001</v>
      </c>
      <c r="E25" s="16">
        <v>1498.3391429000001</v>
      </c>
      <c r="F25" s="18">
        <v>9.365040504462101</v>
      </c>
      <c r="G25" s="16">
        <v>1618.4170098601437</v>
      </c>
      <c r="H25" s="16">
        <v>595.11632044830753</v>
      </c>
      <c r="I25" s="16">
        <v>2057.1924390018398</v>
      </c>
      <c r="J25" s="16">
        <v>756.46065710755829</v>
      </c>
      <c r="K25" s="16">
        <v>2208.1190002750795</v>
      </c>
      <c r="L25" s="16">
        <v>2806.7708656712271</v>
      </c>
      <c r="M25" s="16">
        <v>1628.4316174469977</v>
      </c>
      <c r="N25" s="16">
        <v>598.79886287162117</v>
      </c>
      <c r="O25" s="16">
        <v>2069.9221464145335</v>
      </c>
      <c r="P25" s="16">
        <v>767.89545174907005</v>
      </c>
      <c r="Q25" s="16">
        <v>2221.782702</v>
      </c>
      <c r="R25" s="16">
        <v>2849.1985162742976</v>
      </c>
      <c r="S25" s="15">
        <v>23.810356090000003</v>
      </c>
      <c r="T25" s="15">
        <v>54.792683960000005</v>
      </c>
      <c r="U25" s="15">
        <v>950</v>
      </c>
      <c r="V25" s="15">
        <v>1207.5582529997212</v>
      </c>
      <c r="W25" s="15">
        <v>1534.9441414607775</v>
      </c>
      <c r="X25" s="15">
        <v>980.47665600000005</v>
      </c>
      <c r="Z25" s="75">
        <v>1.2711139505260223</v>
      </c>
      <c r="AA25" s="75">
        <v>1.2823929692627059</v>
      </c>
    </row>
    <row r="26" spans="1:27" x14ac:dyDescent="0.2">
      <c r="A26" s="61">
        <v>42156</v>
      </c>
      <c r="B26" s="15">
        <v>3726.248</v>
      </c>
      <c r="C26" s="16">
        <v>2713.6259295499999</v>
      </c>
      <c r="D26" s="16">
        <v>1661.7686544399999</v>
      </c>
      <c r="E26" s="16">
        <v>1504.4548796299998</v>
      </c>
      <c r="F26" s="18">
        <v>9.4666471406643069</v>
      </c>
      <c r="G26" s="16">
        <v>1582.3569411811202</v>
      </c>
      <c r="H26" s="16">
        <v>580.83468960642188</v>
      </c>
      <c r="I26" s="16">
        <v>1961.0851029412097</v>
      </c>
      <c r="J26" s="16">
        <v>719.85417917679251</v>
      </c>
      <c r="K26" s="16">
        <v>2164.3341004765502</v>
      </c>
      <c r="L26" s="16">
        <v>2682.3551954491645</v>
      </c>
      <c r="M26" s="16">
        <v>1566.371670792252</v>
      </c>
      <c r="N26" s="16">
        <v>574.96698931472088</v>
      </c>
      <c r="O26" s="16">
        <v>1941.2738487227416</v>
      </c>
      <c r="P26" s="16">
        <v>719.15265786751172</v>
      </c>
      <c r="Q26" s="16">
        <v>2142.4695940000001</v>
      </c>
      <c r="R26" s="16">
        <v>2679.7411530734998</v>
      </c>
      <c r="S26" s="15">
        <v>22.351455519999998</v>
      </c>
      <c r="T26" s="15">
        <v>64.292823810000002</v>
      </c>
      <c r="U26" s="15">
        <v>900</v>
      </c>
      <c r="V26" s="15">
        <v>1115.4098969159611</v>
      </c>
      <c r="W26" s="15">
        <v>1382.3769312645277</v>
      </c>
      <c r="X26" s="15">
        <v>990.32658400000003</v>
      </c>
      <c r="Z26" s="75">
        <v>1.2393443299066234</v>
      </c>
      <c r="AA26" s="75">
        <v>1.2507720812365937</v>
      </c>
    </row>
    <row r="27" spans="1:27" x14ac:dyDescent="0.2">
      <c r="A27" s="61">
        <v>42248</v>
      </c>
      <c r="B27" s="15">
        <v>3742.0719999899998</v>
      </c>
      <c r="C27" s="16">
        <v>2741.8851151399999</v>
      </c>
      <c r="D27" s="16">
        <v>1689.78105577</v>
      </c>
      <c r="E27" s="16">
        <v>1519.8789798399998</v>
      </c>
      <c r="F27" s="18">
        <v>10.054679885884937</v>
      </c>
      <c r="G27" s="16">
        <v>1594.0147783632283</v>
      </c>
      <c r="H27" s="16">
        <v>587.93885430461501</v>
      </c>
      <c r="I27" s="16">
        <v>1953.1222549022577</v>
      </c>
      <c r="J27" s="16">
        <v>720.39260642438842</v>
      </c>
      <c r="K27" s="16">
        <v>2200.1095243995001</v>
      </c>
      <c r="L27" s="16">
        <v>2695.7610015005198</v>
      </c>
      <c r="M27" s="16">
        <v>1577.1877832803584</v>
      </c>
      <c r="N27" s="16">
        <v>581.7323677913779</v>
      </c>
      <c r="O27" s="16">
        <v>1932.5043917396397</v>
      </c>
      <c r="P27" s="16">
        <v>713.68262881890325</v>
      </c>
      <c r="Q27" s="16">
        <v>2176.8844049999998</v>
      </c>
      <c r="R27" s="16">
        <v>2670.6517821824741</v>
      </c>
      <c r="S27" s="15">
        <v>20.028895929999997</v>
      </c>
      <c r="T27" s="15">
        <v>57.350476629999996</v>
      </c>
      <c r="U27" s="15">
        <v>950</v>
      </c>
      <c r="V27" s="15">
        <v>1164.0206648914391</v>
      </c>
      <c r="W27" s="15">
        <v>1426.2569560992715</v>
      </c>
      <c r="X27" s="15">
        <v>1012.3359589999999</v>
      </c>
      <c r="Z27" s="75">
        <v>1.2252849104120411</v>
      </c>
      <c r="AA27" s="75">
        <v>1.2268229659086902</v>
      </c>
    </row>
    <row r="28" spans="1:27" x14ac:dyDescent="0.2">
      <c r="A28" s="61">
        <v>42339</v>
      </c>
      <c r="B28" s="15">
        <v>3757.8629999999998</v>
      </c>
      <c r="C28" s="16">
        <v>2765.0856727700002</v>
      </c>
      <c r="D28" s="16">
        <v>1662.4976195699999</v>
      </c>
      <c r="E28" s="16">
        <v>1511.2921425299999</v>
      </c>
      <c r="F28" s="18">
        <v>9.0950793107967769</v>
      </c>
      <c r="G28" s="16">
        <v>1626.0867580368645</v>
      </c>
      <c r="H28" s="16">
        <v>601.99481973477202</v>
      </c>
      <c r="I28" s="16">
        <v>1942.2550016181988</v>
      </c>
      <c r="J28" s="16">
        <v>719.0437064930577</v>
      </c>
      <c r="K28" s="16">
        <v>2262.2140592729697</v>
      </c>
      <c r="L28" s="16">
        <v>2702.0677400131212</v>
      </c>
      <c r="M28" s="16">
        <v>1628.9294743476237</v>
      </c>
      <c r="N28" s="16">
        <v>603.04720342386088</v>
      </c>
      <c r="O28" s="16">
        <v>1945.6504415880927</v>
      </c>
      <c r="P28" s="16">
        <v>729.20957950117747</v>
      </c>
      <c r="Q28" s="16">
        <v>2266.1687729999999</v>
      </c>
      <c r="R28" s="16">
        <v>2740.2696980530332</v>
      </c>
      <c r="S28" s="15">
        <v>41.949810759999998</v>
      </c>
      <c r="T28" s="15">
        <v>38.448312980000004</v>
      </c>
      <c r="U28" s="15">
        <v>950</v>
      </c>
      <c r="V28" s="15">
        <v>1134.7132878474977</v>
      </c>
      <c r="W28" s="15">
        <v>1355.3413111765033</v>
      </c>
      <c r="X28" s="15">
        <v>1026.9164430000001</v>
      </c>
      <c r="Z28" s="75">
        <v>1.1944350398394712</v>
      </c>
      <c r="AA28" s="75">
        <v>1.2092081272593871</v>
      </c>
    </row>
    <row r="29" spans="1:27" x14ac:dyDescent="0.2">
      <c r="A29" s="61">
        <v>42430</v>
      </c>
      <c r="B29" s="15">
        <v>3773.6269999900001</v>
      </c>
      <c r="C29" s="16">
        <v>2767.5702981300001</v>
      </c>
      <c r="D29" s="16">
        <v>1716.5002807400001</v>
      </c>
      <c r="E29" s="16">
        <v>1498.15335439</v>
      </c>
      <c r="F29" s="18">
        <v>12.720471345094595</v>
      </c>
      <c r="G29" s="16">
        <v>1590.1573142520963</v>
      </c>
      <c r="H29" s="16">
        <v>578.5296574393667</v>
      </c>
      <c r="I29" s="16">
        <v>1837.7459392945473</v>
      </c>
      <c r="J29" s="16">
        <v>668.60713665975595</v>
      </c>
      <c r="K29" s="16">
        <v>2183.15513560816</v>
      </c>
      <c r="L29" s="16">
        <v>2523.0739432852588</v>
      </c>
      <c r="M29" s="16">
        <v>1741.1944527896483</v>
      </c>
      <c r="N29" s="16">
        <v>633.47984816897235</v>
      </c>
      <c r="O29" s="16">
        <v>2012.2996677478882</v>
      </c>
      <c r="P29" s="16">
        <v>738.69432944174025</v>
      </c>
      <c r="Q29" s="16">
        <v>2390.5166589999999</v>
      </c>
      <c r="R29" s="16">
        <v>2787.5568663208592</v>
      </c>
      <c r="S29" s="15">
        <v>53.320244700000003</v>
      </c>
      <c r="T29" s="15">
        <v>51.836502789999997</v>
      </c>
      <c r="U29" s="15">
        <v>930</v>
      </c>
      <c r="V29" s="15">
        <v>1074.8016615876631</v>
      </c>
      <c r="W29" s="15">
        <v>1242.1490448941952</v>
      </c>
      <c r="X29" s="15">
        <v>1027.8898899999999</v>
      </c>
      <c r="Z29" s="75">
        <v>1.1557007113845841</v>
      </c>
      <c r="AA29" s="75">
        <v>1.1660897052635262</v>
      </c>
    </row>
    <row r="30" spans="1:27" x14ac:dyDescent="0.2">
      <c r="A30" s="61">
        <v>42522</v>
      </c>
      <c r="B30" s="15">
        <v>3789.35300001</v>
      </c>
      <c r="C30" s="16">
        <v>2785.6745191499999</v>
      </c>
      <c r="D30" s="16">
        <v>1776.4202509000002</v>
      </c>
      <c r="E30" s="16">
        <v>1541.3249887000002</v>
      </c>
      <c r="F30" s="18">
        <v>13.234214262131488</v>
      </c>
      <c r="G30" s="16">
        <v>1659.5939804447798</v>
      </c>
      <c r="H30" s="16">
        <v>610.35292651353325</v>
      </c>
      <c r="I30" s="16">
        <v>1876.3767412839502</v>
      </c>
      <c r="J30" s="16">
        <v>690.07965127570071</v>
      </c>
      <c r="K30" s="16">
        <v>2312.8426931489403</v>
      </c>
      <c r="L30" s="16">
        <v>2614.955396807431</v>
      </c>
      <c r="M30" s="16">
        <v>1635.6908115025333</v>
      </c>
      <c r="N30" s="16">
        <v>601.56199831316451</v>
      </c>
      <c r="O30" s="16">
        <v>1849.3512454249014</v>
      </c>
      <c r="P30" s="16">
        <v>684.73067538365137</v>
      </c>
      <c r="Q30" s="16">
        <v>2279.5307630000002</v>
      </c>
      <c r="R30" s="16">
        <v>2594.6862389639127</v>
      </c>
      <c r="S30" s="15">
        <v>73.596626350000008</v>
      </c>
      <c r="T30" s="15">
        <v>87.446236339999999</v>
      </c>
      <c r="U30" s="15">
        <v>920</v>
      </c>
      <c r="V30" s="15">
        <v>1040.1740560173553</v>
      </c>
      <c r="W30" s="15">
        <v>1176.0457247952133</v>
      </c>
      <c r="X30" s="15">
        <v>1009.7592099999999</v>
      </c>
      <c r="Z30" s="75">
        <v>1.1306239739319079</v>
      </c>
      <c r="AA30" s="75">
        <v>1.1382545395216115</v>
      </c>
    </row>
    <row r="31" spans="1:27" x14ac:dyDescent="0.2">
      <c r="A31" s="61">
        <v>42614</v>
      </c>
      <c r="B31" s="15">
        <v>3805.047</v>
      </c>
      <c r="C31" s="16">
        <v>2787.6398488099999</v>
      </c>
      <c r="D31" s="16">
        <v>1744.91418004</v>
      </c>
      <c r="E31" s="16">
        <v>1507.8928468199999</v>
      </c>
      <c r="F31" s="18">
        <v>13.5835524710199</v>
      </c>
      <c r="G31" s="16">
        <v>1599.8746997045371</v>
      </c>
      <c r="H31" s="16">
        <v>571.4457183765378</v>
      </c>
      <c r="I31" s="16">
        <v>1781.2709675717081</v>
      </c>
      <c r="J31" s="16">
        <v>636.23711774132664</v>
      </c>
      <c r="K31" s="16">
        <v>2174.3778163714901</v>
      </c>
      <c r="L31" s="16">
        <v>2420.9121361502821</v>
      </c>
      <c r="M31" s="16">
        <v>1608.8702455214361</v>
      </c>
      <c r="N31" s="16">
        <v>574.65876242790171</v>
      </c>
      <c r="O31" s="16">
        <v>1791.2864422861107</v>
      </c>
      <c r="P31" s="16">
        <v>642.53694402539872</v>
      </c>
      <c r="Q31" s="16">
        <v>2186.6035999999999</v>
      </c>
      <c r="R31" s="16">
        <v>2444.8832712530111</v>
      </c>
      <c r="S31" s="15">
        <v>63.173163520000003</v>
      </c>
      <c r="T31" s="15">
        <v>94.812204059999999</v>
      </c>
      <c r="U31" s="15">
        <v>1000</v>
      </c>
      <c r="V31" s="15">
        <v>1113.3815466302899</v>
      </c>
      <c r="W31" s="15">
        <v>1239.6184683768563</v>
      </c>
      <c r="X31" s="15">
        <v>1009.43949</v>
      </c>
      <c r="Z31" s="75">
        <v>1.1133815466302899</v>
      </c>
      <c r="AA31" s="75">
        <v>1.1181191100449168</v>
      </c>
    </row>
    <row r="32" spans="1:27" x14ac:dyDescent="0.2">
      <c r="A32" s="61">
        <v>42705</v>
      </c>
      <c r="B32" s="15">
        <v>3820.7080000000001</v>
      </c>
      <c r="C32" s="16">
        <v>2793.9959006399999</v>
      </c>
      <c r="D32" s="16">
        <v>1733.83261894</v>
      </c>
      <c r="E32" s="16">
        <v>1476.38225031</v>
      </c>
      <c r="F32" s="18">
        <v>14.84862874407078</v>
      </c>
      <c r="G32" s="16">
        <v>1572.0713655497686</v>
      </c>
      <c r="H32" s="16">
        <v>547.50448159405266</v>
      </c>
      <c r="I32" s="16">
        <v>1736.9229457782531</v>
      </c>
      <c r="J32" s="16">
        <v>604.91725619884483</v>
      </c>
      <c r="K32" s="16">
        <v>2091.8547528622498</v>
      </c>
      <c r="L32" s="16">
        <v>2311.2122000969762</v>
      </c>
      <c r="M32" s="16">
        <v>1587.3337376748123</v>
      </c>
      <c r="N32" s="16">
        <v>552.81990563005593</v>
      </c>
      <c r="O32" s="16">
        <v>1753.7857707949304</v>
      </c>
      <c r="P32" s="16">
        <v>611.94655834121818</v>
      </c>
      <c r="Q32" s="16">
        <v>2112.1634359999998</v>
      </c>
      <c r="R32" s="16">
        <v>2338.0691110267594</v>
      </c>
      <c r="S32" s="15">
        <v>76.417843510000012</v>
      </c>
      <c r="T32" s="15">
        <v>77.155124939999993</v>
      </c>
      <c r="U32" s="15">
        <v>900</v>
      </c>
      <c r="V32" s="15">
        <v>994.37639121030031</v>
      </c>
      <c r="W32" s="15">
        <v>1098.6493415515781</v>
      </c>
      <c r="X32" s="15">
        <v>1032.5731899999998</v>
      </c>
      <c r="Z32" s="75">
        <v>1.1048626569003337</v>
      </c>
      <c r="AA32" s="75">
        <v>1.1069546376839938</v>
      </c>
    </row>
    <row r="33" spans="1:27" x14ac:dyDescent="0.2">
      <c r="A33" s="61">
        <v>42795</v>
      </c>
      <c r="B33" s="15">
        <v>3836.3389999999999</v>
      </c>
      <c r="C33" s="16">
        <v>2811.8413878900005</v>
      </c>
      <c r="D33" s="16">
        <v>1804.7115976500002</v>
      </c>
      <c r="E33" s="16">
        <v>1484.8261894</v>
      </c>
      <c r="F33" s="18">
        <v>17.725015380104949</v>
      </c>
      <c r="G33" s="16">
        <v>1690.1196278125383</v>
      </c>
      <c r="H33" s="16">
        <v>573.30121620291641</v>
      </c>
      <c r="I33" s="16">
        <v>1853.7530184012064</v>
      </c>
      <c r="J33" s="16">
        <v>628.80688591536557</v>
      </c>
      <c r="K33" s="16">
        <v>2199.3778144666799</v>
      </c>
      <c r="L33" s="16">
        <v>2412.3163799056674</v>
      </c>
      <c r="M33" s="16">
        <v>1767.2300348561453</v>
      </c>
      <c r="N33" s="16">
        <v>599.4576381284345</v>
      </c>
      <c r="O33" s="16">
        <v>1938.3290729330618</v>
      </c>
      <c r="P33" s="16">
        <v>659.35135470588011</v>
      </c>
      <c r="Q33" s="16">
        <v>2299.7227160000002</v>
      </c>
      <c r="R33" s="16">
        <v>2529.4953167610015</v>
      </c>
      <c r="S33" s="15">
        <v>86.321105009999997</v>
      </c>
      <c r="T33" s="15">
        <v>75.937383390000008</v>
      </c>
      <c r="U33" s="15">
        <v>1000</v>
      </c>
      <c r="V33" s="15">
        <v>1096.8176381694668</v>
      </c>
      <c r="W33" s="15">
        <v>1203.0089313996473</v>
      </c>
      <c r="X33" s="15">
        <v>1034.26082</v>
      </c>
      <c r="Z33" s="75">
        <v>1.0968176381694668</v>
      </c>
      <c r="AA33" s="75">
        <v>1.0999131761244043</v>
      </c>
    </row>
    <row r="34" spans="1:27" x14ac:dyDescent="0.2">
      <c r="A34" s="61">
        <v>42887</v>
      </c>
      <c r="B34" s="15">
        <v>3851.9300000099997</v>
      </c>
      <c r="C34" s="16">
        <v>2837.3957464699997</v>
      </c>
      <c r="D34" s="16">
        <v>1806.7426317899999</v>
      </c>
      <c r="E34" s="16">
        <v>1526.74820211</v>
      </c>
      <c r="F34" s="18">
        <v>15.497195048893047</v>
      </c>
      <c r="G34" s="16">
        <v>1754.645896042724</v>
      </c>
      <c r="H34" s="16">
        <v>619.71440696354887</v>
      </c>
      <c r="I34" s="16">
        <v>1921.1742137793988</v>
      </c>
      <c r="J34" s="16">
        <v>678.52969151843774</v>
      </c>
      <c r="K34" s="16">
        <v>2387.0965156212997</v>
      </c>
      <c r="L34" s="16">
        <v>2613.6488746574009</v>
      </c>
      <c r="M34" s="16">
        <v>1732.9023348369824</v>
      </c>
      <c r="N34" s="16">
        <v>612.03489471352793</v>
      </c>
      <c r="O34" s="16">
        <v>1897.3670346793783</v>
      </c>
      <c r="P34" s="16">
        <v>669.8397218735679</v>
      </c>
      <c r="Q34" s="16">
        <v>2357.5155719999998</v>
      </c>
      <c r="R34" s="16">
        <v>2580.1757198831506</v>
      </c>
      <c r="S34" s="15">
        <v>75.211181539999998</v>
      </c>
      <c r="T34" s="15">
        <v>86.478715309999998</v>
      </c>
      <c r="U34" s="15">
        <v>980</v>
      </c>
      <c r="V34" s="15">
        <v>1073.008938014219</v>
      </c>
      <c r="W34" s="15">
        <v>1174.8450827126551</v>
      </c>
      <c r="X34" s="15">
        <v>1048.5195000000001</v>
      </c>
      <c r="Z34" s="75">
        <v>1.0949070796063458</v>
      </c>
      <c r="AA34" s="75">
        <v>1.0944469468315141</v>
      </c>
    </row>
    <row r="35" spans="1:27" x14ac:dyDescent="0.2">
      <c r="A35" s="62">
        <v>42979</v>
      </c>
      <c r="B35" s="63">
        <v>3867.4859999999999</v>
      </c>
      <c r="C35" s="64">
        <v>2864.1739777100001</v>
      </c>
      <c r="D35" s="64">
        <v>1766.5392743</v>
      </c>
      <c r="E35" s="64">
        <v>1483.41688712</v>
      </c>
      <c r="F35" s="65">
        <v>16.026951186363448</v>
      </c>
      <c r="G35" s="64">
        <v>1771.4871665151252</v>
      </c>
      <c r="H35" s="64">
        <v>615.53168655271418</v>
      </c>
      <c r="I35" s="64">
        <v>1940.2048895181349</v>
      </c>
      <c r="J35" s="64">
        <v>674.15537096566538</v>
      </c>
      <c r="K35" s="64">
        <v>2380.56018029901</v>
      </c>
      <c r="L35" s="64">
        <v>2607.2864590345175</v>
      </c>
      <c r="M35" s="64">
        <v>1765.1876369412685</v>
      </c>
      <c r="N35" s="64">
        <v>613.34281184211136</v>
      </c>
      <c r="O35" s="64">
        <v>1933.3053881771768</v>
      </c>
      <c r="P35" s="64">
        <v>672.24733213189938</v>
      </c>
      <c r="Q35" s="64">
        <v>2372.0947379999998</v>
      </c>
      <c r="R35" s="64">
        <v>2599.9071455574713</v>
      </c>
      <c r="S35" s="15">
        <v>94.351956669999993</v>
      </c>
      <c r="T35" s="15">
        <v>90.869951499999999</v>
      </c>
      <c r="U35" s="15">
        <v>1000</v>
      </c>
      <c r="V35" s="15">
        <v>1095.2407255283208</v>
      </c>
      <c r="W35" s="15">
        <v>1199.5522468558024</v>
      </c>
      <c r="X35" s="15">
        <v>1051.4651600000002</v>
      </c>
      <c r="Z35" s="75">
        <v>1.0952407255283207</v>
      </c>
      <c r="AA35" s="75">
        <v>1.0960384945457737</v>
      </c>
    </row>
    <row r="36" spans="1:27" x14ac:dyDescent="0.2">
      <c r="A36" s="62">
        <v>43070</v>
      </c>
      <c r="B36" s="63">
        <v>3883.0050000000001</v>
      </c>
      <c r="C36" s="64">
        <v>2898.26216346</v>
      </c>
      <c r="D36" s="64">
        <v>1759.7415258400001</v>
      </c>
      <c r="E36" s="64">
        <v>1521.8228304199999</v>
      </c>
      <c r="F36" s="65">
        <v>13.520093259516131</v>
      </c>
      <c r="G36" s="64">
        <v>1894.2289218087344</v>
      </c>
      <c r="H36" s="64">
        <v>673.51599395213225</v>
      </c>
      <c r="I36" s="64">
        <v>2065.5144276967362</v>
      </c>
      <c r="J36" s="64">
        <v>734.41862637398049</v>
      </c>
      <c r="K36" s="64">
        <v>2615.2659720960996</v>
      </c>
      <c r="L36" s="64">
        <v>2851.7511983032982</v>
      </c>
      <c r="M36" s="64">
        <v>1937.5989676058007</v>
      </c>
      <c r="N36" s="64">
        <v>688.93673636783876</v>
      </c>
      <c r="O36" s="64">
        <v>2112.8062065796021</v>
      </c>
      <c r="P36" s="64">
        <v>751.71274004788415</v>
      </c>
      <c r="Q36" s="64">
        <v>2675.1447920000001</v>
      </c>
      <c r="R36" s="64">
        <v>2918.9043281696345</v>
      </c>
      <c r="S36" s="15">
        <v>94.044353979999997</v>
      </c>
      <c r="T36" s="15">
        <v>92.113882709999999</v>
      </c>
      <c r="U36" s="15">
        <v>1000</v>
      </c>
      <c r="V36" s="15">
        <v>1090.4249237861109</v>
      </c>
      <c r="W36" s="15">
        <v>1189.0265144139455</v>
      </c>
      <c r="X36" s="15">
        <v>1060.1948300000001</v>
      </c>
      <c r="Z36" s="75">
        <v>1.0904249237861108</v>
      </c>
      <c r="AA36" s="75">
        <v>1.0911201281136615</v>
      </c>
    </row>
    <row r="37" spans="1:27" x14ac:dyDescent="0.2">
      <c r="A37" s="62">
        <v>43160</v>
      </c>
      <c r="B37" s="63">
        <v>3898.4879999999998</v>
      </c>
      <c r="C37" s="64">
        <v>2934.7049326699998</v>
      </c>
      <c r="D37" s="64">
        <v>1797.4790270799999</v>
      </c>
      <c r="E37" s="64">
        <v>1547.1542947100002</v>
      </c>
      <c r="F37" s="65">
        <v>13.92643411125924</v>
      </c>
      <c r="G37" s="64">
        <v>1693.4788605179108</v>
      </c>
      <c r="H37" s="64">
        <v>606.14162904887996</v>
      </c>
      <c r="I37" s="64">
        <v>1839.7998744555789</v>
      </c>
      <c r="J37" s="64">
        <v>658.513855133319</v>
      </c>
      <c r="K37" s="64">
        <v>2363.0358671475101</v>
      </c>
      <c r="L37" s="64">
        <v>2567.2083620709823</v>
      </c>
      <c r="M37" s="64">
        <v>1735.893949060254</v>
      </c>
      <c r="N37" s="64">
        <v>621.32314502442989</v>
      </c>
      <c r="O37" s="64">
        <v>1885.8797378625304</v>
      </c>
      <c r="P37" s="64">
        <v>676.53334055719063</v>
      </c>
      <c r="Q37" s="64">
        <v>2422.2208249999999</v>
      </c>
      <c r="R37" s="64">
        <v>2637.457109762121</v>
      </c>
      <c r="S37" s="15">
        <v>101.75921212</v>
      </c>
      <c r="T37" s="15">
        <v>94.931094909999999</v>
      </c>
      <c r="U37" s="15">
        <v>1000</v>
      </c>
      <c r="V37" s="15">
        <v>1086.4026220515793</v>
      </c>
      <c r="W37" s="15">
        <v>1180.2706572005466</v>
      </c>
      <c r="X37" s="15">
        <v>1075.1374900000001</v>
      </c>
      <c r="Z37" s="75">
        <v>1.0864026220515792</v>
      </c>
      <c r="AA37" s="75">
        <v>1.0888590679019206</v>
      </c>
    </row>
    <row r="38" spans="1:27" x14ac:dyDescent="0.2">
      <c r="A38" s="62">
        <v>43252</v>
      </c>
      <c r="B38" s="63">
        <v>3913.9250000000002</v>
      </c>
      <c r="C38" s="64">
        <v>2959.9174029499995</v>
      </c>
      <c r="D38" s="64">
        <v>1778.9573299599999</v>
      </c>
      <c r="E38" s="64">
        <v>1526.23643769</v>
      </c>
      <c r="F38" s="65">
        <v>14.206124453568663</v>
      </c>
      <c r="G38" s="64">
        <v>1724.9045052374183</v>
      </c>
      <c r="H38" s="64">
        <v>616.74284125140616</v>
      </c>
      <c r="I38" s="64">
        <v>1855.5862254598387</v>
      </c>
      <c r="J38" s="64">
        <v>663.46833543666446</v>
      </c>
      <c r="K38" s="64">
        <v>2413.8852249449101</v>
      </c>
      <c r="L38" s="64">
        <v>2596.7653047739473</v>
      </c>
      <c r="M38" s="64">
        <v>1682.517403670266</v>
      </c>
      <c r="N38" s="64">
        <v>601.58726342482294</v>
      </c>
      <c r="O38" s="64">
        <v>1809.9878044653101</v>
      </c>
      <c r="P38" s="64">
        <v>650.05478596170951</v>
      </c>
      <c r="Q38" s="64">
        <v>2354.5674300000001</v>
      </c>
      <c r="R38" s="64">
        <v>2544.2656781451842</v>
      </c>
      <c r="S38" s="15">
        <v>109.829138</v>
      </c>
      <c r="T38" s="15">
        <v>89.338982139999999</v>
      </c>
      <c r="U38" s="15">
        <v>1000</v>
      </c>
      <c r="V38" s="15">
        <v>1075.7617130836081</v>
      </c>
      <c r="W38" s="15">
        <v>1157.2632633365793</v>
      </c>
      <c r="X38" s="15">
        <v>1103.14372</v>
      </c>
      <c r="Z38" s="75">
        <v>1.0757617130836081</v>
      </c>
      <c r="AA38" s="75">
        <v>1.0805660715969321</v>
      </c>
    </row>
    <row r="39" spans="1:27" x14ac:dyDescent="0.2">
      <c r="A39" s="62">
        <v>43344</v>
      </c>
      <c r="B39" s="63">
        <v>3929.3319999999994</v>
      </c>
      <c r="C39" s="64">
        <v>2975.3106571099997</v>
      </c>
      <c r="D39" s="64">
        <v>1819.14925341</v>
      </c>
      <c r="E39" s="64">
        <v>1580.35697028</v>
      </c>
      <c r="F39" s="65">
        <v>13.126591052514428</v>
      </c>
      <c r="G39" s="64">
        <v>1665.5733480386871</v>
      </c>
      <c r="H39" s="64">
        <v>606.60283720465986</v>
      </c>
      <c r="I39" s="64">
        <v>1781.4996084869551</v>
      </c>
      <c r="J39" s="64">
        <v>648.8232525212552</v>
      </c>
      <c r="K39" s="64">
        <v>2383.5439395190601</v>
      </c>
      <c r="L39" s="64">
        <v>2549.4419684758486</v>
      </c>
      <c r="M39" s="64">
        <v>1664.2228325544297</v>
      </c>
      <c r="N39" s="64">
        <v>606.11095880928372</v>
      </c>
      <c r="O39" s="64">
        <v>1780.0550952151179</v>
      </c>
      <c r="P39" s="64">
        <v>648.4032943989755</v>
      </c>
      <c r="Q39" s="64">
        <v>2381.6111860000001</v>
      </c>
      <c r="R39" s="64">
        <v>2547.7918135873151</v>
      </c>
      <c r="S39" s="15">
        <v>82.168577540000001</v>
      </c>
      <c r="T39" s="15">
        <v>105.76284781999999</v>
      </c>
      <c r="U39" s="15">
        <v>1000</v>
      </c>
      <c r="V39" s="15">
        <v>1069.6014141825565</v>
      </c>
      <c r="W39" s="15">
        <v>1144.0471852213248</v>
      </c>
      <c r="X39" s="15">
        <v>1092.46894</v>
      </c>
      <c r="Z39" s="75">
        <v>1.0696014141825565</v>
      </c>
      <c r="AA39" s="75">
        <v>1.0697765565446564</v>
      </c>
    </row>
    <row r="40" spans="1:27" x14ac:dyDescent="0.2">
      <c r="A40" s="62">
        <v>43435</v>
      </c>
      <c r="B40" s="63">
        <v>3944.6950000000002</v>
      </c>
      <c r="C40" s="64">
        <v>2983.34447748</v>
      </c>
      <c r="D40" s="64">
        <v>1837.6711028300001</v>
      </c>
      <c r="E40" s="64">
        <v>1572.9151190500002</v>
      </c>
      <c r="F40" s="65">
        <v>14.407147360171123</v>
      </c>
      <c r="G40" s="64">
        <v>1625.9150855419375</v>
      </c>
      <c r="H40" s="64">
        <v>589.78664510581689</v>
      </c>
      <c r="I40" s="64">
        <v>1726.3533937692969</v>
      </c>
      <c r="J40" s="64">
        <v>626.21977336464829</v>
      </c>
      <c r="K40" s="64">
        <v>2326.5284300156904</v>
      </c>
      <c r="L40" s="64">
        <v>2470.2460088926614</v>
      </c>
      <c r="M40" s="64">
        <v>1620.035600486877</v>
      </c>
      <c r="N40" s="64">
        <v>587.65391570197437</v>
      </c>
      <c r="O40" s="64">
        <v>1720.1107129130353</v>
      </c>
      <c r="P40" s="64">
        <v>623.95529800732174</v>
      </c>
      <c r="Q40" s="64">
        <v>2318.1154630000001</v>
      </c>
      <c r="R40" s="64">
        <v>2461.3133442729923</v>
      </c>
      <c r="S40" s="15">
        <v>115.04081122000001</v>
      </c>
      <c r="T40" s="15">
        <v>96.076543220000005</v>
      </c>
      <c r="U40" s="15">
        <v>1000</v>
      </c>
      <c r="V40" s="15">
        <v>1061.7734032487201</v>
      </c>
      <c r="W40" s="15">
        <v>1127.362759846369</v>
      </c>
      <c r="X40" s="15">
        <v>1103.58142</v>
      </c>
      <c r="Z40" s="75">
        <v>1.06177340324872</v>
      </c>
      <c r="AA40" s="75">
        <v>1.06177340324872</v>
      </c>
    </row>
    <row r="41" spans="1:27" x14ac:dyDescent="0.2">
      <c r="A41" s="62">
        <v>43525</v>
      </c>
      <c r="B41" s="63">
        <v>3960.0149999900004</v>
      </c>
      <c r="C41" s="64">
        <v>3005.03238126</v>
      </c>
      <c r="D41" s="64">
        <v>1843.87126042</v>
      </c>
      <c r="E41" s="64">
        <v>1550.41424104</v>
      </c>
      <c r="F41" s="65">
        <v>15.915266194514899</v>
      </c>
      <c r="G41" s="64">
        <v>1697.7238064588444</v>
      </c>
      <c r="H41" s="64">
        <v>605.55915733982215</v>
      </c>
      <c r="I41" s="64">
        <v>1777.7420728668217</v>
      </c>
      <c r="J41" s="64">
        <v>634.10078100879718</v>
      </c>
      <c r="K41" s="64">
        <v>2398.0233464470002</v>
      </c>
      <c r="L41" s="64">
        <v>2511.0486043002111</v>
      </c>
      <c r="M41" s="64">
        <v>1749.2900569346955</v>
      </c>
      <c r="N41" s="64">
        <v>623.95225902079653</v>
      </c>
      <c r="O41" s="64">
        <v>1831.7387787280181</v>
      </c>
      <c r="P41" s="64">
        <v>653.36079879519332</v>
      </c>
      <c r="Q41" s="64">
        <v>2470.8603050000002</v>
      </c>
      <c r="R41" s="64">
        <v>2587.3185636344142</v>
      </c>
      <c r="S41" s="15">
        <v>110.30945881</v>
      </c>
      <c r="T41" s="15">
        <v>108.22664366000001</v>
      </c>
      <c r="U41" s="15">
        <v>1000</v>
      </c>
      <c r="V41" s="15">
        <v>1047.1326761770995</v>
      </c>
      <c r="W41" s="15">
        <v>1096.4868415178141</v>
      </c>
      <c r="X41" s="15">
        <v>1113.7810300000001</v>
      </c>
      <c r="Z41" s="75">
        <v>1.0471326761770994</v>
      </c>
      <c r="AA41" s="75">
        <v>1.0471326761770994</v>
      </c>
    </row>
    <row r="42" spans="1:27" x14ac:dyDescent="0.2">
      <c r="A42" s="62">
        <v>43617</v>
      </c>
      <c r="B42" s="63">
        <v>3975.2909999999997</v>
      </c>
      <c r="C42" s="64">
        <v>2981.1066000799997</v>
      </c>
      <c r="D42" s="64">
        <v>1887.8975900099999</v>
      </c>
      <c r="E42" s="64">
        <v>1625.97568628</v>
      </c>
      <c r="F42" s="65">
        <v>13.87373473624767</v>
      </c>
      <c r="G42" s="64">
        <v>1693.7881630946169</v>
      </c>
      <c r="H42" s="64">
        <v>625.5555065200864</v>
      </c>
      <c r="I42" s="64">
        <v>1750.0863513887741</v>
      </c>
      <c r="J42" s="64">
        <v>646.34774161881955</v>
      </c>
      <c r="K42" s="64">
        <v>2486.7651750697405</v>
      </c>
      <c r="L42" s="64">
        <v>2569.4203601276186</v>
      </c>
      <c r="M42" s="64">
        <v>1668.9369560728803</v>
      </c>
      <c r="N42" s="64">
        <v>616.37736683930825</v>
      </c>
      <c r="O42" s="64">
        <v>1724.4091391069167</v>
      </c>
      <c r="P42" s="64">
        <v>636.86453862068151</v>
      </c>
      <c r="Q42" s="64">
        <v>2450.279399</v>
      </c>
      <c r="R42" s="64">
        <v>2531.7218685979474</v>
      </c>
      <c r="S42" s="15">
        <v>94.231356570000003</v>
      </c>
      <c r="T42" s="15">
        <v>141.03207764999999</v>
      </c>
      <c r="U42" s="15">
        <v>1000</v>
      </c>
      <c r="V42" s="15">
        <v>1033.2380338467465</v>
      </c>
      <c r="W42" s="15">
        <v>1067.5808345874902</v>
      </c>
      <c r="X42" s="15">
        <v>1084.90778</v>
      </c>
      <c r="Z42" s="75">
        <v>1.0332380338467464</v>
      </c>
      <c r="AA42" s="75">
        <v>1.0332380338467464</v>
      </c>
    </row>
    <row r="43" spans="1:27" x14ac:dyDescent="0.2">
      <c r="A43" s="62">
        <v>43709</v>
      </c>
      <c r="B43" s="63">
        <v>3990.5329999999999</v>
      </c>
      <c r="C43" s="64">
        <v>2988.2230817900004</v>
      </c>
      <c r="D43" s="64">
        <v>1901.1768990399999</v>
      </c>
      <c r="E43" s="64">
        <v>1648.7286851299998</v>
      </c>
      <c r="F43" s="65">
        <v>13.278523110472989</v>
      </c>
      <c r="G43" s="64">
        <v>1742.1375600615518</v>
      </c>
      <c r="H43" s="64">
        <v>650.55633005688969</v>
      </c>
      <c r="I43" s="64">
        <v>1799.0428520425057</v>
      </c>
      <c r="J43" s="64">
        <v>671.80614336706094</v>
      </c>
      <c r="K43" s="64">
        <v>2596.0665034509102</v>
      </c>
      <c r="L43" s="64">
        <v>2680.8645847089879</v>
      </c>
      <c r="M43" s="64">
        <v>1739.1443124135756</v>
      </c>
      <c r="N43" s="64">
        <v>649.43858527169186</v>
      </c>
      <c r="O43" s="64">
        <v>1795.9518327631245</v>
      </c>
      <c r="P43" s="64">
        <v>670.65188849516267</v>
      </c>
      <c r="Q43" s="64">
        <v>2591.6061060000002</v>
      </c>
      <c r="R43" s="64">
        <v>2676.2584925522669</v>
      </c>
      <c r="S43" s="15">
        <v>107.96992307000001</v>
      </c>
      <c r="T43" s="15">
        <v>123.02022134000001</v>
      </c>
      <c r="U43" s="15">
        <v>1000</v>
      </c>
      <c r="V43" s="15">
        <v>1032.6640635535941</v>
      </c>
      <c r="W43" s="15">
        <v>1066.3950681550216</v>
      </c>
      <c r="X43" s="15">
        <v>1078.04754</v>
      </c>
      <c r="Z43" s="75">
        <v>1.0326640635535942</v>
      </c>
      <c r="AA43" s="75">
        <v>1.0326640635535942</v>
      </c>
    </row>
    <row r="44" spans="1:27" x14ac:dyDescent="0.2">
      <c r="A44" s="62">
        <v>43800</v>
      </c>
      <c r="B44" s="63">
        <v>4005.7330000099996</v>
      </c>
      <c r="C44" s="64">
        <v>3024.5041975299996</v>
      </c>
      <c r="D44" s="64">
        <v>1902.4917268500001</v>
      </c>
      <c r="E44" s="64">
        <v>1656.9071381799999</v>
      </c>
      <c r="F44" s="65">
        <v>12.908575906220648</v>
      </c>
      <c r="G44" s="64">
        <v>1728.4545365682009</v>
      </c>
      <c r="H44" s="64">
        <v>642.75074334741305</v>
      </c>
      <c r="I44" s="64">
        <v>1760.7230104475223</v>
      </c>
      <c r="J44" s="64">
        <v>654.7502406635532</v>
      </c>
      <c r="K44" s="64">
        <v>2574.6878634076902</v>
      </c>
      <c r="L44" s="64">
        <v>2622.7546457904841</v>
      </c>
      <c r="M44" s="64">
        <v>1742.5640947354104</v>
      </c>
      <c r="N44" s="64">
        <v>647.9975869568741</v>
      </c>
      <c r="O44" s="64">
        <v>1775.09597959809</v>
      </c>
      <c r="P44" s="64">
        <v>660.0950374632074</v>
      </c>
      <c r="Q44" s="64">
        <v>2595.7053179999998</v>
      </c>
      <c r="R44" s="64">
        <v>2644.1644747092068</v>
      </c>
      <c r="S44" s="15">
        <v>102.23923278999999</v>
      </c>
      <c r="T44" s="15">
        <v>118.39902464000001</v>
      </c>
      <c r="U44" s="15">
        <v>1000</v>
      </c>
      <c r="V44" s="15">
        <v>1018.6689746224911</v>
      </c>
      <c r="W44" s="15">
        <v>1037.6864798584375</v>
      </c>
      <c r="X44" s="15">
        <v>1094.2504300000003</v>
      </c>
      <c r="Z44" s="75">
        <v>1.0186689746224911</v>
      </c>
      <c r="AA44" s="75">
        <v>1.0186689746224911</v>
      </c>
    </row>
    <row r="45" spans="1:27" x14ac:dyDescent="0.2">
      <c r="A45" s="62">
        <v>43891</v>
      </c>
      <c r="B45" s="63">
        <v>4020.8760000000002</v>
      </c>
      <c r="C45" s="64">
        <v>3052.80224284</v>
      </c>
      <c r="D45" s="64">
        <v>1913.4487485999998</v>
      </c>
      <c r="E45" s="64">
        <v>1636.5804168399998</v>
      </c>
      <c r="F45" s="65">
        <v>14.469597472238249</v>
      </c>
      <c r="G45" s="64">
        <v>1782.7908638068561</v>
      </c>
      <c r="H45" s="64">
        <v>652.95432653609043</v>
      </c>
      <c r="I45" s="64">
        <v>1782.7908638068561</v>
      </c>
      <c r="J45" s="64">
        <v>652.95432653609043</v>
      </c>
      <c r="K45" s="64">
        <v>2625.4483806651297</v>
      </c>
      <c r="L45" s="64">
        <v>2625.4483806651297</v>
      </c>
      <c r="M45" s="64">
        <v>1861.709910092811</v>
      </c>
      <c r="N45" s="64">
        <v>681.85873451456848</v>
      </c>
      <c r="O45" s="64">
        <v>1861.709910092811</v>
      </c>
      <c r="P45" s="64">
        <v>681.85873451456848</v>
      </c>
      <c r="Q45" s="64">
        <v>2741.6694210000001</v>
      </c>
      <c r="R45" s="64">
        <v>2741.6694210000001</v>
      </c>
      <c r="S45" s="15">
        <v>106.43090026</v>
      </c>
      <c r="T45" s="15">
        <v>134.31952962</v>
      </c>
      <c r="U45" s="15">
        <v>1045</v>
      </c>
      <c r="V45" s="15">
        <v>1045</v>
      </c>
      <c r="W45" s="15">
        <v>1045</v>
      </c>
      <c r="X45" s="15">
        <v>1106.8500300000001</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Plan14">
    <tabColor theme="4" tint="0.39997558519241921"/>
  </sheetPr>
  <dimension ref="A2:AA45"/>
  <sheetViews>
    <sheetView showGridLines="0" workbookViewId="0">
      <pane xSplit="1" ySplit="12" topLeftCell="B32"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96</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124</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419.25699999999995</v>
      </c>
      <c r="C13" s="16">
        <v>299.75750716999994</v>
      </c>
      <c r="D13" s="16">
        <v>185.27982281999999</v>
      </c>
      <c r="E13" s="17">
        <v>169.51635498000002</v>
      </c>
      <c r="F13" s="18">
        <v>8.507924716289395</v>
      </c>
      <c r="G13" s="17">
        <v>1500.8922844327824</v>
      </c>
      <c r="H13" s="17">
        <v>591.62929074054819</v>
      </c>
      <c r="I13" s="17">
        <v>2337.8615403908575</v>
      </c>
      <c r="J13" s="17">
        <v>921.55005348286386</v>
      </c>
      <c r="K13" s="17">
        <v>248.04472154800999</v>
      </c>
      <c r="L13" s="17">
        <v>386.36631077306504</v>
      </c>
      <c r="M13" s="17">
        <v>1520.9227758166412</v>
      </c>
      <c r="N13" s="17">
        <v>599.52502403060657</v>
      </c>
      <c r="O13" s="17">
        <v>2369.0619909009692</v>
      </c>
      <c r="P13" s="17">
        <v>938.86411542668338</v>
      </c>
      <c r="Q13" s="17">
        <v>251.355063</v>
      </c>
      <c r="R13" s="17">
        <v>393.62535244144493</v>
      </c>
      <c r="S13" s="15">
        <v>6.0238177200000003</v>
      </c>
      <c r="T13" s="15">
        <v>10.350928010000001</v>
      </c>
      <c r="U13" s="15">
        <v>800</v>
      </c>
      <c r="V13" s="15">
        <v>1246.1182269449178</v>
      </c>
      <c r="W13" s="15">
        <v>1941.0132944054319</v>
      </c>
      <c r="X13" s="15">
        <v>116.58225299999998</v>
      </c>
      <c r="Z13" s="75">
        <v>1.5576477836811471</v>
      </c>
      <c r="AA13" s="75">
        <v>1.5660132234592981</v>
      </c>
    </row>
    <row r="14" spans="1:27" x14ac:dyDescent="0.2">
      <c r="A14" s="61">
        <v>41061</v>
      </c>
      <c r="B14" s="15">
        <v>421.58099999000001</v>
      </c>
      <c r="C14" s="16">
        <v>302.46278088999998</v>
      </c>
      <c r="D14" s="16">
        <v>186.71820223</v>
      </c>
      <c r="E14" s="16">
        <v>175.89820824999998</v>
      </c>
      <c r="F14" s="18">
        <v>5.7948254914493589</v>
      </c>
      <c r="G14" s="16">
        <v>1552.02295691621</v>
      </c>
      <c r="H14" s="16">
        <v>625.2153413173794</v>
      </c>
      <c r="I14" s="16">
        <v>2379.334171611506</v>
      </c>
      <c r="J14" s="16">
        <v>958.48854527768663</v>
      </c>
      <c r="K14" s="16">
        <v>263.57890880166997</v>
      </c>
      <c r="L14" s="16">
        <v>404.08055939712756</v>
      </c>
      <c r="M14" s="16">
        <v>1538.6174765254382</v>
      </c>
      <c r="N14" s="16">
        <v>619.81509841809327</v>
      </c>
      <c r="O14" s="16">
        <v>2358.7828534505898</v>
      </c>
      <c r="P14" s="16">
        <v>954.72802084087834</v>
      </c>
      <c r="Q14" s="16">
        <v>261.30226900000002</v>
      </c>
      <c r="R14" s="16">
        <v>402.49519374457105</v>
      </c>
      <c r="S14" s="15">
        <v>6.4352213699999998</v>
      </c>
      <c r="T14" s="15">
        <v>15.941990180000001</v>
      </c>
      <c r="U14" s="15">
        <v>800</v>
      </c>
      <c r="V14" s="15">
        <v>1226.4427718719426</v>
      </c>
      <c r="W14" s="15">
        <v>1880.2023408461671</v>
      </c>
      <c r="X14" s="15">
        <v>115.49041600000001</v>
      </c>
      <c r="Z14" s="75">
        <v>1.5330534648399281</v>
      </c>
      <c r="AA14" s="75">
        <v>1.5403432786286713</v>
      </c>
    </row>
    <row r="15" spans="1:27" x14ac:dyDescent="0.2">
      <c r="A15" s="61">
        <v>41153</v>
      </c>
      <c r="B15" s="15">
        <v>424.06799999999998</v>
      </c>
      <c r="C15" s="16">
        <v>301.12358641999998</v>
      </c>
      <c r="D15" s="16">
        <v>192.22783040000002</v>
      </c>
      <c r="E15" s="16">
        <v>177.90105856</v>
      </c>
      <c r="F15" s="18">
        <v>7.4530164597852178</v>
      </c>
      <c r="G15" s="16">
        <v>1605.3608655102366</v>
      </c>
      <c r="H15" s="16">
        <v>659.57940398365349</v>
      </c>
      <c r="I15" s="16">
        <v>2430.8902882993079</v>
      </c>
      <c r="J15" s="16">
        <v>998.75685395912956</v>
      </c>
      <c r="K15" s="16">
        <v>279.70651868853997</v>
      </c>
      <c r="L15" s="16">
        <v>423.54082154474014</v>
      </c>
      <c r="M15" s="16">
        <v>1589.2537564683573</v>
      </c>
      <c r="N15" s="16">
        <v>652.96162855957061</v>
      </c>
      <c r="O15" s="16">
        <v>2406.5003733688491</v>
      </c>
      <c r="P15" s="16">
        <v>994.19584541282359</v>
      </c>
      <c r="Q15" s="16">
        <v>276.90013189999996</v>
      </c>
      <c r="R15" s="16">
        <v>421.60664377252527</v>
      </c>
      <c r="S15" s="15">
        <v>5.1482223299999994</v>
      </c>
      <c r="T15" s="15">
        <v>10.66010897</v>
      </c>
      <c r="U15" s="15">
        <v>800</v>
      </c>
      <c r="V15" s="15">
        <v>1211.3863446031821</v>
      </c>
      <c r="W15" s="15">
        <v>1834.3210948638243</v>
      </c>
      <c r="X15" s="15">
        <v>117.477075</v>
      </c>
      <c r="Z15" s="75">
        <v>1.5142329307539777</v>
      </c>
      <c r="AA15" s="75">
        <v>1.5225945935077589</v>
      </c>
    </row>
    <row r="16" spans="1:27" x14ac:dyDescent="0.2">
      <c r="A16" s="61">
        <v>41244</v>
      </c>
      <c r="B16" s="15">
        <v>426.70799999999997</v>
      </c>
      <c r="C16" s="16">
        <v>302.91251096999997</v>
      </c>
      <c r="D16" s="16">
        <v>195.41688615999999</v>
      </c>
      <c r="E16" s="16">
        <v>179.09373063000001</v>
      </c>
      <c r="F16" s="18">
        <v>8.3529913155177269</v>
      </c>
      <c r="G16" s="16">
        <v>1566.0136567209447</v>
      </c>
      <c r="H16" s="16">
        <v>627.17089760951285</v>
      </c>
      <c r="I16" s="16">
        <v>2303.2613692745822</v>
      </c>
      <c r="J16" s="16">
        <v>922.43033398696878</v>
      </c>
      <c r="K16" s="16">
        <v>267.61883937715999</v>
      </c>
      <c r="L16" s="16">
        <v>393.60840295491147</v>
      </c>
      <c r="M16" s="16">
        <v>1575.0854514566947</v>
      </c>
      <c r="N16" s="16">
        <v>630.80403484349961</v>
      </c>
      <c r="O16" s="16">
        <v>2316.6039823962283</v>
      </c>
      <c r="P16" s="16">
        <v>938.03486424172695</v>
      </c>
      <c r="Q16" s="16">
        <v>269.16912810000002</v>
      </c>
      <c r="R16" s="16">
        <v>400.26698085085877</v>
      </c>
      <c r="S16" s="15">
        <v>5.2194796800000001</v>
      </c>
      <c r="T16" s="15">
        <v>11.39687661</v>
      </c>
      <c r="U16" s="15">
        <v>800</v>
      </c>
      <c r="V16" s="15">
        <v>1176.6238994862156</v>
      </c>
      <c r="W16" s="15">
        <v>1730.5547510526851</v>
      </c>
      <c r="X16" s="15">
        <v>118.37041599999999</v>
      </c>
      <c r="Z16" s="75">
        <v>1.4707798743577696</v>
      </c>
      <c r="AA16" s="75">
        <v>1.4870463922673707</v>
      </c>
    </row>
    <row r="17" spans="1:27" x14ac:dyDescent="0.2">
      <c r="A17" s="61">
        <v>41334</v>
      </c>
      <c r="B17" s="15">
        <v>429.49799998999998</v>
      </c>
      <c r="C17" s="16">
        <v>307.04977990000003</v>
      </c>
      <c r="D17" s="16">
        <v>192.17501745999999</v>
      </c>
      <c r="E17" s="16">
        <v>175.35409079000001</v>
      </c>
      <c r="F17" s="18">
        <v>8.7529205889111665</v>
      </c>
      <c r="G17" s="16">
        <v>1753.5620703984046</v>
      </c>
      <c r="H17" s="16">
        <v>694.16529261237918</v>
      </c>
      <c r="I17" s="16">
        <v>2507.8753817582483</v>
      </c>
      <c r="J17" s="16">
        <v>992.76785099376229</v>
      </c>
      <c r="K17" s="16">
        <v>298.14260483948999</v>
      </c>
      <c r="L17" s="16">
        <v>426.3918064561912</v>
      </c>
      <c r="M17" s="16">
        <v>1765.6173506107773</v>
      </c>
      <c r="N17" s="16">
        <v>698.93750403259014</v>
      </c>
      <c r="O17" s="16">
        <v>2525.1163685332062</v>
      </c>
      <c r="P17" s="16">
        <v>1007.6764314841301</v>
      </c>
      <c r="Q17" s="16">
        <v>300.1922601</v>
      </c>
      <c r="R17" s="16">
        <v>432.79501195949416</v>
      </c>
      <c r="S17" s="15">
        <v>5.7205992999999999</v>
      </c>
      <c r="T17" s="15">
        <v>8.3922380600000004</v>
      </c>
      <c r="U17" s="15">
        <v>850</v>
      </c>
      <c r="V17" s="15">
        <v>1215.6365095249785</v>
      </c>
      <c r="W17" s="15">
        <v>1738.5554391647918</v>
      </c>
      <c r="X17" s="15">
        <v>119.91922</v>
      </c>
      <c r="Z17" s="75">
        <v>1.430160599441151</v>
      </c>
      <c r="AA17" s="75">
        <v>1.4417260851939406</v>
      </c>
    </row>
    <row r="18" spans="1:27" x14ac:dyDescent="0.2">
      <c r="A18" s="61">
        <v>41426</v>
      </c>
      <c r="B18" s="15">
        <v>432.43</v>
      </c>
      <c r="C18" s="16">
        <v>311.27200748000001</v>
      </c>
      <c r="D18" s="16">
        <v>198.81062890999999</v>
      </c>
      <c r="E18" s="16">
        <v>181.78069987000001</v>
      </c>
      <c r="F18" s="18">
        <v>8.5659047171513691</v>
      </c>
      <c r="G18" s="16">
        <v>1794.2490359016222</v>
      </c>
      <c r="H18" s="16">
        <v>727.22055465869619</v>
      </c>
      <c r="I18" s="16">
        <v>2534.8038536693639</v>
      </c>
      <c r="J18" s="16">
        <v>1027.3721359366002</v>
      </c>
      <c r="K18" s="16">
        <v>314.47198445106</v>
      </c>
      <c r="L18" s="16">
        <v>444.26653274306403</v>
      </c>
      <c r="M18" s="16">
        <v>1789.6376214995946</v>
      </c>
      <c r="N18" s="16">
        <v>725.35152972735477</v>
      </c>
      <c r="O18" s="16">
        <v>2528.2891331577534</v>
      </c>
      <c r="P18" s="16">
        <v>1026.1291393351678</v>
      </c>
      <c r="Q18" s="16">
        <v>313.66376200000002</v>
      </c>
      <c r="R18" s="16">
        <v>443.72902372270659</v>
      </c>
      <c r="S18" s="15">
        <v>8.3951533099999995</v>
      </c>
      <c r="T18" s="15">
        <v>14.303478160000001</v>
      </c>
      <c r="U18" s="15">
        <v>900</v>
      </c>
      <c r="V18" s="15">
        <v>1271.4642296887439</v>
      </c>
      <c r="W18" s="15">
        <v>1796.2458748644344</v>
      </c>
      <c r="X18" s="15">
        <v>120.775485</v>
      </c>
      <c r="Z18" s="75">
        <v>1.4127380329874932</v>
      </c>
      <c r="AA18" s="75">
        <v>1.4146646105797409</v>
      </c>
    </row>
    <row r="19" spans="1:27" x14ac:dyDescent="0.2">
      <c r="A19" s="61">
        <v>41518</v>
      </c>
      <c r="B19" s="15">
        <v>435.49800001</v>
      </c>
      <c r="C19" s="16">
        <v>313.06060307000001</v>
      </c>
      <c r="D19" s="16">
        <v>206.83354846</v>
      </c>
      <c r="E19" s="16">
        <v>190.38719850999999</v>
      </c>
      <c r="F19" s="18">
        <v>7.951490496804297</v>
      </c>
      <c r="G19" s="16">
        <v>1831.4850333645429</v>
      </c>
      <c r="H19" s="16">
        <v>770.65339699719277</v>
      </c>
      <c r="I19" s="16">
        <v>2579.8297874992209</v>
      </c>
      <c r="J19" s="16">
        <v>1085.5423621772472</v>
      </c>
      <c r="K19" s="16">
        <v>335.61801309318997</v>
      </c>
      <c r="L19" s="16">
        <v>472.75152765432222</v>
      </c>
      <c r="M19" s="16">
        <v>1830.9124512725482</v>
      </c>
      <c r="N19" s="16">
        <v>770.41247030364286</v>
      </c>
      <c r="O19" s="16">
        <v>2579.0232483739715</v>
      </c>
      <c r="P19" s="16">
        <v>1087.5363378168609</v>
      </c>
      <c r="Q19" s="16">
        <v>335.51308999999998</v>
      </c>
      <c r="R19" s="16">
        <v>473.61990005744258</v>
      </c>
      <c r="S19" s="15">
        <v>7.3319566400000005</v>
      </c>
      <c r="T19" s="15">
        <v>15.36118656</v>
      </c>
      <c r="U19" s="15">
        <v>900</v>
      </c>
      <c r="V19" s="15">
        <v>1267.7399850131087</v>
      </c>
      <c r="W19" s="15">
        <v>1785.7385217789301</v>
      </c>
      <c r="X19" s="15">
        <v>119.91776000000002</v>
      </c>
      <c r="Z19" s="75">
        <v>1.4085999833478986</v>
      </c>
      <c r="AA19" s="75">
        <v>1.4116286790999499</v>
      </c>
    </row>
    <row r="20" spans="1:27" x14ac:dyDescent="0.2">
      <c r="A20" s="61">
        <v>41609</v>
      </c>
      <c r="B20" s="15">
        <v>438.702</v>
      </c>
      <c r="C20" s="16">
        <v>314.79826737000002</v>
      </c>
      <c r="D20" s="16">
        <v>201.65148908</v>
      </c>
      <c r="E20" s="16">
        <v>188.29914278999999</v>
      </c>
      <c r="F20" s="18">
        <v>6.6214964991916361</v>
      </c>
      <c r="G20" s="16">
        <v>1729.9632286087692</v>
      </c>
      <c r="H20" s="16">
        <v>710.51969380729975</v>
      </c>
      <c r="I20" s="16">
        <v>2403.3408340222036</v>
      </c>
      <c r="J20" s="16">
        <v>987.08513872708136</v>
      </c>
      <c r="K20" s="16">
        <v>311.70641071264998</v>
      </c>
      <c r="L20" s="16">
        <v>433.03622452984803</v>
      </c>
      <c r="M20" s="16">
        <v>1724.3018217203421</v>
      </c>
      <c r="N20" s="16">
        <v>708.19448874178829</v>
      </c>
      <c r="O20" s="16">
        <v>2395.4757591304597</v>
      </c>
      <c r="P20" s="16">
        <v>989.52017901653903</v>
      </c>
      <c r="Q20" s="16">
        <v>310.6863386</v>
      </c>
      <c r="R20" s="16">
        <v>434.10448157491373</v>
      </c>
      <c r="S20" s="15">
        <v>6.1867119199999996</v>
      </c>
      <c r="T20" s="15">
        <v>10.879580799999999</v>
      </c>
      <c r="U20" s="15">
        <v>900</v>
      </c>
      <c r="V20" s="15">
        <v>1250.3194951487301</v>
      </c>
      <c r="W20" s="15">
        <v>1736.9987110544168</v>
      </c>
      <c r="X20" s="15">
        <v>121.12277900000001</v>
      </c>
      <c r="Z20" s="75">
        <v>1.389243883498589</v>
      </c>
      <c r="AA20" s="75">
        <v>1.3972435464367525</v>
      </c>
    </row>
    <row r="21" spans="1:27" x14ac:dyDescent="0.2">
      <c r="A21" s="61">
        <v>41699</v>
      </c>
      <c r="B21" s="15">
        <v>442.029</v>
      </c>
      <c r="C21" s="16">
        <v>320.08182211999997</v>
      </c>
      <c r="D21" s="16">
        <v>211.14036705000001</v>
      </c>
      <c r="E21" s="16">
        <v>195.24075417999998</v>
      </c>
      <c r="F21" s="18">
        <v>7.5303520080718869</v>
      </c>
      <c r="G21" s="16">
        <v>1803.8952045052713</v>
      </c>
      <c r="H21" s="16">
        <v>768.32778983933167</v>
      </c>
      <c r="I21" s="16">
        <v>2468.2062028674545</v>
      </c>
      <c r="J21" s="16">
        <v>1051.2758235514998</v>
      </c>
      <c r="K21" s="16">
        <v>339.62316461488996</v>
      </c>
      <c r="L21" s="16">
        <v>464.69440100864597</v>
      </c>
      <c r="M21" s="16">
        <v>1812.3487191692973</v>
      </c>
      <c r="N21" s="16">
        <v>771.92838705152826</v>
      </c>
      <c r="O21" s="16">
        <v>2479.7728489107885</v>
      </c>
      <c r="P21" s="16">
        <v>1061.1819135269088</v>
      </c>
      <c r="Q21" s="16">
        <v>341.21473300000002</v>
      </c>
      <c r="R21" s="16">
        <v>469.07318005438594</v>
      </c>
      <c r="S21" s="15">
        <v>4.7140399500000001</v>
      </c>
      <c r="T21" s="15">
        <v>10.148725070000001</v>
      </c>
      <c r="U21" s="15">
        <v>1000</v>
      </c>
      <c r="V21" s="15">
        <v>1368.2647399378027</v>
      </c>
      <c r="W21" s="15">
        <v>1872.1483985570628</v>
      </c>
      <c r="X21" s="15">
        <v>126.37882499999999</v>
      </c>
      <c r="Z21" s="75">
        <v>1.3682647399378027</v>
      </c>
      <c r="AA21" s="75">
        <v>1.3747154934672352</v>
      </c>
    </row>
    <row r="22" spans="1:27" x14ac:dyDescent="0.2">
      <c r="A22" s="61">
        <v>41791</v>
      </c>
      <c r="B22" s="15">
        <v>445.47800000000001</v>
      </c>
      <c r="C22" s="16">
        <v>326.05287332999995</v>
      </c>
      <c r="D22" s="16">
        <v>213.92740846000001</v>
      </c>
      <c r="E22" s="16">
        <v>202.71562093999998</v>
      </c>
      <c r="F22" s="18">
        <v>5.2409308375726056</v>
      </c>
      <c r="G22" s="16">
        <v>1789.9512486496999</v>
      </c>
      <c r="H22" s="16">
        <v>787.39212852955711</v>
      </c>
      <c r="I22" s="16">
        <v>2410.4963578562601</v>
      </c>
      <c r="J22" s="16">
        <v>1060.3673476900553</v>
      </c>
      <c r="K22" s="16">
        <v>350.76587063309</v>
      </c>
      <c r="L22" s="16">
        <v>472.37032531427053</v>
      </c>
      <c r="M22" s="16">
        <v>1785.983129292802</v>
      </c>
      <c r="N22" s="16">
        <v>785.64657289473337</v>
      </c>
      <c r="O22" s="16">
        <v>2405.1525602167671</v>
      </c>
      <c r="P22" s="16">
        <v>1063.3549095370606</v>
      </c>
      <c r="Q22" s="16">
        <v>349.98826400000002</v>
      </c>
      <c r="R22" s="16">
        <v>473.70121839075068</v>
      </c>
      <c r="S22" s="15">
        <v>4.6686457200000007</v>
      </c>
      <c r="T22" s="15">
        <v>12.02703837</v>
      </c>
      <c r="U22" s="15">
        <v>1000</v>
      </c>
      <c r="V22" s="15">
        <v>1346.6826874054173</v>
      </c>
      <c r="W22" s="15">
        <v>1813.5542605574767</v>
      </c>
      <c r="X22" s="15">
        <v>128.06951800000002</v>
      </c>
      <c r="Z22" s="75">
        <v>1.3466826874054172</v>
      </c>
      <c r="AA22" s="75">
        <v>1.3534774365769895</v>
      </c>
    </row>
    <row r="23" spans="1:27" x14ac:dyDescent="0.2">
      <c r="A23" s="61">
        <v>41883</v>
      </c>
      <c r="B23" s="15">
        <v>449.04500000000002</v>
      </c>
      <c r="C23" s="16">
        <v>330.20176653000004</v>
      </c>
      <c r="D23" s="16">
        <v>212.77597178999997</v>
      </c>
      <c r="E23" s="16">
        <v>199.4277409</v>
      </c>
      <c r="F23" s="18">
        <v>6.2733732468504826</v>
      </c>
      <c r="G23" s="16">
        <v>1896.6382792874078</v>
      </c>
      <c r="H23" s="16">
        <v>805.65825082887011</v>
      </c>
      <c r="I23" s="16">
        <v>2523.9833327884444</v>
      </c>
      <c r="J23" s="16">
        <v>1072.1432859509516</v>
      </c>
      <c r="K23" s="16">
        <v>361.77680924344997</v>
      </c>
      <c r="L23" s="16">
        <v>481.44058183984504</v>
      </c>
      <c r="M23" s="16">
        <v>1889.3729492135565</v>
      </c>
      <c r="N23" s="16">
        <v>802.57205268959672</v>
      </c>
      <c r="O23" s="16">
        <v>2514.314872432104</v>
      </c>
      <c r="P23" s="16">
        <v>1073.1299749799609</v>
      </c>
      <c r="Q23" s="16">
        <v>360.39096739999997</v>
      </c>
      <c r="R23" s="16">
        <v>481.88364961487662</v>
      </c>
      <c r="S23" s="15">
        <v>5.5435420500000001</v>
      </c>
      <c r="T23" s="15">
        <v>10.13394806</v>
      </c>
      <c r="U23" s="15">
        <v>1000</v>
      </c>
      <c r="V23" s="15">
        <v>1330.7668417072855</v>
      </c>
      <c r="W23" s="15">
        <v>1770.9403869875835</v>
      </c>
      <c r="X23" s="15">
        <v>127.563885</v>
      </c>
      <c r="Z23" s="75">
        <v>1.3307668417072855</v>
      </c>
      <c r="AA23" s="75">
        <v>1.3371135605627742</v>
      </c>
    </row>
    <row r="24" spans="1:27" x14ac:dyDescent="0.2">
      <c r="A24" s="61">
        <v>41974</v>
      </c>
      <c r="B24" s="15">
        <v>452.72199999999998</v>
      </c>
      <c r="C24" s="16">
        <v>336.21638826000003</v>
      </c>
      <c r="D24" s="16">
        <v>224.07056458</v>
      </c>
      <c r="E24" s="16">
        <v>209.92439626000001</v>
      </c>
      <c r="F24" s="18">
        <v>6.3132649067563591</v>
      </c>
      <c r="G24" s="16">
        <v>1872.4857167388896</v>
      </c>
      <c r="H24" s="16">
        <v>826.24877394882503</v>
      </c>
      <c r="I24" s="16">
        <v>2448.4085822042289</v>
      </c>
      <c r="J24" s="16">
        <v>1080.3791831829087</v>
      </c>
      <c r="K24" s="16">
        <v>374.06099743965996</v>
      </c>
      <c r="L24" s="16">
        <v>489.11142456893282</v>
      </c>
      <c r="M24" s="16">
        <v>1854.0417670418972</v>
      </c>
      <c r="N24" s="16">
        <v>818.11025309130116</v>
      </c>
      <c r="O24" s="16">
        <v>2424.2918029283333</v>
      </c>
      <c r="P24" s="16">
        <v>1077.0274154287065</v>
      </c>
      <c r="Q24" s="16">
        <v>370.37651</v>
      </c>
      <c r="R24" s="16">
        <v>487.59400556771482</v>
      </c>
      <c r="S24" s="15">
        <v>6.2719446799999998</v>
      </c>
      <c r="T24" s="15">
        <v>15.39550435</v>
      </c>
      <c r="U24" s="15">
        <v>1000</v>
      </c>
      <c r="V24" s="15">
        <v>1307.5712996456728</v>
      </c>
      <c r="W24" s="15">
        <v>1709.7427036570737</v>
      </c>
      <c r="X24" s="15">
        <v>131.86968999999999</v>
      </c>
      <c r="Z24" s="75">
        <v>1.3075712996456728</v>
      </c>
      <c r="AA24" s="75">
        <v>1.3164819917108534</v>
      </c>
    </row>
    <row r="25" spans="1:27" x14ac:dyDescent="0.2">
      <c r="A25" s="61">
        <v>42064</v>
      </c>
      <c r="B25" s="15">
        <v>456.50099999999998</v>
      </c>
      <c r="C25" s="16">
        <v>338.44041547999996</v>
      </c>
      <c r="D25" s="16">
        <v>218.59607951999999</v>
      </c>
      <c r="E25" s="16">
        <v>199.13977075</v>
      </c>
      <c r="F25" s="18">
        <v>8.9005753500807288</v>
      </c>
      <c r="G25" s="16">
        <v>2146.1942334980345</v>
      </c>
      <c r="H25" s="16">
        <v>900.1370489795861</v>
      </c>
      <c r="I25" s="16">
        <v>2728.0574307378547</v>
      </c>
      <c r="J25" s="16">
        <v>1144.1767603432772</v>
      </c>
      <c r="K25" s="16">
        <v>410.91346299623001</v>
      </c>
      <c r="L25" s="16">
        <v>522.31783527346636</v>
      </c>
      <c r="M25" s="16">
        <v>2163.7926611786443</v>
      </c>
      <c r="N25" s="16">
        <v>907.51802712370841</v>
      </c>
      <c r="O25" s="16">
        <v>2750.4270376700015</v>
      </c>
      <c r="P25" s="16">
        <v>1163.7947374626051</v>
      </c>
      <c r="Q25" s="16">
        <v>414.28288689999999</v>
      </c>
      <c r="R25" s="16">
        <v>531.27346144641672</v>
      </c>
      <c r="S25" s="15">
        <v>4.6504188800000001</v>
      </c>
      <c r="T25" s="15">
        <v>13.75793249</v>
      </c>
      <c r="U25" s="15">
        <v>1000</v>
      </c>
      <c r="V25" s="15">
        <v>1271.1139505260223</v>
      </c>
      <c r="W25" s="15">
        <v>1615.730675221871</v>
      </c>
      <c r="X25" s="15">
        <v>131.44223600000001</v>
      </c>
      <c r="Z25" s="75">
        <v>1.2711139505260223</v>
      </c>
      <c r="AA25" s="75">
        <v>1.2823929692627059</v>
      </c>
    </row>
    <row r="26" spans="1:27" x14ac:dyDescent="0.2">
      <c r="A26" s="61">
        <v>42156</v>
      </c>
      <c r="B26" s="15">
        <v>460.38300001000005</v>
      </c>
      <c r="C26" s="16">
        <v>339.98351625000004</v>
      </c>
      <c r="D26" s="16">
        <v>218.98355108000001</v>
      </c>
      <c r="E26" s="16">
        <v>201.95982634000001</v>
      </c>
      <c r="F26" s="18">
        <v>7.773974189404214</v>
      </c>
      <c r="G26" s="16">
        <v>1937.3322231268417</v>
      </c>
      <c r="H26" s="16">
        <v>817.95074955402447</v>
      </c>
      <c r="I26" s="16">
        <v>2401.0217058776443</v>
      </c>
      <c r="J26" s="16">
        <v>1013.7226236026529</v>
      </c>
      <c r="K26" s="16">
        <v>376.57061994011002</v>
      </c>
      <c r="L26" s="16">
        <v>466.70066263219741</v>
      </c>
      <c r="M26" s="16">
        <v>1915.7543618405534</v>
      </c>
      <c r="N26" s="16">
        <v>808.84046064235997</v>
      </c>
      <c r="O26" s="16">
        <v>2374.2793058409716</v>
      </c>
      <c r="P26" s="16">
        <v>1011.6750663460097</v>
      </c>
      <c r="Q26" s="16">
        <v>372.37639780000001</v>
      </c>
      <c r="R26" s="16">
        <v>465.75800207969172</v>
      </c>
      <c r="S26" s="15">
        <v>3.5499792100000001</v>
      </c>
      <c r="T26" s="15">
        <v>12.798289559999999</v>
      </c>
      <c r="U26" s="15">
        <v>1000</v>
      </c>
      <c r="V26" s="15">
        <v>1239.3443299066234</v>
      </c>
      <c r="W26" s="15">
        <v>1535.9743680716974</v>
      </c>
      <c r="X26" s="15">
        <v>130.9801774</v>
      </c>
      <c r="Z26" s="75">
        <v>1.2393443299066234</v>
      </c>
      <c r="AA26" s="75">
        <v>1.2507720812365937</v>
      </c>
    </row>
    <row r="27" spans="1:27" x14ac:dyDescent="0.2">
      <c r="A27" s="61">
        <v>42248</v>
      </c>
      <c r="B27" s="15">
        <v>464.35399998999998</v>
      </c>
      <c r="C27" s="16">
        <v>342.46852383000004</v>
      </c>
      <c r="D27" s="16">
        <v>219.44736263999999</v>
      </c>
      <c r="E27" s="16">
        <v>199.03841041000001</v>
      </c>
      <c r="F27" s="18">
        <v>9.3001583543660757</v>
      </c>
      <c r="G27" s="16">
        <v>1893.9660917112428</v>
      </c>
      <c r="H27" s="16">
        <v>781.90961174362462</v>
      </c>
      <c r="I27" s="16">
        <v>2320.6480730058538</v>
      </c>
      <c r="J27" s="16">
        <v>958.0620485756009</v>
      </c>
      <c r="K27" s="16">
        <v>363.08285584377995</v>
      </c>
      <c r="L27" s="16">
        <v>444.87994449469397</v>
      </c>
      <c r="M27" s="16">
        <v>1873.7218365849474</v>
      </c>
      <c r="N27" s="16">
        <v>773.55192161095965</v>
      </c>
      <c r="O27" s="16">
        <v>2295.8430926770725</v>
      </c>
      <c r="P27" s="16">
        <v>949.01126275512422</v>
      </c>
      <c r="Q27" s="16">
        <v>359.20192900000001</v>
      </c>
      <c r="R27" s="16">
        <v>440.67717589590279</v>
      </c>
      <c r="S27" s="15">
        <v>4.28156962</v>
      </c>
      <c r="T27" s="15">
        <v>12.05254837</v>
      </c>
      <c r="U27" s="15">
        <v>1000</v>
      </c>
      <c r="V27" s="15">
        <v>1225.2849104120412</v>
      </c>
      <c r="W27" s="15">
        <v>1501.3231116834438</v>
      </c>
      <c r="X27" s="15">
        <v>131.94903600000001</v>
      </c>
      <c r="Z27" s="75">
        <v>1.2252849104120411</v>
      </c>
      <c r="AA27" s="75">
        <v>1.2268229659086902</v>
      </c>
    </row>
    <row r="28" spans="1:27" x14ac:dyDescent="0.2">
      <c r="A28" s="61">
        <v>42339</v>
      </c>
      <c r="B28" s="15">
        <v>468.42</v>
      </c>
      <c r="C28" s="16">
        <v>345.96883378000001</v>
      </c>
      <c r="D28" s="16">
        <v>221.15544543999999</v>
      </c>
      <c r="E28" s="16">
        <v>203.29580150999999</v>
      </c>
      <c r="F28" s="18">
        <v>8.0756066821991794</v>
      </c>
      <c r="G28" s="16">
        <v>1830.5038231387352</v>
      </c>
      <c r="H28" s="16">
        <v>774.47986205838777</v>
      </c>
      <c r="I28" s="16">
        <v>2186.4179069170195</v>
      </c>
      <c r="J28" s="16">
        <v>925.06588489257865</v>
      </c>
      <c r="K28" s="16">
        <v>362.78185698538999</v>
      </c>
      <c r="L28" s="16">
        <v>433.31936180138166</v>
      </c>
      <c r="M28" s="16">
        <v>1831.547141111595</v>
      </c>
      <c r="N28" s="16">
        <v>774.92129669954318</v>
      </c>
      <c r="O28" s="16">
        <v>2187.6640824614974</v>
      </c>
      <c r="P28" s="16">
        <v>937.04112995547041</v>
      </c>
      <c r="Q28" s="16">
        <v>362.9886338</v>
      </c>
      <c r="R28" s="16">
        <v>438.92880609374146</v>
      </c>
      <c r="S28" s="15">
        <v>4.6774460799999993</v>
      </c>
      <c r="T28" s="15">
        <v>6.48899545</v>
      </c>
      <c r="U28" s="15">
        <v>1000</v>
      </c>
      <c r="V28" s="15">
        <v>1194.4350398394713</v>
      </c>
      <c r="W28" s="15">
        <v>1426.6750643963192</v>
      </c>
      <c r="X28" s="15">
        <v>132.218164</v>
      </c>
      <c r="Z28" s="75">
        <v>1.1944350398394712</v>
      </c>
      <c r="AA28" s="75">
        <v>1.2092081272593871</v>
      </c>
    </row>
    <row r="29" spans="1:27" x14ac:dyDescent="0.2">
      <c r="A29" s="61">
        <v>42430</v>
      </c>
      <c r="B29" s="15">
        <v>472.56599999000002</v>
      </c>
      <c r="C29" s="16">
        <v>347.14966314000003</v>
      </c>
      <c r="D29" s="16">
        <v>222.09051606999998</v>
      </c>
      <c r="E29" s="16">
        <v>203.71886843999999</v>
      </c>
      <c r="F29" s="18">
        <v>8.2721441487440472</v>
      </c>
      <c r="G29" s="16">
        <v>1981.9272991474134</v>
      </c>
      <c r="H29" s="16">
        <v>829.99129207414398</v>
      </c>
      <c r="I29" s="16">
        <v>2290.5147895371929</v>
      </c>
      <c r="J29" s="16">
        <v>959.22152669309821</v>
      </c>
      <c r="K29" s="16">
        <v>392.22566492201003</v>
      </c>
      <c r="L29" s="16">
        <v>453.29547997365847</v>
      </c>
      <c r="M29" s="16">
        <v>2094.6094843729111</v>
      </c>
      <c r="N29" s="16">
        <v>877.18032594129022</v>
      </c>
      <c r="O29" s="16">
        <v>2420.7416711626702</v>
      </c>
      <c r="P29" s="16">
        <v>1022.870947739843</v>
      </c>
      <c r="Q29" s="16">
        <v>414.52559789999998</v>
      </c>
      <c r="R29" s="16">
        <v>483.37403227939797</v>
      </c>
      <c r="S29" s="15">
        <v>5.6482270099999994</v>
      </c>
      <c r="T29" s="15">
        <v>8.71300074</v>
      </c>
      <c r="U29" s="15">
        <v>1000</v>
      </c>
      <c r="V29" s="15">
        <v>1155.7007113845841</v>
      </c>
      <c r="W29" s="15">
        <v>1335.6441342948337</v>
      </c>
      <c r="X29" s="15">
        <v>131.62648200000001</v>
      </c>
      <c r="Z29" s="75">
        <v>1.1557007113845841</v>
      </c>
      <c r="AA29" s="75">
        <v>1.1660897052635262</v>
      </c>
    </row>
    <row r="30" spans="1:27" x14ac:dyDescent="0.2">
      <c r="A30" s="61">
        <v>42522</v>
      </c>
      <c r="B30" s="15">
        <v>476.78800000999996</v>
      </c>
      <c r="C30" s="16">
        <v>350.68640867999994</v>
      </c>
      <c r="D30" s="16">
        <v>222.92020021000002</v>
      </c>
      <c r="E30" s="16">
        <v>205.12854618</v>
      </c>
      <c r="F30" s="18">
        <v>7.9811762295384341</v>
      </c>
      <c r="G30" s="16">
        <v>2036.0331285354812</v>
      </c>
      <c r="H30" s="16">
        <v>854.71452025747897</v>
      </c>
      <c r="I30" s="16">
        <v>2301.987866841801</v>
      </c>
      <c r="J30" s="16">
        <v>966.36072747081516</v>
      </c>
      <c r="K30" s="16">
        <v>407.51762669306999</v>
      </c>
      <c r="L30" s="16">
        <v>460.74919853901855</v>
      </c>
      <c r="M30" s="16">
        <v>2009.3088984823808</v>
      </c>
      <c r="N30" s="16">
        <v>843.49584090112398</v>
      </c>
      <c r="O30" s="16">
        <v>2271.7728116588937</v>
      </c>
      <c r="P30" s="16">
        <v>960.11296997330339</v>
      </c>
      <c r="Q30" s="16">
        <v>402.16869500000001</v>
      </c>
      <c r="R30" s="16">
        <v>457.77034273723245</v>
      </c>
      <c r="S30" s="15">
        <v>8.9033816399999992</v>
      </c>
      <c r="T30" s="15">
        <v>9.5534869100000002</v>
      </c>
      <c r="U30" s="15">
        <v>1000</v>
      </c>
      <c r="V30" s="15">
        <v>1130.623973931908</v>
      </c>
      <c r="W30" s="15">
        <v>1278.3105704295797</v>
      </c>
      <c r="X30" s="15">
        <v>132.46086099999999</v>
      </c>
      <c r="Z30" s="75">
        <v>1.1306239739319079</v>
      </c>
      <c r="AA30" s="75">
        <v>1.1382545395216115</v>
      </c>
    </row>
    <row r="31" spans="1:27" x14ac:dyDescent="0.2">
      <c r="A31" s="61">
        <v>42614</v>
      </c>
      <c r="B31" s="15">
        <v>481.08300000000003</v>
      </c>
      <c r="C31" s="16">
        <v>355.69198512999998</v>
      </c>
      <c r="D31" s="16">
        <v>215.87186734999997</v>
      </c>
      <c r="E31" s="16">
        <v>194.90529715</v>
      </c>
      <c r="F31" s="18">
        <v>9.7125069873075205</v>
      </c>
      <c r="G31" s="16">
        <v>2086.2676039715375</v>
      </c>
      <c r="H31" s="16">
        <v>831.51949317909805</v>
      </c>
      <c r="I31" s="16">
        <v>2322.8118515944993</v>
      </c>
      <c r="J31" s="16">
        <v>925.7984593689788</v>
      </c>
      <c r="K31" s="16">
        <v>400.02989233708001</v>
      </c>
      <c r="L31" s="16">
        <v>445.38590022860649</v>
      </c>
      <c r="M31" s="16">
        <v>2173.9400052026899</v>
      </c>
      <c r="N31" s="16">
        <v>866.46289268172018</v>
      </c>
      <c r="O31" s="16">
        <v>2420.4246852740312</v>
      </c>
      <c r="P31" s="16">
        <v>968.80871845222919</v>
      </c>
      <c r="Q31" s="16">
        <v>416.84056780000003</v>
      </c>
      <c r="R31" s="16">
        <v>466.07740469915382</v>
      </c>
      <c r="S31" s="15">
        <v>8.2571168699999991</v>
      </c>
      <c r="T31" s="15">
        <v>9.1297915500000002</v>
      </c>
      <c r="U31" s="15">
        <v>1100</v>
      </c>
      <c r="V31" s="15">
        <v>1224.7197012933188</v>
      </c>
      <c r="W31" s="15">
        <v>1363.580315214542</v>
      </c>
      <c r="X31" s="15">
        <v>136.15072000000001</v>
      </c>
      <c r="Z31" s="75">
        <v>1.1133815466302899</v>
      </c>
      <c r="AA31" s="75">
        <v>1.1181191100449168</v>
      </c>
    </row>
    <row r="32" spans="1:27" x14ac:dyDescent="0.2">
      <c r="A32" s="61">
        <v>42705</v>
      </c>
      <c r="B32" s="15">
        <v>485.44499999999999</v>
      </c>
      <c r="C32" s="16">
        <v>361.55268906999999</v>
      </c>
      <c r="D32" s="16">
        <v>211.06080679999999</v>
      </c>
      <c r="E32" s="16">
        <v>191.60140580999999</v>
      </c>
      <c r="F32" s="18">
        <v>9.219807924092521</v>
      </c>
      <c r="G32" s="16">
        <v>2090.9231010408826</v>
      </c>
      <c r="H32" s="16">
        <v>810.14003371780552</v>
      </c>
      <c r="I32" s="16">
        <v>2310.1828527903144</v>
      </c>
      <c r="J32" s="16">
        <v>895.09347011478053</v>
      </c>
      <c r="K32" s="16">
        <v>393.27842866814007</v>
      </c>
      <c r="L32" s="16">
        <v>434.5186495998696</v>
      </c>
      <c r="M32" s="16">
        <v>2112.7659250808638</v>
      </c>
      <c r="N32" s="16">
        <v>818.60317481898051</v>
      </c>
      <c r="O32" s="16">
        <v>2334.3161733933343</v>
      </c>
      <c r="P32" s="16">
        <v>906.15658078871172</v>
      </c>
      <c r="Q32" s="16">
        <v>397.38681819999999</v>
      </c>
      <c r="R32" s="16">
        <v>439.88918136097612</v>
      </c>
      <c r="S32" s="15">
        <v>6.31813438</v>
      </c>
      <c r="T32" s="15">
        <v>8.5726971200000008</v>
      </c>
      <c r="U32" s="15">
        <v>1112</v>
      </c>
      <c r="V32" s="15">
        <v>1228.6072744731712</v>
      </c>
      <c r="W32" s="15">
        <v>1357.4422975615055</v>
      </c>
      <c r="X32" s="15">
        <v>140.765332</v>
      </c>
      <c r="Z32" s="75">
        <v>1.1048626569003337</v>
      </c>
      <c r="AA32" s="75">
        <v>1.1069546376839938</v>
      </c>
    </row>
    <row r="33" spans="1:27" x14ac:dyDescent="0.2">
      <c r="A33" s="61">
        <v>42795</v>
      </c>
      <c r="B33" s="15">
        <v>489.86599999999999</v>
      </c>
      <c r="C33" s="16">
        <v>367.04531341000001</v>
      </c>
      <c r="D33" s="16">
        <v>215.32724551999999</v>
      </c>
      <c r="E33" s="16">
        <v>193.06203633000001</v>
      </c>
      <c r="F33" s="18">
        <v>10.340172761803117</v>
      </c>
      <c r="G33" s="16">
        <v>2128.5089176253987</v>
      </c>
      <c r="H33" s="16">
        <v>823.69588911875906</v>
      </c>
      <c r="I33" s="16">
        <v>2334.5861238525376</v>
      </c>
      <c r="J33" s="16">
        <v>903.4441796731362</v>
      </c>
      <c r="K33" s="16">
        <v>403.50061041905002</v>
      </c>
      <c r="L33" s="16">
        <v>442.56658651976056</v>
      </c>
      <c r="M33" s="16">
        <v>2267.4124656669524</v>
      </c>
      <c r="N33" s="16">
        <v>877.44913915233963</v>
      </c>
      <c r="O33" s="16">
        <v>2486.937985348834</v>
      </c>
      <c r="P33" s="16">
        <v>965.11786953267426</v>
      </c>
      <c r="Q33" s="16">
        <v>429.83249999999998</v>
      </c>
      <c r="R33" s="16">
        <v>472.778430276493</v>
      </c>
      <c r="S33" s="15">
        <v>9.5586991000000001</v>
      </c>
      <c r="T33" s="15">
        <v>9.5941746000000006</v>
      </c>
      <c r="U33" s="15">
        <v>1100</v>
      </c>
      <c r="V33" s="15">
        <v>1206.4994019864134</v>
      </c>
      <c r="W33" s="15">
        <v>1323.309824539612</v>
      </c>
      <c r="X33" s="15">
        <v>140.37156600000003</v>
      </c>
      <c r="Z33" s="75">
        <v>1.0968176381694668</v>
      </c>
      <c r="AA33" s="75">
        <v>1.0999131761244043</v>
      </c>
    </row>
    <row r="34" spans="1:27" x14ac:dyDescent="0.2">
      <c r="A34" s="61">
        <v>42887</v>
      </c>
      <c r="B34" s="15">
        <v>494.34499998999996</v>
      </c>
      <c r="C34" s="16">
        <v>369.05593955999996</v>
      </c>
      <c r="D34" s="16">
        <v>224.24737476000001</v>
      </c>
      <c r="E34" s="16">
        <v>199.94614279999999</v>
      </c>
      <c r="F34" s="18">
        <v>10.836796634078027</v>
      </c>
      <c r="G34" s="16">
        <v>2041.2177775421731</v>
      </c>
      <c r="H34" s="16">
        <v>804.44216333486622</v>
      </c>
      <c r="I34" s="16">
        <v>2234.9437956492566</v>
      </c>
      <c r="J34" s="16">
        <v>880.78941976918941</v>
      </c>
      <c r="K34" s="16">
        <v>397.67196122573</v>
      </c>
      <c r="L34" s="16">
        <v>435.41384570699205</v>
      </c>
      <c r="M34" s="16">
        <v>2039.6182126201163</v>
      </c>
      <c r="N34" s="16">
        <v>803.81178368960582</v>
      </c>
      <c r="O34" s="16">
        <v>2233.1924206918065</v>
      </c>
      <c r="P34" s="16">
        <v>879.72935248628244</v>
      </c>
      <c r="Q34" s="16">
        <v>397.36033620000001</v>
      </c>
      <c r="R34" s="16">
        <v>434.88980674603397</v>
      </c>
      <c r="S34" s="15">
        <v>10.56042624</v>
      </c>
      <c r="T34" s="15">
        <v>9.2513939100000009</v>
      </c>
      <c r="U34" s="15">
        <v>1200</v>
      </c>
      <c r="V34" s="15">
        <v>1313.8884955276151</v>
      </c>
      <c r="W34" s="15">
        <v>1438.5858155665164</v>
      </c>
      <c r="X34" s="15">
        <v>142.42378799999997</v>
      </c>
      <c r="Z34" s="75">
        <v>1.0949070796063458</v>
      </c>
      <c r="AA34" s="75">
        <v>1.0944469468315141</v>
      </c>
    </row>
    <row r="35" spans="1:27" x14ac:dyDescent="0.2">
      <c r="A35" s="62">
        <v>42979</v>
      </c>
      <c r="B35" s="63">
        <v>498.87299999999999</v>
      </c>
      <c r="C35" s="64">
        <v>371.60716499999995</v>
      </c>
      <c r="D35" s="64">
        <v>226.74029399</v>
      </c>
      <c r="E35" s="64">
        <v>206.52768077000002</v>
      </c>
      <c r="F35" s="65">
        <v>8.9144337181160296</v>
      </c>
      <c r="G35" s="64">
        <v>2057.0660142422144</v>
      </c>
      <c r="H35" s="64">
        <v>833.74929057178895</v>
      </c>
      <c r="I35" s="64">
        <v>2252.9824738982938</v>
      </c>
      <c r="J35" s="64">
        <v>913.15617791456884</v>
      </c>
      <c r="K35" s="64">
        <v>415.93500983542003</v>
      </c>
      <c r="L35" s="64">
        <v>455.54896194477465</v>
      </c>
      <c r="M35" s="64">
        <v>2156.8110377515545</v>
      </c>
      <c r="N35" s="64">
        <v>874.17692939886513</v>
      </c>
      <c r="O35" s="64">
        <v>2362.2272858145029</v>
      </c>
      <c r="P35" s="64">
        <v>958.13156566497935</v>
      </c>
      <c r="Q35" s="64">
        <v>436.10326730000003</v>
      </c>
      <c r="R35" s="64">
        <v>477.98596855798519</v>
      </c>
      <c r="S35" s="15">
        <v>15.50230704</v>
      </c>
      <c r="T35" s="15">
        <v>10.321024400000001</v>
      </c>
      <c r="U35" s="15">
        <v>1200</v>
      </c>
      <c r="V35" s="15">
        <v>1314.288870633985</v>
      </c>
      <c r="W35" s="15">
        <v>1439.4626962269631</v>
      </c>
      <c r="X35" s="15">
        <v>144.09654399999999</v>
      </c>
      <c r="Z35" s="75">
        <v>1.0952407255283207</v>
      </c>
      <c r="AA35" s="75">
        <v>1.0960384945457737</v>
      </c>
    </row>
    <row r="36" spans="1:27" x14ac:dyDescent="0.2">
      <c r="A36" s="62">
        <v>43070</v>
      </c>
      <c r="B36" s="63">
        <v>503.44599998999996</v>
      </c>
      <c r="C36" s="64">
        <v>372.34711217</v>
      </c>
      <c r="D36" s="64">
        <v>234.70773336000002</v>
      </c>
      <c r="E36" s="64">
        <v>212.74079619000003</v>
      </c>
      <c r="F36" s="65">
        <v>9.3592728520396093</v>
      </c>
      <c r="G36" s="64">
        <v>2147.6520232624821</v>
      </c>
      <c r="H36" s="64">
        <v>885.3544120353198</v>
      </c>
      <c r="I36" s="64">
        <v>2341.8532937850787</v>
      </c>
      <c r="J36" s="64">
        <v>965.41251726731048</v>
      </c>
      <c r="K36" s="64">
        <v>445.72813731268002</v>
      </c>
      <c r="L36" s="64">
        <v>486.03307015850424</v>
      </c>
      <c r="M36" s="64">
        <v>2143.8176547719981</v>
      </c>
      <c r="N36" s="64">
        <v>883.77372788509149</v>
      </c>
      <c r="O36" s="64">
        <v>2337.6722028160748</v>
      </c>
      <c r="P36" s="64">
        <v>964.30330319346933</v>
      </c>
      <c r="Q36" s="64">
        <v>444.93234819999998</v>
      </c>
      <c r="R36" s="64">
        <v>485.47464076989627</v>
      </c>
      <c r="S36" s="15">
        <v>9.8934353699999988</v>
      </c>
      <c r="T36" s="15">
        <v>9.1444795799999987</v>
      </c>
      <c r="U36" s="15">
        <v>1200</v>
      </c>
      <c r="V36" s="15">
        <v>1308.509908543333</v>
      </c>
      <c r="W36" s="15">
        <v>1426.8318172967347</v>
      </c>
      <c r="X36" s="15">
        <v>145.82904000000002</v>
      </c>
      <c r="Z36" s="75">
        <v>1.0904249237861108</v>
      </c>
      <c r="AA36" s="75">
        <v>1.0911201281136615</v>
      </c>
    </row>
    <row r="37" spans="1:27" x14ac:dyDescent="0.2">
      <c r="A37" s="62">
        <v>43160</v>
      </c>
      <c r="B37" s="63">
        <v>508.05799999999999</v>
      </c>
      <c r="C37" s="64">
        <v>383.06690538999999</v>
      </c>
      <c r="D37" s="64">
        <v>238.76507753000001</v>
      </c>
      <c r="E37" s="64">
        <v>214.13853359000001</v>
      </c>
      <c r="F37" s="65">
        <v>10.314131444497264</v>
      </c>
      <c r="G37" s="64">
        <v>2255.264122012491</v>
      </c>
      <c r="H37" s="64">
        <v>934.02657918603791</v>
      </c>
      <c r="I37" s="64">
        <v>2450.1248555732232</v>
      </c>
      <c r="J37" s="64">
        <v>1014.7289246935785</v>
      </c>
      <c r="K37" s="64">
        <v>474.53967576810004</v>
      </c>
      <c r="L37" s="64">
        <v>515.54114802197012</v>
      </c>
      <c r="M37" s="64">
        <v>2322.705879039589</v>
      </c>
      <c r="N37" s="64">
        <v>961.95783493223212</v>
      </c>
      <c r="O37" s="64">
        <v>2523.3937572432278</v>
      </c>
      <c r="P37" s="64">
        <v>1047.4365115052597</v>
      </c>
      <c r="Q37" s="64">
        <v>488.73037369999997</v>
      </c>
      <c r="R37" s="64">
        <v>532.15849916233924</v>
      </c>
      <c r="S37" s="15">
        <v>14.866927579999999</v>
      </c>
      <c r="T37" s="15">
        <v>10.533023999999999</v>
      </c>
      <c r="U37" s="15">
        <v>1200</v>
      </c>
      <c r="V37" s="15">
        <v>1303.6831464618951</v>
      </c>
      <c r="W37" s="15">
        <v>1416.3247886406559</v>
      </c>
      <c r="X37" s="15">
        <v>149.06283899999997</v>
      </c>
      <c r="Z37" s="75">
        <v>1.0864026220515792</v>
      </c>
      <c r="AA37" s="75">
        <v>1.0888590679019206</v>
      </c>
    </row>
    <row r="38" spans="1:27" x14ac:dyDescent="0.2">
      <c r="A38" s="62">
        <v>43252</v>
      </c>
      <c r="B38" s="63">
        <v>512.702</v>
      </c>
      <c r="C38" s="64">
        <v>388.21661791999998</v>
      </c>
      <c r="D38" s="64">
        <v>240.22414677000003</v>
      </c>
      <c r="E38" s="64">
        <v>213.27948374000002</v>
      </c>
      <c r="F38" s="65">
        <v>11.216467366953694</v>
      </c>
      <c r="G38" s="64">
        <v>2168.6343411570224</v>
      </c>
      <c r="H38" s="64">
        <v>886.52212799181586</v>
      </c>
      <c r="I38" s="64">
        <v>2332.9337938950202</v>
      </c>
      <c r="J38" s="64">
        <v>953.68656309500159</v>
      </c>
      <c r="K38" s="64">
        <v>454.52166806565998</v>
      </c>
      <c r="L38" s="64">
        <v>488.95700827193349</v>
      </c>
      <c r="M38" s="64">
        <v>2125.6312907347747</v>
      </c>
      <c r="N38" s="64">
        <v>868.94278723312959</v>
      </c>
      <c r="O38" s="64">
        <v>2286.6727587049622</v>
      </c>
      <c r="P38" s="64">
        <v>938.95009404299162</v>
      </c>
      <c r="Q38" s="64">
        <v>445.5087049</v>
      </c>
      <c r="R38" s="64">
        <v>481.40159111602986</v>
      </c>
      <c r="S38" s="15">
        <v>13.870982440000001</v>
      </c>
      <c r="T38" s="15">
        <v>12.42985612</v>
      </c>
      <c r="U38" s="15">
        <v>1200</v>
      </c>
      <c r="V38" s="15">
        <v>1290.9140557003298</v>
      </c>
      <c r="W38" s="15">
        <v>1388.715916003895</v>
      </c>
      <c r="X38" s="15">
        <v>151.80226899999997</v>
      </c>
      <c r="Z38" s="75">
        <v>1.0757617130836081</v>
      </c>
      <c r="AA38" s="75">
        <v>1.0805660715969321</v>
      </c>
    </row>
    <row r="39" spans="1:27" x14ac:dyDescent="0.2">
      <c r="A39" s="62">
        <v>43344</v>
      </c>
      <c r="B39" s="63">
        <v>517.37700000999996</v>
      </c>
      <c r="C39" s="64">
        <v>392.95938954000002</v>
      </c>
      <c r="D39" s="64">
        <v>245.43020226999997</v>
      </c>
      <c r="E39" s="64">
        <v>212.33425415999997</v>
      </c>
      <c r="F39" s="65">
        <v>13.484871789980772</v>
      </c>
      <c r="G39" s="64">
        <v>2172.3724071618349</v>
      </c>
      <c r="H39" s="64">
        <v>875.93252620650071</v>
      </c>
      <c r="I39" s="64">
        <v>2323.572598831463</v>
      </c>
      <c r="J39" s="64">
        <v>936.89866875897235</v>
      </c>
      <c r="K39" s="64">
        <v>453.18734261989999</v>
      </c>
      <c r="L39" s="64">
        <v>484.72982255587976</v>
      </c>
      <c r="M39" s="64">
        <v>2258.1853090479926</v>
      </c>
      <c r="N39" s="64">
        <v>910.53356061613613</v>
      </c>
      <c r="O39" s="64">
        <v>2415.3582000440065</v>
      </c>
      <c r="P39" s="64">
        <v>974.06745709427537</v>
      </c>
      <c r="Q39" s="64">
        <v>471.08912199999997</v>
      </c>
      <c r="R39" s="64">
        <v>503.96009875880554</v>
      </c>
      <c r="S39" s="15">
        <v>13.58445674</v>
      </c>
      <c r="T39" s="15">
        <v>15.120447389999999</v>
      </c>
      <c r="U39" s="15">
        <v>1200</v>
      </c>
      <c r="V39" s="15">
        <v>1283.5216970190677</v>
      </c>
      <c r="W39" s="15">
        <v>1372.8566222655895</v>
      </c>
      <c r="X39" s="15">
        <v>151.652163</v>
      </c>
      <c r="Z39" s="75">
        <v>1.0696014141825565</v>
      </c>
      <c r="AA39" s="75">
        <v>1.0697765565446564</v>
      </c>
    </row>
    <row r="40" spans="1:27" x14ac:dyDescent="0.2">
      <c r="A40" s="62">
        <v>43435</v>
      </c>
      <c r="B40" s="63">
        <v>522.07300000999999</v>
      </c>
      <c r="C40" s="64">
        <v>396.64409889999996</v>
      </c>
      <c r="D40" s="64">
        <v>252.12020380000001</v>
      </c>
      <c r="E40" s="64">
        <v>216.76105455000001</v>
      </c>
      <c r="F40" s="65">
        <v>14.024718652872991</v>
      </c>
      <c r="G40" s="64">
        <v>2175.6837272824955</v>
      </c>
      <c r="H40" s="64">
        <v>886.50114207033312</v>
      </c>
      <c r="I40" s="64">
        <v>2310.0831155095952</v>
      </c>
      <c r="J40" s="64">
        <v>941.26333459989462</v>
      </c>
      <c r="K40" s="64">
        <v>462.81831075295003</v>
      </c>
      <c r="L40" s="64">
        <v>491.40817289398342</v>
      </c>
      <c r="M40" s="64">
        <v>2152.7860887885663</v>
      </c>
      <c r="N40" s="64">
        <v>877.17129786682767</v>
      </c>
      <c r="O40" s="64">
        <v>2285.7710119595372</v>
      </c>
      <c r="P40" s="64">
        <v>931.35715416815833</v>
      </c>
      <c r="Q40" s="64">
        <v>457.947451</v>
      </c>
      <c r="R40" s="64">
        <v>486.23642355734648</v>
      </c>
      <c r="S40" s="15">
        <v>11.241476559999999</v>
      </c>
      <c r="T40" s="15">
        <v>17.52794033</v>
      </c>
      <c r="U40" s="15">
        <v>1100</v>
      </c>
      <c r="V40" s="15">
        <v>1167.950743573592</v>
      </c>
      <c r="W40" s="15">
        <v>1240.0990358310059</v>
      </c>
      <c r="X40" s="15">
        <v>153.03235199999997</v>
      </c>
      <c r="Z40" s="75">
        <v>1.06177340324872</v>
      </c>
      <c r="AA40" s="75">
        <v>1.06177340324872</v>
      </c>
    </row>
    <row r="41" spans="1:27" x14ac:dyDescent="0.2">
      <c r="A41" s="62">
        <v>43525</v>
      </c>
      <c r="B41" s="63">
        <v>526.78499999999997</v>
      </c>
      <c r="C41" s="64">
        <v>396.75030346</v>
      </c>
      <c r="D41" s="64">
        <v>256.97103242000003</v>
      </c>
      <c r="E41" s="64">
        <v>218.45240039999999</v>
      </c>
      <c r="F41" s="65">
        <v>14.989484089803625</v>
      </c>
      <c r="G41" s="64">
        <v>2206.8285956714335</v>
      </c>
      <c r="H41" s="64">
        <v>886.82921795292214</v>
      </c>
      <c r="I41" s="64">
        <v>2310.8423332495781</v>
      </c>
      <c r="J41" s="64">
        <v>928.62785230708744</v>
      </c>
      <c r="K41" s="64">
        <v>467.16832957933002</v>
      </c>
      <c r="L41" s="64">
        <v>489.18722317758903</v>
      </c>
      <c r="M41" s="64">
        <v>2326.1887343306084</v>
      </c>
      <c r="N41" s="64">
        <v>934.79491823039768</v>
      </c>
      <c r="O41" s="64">
        <v>2435.8282346726296</v>
      </c>
      <c r="P41" s="64">
        <v>978.85430440334903</v>
      </c>
      <c r="Q41" s="64">
        <v>492.43594100000001</v>
      </c>
      <c r="R41" s="64">
        <v>515.64576474511819</v>
      </c>
      <c r="S41" s="15">
        <v>8.3445178699999989</v>
      </c>
      <c r="T41" s="15">
        <v>18.600535449999999</v>
      </c>
      <c r="U41" s="15">
        <v>1200</v>
      </c>
      <c r="V41" s="15">
        <v>1256.5592114125193</v>
      </c>
      <c r="W41" s="15">
        <v>1315.7842098213769</v>
      </c>
      <c r="X41" s="15">
        <v>150.84044699999998</v>
      </c>
      <c r="Z41" s="75">
        <v>1.0471326761770994</v>
      </c>
      <c r="AA41" s="75">
        <v>1.0471326761770994</v>
      </c>
    </row>
    <row r="42" spans="1:27" x14ac:dyDescent="0.2">
      <c r="A42" s="62">
        <v>43617</v>
      </c>
      <c r="B42" s="63">
        <v>531.51299998999991</v>
      </c>
      <c r="C42" s="64">
        <v>396.8003956</v>
      </c>
      <c r="D42" s="64">
        <v>248.6758452</v>
      </c>
      <c r="E42" s="64">
        <v>211.56614804999998</v>
      </c>
      <c r="F42" s="65">
        <v>14.922919883977542</v>
      </c>
      <c r="G42" s="64">
        <v>2335.8254717946734</v>
      </c>
      <c r="H42" s="64">
        <v>901.53028797661659</v>
      </c>
      <c r="I42" s="64">
        <v>2413.4637178862772</v>
      </c>
      <c r="J42" s="64">
        <v>931.49538220225031</v>
      </c>
      <c r="K42" s="64">
        <v>479.1750679443</v>
      </c>
      <c r="L42" s="64">
        <v>495.10190507114964</v>
      </c>
      <c r="M42" s="64">
        <v>2283.4655725335374</v>
      </c>
      <c r="N42" s="64">
        <v>881.32158010963656</v>
      </c>
      <c r="O42" s="64">
        <v>2359.3634785212871</v>
      </c>
      <c r="P42" s="64">
        <v>910.61497661918884</v>
      </c>
      <c r="Q42" s="64">
        <v>468.433877</v>
      </c>
      <c r="R42" s="64">
        <v>484.00369805868866</v>
      </c>
      <c r="S42" s="15">
        <v>15.99263176</v>
      </c>
      <c r="T42" s="15">
        <v>17.277726879999999</v>
      </c>
      <c r="U42" s="15">
        <v>1200</v>
      </c>
      <c r="V42" s="15">
        <v>1239.8856406160958</v>
      </c>
      <c r="W42" s="15">
        <v>1281.0970015049884</v>
      </c>
      <c r="X42" s="15">
        <v>149.55737099999999</v>
      </c>
      <c r="Z42" s="75">
        <v>1.0332380338467464</v>
      </c>
      <c r="AA42" s="75">
        <v>1.0332380338467464</v>
      </c>
    </row>
    <row r="43" spans="1:27" x14ac:dyDescent="0.2">
      <c r="A43" s="62">
        <v>43709</v>
      </c>
      <c r="B43" s="63">
        <v>536.245</v>
      </c>
      <c r="C43" s="64">
        <v>396.39568381000004</v>
      </c>
      <c r="D43" s="64">
        <v>248.64666500000001</v>
      </c>
      <c r="E43" s="64">
        <v>211.46269920999998</v>
      </c>
      <c r="F43" s="65">
        <v>14.954540327335593</v>
      </c>
      <c r="G43" s="64">
        <v>2355.6820195142213</v>
      </c>
      <c r="H43" s="64">
        <v>910.89419143538873</v>
      </c>
      <c r="I43" s="64">
        <v>2432.6281667116928</v>
      </c>
      <c r="J43" s="64">
        <v>940.64769719503397</v>
      </c>
      <c r="K43" s="64">
        <v>488.46245568627</v>
      </c>
      <c r="L43" s="64">
        <v>504.41762438235099</v>
      </c>
      <c r="M43" s="64">
        <v>2405.0617124243599</v>
      </c>
      <c r="N43" s="64">
        <v>929.98830944810663</v>
      </c>
      <c r="O43" s="64">
        <v>2483.6208010493051</v>
      </c>
      <c r="P43" s="64">
        <v>960.36550669201938</v>
      </c>
      <c r="Q43" s="64">
        <v>498.70158099999998</v>
      </c>
      <c r="R43" s="64">
        <v>514.99120113606193</v>
      </c>
      <c r="S43" s="15">
        <v>16.666080180000002</v>
      </c>
      <c r="T43" s="15">
        <v>14.85922409</v>
      </c>
      <c r="U43" s="15">
        <v>1200</v>
      </c>
      <c r="V43" s="15">
        <v>1239.196876264313</v>
      </c>
      <c r="W43" s="15">
        <v>1279.6740817860259</v>
      </c>
      <c r="X43" s="15">
        <v>150.784999</v>
      </c>
      <c r="Z43" s="75">
        <v>1.0326640635535942</v>
      </c>
      <c r="AA43" s="75">
        <v>1.0326640635535942</v>
      </c>
    </row>
    <row r="44" spans="1:27" x14ac:dyDescent="0.2">
      <c r="A44" s="62">
        <v>43800</v>
      </c>
      <c r="B44" s="63">
        <v>540.976</v>
      </c>
      <c r="C44" s="64">
        <v>401.94319379999996</v>
      </c>
      <c r="D44" s="64">
        <v>255.30110971999997</v>
      </c>
      <c r="E44" s="64">
        <v>217.64027132999999</v>
      </c>
      <c r="F44" s="65">
        <v>14.751537285248901</v>
      </c>
      <c r="G44" s="64">
        <v>2204.8690079461703</v>
      </c>
      <c r="H44" s="64">
        <v>865.09682742955317</v>
      </c>
      <c r="I44" s="64">
        <v>2246.0316515014342</v>
      </c>
      <c r="J44" s="64">
        <v>881.24729814683303</v>
      </c>
      <c r="K44" s="64">
        <v>467.99662131552998</v>
      </c>
      <c r="L44" s="64">
        <v>476.73363836228117</v>
      </c>
      <c r="M44" s="64">
        <v>2234.234199048095</v>
      </c>
      <c r="N44" s="64">
        <v>876.61849139333356</v>
      </c>
      <c r="O44" s="64">
        <v>2275.9450606108253</v>
      </c>
      <c r="P44" s="64">
        <v>892.98405976276206</v>
      </c>
      <c r="Q44" s="64">
        <v>474.22956499999998</v>
      </c>
      <c r="R44" s="64">
        <v>483.08294471421993</v>
      </c>
      <c r="S44" s="15">
        <v>12.186932430000001</v>
      </c>
      <c r="T44" s="15">
        <v>14.32561844</v>
      </c>
      <c r="U44" s="15">
        <v>1200</v>
      </c>
      <c r="V44" s="15">
        <v>1222.4027695469892</v>
      </c>
      <c r="W44" s="15">
        <v>1245.2237758301249</v>
      </c>
      <c r="X44" s="15">
        <v>156.98812699999999</v>
      </c>
      <c r="Z44" s="75">
        <v>1.0186689746224911</v>
      </c>
      <c r="AA44" s="75">
        <v>1.0186689746224911</v>
      </c>
    </row>
    <row r="45" spans="1:27" x14ac:dyDescent="0.2">
      <c r="A45" s="62">
        <v>43891</v>
      </c>
      <c r="B45" s="63">
        <v>545.70399999999995</v>
      </c>
      <c r="C45" s="64">
        <v>407.84869204</v>
      </c>
      <c r="D45" s="64">
        <v>254.62737737</v>
      </c>
      <c r="E45" s="64">
        <v>212.65876541</v>
      </c>
      <c r="F45" s="65">
        <v>16.482364305632089</v>
      </c>
      <c r="G45" s="64">
        <v>2315.0118445009225</v>
      </c>
      <c r="H45" s="64">
        <v>886.77311428107555</v>
      </c>
      <c r="I45" s="64">
        <v>2315.0118445009225</v>
      </c>
      <c r="J45" s="64">
        <v>886.77311428107555</v>
      </c>
      <c r="K45" s="64">
        <v>483.91563555564005</v>
      </c>
      <c r="L45" s="64">
        <v>483.91563555564005</v>
      </c>
      <c r="M45" s="64">
        <v>2485.5551779929447</v>
      </c>
      <c r="N45" s="64">
        <v>952.10031812117916</v>
      </c>
      <c r="O45" s="64">
        <v>2485.5551779929447</v>
      </c>
      <c r="P45" s="64">
        <v>952.10031812117916</v>
      </c>
      <c r="Q45" s="64">
        <v>519.56495199999995</v>
      </c>
      <c r="R45" s="64">
        <v>519.56495199999995</v>
      </c>
      <c r="S45" s="15">
        <v>13.539952700000001</v>
      </c>
      <c r="T45" s="15">
        <v>16.460086239999999</v>
      </c>
      <c r="U45" s="15">
        <v>1200</v>
      </c>
      <c r="V45" s="15">
        <v>1200</v>
      </c>
      <c r="W45" s="15">
        <v>1200</v>
      </c>
      <c r="X45" s="15">
        <v>156.28666900000002</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tabColor theme="4" tint="-0.499984740745262"/>
  </sheetPr>
  <dimension ref="A2:U112"/>
  <sheetViews>
    <sheetView showGridLines="0" zoomScaleNormal="100" workbookViewId="0">
      <pane xSplit="1" ySplit="12" topLeftCell="J97" activePane="bottomRight" state="frozen"/>
      <selection activeCell="A2" sqref="A2"/>
      <selection pane="topRight" activeCell="A2" sqref="A2"/>
      <selection pane="bottomLeft" activeCell="A2" sqref="A2"/>
      <selection pane="bottomRight" activeCell="A112" sqref="A112"/>
    </sheetView>
  </sheetViews>
  <sheetFormatPr defaultRowHeight="11.25" outlineLevelRow="1" x14ac:dyDescent="0.2"/>
  <cols>
    <col min="1" max="1" width="14.7109375" style="46" customWidth="1"/>
    <col min="2" max="20" width="14.28515625" style="46" customWidth="1"/>
    <col min="21" max="16384" width="9.140625" style="46"/>
  </cols>
  <sheetData>
    <row r="2" spans="1:20" ht="23.25" x14ac:dyDescent="0.35">
      <c r="B2" s="2" t="s">
        <v>108</v>
      </c>
      <c r="C2" s="48"/>
      <c r="D2" s="48"/>
      <c r="E2" s="48"/>
      <c r="F2" s="48"/>
      <c r="G2" s="48"/>
      <c r="H2" s="48"/>
      <c r="I2" s="48"/>
      <c r="J2" s="48"/>
      <c r="K2" s="48"/>
      <c r="L2" s="48"/>
      <c r="M2" s="48"/>
      <c r="N2" s="48"/>
      <c r="O2" s="48"/>
      <c r="P2" s="48"/>
      <c r="Q2" s="48"/>
      <c r="R2" s="48"/>
      <c r="S2" s="48"/>
      <c r="T2" s="48"/>
    </row>
    <row r="3" spans="1:20" ht="14.25" customHeight="1" x14ac:dyDescent="0.2">
      <c r="B3" s="4" t="s">
        <v>1</v>
      </c>
    </row>
    <row r="4" spans="1:20" ht="3.75" hidden="1" customHeight="1" outlineLevel="1" x14ac:dyDescent="0.2"/>
    <row r="5" spans="1:20" ht="11.25" hidden="1" customHeight="1" outlineLevel="1" x14ac:dyDescent="0.2">
      <c r="B5" s="6" t="s">
        <v>112</v>
      </c>
    </row>
    <row r="6" spans="1:20" ht="11.25" hidden="1" customHeight="1" outlineLevel="1" x14ac:dyDescent="0.2">
      <c r="B6" s="6" t="s">
        <v>113</v>
      </c>
    </row>
    <row r="7" spans="1:20" ht="11.25" hidden="1" customHeight="1" outlineLevel="1" x14ac:dyDescent="0.2">
      <c r="B7" s="6" t="s">
        <v>110</v>
      </c>
      <c r="C7" s="7"/>
      <c r="D7" s="7"/>
      <c r="F7" s="7"/>
    </row>
    <row r="8" spans="1:20" ht="11.25" hidden="1" customHeight="1" outlineLevel="1" x14ac:dyDescent="0.2">
      <c r="B8" s="6" t="s">
        <v>111</v>
      </c>
      <c r="C8" s="7"/>
      <c r="D8" s="7"/>
      <c r="F8" s="7"/>
    </row>
    <row r="9" spans="1:20" ht="11.25" hidden="1" customHeight="1" outlineLevel="1" x14ac:dyDescent="0.2">
      <c r="B9" s="4" t="s">
        <v>2</v>
      </c>
      <c r="C9" s="7"/>
      <c r="D9" s="7"/>
      <c r="F9" s="7"/>
    </row>
    <row r="10" spans="1:20" ht="11.25" hidden="1" customHeight="1" outlineLevel="1" x14ac:dyDescent="0.2">
      <c r="B10" s="7"/>
    </row>
    <row r="11" spans="1:20"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170</v>
      </c>
      <c r="T11" s="69" t="s">
        <v>171</v>
      </c>
    </row>
    <row r="12" spans="1:20" ht="22.5" x14ac:dyDescent="0.2">
      <c r="A12" s="67"/>
      <c r="B12" s="51" t="s">
        <v>148</v>
      </c>
      <c r="C12" s="51" t="s">
        <v>148</v>
      </c>
      <c r="D12" s="51" t="s">
        <v>148</v>
      </c>
      <c r="E12" s="51" t="s">
        <v>148</v>
      </c>
      <c r="F12" s="51" t="s">
        <v>149</v>
      </c>
      <c r="G12" s="51" t="s">
        <v>150</v>
      </c>
      <c r="H12" s="51" t="s">
        <v>150</v>
      </c>
      <c r="I12" s="51" t="s">
        <v>189</v>
      </c>
      <c r="J12" s="51" t="s">
        <v>189</v>
      </c>
      <c r="K12" s="51" t="s">
        <v>151</v>
      </c>
      <c r="L12" s="51" t="s">
        <v>190</v>
      </c>
      <c r="M12" s="51" t="s">
        <v>150</v>
      </c>
      <c r="N12" s="51" t="s">
        <v>150</v>
      </c>
      <c r="O12" s="51" t="s">
        <v>189</v>
      </c>
      <c r="P12" s="51" t="s">
        <v>189</v>
      </c>
      <c r="Q12" s="51" t="s">
        <v>151</v>
      </c>
      <c r="R12" s="51" t="s">
        <v>190</v>
      </c>
      <c r="S12" s="51" t="s">
        <v>148</v>
      </c>
      <c r="T12" s="52" t="s">
        <v>148</v>
      </c>
    </row>
    <row r="13" spans="1:20" x14ac:dyDescent="0.2">
      <c r="A13" s="53">
        <v>40969</v>
      </c>
      <c r="B13" s="49">
        <v>197075.583388742</v>
      </c>
      <c r="C13" s="50">
        <v>155683.933591476</v>
      </c>
      <c r="D13" s="50">
        <v>95295.804411316305</v>
      </c>
      <c r="E13" s="50">
        <v>88225.689799492</v>
      </c>
      <c r="F13" s="44">
        <v>7.4241746251902603</v>
      </c>
      <c r="G13" s="50">
        <v>1423.5156747467099</v>
      </c>
      <c r="H13" s="50">
        <v>617.21651212090103</v>
      </c>
      <c r="I13" s="50">
        <v>2210.7337827690399</v>
      </c>
      <c r="J13" s="50">
        <v>959.01512072023695</v>
      </c>
      <c r="K13" s="50">
        <v>121633.24566981501</v>
      </c>
      <c r="L13" s="50">
        <v>188964.30476555499</v>
      </c>
      <c r="M13" s="50">
        <v>1458.53188406498</v>
      </c>
      <c r="N13" s="50">
        <v>634.43649020006603</v>
      </c>
      <c r="O13" s="50">
        <v>2267.5142535335799</v>
      </c>
      <c r="P13" s="50">
        <v>985.028433442032</v>
      </c>
      <c r="Q13" s="50">
        <v>125030.69825767999</v>
      </c>
      <c r="R13" s="50">
        <v>194437.56685592301</v>
      </c>
      <c r="S13" s="17">
        <v>7054.97068743622</v>
      </c>
      <c r="T13" s="54">
        <v>1935.42796772261</v>
      </c>
    </row>
    <row r="14" spans="1:20" x14ac:dyDescent="0.2">
      <c r="A14" s="55">
        <v>41000</v>
      </c>
      <c r="B14" s="40">
        <v>197217.25279999</v>
      </c>
      <c r="C14" s="41">
        <v>155763.103792326</v>
      </c>
      <c r="D14" s="41">
        <v>95727.357021745498</v>
      </c>
      <c r="E14" s="41">
        <v>88749.067090984201</v>
      </c>
      <c r="F14" s="44">
        <v>7.3010188664294402</v>
      </c>
      <c r="G14" s="41">
        <v>1435.0293173469199</v>
      </c>
      <c r="H14" s="50">
        <v>623.40941367178903</v>
      </c>
      <c r="I14" s="41">
        <v>2221.9075509761701</v>
      </c>
      <c r="J14" s="50">
        <v>965.36638019485895</v>
      </c>
      <c r="K14" s="41">
        <v>122946.728817314</v>
      </c>
      <c r="L14" s="41">
        <v>190358.258227151</v>
      </c>
      <c r="M14" s="41">
        <v>1446.70329579599</v>
      </c>
      <c r="N14" s="50">
        <v>630.61650171174404</v>
      </c>
      <c r="O14" s="41">
        <v>2249.3600660490802</v>
      </c>
      <c r="P14" s="50">
        <v>979.21194995039605</v>
      </c>
      <c r="Q14" s="41">
        <v>124364.09020705801</v>
      </c>
      <c r="R14" s="41">
        <v>193031.593417011</v>
      </c>
      <c r="S14" s="16">
        <v>6642.5483505808097</v>
      </c>
      <c r="T14" s="56">
        <v>1932.3407774049299</v>
      </c>
    </row>
    <row r="15" spans="1:20" x14ac:dyDescent="0.2">
      <c r="A15" s="55">
        <v>41030</v>
      </c>
      <c r="B15" s="40">
        <v>197359.06125287901</v>
      </c>
      <c r="C15" s="41">
        <v>155915.901075345</v>
      </c>
      <c r="D15" s="41">
        <v>96001.162170995798</v>
      </c>
      <c r="E15" s="41">
        <v>88991.876874146998</v>
      </c>
      <c r="F15" s="44">
        <v>7.3344977775186599</v>
      </c>
      <c r="G15" s="41">
        <v>1439.24931756617</v>
      </c>
      <c r="H15" s="50">
        <v>626.544941039278</v>
      </c>
      <c r="I15" s="41">
        <v>2221.46073231332</v>
      </c>
      <c r="J15" s="50">
        <v>968.10989031315501</v>
      </c>
      <c r="K15" s="41">
        <v>123638.839935057</v>
      </c>
      <c r="L15" s="41">
        <v>190686.791381588</v>
      </c>
      <c r="M15" s="41">
        <v>1449.1505433740001</v>
      </c>
      <c r="N15" s="50">
        <v>631.931879078159</v>
      </c>
      <c r="O15" s="41">
        <v>2249.1446748620601</v>
      </c>
      <c r="P15" s="50">
        <v>979.78092015479899</v>
      </c>
      <c r="Q15" s="41">
        <v>124712.351788712</v>
      </c>
      <c r="R15" s="41">
        <v>193000.672956731</v>
      </c>
      <c r="S15" s="16">
        <v>6450.0653665565196</v>
      </c>
      <c r="T15" s="56">
        <v>1929.18894263937</v>
      </c>
    </row>
    <row r="16" spans="1:20" x14ac:dyDescent="0.2">
      <c r="A16" s="55">
        <v>41061</v>
      </c>
      <c r="B16" s="40">
        <v>197501.84463258399</v>
      </c>
      <c r="C16" s="41">
        <v>156171.62418267701</v>
      </c>
      <c r="D16" s="41">
        <v>96185.503295126196</v>
      </c>
      <c r="E16" s="41">
        <v>89129.311256083296</v>
      </c>
      <c r="F16" s="44">
        <v>7.3422994930558998</v>
      </c>
      <c r="G16" s="41">
        <v>1448.76529991452</v>
      </c>
      <c r="H16" s="50">
        <v>629.71914655956903</v>
      </c>
      <c r="I16" s="41">
        <v>2227.5982804179398</v>
      </c>
      <c r="J16" s="50">
        <v>967.29143564801802</v>
      </c>
      <c r="K16" s="41">
        <v>124369.011035786</v>
      </c>
      <c r="L16" s="41">
        <v>191234.043714956</v>
      </c>
      <c r="M16" s="41">
        <v>1455.64156913285</v>
      </c>
      <c r="N16" s="50">
        <v>633.58650324852294</v>
      </c>
      <c r="O16" s="41">
        <v>2251.2361163904802</v>
      </c>
      <c r="P16" s="50">
        <v>980.81319383975904</v>
      </c>
      <c r="Q16" s="41">
        <v>125130.18321781</v>
      </c>
      <c r="R16" s="41">
        <v>193359.66996268401</v>
      </c>
      <c r="S16" s="16">
        <v>6264.0152046667699</v>
      </c>
      <c r="T16" s="56">
        <v>1969.7531871817</v>
      </c>
    </row>
    <row r="17" spans="1:20" x14ac:dyDescent="0.2">
      <c r="A17" s="55">
        <v>41091</v>
      </c>
      <c r="B17" s="40">
        <v>197644.69747003101</v>
      </c>
      <c r="C17" s="41">
        <v>156373.173150819</v>
      </c>
      <c r="D17" s="41">
        <v>96225.738047769293</v>
      </c>
      <c r="E17" s="41">
        <v>89218.854831110599</v>
      </c>
      <c r="F17" s="44">
        <v>7.2879957209113204</v>
      </c>
      <c r="G17" s="41">
        <v>1461.77455987293</v>
      </c>
      <c r="H17" s="50">
        <v>635.05595738154796</v>
      </c>
      <c r="I17" s="41">
        <v>2236.6189783826999</v>
      </c>
      <c r="J17" s="50">
        <v>971.29657322949004</v>
      </c>
      <c r="K17" s="41">
        <v>125516.777037215</v>
      </c>
      <c r="L17" s="41">
        <v>192010.111301008</v>
      </c>
      <c r="M17" s="41">
        <v>1468.4651943323199</v>
      </c>
      <c r="N17" s="50">
        <v>638.970453612043</v>
      </c>
      <c r="O17" s="41">
        <v>2259.0554446746901</v>
      </c>
      <c r="P17" s="50">
        <v>983.74325680229697</v>
      </c>
      <c r="Q17" s="41">
        <v>126287.013628129</v>
      </c>
      <c r="R17" s="41">
        <v>194238.465954685</v>
      </c>
      <c r="S17" s="16">
        <v>5972.1760128760397</v>
      </c>
      <c r="T17" s="56">
        <v>1974.26827225945</v>
      </c>
    </row>
    <row r="18" spans="1:20" x14ac:dyDescent="0.2">
      <c r="A18" s="55">
        <v>41122</v>
      </c>
      <c r="B18" s="40">
        <v>197787.84227361</v>
      </c>
      <c r="C18" s="41">
        <v>156564.55700264699</v>
      </c>
      <c r="D18" s="41">
        <v>96393.385980079998</v>
      </c>
      <c r="E18" s="41">
        <v>89396.166202568595</v>
      </c>
      <c r="F18" s="44">
        <v>7.2330652208300004</v>
      </c>
      <c r="G18" s="41">
        <v>1471.3719453661699</v>
      </c>
      <c r="H18" s="50">
        <v>639.86196390888699</v>
      </c>
      <c r="I18" s="41">
        <v>2238.0018491312198</v>
      </c>
      <c r="J18" s="50">
        <v>972.86277948340296</v>
      </c>
      <c r="K18" s="41">
        <v>126559.480268628</v>
      </c>
      <c r="L18" s="41">
        <v>192459.594796697</v>
      </c>
      <c r="M18" s="41">
        <v>1481.3576143755399</v>
      </c>
      <c r="N18" s="50">
        <v>645.37761241774604</v>
      </c>
      <c r="O18" s="41">
        <v>2264.23531017915</v>
      </c>
      <c r="P18" s="50">
        <v>987.08237436602303</v>
      </c>
      <c r="Q18" s="41">
        <v>127648.81645347</v>
      </c>
      <c r="R18" s="41">
        <v>195262.64505350901</v>
      </c>
      <c r="S18" s="16">
        <v>5675.3391463038397</v>
      </c>
      <c r="T18" s="56">
        <v>1953.35605246196</v>
      </c>
    </row>
    <row r="19" spans="1:20" x14ac:dyDescent="0.2">
      <c r="A19" s="55">
        <v>41153</v>
      </c>
      <c r="B19" s="40">
        <v>197930.709993875</v>
      </c>
      <c r="C19" s="41">
        <v>156787.77492073699</v>
      </c>
      <c r="D19" s="41">
        <v>96396.954983574295</v>
      </c>
      <c r="E19" s="41">
        <v>89518.755278187193</v>
      </c>
      <c r="F19" s="44">
        <v>7.1592219969282596</v>
      </c>
      <c r="G19" s="41">
        <v>1480.37813916716</v>
      </c>
      <c r="H19" s="50">
        <v>644.78601391011102</v>
      </c>
      <c r="I19" s="41">
        <v>2235.4953937742998</v>
      </c>
      <c r="J19" s="50">
        <v>973.44819559840198</v>
      </c>
      <c r="K19" s="41">
        <v>127624.973310835</v>
      </c>
      <c r="L19" s="41">
        <v>192702.295059311</v>
      </c>
      <c r="M19" s="41">
        <v>1494.13758266902</v>
      </c>
      <c r="N19" s="50">
        <v>651.61345255357605</v>
      </c>
      <c r="O19" s="41">
        <v>2269.2803292244898</v>
      </c>
      <c r="P19" s="50">
        <v>989.75104737885397</v>
      </c>
      <c r="Q19" s="41">
        <v>128977.929163471</v>
      </c>
      <c r="R19" s="41">
        <v>196006.79521181001</v>
      </c>
      <c r="S19" s="16">
        <v>5430.7656695949699</v>
      </c>
      <c r="T19" s="56">
        <v>1925.37155529865</v>
      </c>
    </row>
    <row r="20" spans="1:20" x14ac:dyDescent="0.2">
      <c r="A20" s="55">
        <v>41183</v>
      </c>
      <c r="B20" s="40">
        <v>198073.761805455</v>
      </c>
      <c r="C20" s="41">
        <v>156997.61915940899</v>
      </c>
      <c r="D20" s="41">
        <v>96422.833712755106</v>
      </c>
      <c r="E20" s="41">
        <v>89443.441457503795</v>
      </c>
      <c r="F20" s="44">
        <v>7.1748262053832104</v>
      </c>
      <c r="G20" s="41">
        <v>1487.9054266084399</v>
      </c>
      <c r="H20" s="50">
        <v>648.19888816256105</v>
      </c>
      <c r="I20" s="41">
        <v>2232.4525578212401</v>
      </c>
      <c r="J20" s="50">
        <v>972.31299991449805</v>
      </c>
      <c r="K20" s="41">
        <v>128392.37354282101</v>
      </c>
      <c r="L20" s="41">
        <v>192617.38916165801</v>
      </c>
      <c r="M20" s="41">
        <v>1503.49803043874</v>
      </c>
      <c r="N20" s="50">
        <v>655.92731400061098</v>
      </c>
      <c r="O20" s="41">
        <v>2268.9616661262698</v>
      </c>
      <c r="P20" s="50">
        <v>989.39472115828903</v>
      </c>
      <c r="Q20" s="41">
        <v>129926.563879291</v>
      </c>
      <c r="R20" s="41">
        <v>196022.47305060501</v>
      </c>
      <c r="S20" s="16">
        <v>5420.2864122932797</v>
      </c>
      <c r="T20" s="56">
        <v>1905.9775765673501</v>
      </c>
    </row>
    <row r="21" spans="1:20" x14ac:dyDescent="0.2">
      <c r="A21" s="55">
        <v>41214</v>
      </c>
      <c r="B21" s="40">
        <v>198217.01169533801</v>
      </c>
      <c r="C21" s="41">
        <v>157280.80406040099</v>
      </c>
      <c r="D21" s="41">
        <v>96448.126220726699</v>
      </c>
      <c r="E21" s="41">
        <v>89478.661022946297</v>
      </c>
      <c r="F21" s="44">
        <v>7.2248889581468703</v>
      </c>
      <c r="G21" s="41">
        <v>1503.2084585248599</v>
      </c>
      <c r="H21" s="50">
        <v>653.87578601294194</v>
      </c>
      <c r="I21" s="41">
        <v>2239.7080064010402</v>
      </c>
      <c r="J21" s="50">
        <v>974.86734657277805</v>
      </c>
      <c r="K21" s="41">
        <v>129608.192779791</v>
      </c>
      <c r="L21" s="41">
        <v>193251.39150844101</v>
      </c>
      <c r="M21" s="41">
        <v>1522.36271843702</v>
      </c>
      <c r="N21" s="50">
        <v>660.880695725652</v>
      </c>
      <c r="O21" s="41">
        <v>2276.1732082816602</v>
      </c>
      <c r="P21" s="50">
        <v>990.27310885031</v>
      </c>
      <c r="Q21" s="41">
        <v>131003.449914097</v>
      </c>
      <c r="R21" s="41">
        <v>196427.83432645301</v>
      </c>
      <c r="S21" s="16">
        <v>5371.7075730658898</v>
      </c>
      <c r="T21" s="56">
        <v>1883.0463322848</v>
      </c>
    </row>
    <row r="22" spans="1:20" x14ac:dyDescent="0.2">
      <c r="A22" s="55">
        <v>41244</v>
      </c>
      <c r="B22" s="40">
        <v>198359.80195875</v>
      </c>
      <c r="C22" s="41">
        <v>157384.086645278</v>
      </c>
      <c r="D22" s="41">
        <v>96599.090382080904</v>
      </c>
      <c r="E22" s="41">
        <v>89398.464576187005</v>
      </c>
      <c r="F22" s="44">
        <v>7.4381338677712403</v>
      </c>
      <c r="G22" s="41">
        <v>1515.07188195451</v>
      </c>
      <c r="H22" s="50">
        <v>659.34362716486203</v>
      </c>
      <c r="I22" s="41">
        <v>2244.0142451717402</v>
      </c>
      <c r="J22" s="50">
        <v>976.57576576311601</v>
      </c>
      <c r="K22" s="41">
        <v>130790.963156094</v>
      </c>
      <c r="L22" s="41">
        <v>193795.88686449701</v>
      </c>
      <c r="M22" s="41">
        <v>1530.28914549041</v>
      </c>
      <c r="N22" s="50">
        <v>666.12523737811898</v>
      </c>
      <c r="O22" s="41">
        <v>2281.4997598211598</v>
      </c>
      <c r="P22" s="50">
        <v>992.667306955968</v>
      </c>
      <c r="Q22" s="41">
        <v>132134.77651600199</v>
      </c>
      <c r="R22" s="41">
        <v>196869.67550307399</v>
      </c>
      <c r="S22" s="16">
        <v>5273.9245346273401</v>
      </c>
      <c r="T22" s="56">
        <v>1896.54227282649</v>
      </c>
    </row>
    <row r="23" spans="1:20" x14ac:dyDescent="0.2">
      <c r="A23" s="55">
        <v>41275</v>
      </c>
      <c r="B23" s="40">
        <v>198502.753938757</v>
      </c>
      <c r="C23" s="41">
        <v>157533.33924690101</v>
      </c>
      <c r="D23" s="41">
        <v>96703.325475015707</v>
      </c>
      <c r="E23" s="41">
        <v>89426.8203859645</v>
      </c>
      <c r="F23" s="44">
        <v>7.5244429423085997</v>
      </c>
      <c r="G23" s="41">
        <v>1523.5905787689201</v>
      </c>
      <c r="H23" s="50">
        <v>662.30069584331704</v>
      </c>
      <c r="I23" s="41">
        <v>2244.2402659529098</v>
      </c>
      <c r="J23" s="50">
        <v>976.00350234376901</v>
      </c>
      <c r="K23" s="41">
        <v>131485.404743272</v>
      </c>
      <c r="L23" s="41">
        <v>193751.39718702101</v>
      </c>
      <c r="M23" s="41">
        <v>1513.0592454053201</v>
      </c>
      <c r="N23" s="50">
        <v>653.37388510145297</v>
      </c>
      <c r="O23" s="41">
        <v>2242.2412792586701</v>
      </c>
      <c r="P23" s="50">
        <v>968.19701131272598</v>
      </c>
      <c r="Q23" s="41">
        <v>129698.81826278201</v>
      </c>
      <c r="R23" s="41">
        <v>192861.26164339299</v>
      </c>
      <c r="S23" s="16">
        <v>5196.8585002370901</v>
      </c>
      <c r="T23" s="56">
        <v>1871.3207372926299</v>
      </c>
    </row>
    <row r="24" spans="1:20" x14ac:dyDescent="0.2">
      <c r="A24" s="55">
        <v>41306</v>
      </c>
      <c r="B24" s="40">
        <v>198645.87125641099</v>
      </c>
      <c r="C24" s="41">
        <v>157759.572041365</v>
      </c>
      <c r="D24" s="41">
        <v>96711.412463662098</v>
      </c>
      <c r="E24" s="41">
        <v>89396.579575050404</v>
      </c>
      <c r="F24" s="44">
        <v>7.58186149888824</v>
      </c>
      <c r="G24" s="41">
        <v>1541.7093189821801</v>
      </c>
      <c r="H24" s="50">
        <v>669.65401508671005</v>
      </c>
      <c r="I24" s="41">
        <v>2259.3002917280301</v>
      </c>
      <c r="J24" s="50">
        <v>981.83602263625596</v>
      </c>
      <c r="K24" s="41">
        <v>133023.389706791</v>
      </c>
      <c r="L24" s="41">
        <v>195032.865456484</v>
      </c>
      <c r="M24" s="41">
        <v>1527.0565545514301</v>
      </c>
      <c r="N24" s="50">
        <v>658.19542189207095</v>
      </c>
      <c r="O24" s="41">
        <v>2250.4149378370398</v>
      </c>
      <c r="P24" s="50">
        <v>968.04695481956901</v>
      </c>
      <c r="Q24" s="41">
        <v>130746.759554726</v>
      </c>
      <c r="R24" s="41">
        <v>192507.350110117</v>
      </c>
      <c r="S24" s="16">
        <v>5147.6860749654697</v>
      </c>
      <c r="T24" s="56">
        <v>1917.0349402569</v>
      </c>
    </row>
    <row r="25" spans="1:20" x14ac:dyDescent="0.2">
      <c r="A25" s="55">
        <v>41334</v>
      </c>
      <c r="B25" s="40">
        <v>198790.38127692699</v>
      </c>
      <c r="C25" s="41">
        <v>158086.56755339101</v>
      </c>
      <c r="D25" s="41">
        <v>96785.496383248494</v>
      </c>
      <c r="E25" s="41">
        <v>89588.419691304895</v>
      </c>
      <c r="F25" s="44">
        <v>7.4482649455605303</v>
      </c>
      <c r="G25" s="41">
        <v>1549.45933748633</v>
      </c>
      <c r="H25" s="50">
        <v>673.59055915476495</v>
      </c>
      <c r="I25" s="41">
        <v>2261.7016254658301</v>
      </c>
      <c r="J25" s="50">
        <v>983.80027038712296</v>
      </c>
      <c r="K25" s="41">
        <v>133897.85576843499</v>
      </c>
      <c r="L25" s="41">
        <v>195542.29415077</v>
      </c>
      <c r="M25" s="41">
        <v>1560.04852147932</v>
      </c>
      <c r="N25" s="50">
        <v>680.00290047310898</v>
      </c>
      <c r="O25" s="41">
        <v>2286.8768526374001</v>
      </c>
      <c r="P25" s="50">
        <v>995.75696266378998</v>
      </c>
      <c r="Q25" s="41">
        <v>135176.16804899299</v>
      </c>
      <c r="R25" s="41">
        <v>198075.79378835199</v>
      </c>
      <c r="S25" s="16">
        <v>5294.4993317041699</v>
      </c>
      <c r="T25" s="56">
        <v>1935.19290262154</v>
      </c>
    </row>
    <row r="26" spans="1:20" x14ac:dyDescent="0.2">
      <c r="A26" s="55">
        <v>41365</v>
      </c>
      <c r="B26" s="40">
        <v>198932.170341713</v>
      </c>
      <c r="C26" s="41">
        <v>158195.961932737</v>
      </c>
      <c r="D26" s="41">
        <v>96915.089209530197</v>
      </c>
      <c r="E26" s="41">
        <v>89790.389865727702</v>
      </c>
      <c r="F26" s="44">
        <v>7.3704990229185698</v>
      </c>
      <c r="G26" s="41">
        <v>1559.37856688188</v>
      </c>
      <c r="H26" s="50">
        <v>678.77822887590798</v>
      </c>
      <c r="I26" s="41">
        <v>2268.8044416306798</v>
      </c>
      <c r="J26" s="50">
        <v>987.21604209222005</v>
      </c>
      <c r="K26" s="41">
        <v>135027.23180054399</v>
      </c>
      <c r="L26" s="41">
        <v>196372.298522622</v>
      </c>
      <c r="M26" s="41">
        <v>1568.9329573848299</v>
      </c>
      <c r="N26" s="50">
        <v>685.13182836354997</v>
      </c>
      <c r="O26" s="41">
        <v>2291.7301630667498</v>
      </c>
      <c r="P26" s="50">
        <v>1000.3023962298601</v>
      </c>
      <c r="Q26" s="41">
        <v>136290.05246281999</v>
      </c>
      <c r="R26" s="41">
        <v>198874.157428309</v>
      </c>
      <c r="S26" s="16">
        <v>5201.0162159920801</v>
      </c>
      <c r="T26" s="56">
        <v>1966.1594236282999</v>
      </c>
    </row>
    <row r="27" spans="1:20" x14ac:dyDescent="0.2">
      <c r="A27" s="55">
        <v>41395</v>
      </c>
      <c r="B27" s="40">
        <v>199075.066972409</v>
      </c>
      <c r="C27" s="41">
        <v>158286.320109564</v>
      </c>
      <c r="D27" s="41">
        <v>97035.710110683402</v>
      </c>
      <c r="E27" s="41">
        <v>89973.539187571398</v>
      </c>
      <c r="F27" s="44">
        <v>7.2950044400993601</v>
      </c>
      <c r="G27" s="41">
        <v>1573.5931499445201</v>
      </c>
      <c r="H27" s="50">
        <v>686.68497220078598</v>
      </c>
      <c r="I27" s="41">
        <v>2278.8350626255701</v>
      </c>
      <c r="J27" s="50">
        <v>993.52084057780905</v>
      </c>
      <c r="K27" s="41">
        <v>136678.74452539501</v>
      </c>
      <c r="L27" s="41">
        <v>197778.512419612</v>
      </c>
      <c r="M27" s="41">
        <v>1579.3480507105101</v>
      </c>
      <c r="N27" s="50">
        <v>689.66281128942103</v>
      </c>
      <c r="O27" s="41">
        <v>2301.3881835623502</v>
      </c>
      <c r="P27" s="50">
        <v>1004.6913574595</v>
      </c>
      <c r="Q27" s="41">
        <v>137288.74673932299</v>
      </c>
      <c r="R27" s="41">
        <v>199841.22852715201</v>
      </c>
      <c r="S27" s="16">
        <v>5194.1513017913303</v>
      </c>
      <c r="T27" s="56">
        <v>1929.4065469044899</v>
      </c>
    </row>
    <row r="28" spans="1:20" x14ac:dyDescent="0.2">
      <c r="A28" s="55">
        <v>41426</v>
      </c>
      <c r="B28" s="40">
        <v>199216.877709227</v>
      </c>
      <c r="C28" s="41">
        <v>158244.504094367</v>
      </c>
      <c r="D28" s="41">
        <v>97135.972438268203</v>
      </c>
      <c r="E28" s="41">
        <v>90099.728274369307</v>
      </c>
      <c r="F28" s="44">
        <v>7.2480276129290502</v>
      </c>
      <c r="G28" s="41">
        <v>1593.41319398054</v>
      </c>
      <c r="H28" s="50">
        <v>695.512239792027</v>
      </c>
      <c r="I28" s="41">
        <v>2299.9508546074399</v>
      </c>
      <c r="J28" s="50">
        <v>1004.37045693307</v>
      </c>
      <c r="K28" s="41">
        <v>138559.11500169299</v>
      </c>
      <c r="L28" s="41">
        <v>199926.834027442</v>
      </c>
      <c r="M28" s="41">
        <v>1600.66865987648</v>
      </c>
      <c r="N28" s="50">
        <v>700.71660108634001</v>
      </c>
      <c r="O28" s="41">
        <v>2323.4083173302802</v>
      </c>
      <c r="P28" s="50">
        <v>1015.45261507444</v>
      </c>
      <c r="Q28" s="41">
        <v>139589.61029441399</v>
      </c>
      <c r="R28" s="41">
        <v>202101.02996517799</v>
      </c>
      <c r="S28" s="16">
        <v>5055.7079307752501</v>
      </c>
      <c r="T28" s="56">
        <v>1900.68364675157</v>
      </c>
    </row>
    <row r="29" spans="1:20" x14ac:dyDescent="0.2">
      <c r="A29" s="55">
        <v>41456</v>
      </c>
      <c r="B29" s="40">
        <v>199359.72652727799</v>
      </c>
      <c r="C29" s="41">
        <v>158475.585435616</v>
      </c>
      <c r="D29" s="41">
        <v>97356.1321251138</v>
      </c>
      <c r="E29" s="41">
        <v>90420.816922702594</v>
      </c>
      <c r="F29" s="44">
        <v>7.13214487913715</v>
      </c>
      <c r="G29" s="41">
        <v>1610.1141973659801</v>
      </c>
      <c r="H29" s="50">
        <v>704.46650686785404</v>
      </c>
      <c r="I29" s="41">
        <v>2313.3523129676901</v>
      </c>
      <c r="J29" s="50">
        <v>1012.1271389047801</v>
      </c>
      <c r="K29" s="41">
        <v>140444.480175359</v>
      </c>
      <c r="L29" s="41">
        <v>201807.466037017</v>
      </c>
      <c r="M29" s="41">
        <v>1621.7723144353299</v>
      </c>
      <c r="N29" s="50">
        <v>711.071138284055</v>
      </c>
      <c r="O29" s="41">
        <v>2340.7293946004802</v>
      </c>
      <c r="P29" s="50">
        <v>1026.3056679357001</v>
      </c>
      <c r="Q29" s="41">
        <v>141756.39493731101</v>
      </c>
      <c r="R29" s="41">
        <v>204556.345883161</v>
      </c>
      <c r="S29" s="16">
        <v>4991.4314873970598</v>
      </c>
      <c r="T29" s="56">
        <v>1841.4458536475599</v>
      </c>
    </row>
    <row r="30" spans="1:20" x14ac:dyDescent="0.2">
      <c r="A30" s="55">
        <v>41487</v>
      </c>
      <c r="B30" s="40">
        <v>199502.834951889</v>
      </c>
      <c r="C30" s="41">
        <v>158673.92461423701</v>
      </c>
      <c r="D30" s="41">
        <v>97376.945854738398</v>
      </c>
      <c r="E30" s="41">
        <v>90477.822550728306</v>
      </c>
      <c r="F30" s="44">
        <v>7.0457840551364699</v>
      </c>
      <c r="G30" s="41">
        <v>1623.3458031400901</v>
      </c>
      <c r="H30" s="50">
        <v>711.15647824407802</v>
      </c>
      <c r="I30" s="41">
        <v>2322.3949847270601</v>
      </c>
      <c r="J30" s="50">
        <v>1016.99814317918</v>
      </c>
      <c r="K30" s="41">
        <v>141882.247467982</v>
      </c>
      <c r="L30" s="41">
        <v>202924.88104251499</v>
      </c>
      <c r="M30" s="41">
        <v>1637.38934191668</v>
      </c>
      <c r="N30" s="50">
        <v>717.91097971103102</v>
      </c>
      <c r="O30" s="41">
        <v>2351.09966644211</v>
      </c>
      <c r="P30" s="50">
        <v>1031.7101873126701</v>
      </c>
      <c r="Q30" s="41">
        <v>143226.480471157</v>
      </c>
      <c r="R30" s="41">
        <v>205947.73057133201</v>
      </c>
      <c r="S30" s="16">
        <v>4984.0088820232004</v>
      </c>
      <c r="T30" s="56">
        <v>1860.5287915715001</v>
      </c>
    </row>
    <row r="31" spans="1:20" x14ac:dyDescent="0.2">
      <c r="A31" s="55">
        <v>41518</v>
      </c>
      <c r="B31" s="40">
        <v>199645.75504749201</v>
      </c>
      <c r="C31" s="41">
        <v>158889.16501316099</v>
      </c>
      <c r="D31" s="41">
        <v>97418.593402686805</v>
      </c>
      <c r="E31" s="41">
        <v>90599.755045187107</v>
      </c>
      <c r="F31" s="44">
        <v>7.0258837854212999</v>
      </c>
      <c r="G31" s="41">
        <v>1631.7366734853099</v>
      </c>
      <c r="H31" s="50">
        <v>714.88289307613104</v>
      </c>
      <c r="I31" s="41">
        <v>2323.06214833381</v>
      </c>
      <c r="J31" s="50">
        <v>1017.67275277822</v>
      </c>
      <c r="K31" s="41">
        <v>142727.727067667</v>
      </c>
      <c r="L31" s="41">
        <v>203197.18595573399</v>
      </c>
      <c r="M31" s="41">
        <v>1649.03285048002</v>
      </c>
      <c r="N31" s="50">
        <v>723.88662227975897</v>
      </c>
      <c r="O31" s="41">
        <v>2356.51363559938</v>
      </c>
      <c r="P31" s="50">
        <v>1033.6461778886301</v>
      </c>
      <c r="Q31" s="41">
        <v>144525.22804796899</v>
      </c>
      <c r="R31" s="41">
        <v>206568.48247105299</v>
      </c>
      <c r="S31" s="16">
        <v>4883.9631925710401</v>
      </c>
      <c r="T31" s="56">
        <v>1826.49225743908</v>
      </c>
    </row>
    <row r="32" spans="1:20" x14ac:dyDescent="0.2">
      <c r="A32" s="55">
        <v>41548</v>
      </c>
      <c r="B32" s="40">
        <v>199788.821973591</v>
      </c>
      <c r="C32" s="41">
        <v>159086.38651849201</v>
      </c>
      <c r="D32" s="41">
        <v>97395.452435707397</v>
      </c>
      <c r="E32" s="41">
        <v>90549.055976490505</v>
      </c>
      <c r="F32" s="44">
        <v>6.9954353849014801</v>
      </c>
      <c r="G32" s="41">
        <v>1644.5614737032299</v>
      </c>
      <c r="H32" s="50">
        <v>719.70108397796696</v>
      </c>
      <c r="I32" s="41">
        <v>2328.0907763442001</v>
      </c>
      <c r="J32" s="50">
        <v>1019.0595431309901</v>
      </c>
      <c r="K32" s="41">
        <v>143791.423191357</v>
      </c>
      <c r="L32" s="41">
        <v>203631.13066349999</v>
      </c>
      <c r="M32" s="41">
        <v>1661.37579628496</v>
      </c>
      <c r="N32" s="50">
        <v>728.75017807933705</v>
      </c>
      <c r="O32" s="41">
        <v>2363.5142482706601</v>
      </c>
      <c r="P32" s="50">
        <v>1035.45348528925</v>
      </c>
      <c r="Q32" s="41">
        <v>145601.63410932399</v>
      </c>
      <c r="R32" s="41">
        <v>207106.17803360199</v>
      </c>
      <c r="S32" s="16">
        <v>4855.6523133667097</v>
      </c>
      <c r="T32" s="56">
        <v>1781.8097601931399</v>
      </c>
    </row>
    <row r="33" spans="1:20" x14ac:dyDescent="0.2">
      <c r="A33" s="55">
        <v>41579</v>
      </c>
      <c r="B33" s="40">
        <v>199931.10926720299</v>
      </c>
      <c r="C33" s="41">
        <v>159269.27831623601</v>
      </c>
      <c r="D33" s="41">
        <v>97577.973075391201</v>
      </c>
      <c r="E33" s="41">
        <v>90797.980587725295</v>
      </c>
      <c r="F33" s="44">
        <v>6.9383445593013304</v>
      </c>
      <c r="G33" s="41">
        <v>1654.0815264784401</v>
      </c>
      <c r="H33" s="50">
        <v>725.04930813811302</v>
      </c>
      <c r="I33" s="41">
        <v>2331.02596170993</v>
      </c>
      <c r="J33" s="50">
        <v>1021.60676180164</v>
      </c>
      <c r="K33" s="41">
        <v>144959.02941260301</v>
      </c>
      <c r="L33" s="41">
        <v>204259.11052884199</v>
      </c>
      <c r="M33" s="41">
        <v>1680.22946032406</v>
      </c>
      <c r="N33" s="50">
        <v>734.86275668512997</v>
      </c>
      <c r="O33" s="41">
        <v>2372.2833560704298</v>
      </c>
      <c r="P33" s="50">
        <v>1038.5167826807301</v>
      </c>
      <c r="Q33" s="41">
        <v>146928.37867085601</v>
      </c>
      <c r="R33" s="41">
        <v>207975.496721459</v>
      </c>
      <c r="S33" s="16">
        <v>4759.3109313903396</v>
      </c>
      <c r="T33" s="56">
        <v>1696.5502616664401</v>
      </c>
    </row>
    <row r="34" spans="1:20" x14ac:dyDescent="0.2">
      <c r="A34" s="55">
        <v>41609</v>
      </c>
      <c r="B34" s="40">
        <v>200073.87294881899</v>
      </c>
      <c r="C34" s="41">
        <v>159545.95252116001</v>
      </c>
      <c r="D34" s="41">
        <v>97546.470077420003</v>
      </c>
      <c r="E34" s="41">
        <v>90921.709384263799</v>
      </c>
      <c r="F34" s="44">
        <v>6.7633828243855101</v>
      </c>
      <c r="G34" s="41">
        <v>1656.4349432041099</v>
      </c>
      <c r="H34" s="50">
        <v>727.16042135269697</v>
      </c>
      <c r="I34" s="41">
        <v>2319.4279791366498</v>
      </c>
      <c r="J34" s="50">
        <v>1017.64654408902</v>
      </c>
      <c r="K34" s="41">
        <v>145493.22827753</v>
      </c>
      <c r="L34" s="41">
        <v>203673.684966884</v>
      </c>
      <c r="M34" s="41">
        <v>1669.2061925851001</v>
      </c>
      <c r="N34" s="50">
        <v>733.07874727010005</v>
      </c>
      <c r="O34" s="41">
        <v>2353.1229005905402</v>
      </c>
      <c r="P34" s="50">
        <v>1031.5914349852001</v>
      </c>
      <c r="Q34" s="41">
        <v>146672.60516475199</v>
      </c>
      <c r="R34" s="41">
        <v>206489.24227694099</v>
      </c>
      <c r="S34" s="16">
        <v>4751.1302716231503</v>
      </c>
      <c r="T34" s="56">
        <v>1620.9053463789801</v>
      </c>
    </row>
    <row r="35" spans="1:20" x14ac:dyDescent="0.2">
      <c r="A35" s="55">
        <v>41640</v>
      </c>
      <c r="B35" s="40">
        <v>200216.826317848</v>
      </c>
      <c r="C35" s="41">
        <v>159677.74882333301</v>
      </c>
      <c r="D35" s="41">
        <v>97556.967540045604</v>
      </c>
      <c r="E35" s="41">
        <v>91006.431215440098</v>
      </c>
      <c r="F35" s="44">
        <v>6.7039247081873796</v>
      </c>
      <c r="G35" s="41">
        <v>1656.24113808892</v>
      </c>
      <c r="H35" s="50">
        <v>726.67934067577505</v>
      </c>
      <c r="I35" s="41">
        <v>2308.4596395133599</v>
      </c>
      <c r="J35" s="50">
        <v>1012.6553056092901</v>
      </c>
      <c r="K35" s="41">
        <v>145509.03603808599</v>
      </c>
      <c r="L35" s="41">
        <v>202766.41653235501</v>
      </c>
      <c r="M35" s="41">
        <v>1628.24233663877</v>
      </c>
      <c r="N35" s="50">
        <v>708.96260274230997</v>
      </c>
      <c r="O35" s="41">
        <v>2280.5992022666401</v>
      </c>
      <c r="P35" s="50">
        <v>994.48237095361799</v>
      </c>
      <c r="Q35" s="41">
        <v>141948.782477475</v>
      </c>
      <c r="R35" s="41">
        <v>199450.22984059699</v>
      </c>
      <c r="S35" s="16">
        <v>4678.5788353506696</v>
      </c>
      <c r="T35" s="56">
        <v>1590.8216495172601</v>
      </c>
    </row>
    <row r="36" spans="1:20" x14ac:dyDescent="0.2">
      <c r="A36" s="55">
        <v>41671</v>
      </c>
      <c r="B36" s="40">
        <v>200358.941964803</v>
      </c>
      <c r="C36" s="41">
        <v>159813.13025349201</v>
      </c>
      <c r="D36" s="41">
        <v>97720.115146856799</v>
      </c>
      <c r="E36" s="41">
        <v>91277.892056853496</v>
      </c>
      <c r="F36" s="44">
        <v>6.6100520170398704</v>
      </c>
      <c r="G36" s="41">
        <v>1680.3422922185</v>
      </c>
      <c r="H36" s="50">
        <v>739.47629283807305</v>
      </c>
      <c r="I36" s="41">
        <v>2330.76643739883</v>
      </c>
      <c r="J36" s="50">
        <v>1025.6790678167999</v>
      </c>
      <c r="K36" s="41">
        <v>148165.57110572499</v>
      </c>
      <c r="L36" s="41">
        <v>205466.00783294899</v>
      </c>
      <c r="M36" s="41">
        <v>1647.7406778581801</v>
      </c>
      <c r="N36" s="50">
        <v>718.75621697627003</v>
      </c>
      <c r="O36" s="41">
        <v>2296.0722602967799</v>
      </c>
      <c r="P36" s="50">
        <v>1001.69910478542</v>
      </c>
      <c r="Q36" s="41">
        <v>144008.08332397501</v>
      </c>
      <c r="R36" s="41">
        <v>200469.813700086</v>
      </c>
      <c r="S36" s="16">
        <v>4609.3725389790498</v>
      </c>
      <c r="T36" s="56">
        <v>1515.8740520654901</v>
      </c>
    </row>
    <row r="37" spans="1:20" x14ac:dyDescent="0.2">
      <c r="A37" s="55">
        <v>41699</v>
      </c>
      <c r="B37" s="40">
        <v>200502.87824289201</v>
      </c>
      <c r="C37" s="41">
        <v>159986.17279047999</v>
      </c>
      <c r="D37" s="41">
        <v>97840.329308774802</v>
      </c>
      <c r="E37" s="41">
        <v>91374.546448200505</v>
      </c>
      <c r="F37" s="44">
        <v>6.6353855487675499</v>
      </c>
      <c r="G37" s="41">
        <v>1697.82115929624</v>
      </c>
      <c r="H37" s="50">
        <v>747.73947534279796</v>
      </c>
      <c r="I37" s="41">
        <v>2342.6460938865598</v>
      </c>
      <c r="J37" s="50">
        <v>1032.3974958712399</v>
      </c>
      <c r="K37" s="41">
        <v>149909.10060313201</v>
      </c>
      <c r="L37" s="41">
        <v>206980.23320702699</v>
      </c>
      <c r="M37" s="41">
        <v>1700.11465745396</v>
      </c>
      <c r="N37" s="50">
        <v>748.78963194467997</v>
      </c>
      <c r="O37" s="41">
        <v>2358.6957143787899</v>
      </c>
      <c r="P37" s="50">
        <v>1039.07722879021</v>
      </c>
      <c r="Q37" s="41">
        <v>150132.464602925</v>
      </c>
      <c r="R37" s="41">
        <v>208121.698243775</v>
      </c>
      <c r="S37" s="16">
        <v>4541.5933430892001</v>
      </c>
      <c r="T37" s="56">
        <v>1502.5528229388401</v>
      </c>
    </row>
    <row r="38" spans="1:20" x14ac:dyDescent="0.2">
      <c r="A38" s="55">
        <v>41730</v>
      </c>
      <c r="B38" s="40">
        <v>200644.963523535</v>
      </c>
      <c r="C38" s="41">
        <v>160298.85735301601</v>
      </c>
      <c r="D38" s="41">
        <v>97956.7256232379</v>
      </c>
      <c r="E38" s="41">
        <v>91464.598015601194</v>
      </c>
      <c r="F38" s="44">
        <v>6.6555029964343904</v>
      </c>
      <c r="G38" s="41">
        <v>1710.1882694124799</v>
      </c>
      <c r="H38" s="50">
        <v>753.05812573926505</v>
      </c>
      <c r="I38" s="41">
        <v>2344.9438082050601</v>
      </c>
      <c r="J38" s="50">
        <v>1033.41737926217</v>
      </c>
      <c r="K38" s="41">
        <v>151100.93800123801</v>
      </c>
      <c r="L38" s="41">
        <v>207351.874525825</v>
      </c>
      <c r="M38" s="41">
        <v>1724.23368005357</v>
      </c>
      <c r="N38" s="50">
        <v>764.36755299809397</v>
      </c>
      <c r="O38" s="41">
        <v>2379.0314229638402</v>
      </c>
      <c r="P38" s="50">
        <v>1052.21186789287</v>
      </c>
      <c r="Q38" s="41">
        <v>153360.94271269601</v>
      </c>
      <c r="R38" s="41">
        <v>211250.25715496301</v>
      </c>
      <c r="S38" s="16">
        <v>4510.9843276332304</v>
      </c>
      <c r="T38" s="56">
        <v>1491.0433010915499</v>
      </c>
    </row>
    <row r="39" spans="1:20" x14ac:dyDescent="0.2">
      <c r="A39" s="55">
        <v>41760</v>
      </c>
      <c r="B39" s="40">
        <v>200787.03610053399</v>
      </c>
      <c r="C39" s="41">
        <v>160687.88320104699</v>
      </c>
      <c r="D39" s="41">
        <v>98041.713193780801</v>
      </c>
      <c r="E39" s="41">
        <v>91497.083762667695</v>
      </c>
      <c r="F39" s="44">
        <v>6.6896716273996697</v>
      </c>
      <c r="G39" s="41">
        <v>1723.91563556961</v>
      </c>
      <c r="H39" s="50">
        <v>761.02544924849303</v>
      </c>
      <c r="I39" s="41">
        <v>2348.8434193676699</v>
      </c>
      <c r="J39" s="50">
        <v>1038.4467033764599</v>
      </c>
      <c r="K39" s="41">
        <v>152748.98250832799</v>
      </c>
      <c r="L39" s="41">
        <v>208005.21553080101</v>
      </c>
      <c r="M39" s="41">
        <v>1734.9300375140799</v>
      </c>
      <c r="N39" s="50">
        <v>768.83569754076098</v>
      </c>
      <c r="O39" s="41">
        <v>2383.8111348534599</v>
      </c>
      <c r="P39" s="50">
        <v>1053.57584364073</v>
      </c>
      <c r="Q39" s="41">
        <v>154365.293252467</v>
      </c>
      <c r="R39" s="41">
        <v>211670.87430343701</v>
      </c>
      <c r="S39" s="16">
        <v>4421.9673582616597</v>
      </c>
      <c r="T39" s="56">
        <v>1517.8109615919</v>
      </c>
    </row>
    <row r="40" spans="1:20" x14ac:dyDescent="0.2">
      <c r="A40" s="55">
        <v>41791</v>
      </c>
      <c r="B40" s="40">
        <v>200928.98621035099</v>
      </c>
      <c r="C40" s="41">
        <v>160860.54666354699</v>
      </c>
      <c r="D40" s="41">
        <v>98115.958955100403</v>
      </c>
      <c r="E40" s="41">
        <v>91586.849391098294</v>
      </c>
      <c r="F40" s="44">
        <v>6.6702166450592202</v>
      </c>
      <c r="G40" s="41">
        <v>1726.6569684924</v>
      </c>
      <c r="H40" s="50">
        <v>761.47816291566505</v>
      </c>
      <c r="I40" s="41">
        <v>2342.57310766828</v>
      </c>
      <c r="J40" s="50">
        <v>1031.1009126654899</v>
      </c>
      <c r="K40" s="41">
        <v>153014.34451615601</v>
      </c>
      <c r="L40" s="41">
        <v>207564.87271144401</v>
      </c>
      <c r="M40" s="41">
        <v>1741.09041010027</v>
      </c>
      <c r="N40" s="50">
        <v>769.34649772377395</v>
      </c>
      <c r="O40" s="41">
        <v>2377.4719944255298</v>
      </c>
      <c r="P40" s="50">
        <v>1050.4860918034301</v>
      </c>
      <c r="Q40" s="41">
        <v>154577.62428818099</v>
      </c>
      <c r="R40" s="41">
        <v>211055.19133572499</v>
      </c>
      <c r="S40" s="16">
        <v>4351.6860166911501</v>
      </c>
      <c r="T40" s="56">
        <v>1497.37185737101</v>
      </c>
    </row>
    <row r="41" spans="1:20" x14ac:dyDescent="0.2">
      <c r="A41" s="55">
        <v>41821</v>
      </c>
      <c r="B41" s="40">
        <v>201071.87466341601</v>
      </c>
      <c r="C41" s="41">
        <v>161113.79205326701</v>
      </c>
      <c r="D41" s="41">
        <v>98100.024178010906</v>
      </c>
      <c r="E41" s="41">
        <v>91475.056320254793</v>
      </c>
      <c r="F41" s="44">
        <v>6.7529431851092898</v>
      </c>
      <c r="G41" s="41">
        <v>1732.3934588633799</v>
      </c>
      <c r="H41" s="50">
        <v>762.72518568005603</v>
      </c>
      <c r="I41" s="41">
        <v>2337.8758970528802</v>
      </c>
      <c r="J41" s="50">
        <v>1029.59007320108</v>
      </c>
      <c r="K41" s="41">
        <v>153366.44908778</v>
      </c>
      <c r="L41" s="41">
        <v>207041.35118098001</v>
      </c>
      <c r="M41" s="41">
        <v>1747.7775409439801</v>
      </c>
      <c r="N41" s="50">
        <v>771.60216106564201</v>
      </c>
      <c r="O41" s="41">
        <v>2369.6074107818599</v>
      </c>
      <c r="P41" s="50">
        <v>1046.0641548047399</v>
      </c>
      <c r="Q41" s="41">
        <v>155144.27364479701</v>
      </c>
      <c r="R41" s="41">
        <v>210372.88322877101</v>
      </c>
      <c r="S41" s="16">
        <v>4245.9061773784897</v>
      </c>
      <c r="T41" s="56">
        <v>1514.6151463505601</v>
      </c>
    </row>
    <row r="42" spans="1:20" x14ac:dyDescent="0.2">
      <c r="A42" s="55">
        <v>41852</v>
      </c>
      <c r="B42" s="40">
        <v>201213.869698239</v>
      </c>
      <c r="C42" s="41">
        <v>161381.44296505</v>
      </c>
      <c r="D42" s="41">
        <v>98197.865703758303</v>
      </c>
      <c r="E42" s="41">
        <v>91435.138565925401</v>
      </c>
      <c r="F42" s="44">
        <v>6.8298193991881799</v>
      </c>
      <c r="G42" s="41">
        <v>1745.9288161132099</v>
      </c>
      <c r="H42" s="50">
        <v>768.95915294611098</v>
      </c>
      <c r="I42" s="41">
        <v>2346.1282584427099</v>
      </c>
      <c r="J42" s="50">
        <v>1032.7497896944101</v>
      </c>
      <c r="K42" s="41">
        <v>154745.79263860401</v>
      </c>
      <c r="L42" s="41">
        <v>207829.98279546201</v>
      </c>
      <c r="M42" s="41">
        <v>1764.8605799827801</v>
      </c>
      <c r="N42" s="50">
        <v>776.97404499841798</v>
      </c>
      <c r="O42" s="41">
        <v>2381.0777864612501</v>
      </c>
      <c r="P42" s="50">
        <v>1049.9949249793799</v>
      </c>
      <c r="Q42" s="41">
        <v>156339.48989788201</v>
      </c>
      <c r="R42" s="41">
        <v>211395.17467422501</v>
      </c>
      <c r="S42" s="16">
        <v>4349.9545262658103</v>
      </c>
      <c r="T42" s="56">
        <v>1535.4294973573999</v>
      </c>
    </row>
    <row r="43" spans="1:20" x14ac:dyDescent="0.2">
      <c r="A43" s="55">
        <v>41883</v>
      </c>
      <c r="B43" s="40">
        <v>201356.82435809</v>
      </c>
      <c r="C43" s="41">
        <v>161629.315182844</v>
      </c>
      <c r="D43" s="41">
        <v>98443.662530489499</v>
      </c>
      <c r="E43" s="41">
        <v>91699.337967246305</v>
      </c>
      <c r="F43" s="44">
        <v>6.8683601375090904</v>
      </c>
      <c r="G43" s="41">
        <v>1761.54196114609</v>
      </c>
      <c r="H43" s="50">
        <v>776.61823757977004</v>
      </c>
      <c r="I43" s="41">
        <v>2354.57732666845</v>
      </c>
      <c r="J43" s="50">
        <v>1037.7983552182</v>
      </c>
      <c r="K43" s="41">
        <v>156381.43677984999</v>
      </c>
      <c r="L43" s="41">
        <v>208978.66207320901</v>
      </c>
      <c r="M43" s="41">
        <v>1782.1750737165901</v>
      </c>
      <c r="N43" s="50">
        <v>787.65351395626203</v>
      </c>
      <c r="O43" s="41">
        <v>2392.3271129356899</v>
      </c>
      <c r="P43" s="50">
        <v>1056.0189294663401</v>
      </c>
      <c r="Q43" s="41">
        <v>158604.83621452801</v>
      </c>
      <c r="R43" s="41">
        <v>212919.66299384701</v>
      </c>
      <c r="S43" s="16">
        <v>4460.0150474014699</v>
      </c>
      <c r="T43" s="56">
        <v>1513.3421919125101</v>
      </c>
    </row>
    <row r="44" spans="1:20" x14ac:dyDescent="0.2">
      <c r="A44" s="55">
        <v>41913</v>
      </c>
      <c r="B44" s="40">
        <v>201498.886886458</v>
      </c>
      <c r="C44" s="41">
        <v>161873.642068735</v>
      </c>
      <c r="D44" s="41">
        <v>98649.662748757604</v>
      </c>
      <c r="E44" s="41">
        <v>91831.169999859994</v>
      </c>
      <c r="F44" s="44">
        <v>6.9076738841261802</v>
      </c>
      <c r="G44" s="41">
        <v>1777.19723190935</v>
      </c>
      <c r="H44" s="50">
        <v>784.18038243991703</v>
      </c>
      <c r="I44" s="41">
        <v>2362.3545209553899</v>
      </c>
      <c r="J44" s="50">
        <v>1042.0908577108901</v>
      </c>
      <c r="K44" s="41">
        <v>158016.1506579</v>
      </c>
      <c r="L44" s="41">
        <v>210020.15917589201</v>
      </c>
      <c r="M44" s="41">
        <v>1800.11656418186</v>
      </c>
      <c r="N44" s="50">
        <v>796.09647959772997</v>
      </c>
      <c r="O44" s="41">
        <v>2403.9316572094499</v>
      </c>
      <c r="P44" s="50">
        <v>1061.1894358982399</v>
      </c>
      <c r="Q44" s="41">
        <v>160419.54641770499</v>
      </c>
      <c r="R44" s="41">
        <v>214238.39810666101</v>
      </c>
      <c r="S44" s="16">
        <v>4557.2602717631698</v>
      </c>
      <c r="T44" s="56">
        <v>1538.3091507497199</v>
      </c>
    </row>
    <row r="45" spans="1:20" x14ac:dyDescent="0.2">
      <c r="A45" s="55">
        <v>41944</v>
      </c>
      <c r="B45" s="40">
        <v>201641.18783460901</v>
      </c>
      <c r="C45" s="41">
        <v>162084.16508648201</v>
      </c>
      <c r="D45" s="41">
        <v>98703.614145496496</v>
      </c>
      <c r="E45" s="41">
        <v>91789.826735043694</v>
      </c>
      <c r="F45" s="44">
        <v>6.9672106558886302</v>
      </c>
      <c r="G45" s="41">
        <v>1782.2413344494</v>
      </c>
      <c r="H45" s="50">
        <v>786.29805299060899</v>
      </c>
      <c r="I45" s="41">
        <v>2355.9181519313302</v>
      </c>
      <c r="J45" s="50">
        <v>1039.75873279241</v>
      </c>
      <c r="K45" s="41">
        <v>158548.03280038</v>
      </c>
      <c r="L45" s="41">
        <v>209659.78097022499</v>
      </c>
      <c r="M45" s="41">
        <v>1810.6686571125199</v>
      </c>
      <c r="N45" s="50">
        <v>797.58550108146403</v>
      </c>
      <c r="O45" s="41">
        <v>2401.32703049375</v>
      </c>
      <c r="P45" s="50">
        <v>1057.3455703970101</v>
      </c>
      <c r="Q45" s="41">
        <v>160833.22512917101</v>
      </c>
      <c r="R45" s="41">
        <v>213669.76536526901</v>
      </c>
      <c r="S45" s="16">
        <v>4639.42904394978</v>
      </c>
      <c r="T45" s="56">
        <v>1537.3998811374599</v>
      </c>
    </row>
    <row r="46" spans="1:20" x14ac:dyDescent="0.2">
      <c r="A46" s="55">
        <v>41974</v>
      </c>
      <c r="B46" s="40">
        <v>201782.907000704</v>
      </c>
      <c r="C46" s="41">
        <v>162283.15275866399</v>
      </c>
      <c r="D46" s="41">
        <v>98915.376636225003</v>
      </c>
      <c r="E46" s="41">
        <v>91874.228157067599</v>
      </c>
      <c r="F46" s="44">
        <v>7.0911625496912798</v>
      </c>
      <c r="G46" s="41">
        <v>1796.7528621224701</v>
      </c>
      <c r="H46" s="50">
        <v>792.62954830090098</v>
      </c>
      <c r="I46" s="41">
        <v>2362.9363330408701</v>
      </c>
      <c r="J46" s="50">
        <v>1042.09280732774</v>
      </c>
      <c r="K46" s="41">
        <v>159947.76987230801</v>
      </c>
      <c r="L46" s="41">
        <v>210311.17476866799</v>
      </c>
      <c r="M46" s="41">
        <v>1800.9180064203999</v>
      </c>
      <c r="N46" s="50">
        <v>794.84282013533698</v>
      </c>
      <c r="O46" s="41">
        <v>2382.8979264101999</v>
      </c>
      <c r="P46" s="50">
        <v>1049.20529418158</v>
      </c>
      <c r="Q46" s="41">
        <v>160389.250215868</v>
      </c>
      <c r="R46" s="41">
        <v>211914.19292039899</v>
      </c>
      <c r="S46" s="16">
        <v>4672.1613485307398</v>
      </c>
      <c r="T46" s="56">
        <v>1562.42970457213</v>
      </c>
    </row>
    <row r="47" spans="1:20" x14ac:dyDescent="0.2">
      <c r="A47" s="55">
        <v>42005</v>
      </c>
      <c r="B47" s="40">
        <v>201924.91676964599</v>
      </c>
      <c r="C47" s="41">
        <v>162579.019335519</v>
      </c>
      <c r="D47" s="41">
        <v>99130.317449052396</v>
      </c>
      <c r="E47" s="41">
        <v>92085.781886204306</v>
      </c>
      <c r="F47" s="44">
        <v>7.1052636874147304</v>
      </c>
      <c r="G47" s="41">
        <v>1805.9655378386899</v>
      </c>
      <c r="H47" s="50">
        <v>796.91554697876597</v>
      </c>
      <c r="I47" s="41">
        <v>2358.7696183675098</v>
      </c>
      <c r="J47" s="50">
        <v>1041.1516351263399</v>
      </c>
      <c r="K47" s="41">
        <v>160930.55884361299</v>
      </c>
      <c r="L47" s="41">
        <v>210245.80241857001</v>
      </c>
      <c r="M47" s="41">
        <v>1756.93874574651</v>
      </c>
      <c r="N47" s="50">
        <v>769.44199059607502</v>
      </c>
      <c r="O47" s="41">
        <v>2312.4509779015302</v>
      </c>
      <c r="P47" s="50">
        <v>1015.15207964158</v>
      </c>
      <c r="Q47" s="41">
        <v>155372.18434097199</v>
      </c>
      <c r="R47" s="41">
        <v>205040.88432959499</v>
      </c>
      <c r="S47" s="16">
        <v>4730.8085690214002</v>
      </c>
      <c r="T47" s="56">
        <v>1532.15701180623</v>
      </c>
    </row>
    <row r="48" spans="1:20" x14ac:dyDescent="0.2">
      <c r="A48" s="55">
        <v>42036</v>
      </c>
      <c r="B48" s="40">
        <v>202067.00395809501</v>
      </c>
      <c r="C48" s="41">
        <v>162907.22895034499</v>
      </c>
      <c r="D48" s="41">
        <v>99291.496220246598</v>
      </c>
      <c r="E48" s="41">
        <v>92096.933914859706</v>
      </c>
      <c r="F48" s="44">
        <v>7.2739112583295</v>
      </c>
      <c r="G48" s="41">
        <v>1817.3730335433399</v>
      </c>
      <c r="H48" s="50">
        <v>801.98135272316699</v>
      </c>
      <c r="I48" s="41">
        <v>2354.3956325438699</v>
      </c>
      <c r="J48" s="50">
        <v>1038.8452735226199</v>
      </c>
      <c r="K48" s="41">
        <v>162065.319646669</v>
      </c>
      <c r="L48" s="41">
        <v>209849.41010323301</v>
      </c>
      <c r="M48" s="41">
        <v>1766.0637475941101</v>
      </c>
      <c r="N48" s="50">
        <v>771.491769946977</v>
      </c>
      <c r="O48" s="41">
        <v>2307.47004753792</v>
      </c>
      <c r="P48" s="50">
        <v>1008.24909194108</v>
      </c>
      <c r="Q48" s="41">
        <v>155891.80963934699</v>
      </c>
      <c r="R48" s="41">
        <v>203435.995958221</v>
      </c>
      <c r="S48" s="16">
        <v>4795.5183411425796</v>
      </c>
      <c r="T48" s="56">
        <v>1560.7998942173001</v>
      </c>
    </row>
    <row r="49" spans="1:20" x14ac:dyDescent="0.2">
      <c r="A49" s="55">
        <v>42064</v>
      </c>
      <c r="B49" s="40">
        <v>202209.41206969201</v>
      </c>
      <c r="C49" s="41">
        <v>163019.88799652999</v>
      </c>
      <c r="D49" s="41">
        <v>99474.148322775101</v>
      </c>
      <c r="E49" s="41">
        <v>92171.016981652196</v>
      </c>
      <c r="F49" s="44">
        <v>7.3899970846261498</v>
      </c>
      <c r="G49" s="41">
        <v>1828.45638341678</v>
      </c>
      <c r="H49" s="50">
        <v>805.27551334964903</v>
      </c>
      <c r="I49" s="41">
        <v>2342.9687568037298</v>
      </c>
      <c r="J49" s="50">
        <v>1032.6504784972201</v>
      </c>
      <c r="K49" s="41">
        <v>162808.28686118699</v>
      </c>
      <c r="L49" s="41">
        <v>208790.92422074499</v>
      </c>
      <c r="M49" s="41">
        <v>1807.52513628671</v>
      </c>
      <c r="N49" s="50">
        <v>793.55600173859295</v>
      </c>
      <c r="O49" s="41">
        <v>2341.75738781684</v>
      </c>
      <c r="P49" s="50">
        <v>1029.0071154571301</v>
      </c>
      <c r="Q49" s="41">
        <v>160462.185639698</v>
      </c>
      <c r="R49" s="41">
        <v>207786.92997179</v>
      </c>
      <c r="S49" s="16">
        <v>4797.2592803996304</v>
      </c>
      <c r="T49" s="56">
        <v>1609.05832549457</v>
      </c>
    </row>
    <row r="50" spans="1:20" x14ac:dyDescent="0.2">
      <c r="A50" s="55">
        <v>42095</v>
      </c>
      <c r="B50" s="40">
        <v>202350.83251808901</v>
      </c>
      <c r="C50" s="41">
        <v>162988.98933919999</v>
      </c>
      <c r="D50" s="41">
        <v>99587.780851480798</v>
      </c>
      <c r="E50" s="41">
        <v>92144.223917576106</v>
      </c>
      <c r="F50" s="44">
        <v>7.5004776364067096</v>
      </c>
      <c r="G50" s="41">
        <v>1844.37910813861</v>
      </c>
      <c r="H50" s="50">
        <v>811.93693671032497</v>
      </c>
      <c r="I50" s="41">
        <v>2342.0043826709398</v>
      </c>
      <c r="J50" s="50">
        <v>1031.49927600861</v>
      </c>
      <c r="K50" s="41">
        <v>164307.024246405</v>
      </c>
      <c r="L50" s="41">
        <v>208698.55812067201</v>
      </c>
      <c r="M50" s="41">
        <v>1843.81358033162</v>
      </c>
      <c r="N50" s="50">
        <v>819.33990612943296</v>
      </c>
      <c r="O50" s="41">
        <v>2361.3919684316002</v>
      </c>
      <c r="P50" s="50">
        <v>1046.44785994361</v>
      </c>
      <c r="Q50" s="41">
        <v>165787.391303312</v>
      </c>
      <c r="R50" s="41">
        <v>211820.06604637799</v>
      </c>
      <c r="S50" s="16">
        <v>4885.7430256212301</v>
      </c>
      <c r="T50" s="56">
        <v>1629.6287183520501</v>
      </c>
    </row>
    <row r="51" spans="1:20" x14ac:dyDescent="0.2">
      <c r="A51" s="55">
        <v>42125</v>
      </c>
      <c r="B51" s="40">
        <v>202492.02780379</v>
      </c>
      <c r="C51" s="41">
        <v>163122.30107066699</v>
      </c>
      <c r="D51" s="41">
        <v>99650.978463902502</v>
      </c>
      <c r="E51" s="41">
        <v>91845.079554338794</v>
      </c>
      <c r="F51" s="44">
        <v>7.82797171841134</v>
      </c>
      <c r="G51" s="41">
        <v>1856.5938909541601</v>
      </c>
      <c r="H51" s="50">
        <v>815.83533005909499</v>
      </c>
      <c r="I51" s="41">
        <v>2335.3161416471899</v>
      </c>
      <c r="J51" s="50">
        <v>1027.5592264567599</v>
      </c>
      <c r="K51" s="41">
        <v>165119.69812247099</v>
      </c>
      <c r="L51" s="41">
        <v>207676.92265835701</v>
      </c>
      <c r="M51" s="41">
        <v>1853.3006544831201</v>
      </c>
      <c r="N51" s="50">
        <v>818.71871150837603</v>
      </c>
      <c r="O51" s="41">
        <v>2356.0496861013498</v>
      </c>
      <c r="P51" s="50">
        <v>1038.97674017946</v>
      </c>
      <c r="Q51" s="41">
        <v>165775.72945239599</v>
      </c>
      <c r="R51" s="41">
        <v>210464.293597221</v>
      </c>
      <c r="S51" s="16">
        <v>4939.3999879439298</v>
      </c>
      <c r="T51" s="56">
        <v>1677.6457167042299</v>
      </c>
    </row>
    <row r="52" spans="1:20" x14ac:dyDescent="0.2">
      <c r="A52" s="55">
        <v>42156</v>
      </c>
      <c r="B52" s="40">
        <v>202634.04828114799</v>
      </c>
      <c r="C52" s="41">
        <v>163239.36614616701</v>
      </c>
      <c r="D52" s="41">
        <v>99897.811467069405</v>
      </c>
      <c r="E52" s="41">
        <v>91778.5761449212</v>
      </c>
      <c r="F52" s="44">
        <v>8.1342766929040309</v>
      </c>
      <c r="G52" s="41">
        <v>1877.5810466929499</v>
      </c>
      <c r="H52" s="50">
        <v>823.20032761529603</v>
      </c>
      <c r="I52" s="41">
        <v>2346.27961941288</v>
      </c>
      <c r="J52" s="50">
        <v>1026.2441343333501</v>
      </c>
      <c r="K52" s="41">
        <v>166827.63150877799</v>
      </c>
      <c r="L52" s="41">
        <v>208394.898667909</v>
      </c>
      <c r="M52" s="41">
        <v>1886.2790105854399</v>
      </c>
      <c r="N52" s="50">
        <v>828.88549036869495</v>
      </c>
      <c r="O52" s="41">
        <v>2378.0451881408098</v>
      </c>
      <c r="P52" s="50">
        <v>1045.06960602858</v>
      </c>
      <c r="Q52" s="41">
        <v>167952.577237872</v>
      </c>
      <c r="R52" s="41">
        <v>211774.57922097499</v>
      </c>
      <c r="S52" s="16">
        <v>5158.5425923830398</v>
      </c>
      <c r="T52" s="56">
        <v>1698.9116539025599</v>
      </c>
    </row>
    <row r="53" spans="1:20" x14ac:dyDescent="0.2">
      <c r="A53" s="55">
        <v>42186</v>
      </c>
      <c r="B53" s="40">
        <v>202774.97998389899</v>
      </c>
      <c r="C53" s="41">
        <v>163404.484887692</v>
      </c>
      <c r="D53" s="41">
        <v>100174.15720919801</v>
      </c>
      <c r="E53" s="41">
        <v>91736.705614350096</v>
      </c>
      <c r="F53" s="44">
        <v>8.4151468217343304</v>
      </c>
      <c r="G53" s="41">
        <v>1881.7030283378001</v>
      </c>
      <c r="H53" s="50">
        <v>823.68502410946201</v>
      </c>
      <c r="I53" s="41">
        <v>2330.3559951792499</v>
      </c>
      <c r="J53" s="50">
        <v>1020.29451397292</v>
      </c>
      <c r="K53" s="41">
        <v>167026.85544683199</v>
      </c>
      <c r="L53" s="41">
        <v>206870.08090717401</v>
      </c>
      <c r="M53" s="41">
        <v>1895.35155267193</v>
      </c>
      <c r="N53" s="50">
        <v>832.36087818371698</v>
      </c>
      <c r="O53" s="41">
        <v>2365.1920911925199</v>
      </c>
      <c r="P53" s="50">
        <v>1038.5790461584299</v>
      </c>
      <c r="Q53" s="41">
        <v>168778.085724303</v>
      </c>
      <c r="R53" s="41">
        <v>210720.338976264</v>
      </c>
      <c r="S53" s="16">
        <v>5326.3198619508603</v>
      </c>
      <c r="T53" s="56">
        <v>1803.6412037926</v>
      </c>
    </row>
    <row r="54" spans="1:20" x14ac:dyDescent="0.2">
      <c r="A54" s="55">
        <v>42217</v>
      </c>
      <c r="B54" s="40">
        <v>202916.93883471601</v>
      </c>
      <c r="C54" s="41">
        <v>163573.680100853</v>
      </c>
      <c r="D54" s="41">
        <v>100407.311079141</v>
      </c>
      <c r="E54" s="41">
        <v>91624.749585122598</v>
      </c>
      <c r="F54" s="44">
        <v>8.6794480829796505</v>
      </c>
      <c r="G54" s="41">
        <v>1881.52167264784</v>
      </c>
      <c r="H54" s="50">
        <v>824.22459193018904</v>
      </c>
      <c r="I54" s="41">
        <v>2312.0001775753899</v>
      </c>
      <c r="J54" s="50">
        <v>1012.67509948781</v>
      </c>
      <c r="K54" s="41">
        <v>167288.359074968</v>
      </c>
      <c r="L54" s="41">
        <v>205507.41035046999</v>
      </c>
      <c r="M54" s="41">
        <v>1899.21916035189</v>
      </c>
      <c r="N54" s="50">
        <v>830.61667101430896</v>
      </c>
      <c r="O54" s="41">
        <v>2350.4205264236998</v>
      </c>
      <c r="P54" s="50">
        <v>1030.8768427707901</v>
      </c>
      <c r="Q54" s="41">
        <v>168548.02515103901</v>
      </c>
      <c r="R54" s="41">
        <v>209270.949746203</v>
      </c>
      <c r="S54" s="16">
        <v>5461.3081197169504</v>
      </c>
      <c r="T54" s="56">
        <v>1818.6627253850399</v>
      </c>
    </row>
    <row r="55" spans="1:20" x14ac:dyDescent="0.2">
      <c r="A55" s="55">
        <v>42248</v>
      </c>
      <c r="B55" s="40">
        <v>203057.85245492001</v>
      </c>
      <c r="C55" s="41">
        <v>163700.18445415099</v>
      </c>
      <c r="D55" s="41">
        <v>100576.586974816</v>
      </c>
      <c r="E55" s="41">
        <v>91535.018827292894</v>
      </c>
      <c r="F55" s="44">
        <v>8.98941250575872</v>
      </c>
      <c r="G55" s="41">
        <v>1893.7297890171001</v>
      </c>
      <c r="H55" s="50">
        <v>827.04295074530398</v>
      </c>
      <c r="I55" s="41">
        <v>2311.8879630042402</v>
      </c>
      <c r="J55" s="50">
        <v>1009.71405219116</v>
      </c>
      <c r="K55" s="41">
        <v>167940.15448084401</v>
      </c>
      <c r="L55" s="41">
        <v>205037.223514991</v>
      </c>
      <c r="M55" s="41">
        <v>1914.2860594722799</v>
      </c>
      <c r="N55" s="50">
        <v>838.33332934109103</v>
      </c>
      <c r="O55" s="41">
        <v>2351.2162917052301</v>
      </c>
      <c r="P55" s="50">
        <v>1029.03115568935</v>
      </c>
      <c r="Q55" s="41">
        <v>170236.90148219999</v>
      </c>
      <c r="R55" s="41">
        <v>209098.85863698399</v>
      </c>
      <c r="S55" s="16">
        <v>5525.4239252860398</v>
      </c>
      <c r="T55" s="56">
        <v>1870.03954035693</v>
      </c>
    </row>
    <row r="56" spans="1:20" x14ac:dyDescent="0.2">
      <c r="A56" s="55">
        <v>42278</v>
      </c>
      <c r="B56" s="40">
        <v>203198.97386097201</v>
      </c>
      <c r="C56" s="41">
        <v>163840.04703525</v>
      </c>
      <c r="D56" s="41">
        <v>100850.92621696601</v>
      </c>
      <c r="E56" s="41">
        <v>91527.583169728503</v>
      </c>
      <c r="F56" s="44">
        <v>9.2460899681094801</v>
      </c>
      <c r="G56" s="41">
        <v>1896.9670595709399</v>
      </c>
      <c r="H56" s="50">
        <v>828.32761543419599</v>
      </c>
      <c r="I56" s="41">
        <v>2300.4399169130902</v>
      </c>
      <c r="J56" s="50">
        <v>1004.47811028378</v>
      </c>
      <c r="K56" s="41">
        <v>168317.94488331801</v>
      </c>
      <c r="L56" s="41">
        <v>204134.76694567699</v>
      </c>
      <c r="M56" s="41">
        <v>1925.9291013043701</v>
      </c>
      <c r="N56" s="50">
        <v>842.72212790423305</v>
      </c>
      <c r="O56" s="41">
        <v>2350.6553742739302</v>
      </c>
      <c r="P56" s="50">
        <v>1027.1659027994899</v>
      </c>
      <c r="Q56" s="41">
        <v>171248.95161257</v>
      </c>
      <c r="R56" s="41">
        <v>208950.76976100999</v>
      </c>
      <c r="S56" s="41" t="s">
        <v>30</v>
      </c>
      <c r="T56" s="56">
        <v>2100.3756114144899</v>
      </c>
    </row>
    <row r="57" spans="1:20" x14ac:dyDescent="0.2">
      <c r="A57" s="55">
        <v>42309</v>
      </c>
      <c r="B57" s="40">
        <v>203340.23146543701</v>
      </c>
      <c r="C57" s="41">
        <v>164018.06542353399</v>
      </c>
      <c r="D57" s="41">
        <v>100800.469413395</v>
      </c>
      <c r="E57" s="41">
        <v>91210.740273929798</v>
      </c>
      <c r="F57" s="44">
        <v>9.4725580573360908</v>
      </c>
      <c r="G57" s="41">
        <v>1903.9377042240901</v>
      </c>
      <c r="H57" s="50">
        <v>829.03627618374901</v>
      </c>
      <c r="I57" s="41">
        <v>2289.8661758983199</v>
      </c>
      <c r="J57" s="50">
        <v>997.30482171950803</v>
      </c>
      <c r="K57" s="41">
        <v>168573.629178615</v>
      </c>
      <c r="L57" s="41">
        <v>202787.26387493699</v>
      </c>
      <c r="M57" s="41">
        <v>1946.0868114314001</v>
      </c>
      <c r="N57" s="50">
        <v>847.31416800533998</v>
      </c>
      <c r="O57" s="41">
        <v>2358.79665531823</v>
      </c>
      <c r="P57" s="50">
        <v>1025.8301328053899</v>
      </c>
      <c r="Q57" s="41">
        <v>172301.351777606</v>
      </c>
      <c r="R57" s="41">
        <v>208868.16096184001</v>
      </c>
      <c r="S57" s="41" t="s">
        <v>30</v>
      </c>
      <c r="T57" s="56">
        <v>2353.5859743825699</v>
      </c>
    </row>
    <row r="58" spans="1:20" x14ac:dyDescent="0.2">
      <c r="A58" s="55">
        <v>42339</v>
      </c>
      <c r="B58" s="40">
        <v>203481.92102636301</v>
      </c>
      <c r="C58" s="41">
        <v>164129.61985908201</v>
      </c>
      <c r="D58" s="41">
        <v>100883.26425264</v>
      </c>
      <c r="E58" s="41">
        <v>91238.860366463297</v>
      </c>
      <c r="F58" s="44">
        <v>9.5557744361231993</v>
      </c>
      <c r="G58" s="41">
        <v>1913.4504847073699</v>
      </c>
      <c r="H58" s="50">
        <v>833.03694273644601</v>
      </c>
      <c r="I58" s="41">
        <v>2280.84791371745</v>
      </c>
      <c r="J58" s="50">
        <v>992.99134548140296</v>
      </c>
      <c r="K58" s="41">
        <v>169514.54881737201</v>
      </c>
      <c r="L58" s="41">
        <v>202067.89723872099</v>
      </c>
      <c r="M58" s="41">
        <v>1976.6546059846501</v>
      </c>
      <c r="N58" s="50">
        <v>860.94277368993505</v>
      </c>
      <c r="O58" s="41">
        <v>2379.81601229431</v>
      </c>
      <c r="P58" s="50">
        <v>1033.6545420154901</v>
      </c>
      <c r="Q58" s="41">
        <v>175191.08936162799</v>
      </c>
      <c r="R58" s="41">
        <v>210589.50084051199</v>
      </c>
      <c r="S58" s="41">
        <v>3962.54386246889</v>
      </c>
      <c r="T58" s="56">
        <v>2658.5909323067799</v>
      </c>
    </row>
    <row r="59" spans="1:20" x14ac:dyDescent="0.2">
      <c r="A59" s="55">
        <v>42370</v>
      </c>
      <c r="B59" s="40">
        <v>203621.99109442299</v>
      </c>
      <c r="C59" s="41">
        <v>164289.24526438001</v>
      </c>
      <c r="D59" s="41">
        <v>100861.52669641101</v>
      </c>
      <c r="E59" s="41">
        <v>91016.452034869202</v>
      </c>
      <c r="F59" s="44">
        <v>9.7930287357834391</v>
      </c>
      <c r="G59" s="41">
        <v>1929.2208638653301</v>
      </c>
      <c r="H59" s="50">
        <v>837.46346608227998</v>
      </c>
      <c r="I59" s="41">
        <v>2278.7377743294001</v>
      </c>
      <c r="J59" s="50">
        <v>989.38205974128596</v>
      </c>
      <c r="K59" s="41">
        <v>170535.26455321701</v>
      </c>
      <c r="L59" s="41">
        <v>201470.29361243499</v>
      </c>
      <c r="M59" s="41">
        <v>2027.9961983196499</v>
      </c>
      <c r="N59" s="50">
        <v>873.28322448302504</v>
      </c>
      <c r="O59" s="41">
        <v>2420.09118538246</v>
      </c>
      <c r="P59" s="50">
        <v>1046.873321324</v>
      </c>
      <c r="Q59" s="41">
        <v>177822.33409421</v>
      </c>
      <c r="R59" s="41">
        <v>212710.58387930499</v>
      </c>
      <c r="S59" s="41">
        <v>4028.8982541402302</v>
      </c>
      <c r="T59" s="56">
        <v>2692.2927629631999</v>
      </c>
    </row>
    <row r="60" spans="1:20" x14ac:dyDescent="0.2">
      <c r="A60" s="55">
        <v>42401</v>
      </c>
      <c r="B60" s="40">
        <v>203763.03179778799</v>
      </c>
      <c r="C60" s="41">
        <v>164563.98791175999</v>
      </c>
      <c r="D60" s="41">
        <v>101080.236807136</v>
      </c>
      <c r="E60" s="41">
        <v>90983.642099629797</v>
      </c>
      <c r="F60" s="44">
        <v>10.0500060551113</v>
      </c>
      <c r="G60" s="41">
        <v>1933.4762160978701</v>
      </c>
      <c r="H60" s="50">
        <v>839.33260211857601</v>
      </c>
      <c r="I60" s="41">
        <v>2265.0526059567701</v>
      </c>
      <c r="J60" s="50">
        <v>983.13757284893097</v>
      </c>
      <c r="K60" s="41">
        <v>171040.899795715</v>
      </c>
      <c r="L60" s="41">
        <v>200236.80263148301</v>
      </c>
      <c r="M60" s="41">
        <v>2044.08963001642</v>
      </c>
      <c r="N60" s="50">
        <v>878.03682208480404</v>
      </c>
      <c r="O60" s="41">
        <v>2415.5407585872599</v>
      </c>
      <c r="P60" s="50">
        <v>1038.77423927732</v>
      </c>
      <c r="Q60" s="41">
        <v>178909.85772256399</v>
      </c>
      <c r="R60" s="41">
        <v>210992.59047869901</v>
      </c>
      <c r="S60" s="41">
        <v>4182.8585935388601</v>
      </c>
      <c r="T60" s="56">
        <v>2773.08685007844</v>
      </c>
    </row>
    <row r="61" spans="1:20" x14ac:dyDescent="0.2">
      <c r="A61" s="55">
        <v>42430</v>
      </c>
      <c r="B61" s="40">
        <v>203904.047989157</v>
      </c>
      <c r="C61" s="41">
        <v>164825.169810372</v>
      </c>
      <c r="D61" s="41">
        <v>101258.438068745</v>
      </c>
      <c r="E61" s="41">
        <v>90872.738977443107</v>
      </c>
      <c r="F61" s="44">
        <v>10.3346555729584</v>
      </c>
      <c r="G61" s="41">
        <v>1954.83430964483</v>
      </c>
      <c r="H61" s="50">
        <v>845.88799993856901</v>
      </c>
      <c r="I61" s="41">
        <v>2272.4803995969901</v>
      </c>
      <c r="J61" s="50">
        <v>984.465035549964</v>
      </c>
      <c r="K61" s="41">
        <v>172461.74408282101</v>
      </c>
      <c r="L61" s="41">
        <v>200715.40690001301</v>
      </c>
      <c r="M61" s="41">
        <v>2059.89469031111</v>
      </c>
      <c r="N61" s="50">
        <v>887.39754554130195</v>
      </c>
      <c r="O61" s="41">
        <v>2415.1190894502201</v>
      </c>
      <c r="P61" s="50">
        <v>1041.5641702243199</v>
      </c>
      <c r="Q61" s="41">
        <v>180941.35681250101</v>
      </c>
      <c r="R61" s="41">
        <v>212039.09906464399</v>
      </c>
      <c r="S61" s="41">
        <v>4375.83020663551</v>
      </c>
      <c r="T61" s="56">
        <v>2766.0933391911199</v>
      </c>
    </row>
    <row r="62" spans="1:20" x14ac:dyDescent="0.2">
      <c r="A62" s="55">
        <v>42461</v>
      </c>
      <c r="B62" s="40">
        <v>204044.75495816601</v>
      </c>
      <c r="C62" s="41">
        <v>165127.53546046399</v>
      </c>
      <c r="D62" s="41">
        <v>101509.683704447</v>
      </c>
      <c r="E62" s="41">
        <v>90703.795043867794</v>
      </c>
      <c r="F62" s="44">
        <v>10.6577206483752</v>
      </c>
      <c r="G62" s="41">
        <v>1953.9442112454201</v>
      </c>
      <c r="H62" s="50">
        <v>845.75186687596101</v>
      </c>
      <c r="I62" s="41">
        <v>2260.0531257675202</v>
      </c>
      <c r="J62" s="50">
        <v>978.63826377710495</v>
      </c>
      <c r="K62" s="41">
        <v>172590.603073181</v>
      </c>
      <c r="L62" s="41">
        <v>199661.490528083</v>
      </c>
      <c r="M62" s="41">
        <v>1990.3705977847901</v>
      </c>
      <c r="N62" s="50">
        <v>871.06294836172106</v>
      </c>
      <c r="O62" s="41">
        <v>2310.2305814291599</v>
      </c>
      <c r="P62" s="50">
        <v>1008.63103267362</v>
      </c>
      <c r="Q62" s="41">
        <v>177727.339634303</v>
      </c>
      <c r="R62" s="41">
        <v>205826.84668050701</v>
      </c>
      <c r="S62" s="41">
        <v>4540.6043361073798</v>
      </c>
      <c r="T62" s="56">
        <v>2953.66915645679</v>
      </c>
    </row>
    <row r="63" spans="1:20" x14ac:dyDescent="0.2">
      <c r="A63" s="55">
        <v>42491</v>
      </c>
      <c r="B63" s="40">
        <v>204185.03069764</v>
      </c>
      <c r="C63" s="41">
        <v>165345.31105228901</v>
      </c>
      <c r="D63" s="41">
        <v>101763.326117708</v>
      </c>
      <c r="E63" s="41">
        <v>90683.814652712506</v>
      </c>
      <c r="F63" s="44">
        <v>10.865704926398401</v>
      </c>
      <c r="G63" s="41">
        <v>1976.12308896477</v>
      </c>
      <c r="H63" s="50">
        <v>857.21843004988705</v>
      </c>
      <c r="I63" s="41">
        <v>2271.8065075617101</v>
      </c>
      <c r="J63" s="50">
        <v>983.81222058998901</v>
      </c>
      <c r="K63" s="41">
        <v>174922.61656463501</v>
      </c>
      <c r="L63" s="41">
        <v>201043.884016909</v>
      </c>
      <c r="M63" s="41">
        <v>2005.3923436756299</v>
      </c>
      <c r="N63" s="50">
        <v>873.405586772324</v>
      </c>
      <c r="O63" s="41">
        <v>2319.6899902305299</v>
      </c>
      <c r="P63" s="50">
        <v>1012.75066900169</v>
      </c>
      <c r="Q63" s="41">
        <v>178325.851198466</v>
      </c>
      <c r="R63" s="41">
        <v>206663.865387125</v>
      </c>
      <c r="S63" s="41">
        <v>4703.4917083569399</v>
      </c>
      <c r="T63" s="56">
        <v>3073.0490044011399</v>
      </c>
    </row>
    <row r="64" spans="1:20" x14ac:dyDescent="0.2">
      <c r="A64" s="55">
        <v>42522</v>
      </c>
      <c r="B64" s="40">
        <v>204325.071479718</v>
      </c>
      <c r="C64" s="41">
        <v>165436.97301642699</v>
      </c>
      <c r="D64" s="41">
        <v>101819.538459198</v>
      </c>
      <c r="E64" s="41">
        <v>90435.955875603104</v>
      </c>
      <c r="F64" s="44">
        <v>11.151879637876</v>
      </c>
      <c r="G64" s="41">
        <v>1970.8995033783699</v>
      </c>
      <c r="H64" s="50">
        <v>852.24174980623195</v>
      </c>
      <c r="I64" s="41">
        <v>2254.2684280588801</v>
      </c>
      <c r="J64" s="50">
        <v>974.49908073669599</v>
      </c>
      <c r="K64" s="41">
        <v>174151.52609047201</v>
      </c>
      <c r="L64" s="41">
        <v>199041.91424346299</v>
      </c>
      <c r="M64" s="41">
        <v>2012.3861752185201</v>
      </c>
      <c r="N64" s="50">
        <v>873.15611780374297</v>
      </c>
      <c r="O64" s="41">
        <v>2314.8348748308599</v>
      </c>
      <c r="P64" s="50">
        <v>1005.1477842220201</v>
      </c>
      <c r="Q64" s="41">
        <v>178398.58123689599</v>
      </c>
      <c r="R64" s="41">
        <v>205150.391313623</v>
      </c>
      <c r="S64" s="41">
        <v>4744.8041119867103</v>
      </c>
      <c r="T64" s="56">
        <v>3227.7811098127299</v>
      </c>
    </row>
    <row r="65" spans="1:20" x14ac:dyDescent="0.2">
      <c r="A65" s="55">
        <v>42552</v>
      </c>
      <c r="B65" s="40">
        <v>204466.066560459</v>
      </c>
      <c r="C65" s="41">
        <v>165563.09957893199</v>
      </c>
      <c r="D65" s="41">
        <v>101781.76019959099</v>
      </c>
      <c r="E65" s="41">
        <v>90064.480040477196</v>
      </c>
      <c r="F65" s="44">
        <v>11.454253709920801</v>
      </c>
      <c r="G65" s="41">
        <v>1989.81420643974</v>
      </c>
      <c r="H65" s="50">
        <v>855.891303105171</v>
      </c>
      <c r="I65" s="41">
        <v>2259.8990163957201</v>
      </c>
      <c r="J65" s="50">
        <v>972.35951918691399</v>
      </c>
      <c r="K65" s="41">
        <v>175003.67101999299</v>
      </c>
      <c r="L65" s="41">
        <v>198797.769714928</v>
      </c>
      <c r="M65" s="41">
        <v>2035.19367856756</v>
      </c>
      <c r="N65" s="50">
        <v>878.33780955028305</v>
      </c>
      <c r="O65" s="41">
        <v>2324.2327878463698</v>
      </c>
      <c r="P65" s="50">
        <v>1004.21662451067</v>
      </c>
      <c r="Q65" s="41">
        <v>179585.96711860099</v>
      </c>
      <c r="R65" s="41">
        <v>205248.04104098401</v>
      </c>
      <c r="S65" s="41">
        <v>4699.5511946548004</v>
      </c>
      <c r="T65" s="56">
        <v>3267.4322055955399</v>
      </c>
    </row>
    <row r="66" spans="1:20" x14ac:dyDescent="0.2">
      <c r="A66" s="55">
        <v>42583</v>
      </c>
      <c r="B66" s="40">
        <v>204606.000482164</v>
      </c>
      <c r="C66" s="41">
        <v>165633.52408612499</v>
      </c>
      <c r="D66" s="41">
        <v>101687.154428927</v>
      </c>
      <c r="E66" s="41">
        <v>89660.410233322196</v>
      </c>
      <c r="F66" s="44">
        <v>11.742709230059299</v>
      </c>
      <c r="G66" s="41">
        <v>2012.4933112163401</v>
      </c>
      <c r="H66" s="50">
        <v>863.53620951332596</v>
      </c>
      <c r="I66" s="41">
        <v>2274.1794876898002</v>
      </c>
      <c r="J66" s="50">
        <v>974.67208513528703</v>
      </c>
      <c r="K66" s="41">
        <v>176743.01566928899</v>
      </c>
      <c r="L66" s="41">
        <v>199453.03221173401</v>
      </c>
      <c r="M66" s="41">
        <v>2065.24768234979</v>
      </c>
      <c r="N66" s="50">
        <v>884.56393182739998</v>
      </c>
      <c r="O66" s="41">
        <v>2344.0483589557798</v>
      </c>
      <c r="P66" s="50">
        <v>1006.73397038292</v>
      </c>
      <c r="Q66" s="41">
        <v>180989.67453427499</v>
      </c>
      <c r="R66" s="41">
        <v>206014.29091813401</v>
      </c>
      <c r="S66" s="41">
        <v>4618.12597892552</v>
      </c>
      <c r="T66" s="56">
        <v>3405.18610581133</v>
      </c>
    </row>
    <row r="67" spans="1:20" x14ac:dyDescent="0.2">
      <c r="A67" s="55">
        <v>42614</v>
      </c>
      <c r="B67" s="40">
        <v>204745.86651855501</v>
      </c>
      <c r="C67" s="41">
        <v>165728.094053434</v>
      </c>
      <c r="D67" s="41">
        <v>101420.768628822</v>
      </c>
      <c r="E67" s="41">
        <v>89308.528034731702</v>
      </c>
      <c r="F67" s="44">
        <v>11.9168020777945</v>
      </c>
      <c r="G67" s="41">
        <v>2022.3777543925601</v>
      </c>
      <c r="H67" s="50">
        <v>861.51154544502299</v>
      </c>
      <c r="I67" s="41">
        <v>2271.4804629936398</v>
      </c>
      <c r="J67" s="50">
        <v>968.00152501736204</v>
      </c>
      <c r="K67" s="41">
        <v>176389.91408003299</v>
      </c>
      <c r="L67" s="41">
        <v>198200.24442286699</v>
      </c>
      <c r="M67" s="41">
        <v>2078.2502203816598</v>
      </c>
      <c r="N67" s="50">
        <v>887.12951726927997</v>
      </c>
      <c r="O67" s="41">
        <v>2345.1876071394699</v>
      </c>
      <c r="P67" s="50">
        <v>1001.47285513252</v>
      </c>
      <c r="Q67" s="41">
        <v>181644.677818531</v>
      </c>
      <c r="R67" s="41">
        <v>205108.32297235701</v>
      </c>
      <c r="S67" s="41">
        <v>4669.1773937990902</v>
      </c>
      <c r="T67" s="56">
        <v>3525.75270595337</v>
      </c>
    </row>
    <row r="68" spans="1:20" x14ac:dyDescent="0.2">
      <c r="A68" s="55">
        <v>42644</v>
      </c>
      <c r="B68" s="40">
        <v>204886.053178111</v>
      </c>
      <c r="C68" s="41">
        <v>165924.10551241599</v>
      </c>
      <c r="D68" s="41">
        <v>101477.705799802</v>
      </c>
      <c r="E68" s="41">
        <v>89148.938452583796</v>
      </c>
      <c r="F68" s="44">
        <v>12.1184877642347</v>
      </c>
      <c r="G68" s="41">
        <v>2031.7436589536901</v>
      </c>
      <c r="H68" s="50">
        <v>863.73643052068803</v>
      </c>
      <c r="I68" s="41">
        <v>2274.0618981500202</v>
      </c>
      <c r="J68" s="50">
        <v>966.83085337714897</v>
      </c>
      <c r="K68" s="41">
        <v>176967.099868185</v>
      </c>
      <c r="L68" s="41">
        <v>198109.00260580401</v>
      </c>
      <c r="M68" s="41">
        <v>2091.9473609563001</v>
      </c>
      <c r="N68" s="50">
        <v>889.768822991599</v>
      </c>
      <c r="O68" s="41">
        <v>2349.9941457762202</v>
      </c>
      <c r="P68" s="50">
        <v>999.32211984275898</v>
      </c>
      <c r="Q68" s="41">
        <v>182312.142737068</v>
      </c>
      <c r="R68" s="41">
        <v>204774.92653167699</v>
      </c>
      <c r="S68" s="41">
        <v>4759.9453043993499</v>
      </c>
      <c r="T68" s="56">
        <v>3668.96510148365</v>
      </c>
    </row>
    <row r="69" spans="1:20" x14ac:dyDescent="0.2">
      <c r="A69" s="55">
        <v>42675</v>
      </c>
      <c r="B69" s="40">
        <v>205025.23241153601</v>
      </c>
      <c r="C69" s="41">
        <v>166113.349720689</v>
      </c>
      <c r="D69" s="41">
        <v>101861.69918089701</v>
      </c>
      <c r="E69" s="41">
        <v>89262.020023408899</v>
      </c>
      <c r="F69" s="44">
        <v>12.3311106162539</v>
      </c>
      <c r="G69" s="41">
        <v>2042.6748247973801</v>
      </c>
      <c r="H69" s="50">
        <v>867.89075151514805</v>
      </c>
      <c r="I69" s="41">
        <v>2281.4182446217801</v>
      </c>
      <c r="J69" s="50">
        <v>969.45710555391395</v>
      </c>
      <c r="K69" s="41">
        <v>177936.88752789301</v>
      </c>
      <c r="L69" s="41">
        <v>198765.24523458301</v>
      </c>
      <c r="M69" s="41">
        <v>2103.3390304852001</v>
      </c>
      <c r="N69" s="50">
        <v>893.77085808067102</v>
      </c>
      <c r="O69" s="41">
        <v>2354.94218275816</v>
      </c>
      <c r="P69" s="50">
        <v>1000.11951883098</v>
      </c>
      <c r="Q69" s="41">
        <v>183255.08540068299</v>
      </c>
      <c r="R69" s="41">
        <v>205059.15702463599</v>
      </c>
      <c r="S69" s="41">
        <v>4954.1067317629804</v>
      </c>
      <c r="T69" s="56">
        <v>3732.6654260304299</v>
      </c>
    </row>
    <row r="70" spans="1:20" x14ac:dyDescent="0.2">
      <c r="A70" s="55">
        <v>42705</v>
      </c>
      <c r="B70" s="40">
        <v>205164.79488230601</v>
      </c>
      <c r="C70" s="41">
        <v>166399.06381728101</v>
      </c>
      <c r="D70" s="41">
        <v>102145.781931</v>
      </c>
      <c r="E70" s="41">
        <v>89272.968989797693</v>
      </c>
      <c r="F70" s="44">
        <v>12.6368670823923</v>
      </c>
      <c r="G70" s="41">
        <v>2056.9914575042599</v>
      </c>
      <c r="H70" s="50">
        <v>872.10575867053603</v>
      </c>
      <c r="I70" s="41">
        <v>2292.26449407376</v>
      </c>
      <c r="J70" s="50">
        <v>972.08095265567397</v>
      </c>
      <c r="K70" s="41">
        <v>178927.73335256899</v>
      </c>
      <c r="L70" s="41">
        <v>199433.20405769401</v>
      </c>
      <c r="M70" s="41">
        <v>2122.38714343949</v>
      </c>
      <c r="N70" s="50">
        <v>899.80837048009698</v>
      </c>
      <c r="O70" s="41">
        <v>2373.0889865570398</v>
      </c>
      <c r="P70" s="50">
        <v>1003.8326125343</v>
      </c>
      <c r="Q70" s="41">
        <v>184614.87381202701</v>
      </c>
      <c r="R70" s="41">
        <v>206160.48177973201</v>
      </c>
      <c r="S70" s="41">
        <v>5119.8994122106096</v>
      </c>
      <c r="T70" s="56">
        <v>3847.1058705983401</v>
      </c>
    </row>
    <row r="71" spans="1:20" x14ac:dyDescent="0.2">
      <c r="A71" s="55">
        <v>42736</v>
      </c>
      <c r="B71" s="40">
        <v>205305.02546382</v>
      </c>
      <c r="C71" s="41">
        <v>166646.5994826</v>
      </c>
      <c r="D71" s="41">
        <v>102347.987250562</v>
      </c>
      <c r="E71" s="41">
        <v>89316.835396158698</v>
      </c>
      <c r="F71" s="44">
        <v>12.851014969677401</v>
      </c>
      <c r="G71" s="41">
        <v>2062.0336837536602</v>
      </c>
      <c r="H71" s="50">
        <v>873.20543763262299</v>
      </c>
      <c r="I71" s="41">
        <v>2293.8210987286702</v>
      </c>
      <c r="J71" s="50">
        <v>971.61506363188596</v>
      </c>
      <c r="K71" s="41">
        <v>179279.15529475399</v>
      </c>
      <c r="L71" s="41">
        <v>199471.30742858499</v>
      </c>
      <c r="M71" s="41">
        <v>2149.3881087035102</v>
      </c>
      <c r="N71" s="50">
        <v>903.50290992183602</v>
      </c>
      <c r="O71" s="41">
        <v>2396.3408445816099</v>
      </c>
      <c r="P71" s="50">
        <v>1008.60175182488</v>
      </c>
      <c r="Q71" s="41">
        <v>185495.664985757</v>
      </c>
      <c r="R71" s="41">
        <v>207223.865130958</v>
      </c>
      <c r="S71" s="41">
        <v>5286.5217878049198</v>
      </c>
      <c r="T71" s="56">
        <v>3959.5072911964699</v>
      </c>
    </row>
    <row r="72" spans="1:20" x14ac:dyDescent="0.2">
      <c r="A72" s="55">
        <v>42767</v>
      </c>
      <c r="B72" s="40">
        <v>205444.02551949999</v>
      </c>
      <c r="C72" s="41">
        <v>166749.59257080799</v>
      </c>
      <c r="D72" s="41">
        <v>102456.907345172</v>
      </c>
      <c r="E72" s="41">
        <v>89282.7403675143</v>
      </c>
      <c r="F72" s="44">
        <v>12.9972725257097</v>
      </c>
      <c r="G72" s="41">
        <v>2070.5677229047301</v>
      </c>
      <c r="H72" s="50">
        <v>875.67114603731397</v>
      </c>
      <c r="I72" s="41">
        <v>2300.54121047956</v>
      </c>
      <c r="J72" s="50">
        <v>972.52882875044804</v>
      </c>
      <c r="K72" s="41">
        <v>179907.46703333201</v>
      </c>
      <c r="L72" s="41">
        <v>199728.40274235001</v>
      </c>
      <c r="M72" s="41">
        <v>2171.48027077086</v>
      </c>
      <c r="N72" s="50">
        <v>909.63339712464006</v>
      </c>
      <c r="O72" s="41">
        <v>2418.0708260586298</v>
      </c>
      <c r="P72" s="50">
        <v>1009.5604414027</v>
      </c>
      <c r="Q72" s="41">
        <v>186877.20229248199</v>
      </c>
      <c r="R72" s="41">
        <v>207367.953628938</v>
      </c>
      <c r="S72" s="41">
        <v>5397.0444355579202</v>
      </c>
      <c r="T72" s="56">
        <v>4023.40826776924</v>
      </c>
    </row>
    <row r="73" spans="1:20" x14ac:dyDescent="0.2">
      <c r="A73" s="55">
        <v>42795</v>
      </c>
      <c r="B73" s="40">
        <v>205583.00398009701</v>
      </c>
      <c r="C73" s="41">
        <v>166864.46617157501</v>
      </c>
      <c r="D73" s="41">
        <v>102668.083398469</v>
      </c>
      <c r="E73" s="41">
        <v>89290.556722726396</v>
      </c>
      <c r="F73" s="44">
        <v>13.1701931296012</v>
      </c>
      <c r="G73" s="41">
        <v>2080.3042494115498</v>
      </c>
      <c r="H73" s="50">
        <v>877.46023530704201</v>
      </c>
      <c r="I73" s="41">
        <v>2304.3456353670799</v>
      </c>
      <c r="J73" s="50">
        <v>973.48123011850805</v>
      </c>
      <c r="K73" s="41">
        <v>180434.96806716401</v>
      </c>
      <c r="L73" s="41">
        <v>200091.408108248</v>
      </c>
      <c r="M73" s="41">
        <v>2169.03141395698</v>
      </c>
      <c r="N73" s="50">
        <v>911.45478252080602</v>
      </c>
      <c r="O73" s="41">
        <v>2410.48872729089</v>
      </c>
      <c r="P73" s="50">
        <v>1013.2886254902</v>
      </c>
      <c r="Q73" s="41">
        <v>187374.965489241</v>
      </c>
      <c r="R73" s="41">
        <v>208308.474854689</v>
      </c>
      <c r="S73" s="41">
        <v>5432.44504144661</v>
      </c>
      <c r="T73" s="56">
        <v>4044.58183313264</v>
      </c>
    </row>
    <row r="74" spans="1:20" x14ac:dyDescent="0.2">
      <c r="A74" s="55">
        <v>42826</v>
      </c>
      <c r="B74" s="40">
        <v>205721.83082341499</v>
      </c>
      <c r="C74" s="41">
        <v>167017.362370291</v>
      </c>
      <c r="D74" s="41">
        <v>102862.119314896</v>
      </c>
      <c r="E74" s="41">
        <v>89411.000842075795</v>
      </c>
      <c r="F74" s="44">
        <v>13.0812312305808</v>
      </c>
      <c r="G74" s="41">
        <v>2078.6111846591298</v>
      </c>
      <c r="H74" s="50">
        <v>880.59621087009702</v>
      </c>
      <c r="I74" s="41">
        <v>2300.0943478672002</v>
      </c>
      <c r="J74" s="50">
        <v>974.52926644520198</v>
      </c>
      <c r="K74" s="41">
        <v>181145.010949049</v>
      </c>
      <c r="L74" s="41">
        <v>200440.138770861</v>
      </c>
      <c r="M74" s="41">
        <v>2124.0519361881402</v>
      </c>
      <c r="N74" s="50">
        <v>909.67448949687196</v>
      </c>
      <c r="O74" s="41">
        <v>2350.0800748551001</v>
      </c>
      <c r="P74" s="50">
        <v>1006.81190791566</v>
      </c>
      <c r="Q74" s="41">
        <v>187129.89432303299</v>
      </c>
      <c r="R74" s="41">
        <v>206880.47678574</v>
      </c>
      <c r="S74" s="41">
        <v>5537.4004986529199</v>
      </c>
      <c r="T74" s="56">
        <v>3982.2589988908398</v>
      </c>
    </row>
    <row r="75" spans="1:20" x14ac:dyDescent="0.2">
      <c r="A75" s="55">
        <v>42856</v>
      </c>
      <c r="B75" s="40">
        <v>205861.05376930101</v>
      </c>
      <c r="C75" s="41">
        <v>167165.75306763299</v>
      </c>
      <c r="D75" s="41">
        <v>103077.544181693</v>
      </c>
      <c r="E75" s="41">
        <v>89619.370229178297</v>
      </c>
      <c r="F75" s="44">
        <v>12.9853767977565</v>
      </c>
      <c r="G75" s="41">
        <v>2083.9565034828702</v>
      </c>
      <c r="H75" s="50">
        <v>886.35290695473395</v>
      </c>
      <c r="I75" s="41">
        <v>2300.12988448538</v>
      </c>
      <c r="J75" s="50">
        <v>978.88441973923796</v>
      </c>
      <c r="K75" s="41">
        <v>182366.85429216601</v>
      </c>
      <c r="L75" s="41">
        <v>201323.10455887599</v>
      </c>
      <c r="M75" s="41">
        <v>2129.6919268064999</v>
      </c>
      <c r="N75" s="50">
        <v>910.82684985654498</v>
      </c>
      <c r="O75" s="41">
        <v>2355.9684365921098</v>
      </c>
      <c r="P75" s="50">
        <v>1008.92179134706</v>
      </c>
      <c r="Q75" s="41">
        <v>187491.91080116699</v>
      </c>
      <c r="R75" s="41">
        <v>207453.070096343</v>
      </c>
      <c r="S75" s="41">
        <v>5655.8286631600804</v>
      </c>
      <c r="T75" s="56">
        <v>3949.8281186886902</v>
      </c>
    </row>
    <row r="76" spans="1:20" x14ac:dyDescent="0.2">
      <c r="A76" s="55">
        <v>42887</v>
      </c>
      <c r="B76" s="40">
        <v>206000.08957054</v>
      </c>
      <c r="C76" s="41">
        <v>167358.976629821</v>
      </c>
      <c r="D76" s="41">
        <v>103342.185075245</v>
      </c>
      <c r="E76" s="41">
        <v>89949.612228643295</v>
      </c>
      <c r="F76" s="44">
        <v>12.8416922463927</v>
      </c>
      <c r="G76" s="41">
        <v>2082.0314100721898</v>
      </c>
      <c r="H76" s="50">
        <v>888.96189903997902</v>
      </c>
      <c r="I76" s="41">
        <v>2297.9338547567299</v>
      </c>
      <c r="J76" s="50">
        <v>979.10742975091205</v>
      </c>
      <c r="K76" s="41">
        <v>183115.65075709301</v>
      </c>
      <c r="L76" s="41">
        <v>201973.64376232401</v>
      </c>
      <c r="M76" s="41">
        <v>2134.3365387055001</v>
      </c>
      <c r="N76" s="50">
        <v>912.71293159236996</v>
      </c>
      <c r="O76" s="41">
        <v>2356.6975693249401</v>
      </c>
      <c r="P76" s="50">
        <v>1010.0608842534</v>
      </c>
      <c r="Q76" s="41">
        <v>188008.417106098</v>
      </c>
      <c r="R76" s="41">
        <v>207882.02982765701</v>
      </c>
      <c r="S76" s="41">
        <v>5737.9825435007097</v>
      </c>
      <c r="T76" s="56">
        <v>3947.6050804748302</v>
      </c>
    </row>
    <row r="77" spans="1:20" x14ac:dyDescent="0.2">
      <c r="A77" s="55">
        <v>42917</v>
      </c>
      <c r="B77" s="40">
        <v>206138.06508056101</v>
      </c>
      <c r="C77" s="41">
        <v>167628.674119167</v>
      </c>
      <c r="D77" s="41">
        <v>103607.20554846201</v>
      </c>
      <c r="E77" s="41">
        <v>90298.784816247295</v>
      </c>
      <c r="F77" s="44">
        <v>12.7046751394541</v>
      </c>
      <c r="G77" s="41">
        <v>2091.4172935008</v>
      </c>
      <c r="H77" s="50">
        <v>893.91369799601</v>
      </c>
      <c r="I77" s="41">
        <v>2303.2811443597702</v>
      </c>
      <c r="J77" s="50">
        <v>984.68828752369404</v>
      </c>
      <c r="K77" s="41">
        <v>184265.878455653</v>
      </c>
      <c r="L77" s="41">
        <v>202970.46342576799</v>
      </c>
      <c r="M77" s="41">
        <v>2146.4869214136502</v>
      </c>
      <c r="N77" s="50">
        <v>920.27203881768196</v>
      </c>
      <c r="O77" s="41">
        <v>2366.0768650070099</v>
      </c>
      <c r="P77" s="50">
        <v>1015.49170372472</v>
      </c>
      <c r="Q77" s="41">
        <v>189698.67520243599</v>
      </c>
      <c r="R77" s="41">
        <v>209307.298958158</v>
      </c>
      <c r="S77" s="41">
        <v>5899.2874988794101</v>
      </c>
      <c r="T77" s="56">
        <v>4049.7416316541498</v>
      </c>
    </row>
    <row r="78" spans="1:20" x14ac:dyDescent="0.2">
      <c r="A78" s="55">
        <v>42948</v>
      </c>
      <c r="B78" s="40">
        <v>206277.138913776</v>
      </c>
      <c r="C78" s="41">
        <v>167800.59343823901</v>
      </c>
      <c r="D78" s="41">
        <v>103800.088406123</v>
      </c>
      <c r="E78" s="41">
        <v>90613.212011778494</v>
      </c>
      <c r="F78" s="44">
        <v>12.573648428618799</v>
      </c>
      <c r="G78" s="41">
        <v>2084.9935455217101</v>
      </c>
      <c r="H78" s="50">
        <v>895.82332073951295</v>
      </c>
      <c r="I78" s="41">
        <v>2293.90152773298</v>
      </c>
      <c r="J78" s="50">
        <v>984.61554838341306</v>
      </c>
      <c r="K78" s="41">
        <v>184834.98073388601</v>
      </c>
      <c r="L78" s="41">
        <v>203127.85796815099</v>
      </c>
      <c r="M78" s="41">
        <v>2152.1966007268902</v>
      </c>
      <c r="N78" s="50">
        <v>923.42499410606104</v>
      </c>
      <c r="O78" s="41">
        <v>2369.9433832520099</v>
      </c>
      <c r="P78" s="50">
        <v>1018.15999283857</v>
      </c>
      <c r="Q78" s="41">
        <v>190485.14099016401</v>
      </c>
      <c r="R78" s="41">
        <v>210118.67993080901</v>
      </c>
      <c r="S78" s="41">
        <v>6042.6014359217897</v>
      </c>
      <c r="T78" s="56">
        <v>4197.58834968886</v>
      </c>
    </row>
    <row r="79" spans="1:20" x14ac:dyDescent="0.2">
      <c r="A79" s="55">
        <v>42979</v>
      </c>
      <c r="B79" s="40">
        <v>206414.931506305</v>
      </c>
      <c r="C79" s="41">
        <v>168018.22039180199</v>
      </c>
      <c r="D79" s="41">
        <v>103884.57171617199</v>
      </c>
      <c r="E79" s="41">
        <v>90788.526894651193</v>
      </c>
      <c r="F79" s="44">
        <v>12.5546214211018</v>
      </c>
      <c r="G79" s="41">
        <v>2106.9999020767</v>
      </c>
      <c r="H79" s="50">
        <v>903.577886797323</v>
      </c>
      <c r="I79" s="41">
        <v>2307.96721154437</v>
      </c>
      <c r="J79" s="50">
        <v>989.91164019506004</v>
      </c>
      <c r="K79" s="41">
        <v>186519.11163299801</v>
      </c>
      <c r="L79" s="41">
        <v>204399.28605356699</v>
      </c>
      <c r="M79" s="41">
        <v>2174.6614717273201</v>
      </c>
      <c r="N79" s="50">
        <v>933.90368161133404</v>
      </c>
      <c r="O79" s="41">
        <v>2390.3360412736001</v>
      </c>
      <c r="P79" s="50">
        <v>1026.25327249419</v>
      </c>
      <c r="Q79" s="41">
        <v>192782.434579238</v>
      </c>
      <c r="R79" s="41">
        <v>212008.51519690701</v>
      </c>
      <c r="S79" s="41">
        <v>6136.2449996325204</v>
      </c>
      <c r="T79" s="56">
        <v>4225.3101548660197</v>
      </c>
    </row>
    <row r="80" spans="1:20" x14ac:dyDescent="0.2">
      <c r="A80" s="55">
        <v>43009</v>
      </c>
      <c r="B80" s="40">
        <v>206553.08170734899</v>
      </c>
      <c r="C80" s="41">
        <v>168135.40294920999</v>
      </c>
      <c r="D80" s="41">
        <v>103903.41373183799</v>
      </c>
      <c r="E80" s="41">
        <v>90828.690994509001</v>
      </c>
      <c r="F80" s="44">
        <v>12.532139149507399</v>
      </c>
      <c r="G80" s="41">
        <v>2118.39962741917</v>
      </c>
      <c r="H80" s="50">
        <v>908.92195354128705</v>
      </c>
      <c r="I80" s="41">
        <v>2311.8181121667399</v>
      </c>
      <c r="J80" s="50">
        <v>992.41341628080102</v>
      </c>
      <c r="K80" s="41">
        <v>187744.137425614</v>
      </c>
      <c r="L80" s="41">
        <v>204997.81796224401</v>
      </c>
      <c r="M80" s="41">
        <v>2188.0824267010498</v>
      </c>
      <c r="N80" s="50">
        <v>939.25107354472902</v>
      </c>
      <c r="O80" s="41">
        <v>2397.4885660309001</v>
      </c>
      <c r="P80" s="50">
        <v>1028.3892293194201</v>
      </c>
      <c r="Q80" s="41">
        <v>194018.745926556</v>
      </c>
      <c r="R80" s="41">
        <v>212563.09079926601</v>
      </c>
      <c r="S80" s="41">
        <v>6212.3832554092396</v>
      </c>
      <c r="T80" s="56">
        <v>4265.9505691525501</v>
      </c>
    </row>
    <row r="81" spans="1:21" x14ac:dyDescent="0.2">
      <c r="A81" s="55">
        <v>43040</v>
      </c>
      <c r="B81" s="40">
        <v>206691.07811313501</v>
      </c>
      <c r="C81" s="41">
        <v>168292.039105567</v>
      </c>
      <c r="D81" s="41">
        <v>104039.19078216499</v>
      </c>
      <c r="E81" s="41">
        <v>90998.146122320497</v>
      </c>
      <c r="F81" s="44">
        <v>12.5193059421131</v>
      </c>
      <c r="G81" s="41">
        <v>2134.0053447309301</v>
      </c>
      <c r="H81" s="50">
        <v>915.11901254761699</v>
      </c>
      <c r="I81" s="41">
        <v>2323.2533742789801</v>
      </c>
      <c r="J81" s="50">
        <v>995.73553512129297</v>
      </c>
      <c r="K81" s="41">
        <v>189152.34761751301</v>
      </c>
      <c r="L81" s="41">
        <v>205821.288611989</v>
      </c>
      <c r="M81" s="41">
        <v>2200.56548595602</v>
      </c>
      <c r="N81" s="50">
        <v>944.154214195024</v>
      </c>
      <c r="O81" s="41">
        <v>2404.3024370568501</v>
      </c>
      <c r="P81" s="50">
        <v>1029.9364140753501</v>
      </c>
      <c r="Q81" s="41">
        <v>195159.744992869</v>
      </c>
      <c r="R81" s="41">
        <v>213010.671046212</v>
      </c>
      <c r="S81" s="41">
        <v>6268.6627682128201</v>
      </c>
      <c r="T81" s="56">
        <v>4274.5012008085096</v>
      </c>
      <c r="U81" s="70"/>
    </row>
    <row r="82" spans="1:21" x14ac:dyDescent="0.2">
      <c r="A82" s="55">
        <v>43070</v>
      </c>
      <c r="B82" s="40">
        <v>206828.40693895801</v>
      </c>
      <c r="C82" s="41">
        <v>168415.78943710501</v>
      </c>
      <c r="D82" s="41">
        <v>103961.440774181</v>
      </c>
      <c r="E82" s="41">
        <v>91149.9475303863</v>
      </c>
      <c r="F82" s="44">
        <v>12.3985138587714</v>
      </c>
      <c r="G82" s="41">
        <v>2140.1589020694701</v>
      </c>
      <c r="H82" s="50">
        <v>917.70345252315803</v>
      </c>
      <c r="I82" s="41">
        <v>2320.8723908290599</v>
      </c>
      <c r="J82" s="50">
        <v>995.27817374836195</v>
      </c>
      <c r="K82" s="41">
        <v>189814.79978237799</v>
      </c>
      <c r="L82" s="41">
        <v>205859.91638794201</v>
      </c>
      <c r="M82" s="41">
        <v>2204.6529483373602</v>
      </c>
      <c r="N82" s="50">
        <v>945.26087088676297</v>
      </c>
      <c r="O82" s="41">
        <v>2401.3730421762002</v>
      </c>
      <c r="P82" s="50">
        <v>1027.8219446452799</v>
      </c>
      <c r="Q82" s="41">
        <v>195513.716930305</v>
      </c>
      <c r="R82" s="41">
        <v>212731.35705581601</v>
      </c>
      <c r="S82" s="41">
        <v>6318.1831331255398</v>
      </c>
      <c r="T82" s="56">
        <v>4353.3895145639099</v>
      </c>
    </row>
    <row r="83" spans="1:21" x14ac:dyDescent="0.2">
      <c r="A83" s="55">
        <v>43101</v>
      </c>
      <c r="B83" s="40">
        <v>206966.052123086</v>
      </c>
      <c r="C83" s="41">
        <v>168518.03861479799</v>
      </c>
      <c r="D83" s="41">
        <v>103887.72481251199</v>
      </c>
      <c r="E83" s="41">
        <v>91228.477901923499</v>
      </c>
      <c r="F83" s="44">
        <v>12.423930281999899</v>
      </c>
      <c r="G83" s="41">
        <v>2147.6084936367702</v>
      </c>
      <c r="H83" s="50">
        <v>920.00007511397905</v>
      </c>
      <c r="I83" s="41">
        <v>2322.7597988903199</v>
      </c>
      <c r="J83" s="50">
        <v>995.25931999825696</v>
      </c>
      <c r="K83" s="41">
        <v>190414.62828301301</v>
      </c>
      <c r="L83" s="41">
        <v>205982.919067265</v>
      </c>
      <c r="M83" s="41">
        <v>2223.9411049741002</v>
      </c>
      <c r="N83" s="50">
        <v>946.55004037584604</v>
      </c>
      <c r="O83" s="41">
        <v>2411.8876307272599</v>
      </c>
      <c r="P83" s="50">
        <v>1028.0749387076701</v>
      </c>
      <c r="Q83" s="41">
        <v>195904.89409678901</v>
      </c>
      <c r="R83" s="41">
        <v>212730.171911496</v>
      </c>
      <c r="S83" s="41">
        <v>6317.1125727654198</v>
      </c>
      <c r="T83" s="56">
        <v>4368.2236948672398</v>
      </c>
    </row>
    <row r="84" spans="1:21" x14ac:dyDescent="0.2">
      <c r="A84" s="55">
        <v>43132</v>
      </c>
      <c r="B84" s="40">
        <v>207104.049319482</v>
      </c>
      <c r="C84" s="41">
        <v>168548.41589959999</v>
      </c>
      <c r="D84" s="41">
        <v>103747.976083528</v>
      </c>
      <c r="E84" s="41">
        <v>91133.197639770893</v>
      </c>
      <c r="F84" s="44">
        <v>12.422125327904</v>
      </c>
      <c r="G84" s="41">
        <v>2160.7260085180801</v>
      </c>
      <c r="H84" s="50">
        <v>923.60545590636002</v>
      </c>
      <c r="I84" s="41">
        <v>2334.18101072741</v>
      </c>
      <c r="J84" s="50">
        <v>996.98213867188099</v>
      </c>
      <c r="K84" s="41">
        <v>191278.73513191601</v>
      </c>
      <c r="L84" s="41">
        <v>206392.909310994</v>
      </c>
      <c r="M84" s="41">
        <v>2255.0800806012899</v>
      </c>
      <c r="N84" s="50">
        <v>954.58887368267199</v>
      </c>
      <c r="O84" s="41">
        <v>2442.27605654545</v>
      </c>
      <c r="P84" s="50">
        <v>1029.4882455943</v>
      </c>
      <c r="Q84" s="41">
        <v>197697.04454181701</v>
      </c>
      <c r="R84" s="41">
        <v>212989.119581829</v>
      </c>
      <c r="S84" s="41">
        <v>6316.4192276924896</v>
      </c>
      <c r="T84" s="56">
        <v>4500.0044092572098</v>
      </c>
    </row>
    <row r="85" spans="1:21" x14ac:dyDescent="0.2">
      <c r="A85" s="55">
        <v>43160</v>
      </c>
      <c r="B85" s="40">
        <v>207241.07908353399</v>
      </c>
      <c r="C85" s="41">
        <v>168568.53969916</v>
      </c>
      <c r="D85" s="41">
        <v>103798.52325795</v>
      </c>
      <c r="E85" s="41">
        <v>91036.767634229196</v>
      </c>
      <c r="F85" s="44">
        <v>12.546975281481499</v>
      </c>
      <c r="G85" s="41">
        <v>2160.44890131171</v>
      </c>
      <c r="H85" s="50">
        <v>920.02947446012604</v>
      </c>
      <c r="I85" s="41">
        <v>2326.7430885085</v>
      </c>
      <c r="J85" s="50">
        <v>993.26807878796296</v>
      </c>
      <c r="K85" s="41">
        <v>190816.87880810801</v>
      </c>
      <c r="L85" s="41">
        <v>205778.03467859299</v>
      </c>
      <c r="M85" s="41">
        <v>2230.7799310936598</v>
      </c>
      <c r="N85" s="50">
        <v>949.17175235621505</v>
      </c>
      <c r="O85" s="41">
        <v>2409.12344064632</v>
      </c>
      <c r="P85" s="50">
        <v>1027.1439516114201</v>
      </c>
      <c r="Q85" s="41">
        <v>196699.77699180401</v>
      </c>
      <c r="R85" s="41">
        <v>212780.32354241901</v>
      </c>
      <c r="S85" s="41">
        <v>6355.7211861996702</v>
      </c>
      <c r="T85" s="56">
        <v>4562.8093389854603</v>
      </c>
    </row>
    <row r="86" spans="1:21" x14ac:dyDescent="0.2">
      <c r="A86" s="55">
        <v>43191</v>
      </c>
      <c r="B86" s="40">
        <v>207377.93904653599</v>
      </c>
      <c r="C86" s="41">
        <v>168754.49993561799</v>
      </c>
      <c r="D86" s="41">
        <v>103818.28612264599</v>
      </c>
      <c r="E86" s="41">
        <v>91000.502569620003</v>
      </c>
      <c r="F86" s="44">
        <v>12.378813577026101</v>
      </c>
      <c r="G86" s="41">
        <v>2175.5089749044901</v>
      </c>
      <c r="H86" s="50">
        <v>930.58681799344902</v>
      </c>
      <c r="I86" s="41">
        <v>2341.40371731506</v>
      </c>
      <c r="J86" s="50">
        <v>1001.56591730438</v>
      </c>
      <c r="K86" s="41">
        <v>192916.88837344901</v>
      </c>
      <c r="L86" s="41">
        <v>207657.74238974601</v>
      </c>
      <c r="M86" s="41">
        <v>2216.2380225506799</v>
      </c>
      <c r="N86" s="50">
        <v>957.03924296507103</v>
      </c>
      <c r="O86" s="41">
        <v>2384.4331382753298</v>
      </c>
      <c r="P86" s="50">
        <v>1032.2510713753099</v>
      </c>
      <c r="Q86" s="41">
        <v>198456.72796998301</v>
      </c>
      <c r="R86" s="41">
        <v>214008.325542765</v>
      </c>
      <c r="S86" s="41">
        <v>6387.6731101075302</v>
      </c>
      <c r="T86" s="56">
        <v>4663.1936294144098</v>
      </c>
    </row>
    <row r="87" spans="1:21" x14ac:dyDescent="0.2">
      <c r="A87" s="55">
        <v>43221</v>
      </c>
      <c r="B87" s="40">
        <v>207515.070328487</v>
      </c>
      <c r="C87" s="41">
        <v>168941.98767589201</v>
      </c>
      <c r="D87" s="41">
        <v>103933.3709548</v>
      </c>
      <c r="E87" s="41">
        <v>90914.569749834205</v>
      </c>
      <c r="F87" s="44">
        <v>12.3897770043507</v>
      </c>
      <c r="G87" s="41">
        <v>2183.9653181398498</v>
      </c>
      <c r="H87" s="50">
        <v>936.17021869335599</v>
      </c>
      <c r="I87" s="41">
        <v>2344.23948446343</v>
      </c>
      <c r="J87" s="50">
        <v>1003.32595186547</v>
      </c>
      <c r="K87" s="41">
        <v>194142.14045315699</v>
      </c>
      <c r="L87" s="41">
        <v>208451.187552772</v>
      </c>
      <c r="M87" s="41">
        <v>2242.47480617582</v>
      </c>
      <c r="N87" s="50">
        <v>963.47036566937095</v>
      </c>
      <c r="O87" s="41">
        <v>2411.3640598004099</v>
      </c>
      <c r="P87" s="50">
        <v>1038.72455630952</v>
      </c>
      <c r="Q87" s="41">
        <v>199921.41012291599</v>
      </c>
      <c r="R87" s="41">
        <v>215430.46149598301</v>
      </c>
      <c r="S87" s="41">
        <v>6367.4794410508903</v>
      </c>
      <c r="T87" s="56">
        <v>4712.6956609523004</v>
      </c>
    </row>
    <row r="88" spans="1:21" x14ac:dyDescent="0.2">
      <c r="A88" s="55">
        <v>43252</v>
      </c>
      <c r="B88" s="40">
        <v>207652.148485324</v>
      </c>
      <c r="C88" s="41">
        <v>169149.95089259901</v>
      </c>
      <c r="D88" s="41">
        <v>104090.276122756</v>
      </c>
      <c r="E88" s="41">
        <v>91035.5615427304</v>
      </c>
      <c r="F88" s="44">
        <v>12.2852340936176</v>
      </c>
      <c r="G88" s="41">
        <v>2198.74123172503</v>
      </c>
      <c r="H88" s="50">
        <v>944.37949772355</v>
      </c>
      <c r="I88" s="41">
        <v>2348.0422860356598</v>
      </c>
      <c r="J88" s="50">
        <v>1008.49533725352</v>
      </c>
      <c r="K88" s="41">
        <v>196062.697688004</v>
      </c>
      <c r="L88" s="41">
        <v>209194.48254134599</v>
      </c>
      <c r="M88" s="41">
        <v>2256.2223825638298</v>
      </c>
      <c r="N88" s="50">
        <v>972.17013463693797</v>
      </c>
      <c r="O88" s="41">
        <v>2422.3281593952302</v>
      </c>
      <c r="P88" s="50">
        <v>1042.41760746772</v>
      </c>
      <c r="Q88" s="41">
        <v>201861.41598039199</v>
      </c>
      <c r="R88" s="41">
        <v>216528.765455646</v>
      </c>
      <c r="S88" s="41">
        <v>6423.8204557462705</v>
      </c>
      <c r="T88" s="56">
        <v>4748.1125680592804</v>
      </c>
    </row>
    <row r="89" spans="1:21" x14ac:dyDescent="0.2">
      <c r="A89" s="55">
        <v>43282</v>
      </c>
      <c r="B89" s="40">
        <v>207788.097484361</v>
      </c>
      <c r="C89" s="41">
        <v>169320.44874983301</v>
      </c>
      <c r="D89" s="41">
        <v>104372.115401307</v>
      </c>
      <c r="E89" s="41">
        <v>91329.162918549904</v>
      </c>
      <c r="F89" s="44">
        <v>12.215462044031501</v>
      </c>
      <c r="G89" s="41">
        <v>2211.90451564974</v>
      </c>
      <c r="H89" s="50">
        <v>952.25742298697503</v>
      </c>
      <c r="I89" s="41">
        <v>2344.4399003224298</v>
      </c>
      <c r="J89" s="50">
        <v>1009.320381776</v>
      </c>
      <c r="K89" s="41">
        <v>197827.174319171</v>
      </c>
      <c r="L89" s="41">
        <v>209725.17875670901</v>
      </c>
      <c r="M89" s="41">
        <v>2273.1825196981599</v>
      </c>
      <c r="N89" s="50">
        <v>979.85119423401295</v>
      </c>
      <c r="O89" s="41">
        <v>2425.11153845848</v>
      </c>
      <c r="P89" s="50">
        <v>1045.1433401531499</v>
      </c>
      <c r="Q89" s="41">
        <v>203596.61148127</v>
      </c>
      <c r="R89" s="41">
        <v>217231.72743482099</v>
      </c>
      <c r="S89" s="41">
        <v>6463.5427473024301</v>
      </c>
      <c r="T89" s="56">
        <v>4740.5447532092903</v>
      </c>
    </row>
    <row r="90" spans="1:21" x14ac:dyDescent="0.2">
      <c r="A90" s="55">
        <v>43313</v>
      </c>
      <c r="B90" s="40">
        <v>207924.28475897701</v>
      </c>
      <c r="C90" s="41">
        <v>169508.23168525301</v>
      </c>
      <c r="D90" s="41">
        <v>104582.181603876</v>
      </c>
      <c r="E90" s="41">
        <v>91667.838406524505</v>
      </c>
      <c r="F90" s="44">
        <v>12.122889316726701</v>
      </c>
      <c r="G90" s="41">
        <v>2227.5938320186501</v>
      </c>
      <c r="H90" s="50">
        <v>961.93430566240897</v>
      </c>
      <c r="I90" s="41">
        <v>2348.4539450370899</v>
      </c>
      <c r="J90" s="50">
        <v>1013.7565701063201</v>
      </c>
      <c r="K90" s="41">
        <v>200042.70333459601</v>
      </c>
      <c r="L90" s="41">
        <v>210794.711901665</v>
      </c>
      <c r="M90" s="41">
        <v>2291.94623516812</v>
      </c>
      <c r="N90" s="50">
        <v>989.88590503699595</v>
      </c>
      <c r="O90" s="41">
        <v>2428.4842958060399</v>
      </c>
      <c r="P90" s="50">
        <v>1049.1780571232</v>
      </c>
      <c r="Q90" s="41">
        <v>205826.826356921</v>
      </c>
      <c r="R90" s="41">
        <v>218325.42627864101</v>
      </c>
      <c r="S90" s="41">
        <v>6588.0723558541904</v>
      </c>
      <c r="T90" s="56">
        <v>4725.9571762706901</v>
      </c>
    </row>
    <row r="91" spans="1:21" x14ac:dyDescent="0.2">
      <c r="A91" s="55">
        <v>43344</v>
      </c>
      <c r="B91" s="40">
        <v>208061.035711142</v>
      </c>
      <c r="C91" s="41">
        <v>169697.43908234799</v>
      </c>
      <c r="D91" s="41">
        <v>104798.445079656</v>
      </c>
      <c r="E91" s="41">
        <v>92121.838743279804</v>
      </c>
      <c r="F91" s="44">
        <v>12.006055500987999</v>
      </c>
      <c r="G91" s="41">
        <v>2232.7899521119998</v>
      </c>
      <c r="H91" s="50">
        <v>965.28348258741096</v>
      </c>
      <c r="I91" s="41">
        <v>2343.8909163274302</v>
      </c>
      <c r="J91" s="50">
        <v>1013.06420872248</v>
      </c>
      <c r="K91" s="41">
        <v>200867.38710970999</v>
      </c>
      <c r="L91" s="41">
        <v>210925.40008689201</v>
      </c>
      <c r="M91" s="41">
        <v>2303.55195831839</v>
      </c>
      <c r="N91" s="50">
        <v>996.89510451885099</v>
      </c>
      <c r="O91" s="41">
        <v>2429.5163534525</v>
      </c>
      <c r="P91" s="50">
        <v>1050.79418405612</v>
      </c>
      <c r="Q91" s="41">
        <v>207428.66452299201</v>
      </c>
      <c r="R91" s="41">
        <v>218727.27075863001</v>
      </c>
      <c r="S91" s="41">
        <v>6723.0932491589001</v>
      </c>
      <c r="T91" s="56">
        <v>4744.7524492007597</v>
      </c>
    </row>
    <row r="92" spans="1:21" x14ac:dyDescent="0.2">
      <c r="A92" s="55">
        <v>43374</v>
      </c>
      <c r="B92" s="40">
        <v>208196.08856940499</v>
      </c>
      <c r="C92" s="41">
        <v>169813.000779077</v>
      </c>
      <c r="D92" s="41">
        <v>104900.26271218499</v>
      </c>
      <c r="E92" s="41">
        <v>92216.416905350401</v>
      </c>
      <c r="F92" s="44">
        <v>12.045197550113301</v>
      </c>
      <c r="G92" s="41">
        <v>2238.6906293765801</v>
      </c>
      <c r="H92" s="50">
        <v>967.85988659952204</v>
      </c>
      <c r="I92" s="41">
        <v>2341.6224432735598</v>
      </c>
      <c r="J92" s="50">
        <v>1012.50537411636</v>
      </c>
      <c r="K92" s="41">
        <v>201531.186256827</v>
      </c>
      <c r="L92" s="41">
        <v>210835.671074393</v>
      </c>
      <c r="M92" s="41">
        <v>2309.9329991956902</v>
      </c>
      <c r="N92" s="50">
        <v>999.26243106238496</v>
      </c>
      <c r="O92" s="41">
        <v>2427.4776591343002</v>
      </c>
      <c r="P92" s="50">
        <v>1047.83185691317</v>
      </c>
      <c r="Q92" s="41">
        <v>208059.12652058201</v>
      </c>
      <c r="R92" s="41">
        <v>218453.06054342401</v>
      </c>
      <c r="S92" s="41">
        <v>6873.2545513233099</v>
      </c>
      <c r="T92" s="56">
        <v>4726.4639504207698</v>
      </c>
    </row>
    <row r="93" spans="1:21" x14ac:dyDescent="0.2">
      <c r="A93" s="55">
        <v>43405</v>
      </c>
      <c r="B93" s="40">
        <v>208331.88508524699</v>
      </c>
      <c r="C93" s="41">
        <v>169975.30259113599</v>
      </c>
      <c r="D93" s="41">
        <v>104918.38893034701</v>
      </c>
      <c r="E93" s="41">
        <v>92266.905357981494</v>
      </c>
      <c r="F93" s="44">
        <v>12.065872570508899</v>
      </c>
      <c r="G93" s="41">
        <v>2246.0744535772401</v>
      </c>
      <c r="H93" s="50">
        <v>969.90225635695401</v>
      </c>
      <c r="I93" s="41">
        <v>2345.5630339311501</v>
      </c>
      <c r="J93" s="50">
        <v>1011.71378116524</v>
      </c>
      <c r="K93" s="41">
        <v>202086.801234752</v>
      </c>
      <c r="L93" s="41">
        <v>210799.42317324301</v>
      </c>
      <c r="M93" s="41">
        <v>2316.4381404012902</v>
      </c>
      <c r="N93" s="50">
        <v>1000.6216373045399</v>
      </c>
      <c r="O93" s="41">
        <v>2424.7520528245</v>
      </c>
      <c r="P93" s="50">
        <v>1045.65998831768</v>
      </c>
      <c r="Q93" s="41">
        <v>208474.98710080099</v>
      </c>
      <c r="R93" s="41">
        <v>218018.603557433</v>
      </c>
      <c r="S93" s="41">
        <v>6848.7640629048301</v>
      </c>
      <c r="T93" s="56">
        <v>4711.9047624080104</v>
      </c>
    </row>
    <row r="94" spans="1:21" x14ac:dyDescent="0.2">
      <c r="A94" s="55">
        <v>43435</v>
      </c>
      <c r="B94" s="40">
        <v>208466.93141764301</v>
      </c>
      <c r="C94" s="41">
        <v>170059.99096759601</v>
      </c>
      <c r="D94" s="41">
        <v>104742.279530484</v>
      </c>
      <c r="E94" s="41">
        <v>92105.376028141603</v>
      </c>
      <c r="F94" s="44">
        <v>12.1862825997451</v>
      </c>
      <c r="G94" s="41">
        <v>2260.6867772156902</v>
      </c>
      <c r="H94" s="50">
        <v>972.31079344561601</v>
      </c>
      <c r="I94" s="41">
        <v>2355.7942804110899</v>
      </c>
      <c r="J94" s="50">
        <v>1013.50536037905</v>
      </c>
      <c r="K94" s="41">
        <v>202714.54667578</v>
      </c>
      <c r="L94" s="41">
        <v>211291.61791114599</v>
      </c>
      <c r="M94" s="41">
        <v>2330.6280679409601</v>
      </c>
      <c r="N94" s="50">
        <v>1002.83967702226</v>
      </c>
      <c r="O94" s="41">
        <v>2432.34140725418</v>
      </c>
      <c r="P94" s="50">
        <v>1044.2123934425499</v>
      </c>
      <c r="Q94" s="41">
        <v>209066.241922121</v>
      </c>
      <c r="R94" s="41">
        <v>218050.84933271</v>
      </c>
      <c r="S94" s="41">
        <v>6780.1698847691696</v>
      </c>
      <c r="T94" s="56">
        <v>4728.1538723310096</v>
      </c>
    </row>
    <row r="95" spans="1:21" x14ac:dyDescent="0.2">
      <c r="A95" s="55">
        <v>43466</v>
      </c>
      <c r="B95" s="40">
        <v>208603.09367223899</v>
      </c>
      <c r="C95" s="41">
        <v>170237.38123292199</v>
      </c>
      <c r="D95" s="41">
        <v>104647.290811044</v>
      </c>
      <c r="E95" s="41">
        <v>92163.073600859905</v>
      </c>
      <c r="F95" s="44">
        <v>12.291988597746499</v>
      </c>
      <c r="G95" s="41">
        <v>2268.7005593526201</v>
      </c>
      <c r="H95" s="50">
        <v>974.00533021857495</v>
      </c>
      <c r="I95" s="41">
        <v>2364.4052703994398</v>
      </c>
      <c r="J95" s="50">
        <v>1015.05077513612</v>
      </c>
      <c r="K95" s="41">
        <v>203189.49919539</v>
      </c>
      <c r="L95" s="41">
        <v>211750.61592277401</v>
      </c>
      <c r="M95" s="41">
        <v>2353.4439053880201</v>
      </c>
      <c r="N95" s="50">
        <v>1004.4687921547099</v>
      </c>
      <c r="O95" s="41">
        <v>2451.158216108</v>
      </c>
      <c r="P95" s="50">
        <v>1048.5532720404899</v>
      </c>
      <c r="Q95" s="41">
        <v>209535.65675055899</v>
      </c>
      <c r="R95" s="41">
        <v>218456.33473915799</v>
      </c>
      <c r="S95" s="41">
        <v>6779.4530245616797</v>
      </c>
      <c r="T95" s="56">
        <v>4678.3820334028096</v>
      </c>
    </row>
    <row r="96" spans="1:21" x14ac:dyDescent="0.2">
      <c r="A96" s="55">
        <v>43497</v>
      </c>
      <c r="B96" s="40">
        <v>208738.10265761099</v>
      </c>
      <c r="C96" s="41">
        <v>170445.297183811</v>
      </c>
      <c r="D96" s="41">
        <v>104724.653041592</v>
      </c>
      <c r="E96" s="41">
        <v>92277.741778250696</v>
      </c>
      <c r="F96" s="44">
        <v>12.2825856517721</v>
      </c>
      <c r="G96" s="41">
        <v>2279.5986876452098</v>
      </c>
      <c r="H96" s="50">
        <v>977.91826841853697</v>
      </c>
      <c r="I96" s="41">
        <v>2372.77922982577</v>
      </c>
      <c r="J96" s="50">
        <v>1017.31860749424</v>
      </c>
      <c r="K96" s="41">
        <v>204115.325023082</v>
      </c>
      <c r="L96" s="41">
        <v>212241.11724031801</v>
      </c>
      <c r="M96" s="41">
        <v>2379.1302616703601</v>
      </c>
      <c r="N96" s="50">
        <v>1011.0686703464301</v>
      </c>
      <c r="O96" s="41">
        <v>2481.8653741538301</v>
      </c>
      <c r="P96" s="50">
        <v>1051.2595536179999</v>
      </c>
      <c r="Q96" s="41">
        <v>211045.697472334</v>
      </c>
      <c r="R96" s="41">
        <v>218938.33725863</v>
      </c>
      <c r="S96" s="41">
        <v>6806.8281837048398</v>
      </c>
      <c r="T96" s="56">
        <v>4791.1322704242702</v>
      </c>
    </row>
    <row r="97" spans="1:20" x14ac:dyDescent="0.2">
      <c r="A97" s="55">
        <v>43525</v>
      </c>
      <c r="B97" s="40">
        <v>208873.16112683099</v>
      </c>
      <c r="C97" s="41">
        <v>170567.40937315099</v>
      </c>
      <c r="D97" s="41">
        <v>105044.93628115499</v>
      </c>
      <c r="E97" s="41">
        <v>92665.284212639395</v>
      </c>
      <c r="F97" s="44">
        <v>12.142681079865699</v>
      </c>
      <c r="G97" s="41">
        <v>2279.6976869190098</v>
      </c>
      <c r="H97" s="50">
        <v>980.15972571076497</v>
      </c>
      <c r="I97" s="41">
        <v>2358.53110322883</v>
      </c>
      <c r="J97" s="50">
        <v>1017.56500087438</v>
      </c>
      <c r="K97" s="41">
        <v>204986.33775845001</v>
      </c>
      <c r="L97" s="41">
        <v>212429.30593213401</v>
      </c>
      <c r="M97" s="41">
        <v>2341.3637333157699</v>
      </c>
      <c r="N97" s="50">
        <v>1008.1922117663501</v>
      </c>
      <c r="O97" s="41">
        <v>2435.5400141217401</v>
      </c>
      <c r="P97" s="50">
        <v>1053.5842905361999</v>
      </c>
      <c r="Q97" s="41">
        <v>210573.35015881699</v>
      </c>
      <c r="R97" s="41">
        <v>219697.09257542901</v>
      </c>
      <c r="S97" s="41">
        <v>6977.0810940629699</v>
      </c>
      <c r="T97" s="56">
        <v>4832.1802808876901</v>
      </c>
    </row>
    <row r="98" spans="1:20" x14ac:dyDescent="0.2">
      <c r="A98" s="55">
        <v>43556</v>
      </c>
      <c r="B98" s="40">
        <v>209008.042689956</v>
      </c>
      <c r="C98" s="41">
        <v>170558.52058919199</v>
      </c>
      <c r="D98" s="41">
        <v>105559.399455095</v>
      </c>
      <c r="E98" s="41">
        <v>92947.223177546795</v>
      </c>
      <c r="F98" s="44">
        <v>12.0128877081745</v>
      </c>
      <c r="G98" s="41">
        <v>2284.0726691348</v>
      </c>
      <c r="H98" s="50">
        <v>990.39119333786005</v>
      </c>
      <c r="I98" s="41">
        <v>2352.9166070234301</v>
      </c>
      <c r="J98" s="50">
        <v>1020.6401933974601</v>
      </c>
      <c r="K98" s="41">
        <v>206868.95673593701</v>
      </c>
      <c r="L98" s="41">
        <v>213242.28190819599</v>
      </c>
      <c r="M98" s="41">
        <v>2317.20840960957</v>
      </c>
      <c r="N98" s="50">
        <v>1013.02692228526</v>
      </c>
      <c r="O98" s="41">
        <v>2396.61634174345</v>
      </c>
      <c r="P98" s="50">
        <v>1052.38731321467</v>
      </c>
      <c r="Q98" s="41">
        <v>211716.50431072299</v>
      </c>
      <c r="R98" s="41">
        <v>220088.50162137</v>
      </c>
      <c r="S98" s="41">
        <v>7128.6080897635702</v>
      </c>
      <c r="T98" s="56">
        <v>4854.4668057746203</v>
      </c>
    </row>
    <row r="99" spans="1:20" x14ac:dyDescent="0.2">
      <c r="A99" s="55">
        <v>43586</v>
      </c>
      <c r="B99" s="40">
        <v>209142.08953468999</v>
      </c>
      <c r="C99" s="41">
        <v>170640.96858146301</v>
      </c>
      <c r="D99" s="41">
        <v>106186.718743954</v>
      </c>
      <c r="E99" s="41">
        <v>93295.055712392394</v>
      </c>
      <c r="F99" s="44">
        <v>11.9377382919371</v>
      </c>
      <c r="G99" s="41">
        <v>2281.34031985296</v>
      </c>
      <c r="H99" s="50">
        <v>996.49847123696998</v>
      </c>
      <c r="I99" s="41">
        <v>2337.87653848317</v>
      </c>
      <c r="J99" s="50">
        <v>1022.16478913097</v>
      </c>
      <c r="K99" s="41">
        <v>208242.20549118801</v>
      </c>
      <c r="L99" s="41">
        <v>213580.91257571499</v>
      </c>
      <c r="M99" s="41">
        <v>2343.9514740978598</v>
      </c>
      <c r="N99" s="50">
        <v>1026.72086071066</v>
      </c>
      <c r="O99" s="41">
        <v>2413.05134161863</v>
      </c>
      <c r="P99" s="50">
        <v>1057.21247268548</v>
      </c>
      <c r="Q99" s="41">
        <v>214717.02007083999</v>
      </c>
      <c r="R99" s="41">
        <v>221041.47443725099</v>
      </c>
      <c r="S99" s="41">
        <v>7272.0799293471</v>
      </c>
      <c r="T99" s="56">
        <v>4870.9073155450797</v>
      </c>
    </row>
    <row r="100" spans="1:20" x14ac:dyDescent="0.2">
      <c r="A100" s="55">
        <v>43617</v>
      </c>
      <c r="B100" s="40">
        <v>209276.237053855</v>
      </c>
      <c r="C100" s="41">
        <v>170753.416173829</v>
      </c>
      <c r="D100" s="41">
        <v>106496.412368434</v>
      </c>
      <c r="E100" s="41">
        <v>93443.363307198102</v>
      </c>
      <c r="F100" s="44">
        <v>11.872691027656201</v>
      </c>
      <c r="G100" s="41">
        <v>2288.9026633113499</v>
      </c>
      <c r="H100" s="50">
        <v>1001.69113654691</v>
      </c>
      <c r="I100" s="41">
        <v>2340.8488301791699</v>
      </c>
      <c r="J100" s="50">
        <v>1023.12567501533</v>
      </c>
      <c r="K100" s="41">
        <v>209565.354051873</v>
      </c>
      <c r="L100" s="41">
        <v>214333.53407026301</v>
      </c>
      <c r="M100" s="41">
        <v>2362.0529671148201</v>
      </c>
      <c r="N100" s="50">
        <v>1035.7562134616001</v>
      </c>
      <c r="O100" s="41">
        <v>2423.4597590477802</v>
      </c>
      <c r="P100" s="50">
        <v>1060.7751140180801</v>
      </c>
      <c r="Q100" s="41">
        <v>216745.67970427699</v>
      </c>
      <c r="R100" s="41">
        <v>222234.953356743</v>
      </c>
      <c r="S100" s="41">
        <v>7321.6497610776096</v>
      </c>
      <c r="T100" s="56">
        <v>4815.4951063427598</v>
      </c>
    </row>
    <row r="101" spans="1:20" x14ac:dyDescent="0.2">
      <c r="A101" s="55">
        <v>43647</v>
      </c>
      <c r="B101" s="40">
        <v>209411.13776133099</v>
      </c>
      <c r="C101" s="41">
        <v>170858.26379144</v>
      </c>
      <c r="D101" s="41">
        <v>106490.55769428999</v>
      </c>
      <c r="E101" s="41">
        <v>93541.894661162296</v>
      </c>
      <c r="F101" s="44">
        <v>11.747861210957399</v>
      </c>
      <c r="G101" s="41">
        <v>2290.86486800579</v>
      </c>
      <c r="H101" s="50">
        <v>1003.5283818207801</v>
      </c>
      <c r="I101" s="41">
        <v>2341.4676520778498</v>
      </c>
      <c r="J101" s="50">
        <v>1024.9631916109399</v>
      </c>
      <c r="K101" s="41">
        <v>210058.665395038</v>
      </c>
      <c r="L101" s="41">
        <v>214633.261591777</v>
      </c>
      <c r="M101" s="41">
        <v>2373.2943913791601</v>
      </c>
      <c r="N101" s="50">
        <v>1039.9564019475799</v>
      </c>
      <c r="O101" s="41">
        <v>2429.2172542591702</v>
      </c>
      <c r="P101" s="50">
        <v>1062.4425068850701</v>
      </c>
      <c r="Q101" s="41">
        <v>217772.992739737</v>
      </c>
      <c r="R101" s="41">
        <v>222557.65922502699</v>
      </c>
      <c r="S101" s="41">
        <v>7277.6982993439397</v>
      </c>
      <c r="T101" s="56">
        <v>4774.6229919473899</v>
      </c>
    </row>
    <row r="102" spans="1:20" x14ac:dyDescent="0.2">
      <c r="A102" s="55">
        <v>43678</v>
      </c>
      <c r="B102" s="40">
        <v>209544.47286519801</v>
      </c>
      <c r="C102" s="41">
        <v>171027.99082116701</v>
      </c>
      <c r="D102" s="41">
        <v>106423.308322175</v>
      </c>
      <c r="E102" s="41">
        <v>93492.9688989477</v>
      </c>
      <c r="F102" s="44">
        <v>11.8289668792457</v>
      </c>
      <c r="G102" s="41">
        <v>2298.8879232532599</v>
      </c>
      <c r="H102" s="50">
        <v>1005.34074633221</v>
      </c>
      <c r="I102" s="41">
        <v>2344.2560507722201</v>
      </c>
      <c r="J102" s="50">
        <v>1025.3885362989299</v>
      </c>
      <c r="K102" s="41">
        <v>210679.09409838601</v>
      </c>
      <c r="L102" s="41">
        <v>214847.384299592</v>
      </c>
      <c r="M102" s="41">
        <v>2381.78491375556</v>
      </c>
      <c r="N102" s="50">
        <v>1042.75742782418</v>
      </c>
      <c r="O102" s="41">
        <v>2434.62557918635</v>
      </c>
      <c r="P102" s="50">
        <v>1065.39209257689</v>
      </c>
      <c r="Q102" s="41">
        <v>218511.072433583</v>
      </c>
      <c r="R102" s="41">
        <v>223378.88728000101</v>
      </c>
      <c r="S102" s="41">
        <v>7148.9937739862899</v>
      </c>
      <c r="T102" s="56">
        <v>4712.2298924339202</v>
      </c>
    </row>
    <row r="103" spans="1:20" x14ac:dyDescent="0.2">
      <c r="A103" s="55">
        <v>43709</v>
      </c>
      <c r="B103" s="40">
        <v>209678.13232592499</v>
      </c>
      <c r="C103" s="41">
        <v>171110.763946536</v>
      </c>
      <c r="D103" s="41">
        <v>106330.61750413199</v>
      </c>
      <c r="E103" s="41">
        <v>93556.534119229895</v>
      </c>
      <c r="F103" s="44">
        <v>11.8911425770644</v>
      </c>
      <c r="G103" s="41">
        <v>2307.8689439417799</v>
      </c>
      <c r="H103" s="50">
        <v>1006.9941186682</v>
      </c>
      <c r="I103" s="41">
        <v>2347.8242056496201</v>
      </c>
      <c r="J103" s="50">
        <v>1023.74679277571</v>
      </c>
      <c r="K103" s="41">
        <v>211203.75632848899</v>
      </c>
      <c r="L103" s="41">
        <v>214902.03030229799</v>
      </c>
      <c r="M103" s="41">
        <v>2385.0333315748799</v>
      </c>
      <c r="N103" s="50">
        <v>1041.8902022310599</v>
      </c>
      <c r="O103" s="41">
        <v>2435.5927435102499</v>
      </c>
      <c r="P103" s="50">
        <v>1063.7893129623501</v>
      </c>
      <c r="Q103" s="41">
        <v>218477.73564807</v>
      </c>
      <c r="R103" s="41">
        <v>222892.87562513899</v>
      </c>
      <c r="S103" s="41">
        <v>6952.0488249234104</v>
      </c>
      <c r="T103" s="56">
        <v>4710.1368995582097</v>
      </c>
    </row>
    <row r="104" spans="1:20" x14ac:dyDescent="0.2">
      <c r="A104" s="55">
        <v>43739</v>
      </c>
      <c r="B104" s="40">
        <v>209811.07322653601</v>
      </c>
      <c r="C104" s="41">
        <v>171294.657787056</v>
      </c>
      <c r="D104" s="41">
        <v>106345.46142255601</v>
      </c>
      <c r="E104" s="41">
        <v>93627.743954723599</v>
      </c>
      <c r="F104" s="44">
        <v>11.9297020815706</v>
      </c>
      <c r="G104" s="41">
        <v>2323.6382944464399</v>
      </c>
      <c r="H104" s="50">
        <v>1013.74355155202</v>
      </c>
      <c r="I104" s="41">
        <v>2362.1000314287098</v>
      </c>
      <c r="J104" s="50">
        <v>1029.8936243563201</v>
      </c>
      <c r="K104" s="41">
        <v>212752.573756228</v>
      </c>
      <c r="L104" s="41">
        <v>216134.49715719701</v>
      </c>
      <c r="M104" s="41">
        <v>2400.1828090732802</v>
      </c>
      <c r="N104" s="50">
        <v>1047.84492974771</v>
      </c>
      <c r="O104" s="41">
        <v>2445.0956737982801</v>
      </c>
      <c r="P104" s="50">
        <v>1064.1297978678799</v>
      </c>
      <c r="Q104" s="41">
        <v>219868.651701375</v>
      </c>
      <c r="R104" s="41">
        <v>223700.21661183401</v>
      </c>
      <c r="S104" s="41">
        <v>6925.5054512279503</v>
      </c>
      <c r="T104" s="56">
        <v>4660.1364458079097</v>
      </c>
    </row>
    <row r="105" spans="1:20" x14ac:dyDescent="0.2">
      <c r="A105" s="55">
        <v>43770</v>
      </c>
      <c r="B105" s="40">
        <v>209943.63856158699</v>
      </c>
      <c r="C105" s="41">
        <v>171442.63145560501</v>
      </c>
      <c r="D105" s="41">
        <v>106083.292868358</v>
      </c>
      <c r="E105" s="41">
        <v>93749.452763363006</v>
      </c>
      <c r="F105" s="44">
        <v>11.652335249126001</v>
      </c>
      <c r="G105" s="41">
        <v>2337.2433987212398</v>
      </c>
      <c r="H105" s="50">
        <v>1019.2098626361</v>
      </c>
      <c r="I105" s="41">
        <v>2372.6248808374498</v>
      </c>
      <c r="J105" s="50">
        <v>1032.87086998014</v>
      </c>
      <c r="K105" s="41">
        <v>214026.12680560499</v>
      </c>
      <c r="L105" s="41">
        <v>216881.88432007001</v>
      </c>
      <c r="M105" s="41">
        <v>2413.8175839803598</v>
      </c>
      <c r="N105" s="50">
        <v>1052.78407576005</v>
      </c>
      <c r="O105" s="41">
        <v>2451.9880239682002</v>
      </c>
      <c r="P105" s="50">
        <v>1068.00562669179</v>
      </c>
      <c r="Q105" s="41">
        <v>221040.984179736</v>
      </c>
      <c r="R105" s="41">
        <v>224489.612933286</v>
      </c>
      <c r="S105" s="41">
        <v>6816.4926605106202</v>
      </c>
      <c r="T105" s="56">
        <v>4720.2124120611297</v>
      </c>
    </row>
    <row r="106" spans="1:20" x14ac:dyDescent="0.2">
      <c r="A106" s="55">
        <v>43800</v>
      </c>
      <c r="B106" s="40">
        <v>210075.44122435601</v>
      </c>
      <c r="C106" s="41">
        <v>171669.61723044</v>
      </c>
      <c r="D106" s="41">
        <v>105981.85449611</v>
      </c>
      <c r="E106" s="41">
        <v>93925.716437097304</v>
      </c>
      <c r="F106" s="44">
        <v>11.545046258439401</v>
      </c>
      <c r="G106" s="41">
        <v>2343.8069684306902</v>
      </c>
      <c r="H106" s="50">
        <v>1021.48880515721</v>
      </c>
      <c r="I106" s="41">
        <v>2363.2111804719798</v>
      </c>
      <c r="J106" s="50">
        <v>1030.0217864877</v>
      </c>
      <c r="K106" s="41">
        <v>214623.88220327001</v>
      </c>
      <c r="L106" s="41">
        <v>216394.623363422</v>
      </c>
      <c r="M106" s="41">
        <v>2422.50489296046</v>
      </c>
      <c r="N106" s="50">
        <v>1055.69660413986</v>
      </c>
      <c r="O106" s="41">
        <v>2453.8031656373</v>
      </c>
      <c r="P106" s="50">
        <v>1065.72960363011</v>
      </c>
      <c r="Q106" s="41">
        <v>221783.61796996999</v>
      </c>
      <c r="R106" s="41">
        <v>224690.83894069699</v>
      </c>
      <c r="S106" s="41">
        <v>6706.8929020967498</v>
      </c>
      <c r="T106" s="56">
        <v>4704.84698974818</v>
      </c>
    </row>
    <row r="107" spans="1:20" x14ac:dyDescent="0.2">
      <c r="A107" s="55">
        <v>43831</v>
      </c>
      <c r="B107" s="40">
        <v>210210.15811447901</v>
      </c>
      <c r="C107" s="41">
        <v>171848.38530627001</v>
      </c>
      <c r="D107" s="41">
        <v>105698.207607766</v>
      </c>
      <c r="E107" s="41">
        <v>94031.599352261997</v>
      </c>
      <c r="F107" s="44">
        <v>11.4867015431814</v>
      </c>
      <c r="G107" s="41">
        <v>2358.5109531549501</v>
      </c>
      <c r="H107" s="50">
        <v>1026.0491741742901</v>
      </c>
      <c r="I107" s="41">
        <v>2364.4181024957402</v>
      </c>
      <c r="J107" s="50">
        <v>1028.8763610722201</v>
      </c>
      <c r="K107" s="41">
        <v>215700.33342702701</v>
      </c>
      <c r="L107" s="41">
        <v>216305.13629208901</v>
      </c>
      <c r="M107" s="41">
        <v>2443.6720234439999</v>
      </c>
      <c r="N107" s="50">
        <v>1057.5756545408201</v>
      </c>
      <c r="O107" s="41">
        <v>2461.6661439978602</v>
      </c>
      <c r="P107" s="50">
        <v>1069.0295762839901</v>
      </c>
      <c r="Q107" s="41">
        <v>222313.06152191301</v>
      </c>
      <c r="R107" s="41">
        <v>224166.17263602899</v>
      </c>
      <c r="S107" s="41">
        <v>6605.1282288359898</v>
      </c>
      <c r="T107" s="56">
        <v>4714.6057083879195</v>
      </c>
    </row>
    <row r="108" spans="1:20" x14ac:dyDescent="0.2">
      <c r="A108" s="55">
        <v>43862</v>
      </c>
      <c r="B108" s="40">
        <v>210342.16228552099</v>
      </c>
      <c r="C108" s="41">
        <v>172043.69667569501</v>
      </c>
      <c r="D108" s="41">
        <v>105759.051957406</v>
      </c>
      <c r="E108" s="41">
        <v>94129.123658180106</v>
      </c>
      <c r="F108" s="44">
        <v>11.483374003231599</v>
      </c>
      <c r="G108" s="41">
        <v>2367.7581104434998</v>
      </c>
      <c r="H108" s="50">
        <v>1029.36944894252</v>
      </c>
      <c r="I108" s="41">
        <v>2365.2615231689601</v>
      </c>
      <c r="J108" s="50">
        <v>1027.9281289211301</v>
      </c>
      <c r="K108" s="41">
        <v>216504.596956753</v>
      </c>
      <c r="L108" s="41">
        <v>216060.680144137</v>
      </c>
      <c r="M108" s="41">
        <v>2476.4222170022799</v>
      </c>
      <c r="N108" s="50">
        <v>1065.69350302818</v>
      </c>
      <c r="O108" s="41">
        <v>2484.8807539952099</v>
      </c>
      <c r="P108" s="50">
        <v>1067.3910036555801</v>
      </c>
      <c r="Q108" s="41">
        <v>224156.40326102899</v>
      </c>
      <c r="R108" s="41">
        <v>223736.159774831</v>
      </c>
      <c r="S108" s="41">
        <v>6646.3223741757602</v>
      </c>
      <c r="T108" s="56">
        <v>4681.6085166128696</v>
      </c>
    </row>
    <row r="109" spans="1:20" x14ac:dyDescent="0.2">
      <c r="A109" s="55">
        <v>43891</v>
      </c>
      <c r="B109" s="40">
        <v>210474.24438170801</v>
      </c>
      <c r="C109" s="41">
        <v>172422.28481935</v>
      </c>
      <c r="D109" s="41">
        <v>104797.600830768</v>
      </c>
      <c r="E109" s="41">
        <v>93042.969147922093</v>
      </c>
      <c r="F109" s="44">
        <v>11.655363845046701</v>
      </c>
      <c r="G109" s="41">
        <v>2389.5892101436398</v>
      </c>
      <c r="H109" s="50">
        <v>1024.9080549094899</v>
      </c>
      <c r="I109" s="41">
        <v>2379.4573765243199</v>
      </c>
      <c r="J109" s="50">
        <v>1025.0291277807501</v>
      </c>
      <c r="K109" s="41">
        <v>216037.85230971099</v>
      </c>
      <c r="L109" s="41">
        <v>215600.29548005201</v>
      </c>
      <c r="M109" s="41">
        <v>2449.0237039201102</v>
      </c>
      <c r="N109" s="50">
        <v>1053.43455324704</v>
      </c>
      <c r="O109" s="41">
        <v>2445.1237901556801</v>
      </c>
      <c r="P109" s="50">
        <v>1057.6597869403599</v>
      </c>
      <c r="Q109" s="41">
        <v>221707.746373592</v>
      </c>
      <c r="R109" s="41">
        <v>222201.186666486</v>
      </c>
      <c r="S109" s="41">
        <v>6674.21849556713</v>
      </c>
      <c r="T109" s="56">
        <v>4764.4538482594899</v>
      </c>
    </row>
    <row r="110" spans="1:20" x14ac:dyDescent="0.2">
      <c r="A110" s="55">
        <v>43922</v>
      </c>
      <c r="B110" s="40">
        <v>210606.13735142801</v>
      </c>
      <c r="C110" s="41">
        <v>173051.47465307001</v>
      </c>
      <c r="D110" s="41">
        <v>102039.624054969</v>
      </c>
      <c r="E110" s="41">
        <v>89825.951548074096</v>
      </c>
      <c r="F110" s="44">
        <v>12.095463116506499</v>
      </c>
      <c r="G110" s="41">
        <v>2416.86325216667</v>
      </c>
      <c r="H110" s="50">
        <v>1006.78061600141</v>
      </c>
      <c r="I110" s="41">
        <v>2411.7667125544099</v>
      </c>
      <c r="J110" s="50">
        <v>1005.16872623635</v>
      </c>
      <c r="K110" s="41">
        <v>211871.299244261</v>
      </c>
      <c r="L110" s="41">
        <v>211595.16979449699</v>
      </c>
      <c r="M110" s="41">
        <v>2439.45896541926</v>
      </c>
      <c r="N110" s="50">
        <v>1023.2915802931</v>
      </c>
      <c r="O110" s="41">
        <v>2430.3522597156202</v>
      </c>
      <c r="P110" s="50">
        <v>1024.9286398148799</v>
      </c>
      <c r="Q110" s="41">
        <v>215495.772870941</v>
      </c>
      <c r="R110" s="41">
        <v>216057.108950861</v>
      </c>
      <c r="S110" s="41">
        <v>6227.1335350828704</v>
      </c>
      <c r="T110" s="56">
        <v>4999.2720542366096</v>
      </c>
    </row>
    <row r="111" spans="1:20" x14ac:dyDescent="0.2">
      <c r="A111" s="55">
        <v>43952</v>
      </c>
      <c r="B111" s="40">
        <v>210738.143656153</v>
      </c>
      <c r="C111" s="41">
        <v>173640.89633397001</v>
      </c>
      <c r="D111" s="41">
        <v>98936.788695981202</v>
      </c>
      <c r="E111" s="41">
        <v>86294.843113033305</v>
      </c>
      <c r="F111" s="44">
        <v>12.5670279238945</v>
      </c>
      <c r="G111" s="41">
        <v>2455.4717063073299</v>
      </c>
      <c r="H111" s="50">
        <v>986.36862954681703</v>
      </c>
      <c r="I111" s="41">
        <v>2453.8694965169002</v>
      </c>
      <c r="J111" s="50">
        <v>986.69459029077302</v>
      </c>
      <c r="K111" s="41">
        <v>207653.59460715699</v>
      </c>
      <c r="L111" s="41">
        <v>207744.63307114501</v>
      </c>
      <c r="M111" s="41">
        <v>2425.93140871784</v>
      </c>
      <c r="N111" s="50">
        <v>977.299436759061</v>
      </c>
      <c r="O111" s="41">
        <v>2418.33548566234</v>
      </c>
      <c r="P111" s="50">
        <v>978.60723308885304</v>
      </c>
      <c r="Q111" s="41">
        <v>205941.788015825</v>
      </c>
      <c r="R111" s="41">
        <v>205296.936411464</v>
      </c>
      <c r="S111" s="41">
        <v>5836.8574606434804</v>
      </c>
      <c r="T111" s="56">
        <v>5365.8411267109304</v>
      </c>
    </row>
    <row r="112" spans="1:20" x14ac:dyDescent="0.2">
      <c r="A112" s="55">
        <v>43983</v>
      </c>
      <c r="B112" s="40">
        <v>210869.26734722499</v>
      </c>
      <c r="C112" s="41">
        <v>173796.319777728</v>
      </c>
      <c r="D112" s="41">
        <v>96583.058574735202</v>
      </c>
      <c r="E112" s="41">
        <v>83454.806413035403</v>
      </c>
      <c r="F112" s="44">
        <v>13.145936323250501</v>
      </c>
      <c r="G112" s="41">
        <v>2498.7506489635398</v>
      </c>
      <c r="H112" s="50">
        <v>971.39408875974004</v>
      </c>
      <c r="I112" s="41">
        <v>2501.1148405641302</v>
      </c>
      <c r="J112" s="50">
        <v>971.16065452025896</v>
      </c>
      <c r="K112" s="41">
        <v>204772.199520761</v>
      </c>
      <c r="L112" s="41">
        <v>205009.514662053</v>
      </c>
      <c r="M112" s="41">
        <v>2390.84065902668</v>
      </c>
      <c r="N112" s="50">
        <v>931.52437330391501</v>
      </c>
      <c r="O112" s="41">
        <v>2392.4699614939</v>
      </c>
      <c r="P112" s="50">
        <v>935.37893918439602</v>
      </c>
      <c r="Q112" s="41">
        <v>196417.27460866101</v>
      </c>
      <c r="R112" s="41">
        <v>196309.161469877</v>
      </c>
      <c r="S112" s="41">
        <v>5581.9979863830804</v>
      </c>
      <c r="T112" s="56">
        <v>5610.5465531343398</v>
      </c>
    </row>
  </sheetData>
  <pageMargins left="0.78740157499999996" right="0.78740157499999996" top="0.984251969" bottom="0.984251969" header="0.49212598499999999" footer="0.49212598499999999"/>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Plan15">
    <tabColor theme="4" tint="0.39997558519241921"/>
  </sheetPr>
  <dimension ref="A2:AA45"/>
  <sheetViews>
    <sheetView showGridLines="0" workbookViewId="0">
      <pane xSplit="1" ySplit="12" topLeftCell="V31"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95</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125</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7883.0770000000002</v>
      </c>
      <c r="C13" s="16">
        <v>5651.30856124</v>
      </c>
      <c r="D13" s="16">
        <v>3390.1669433699999</v>
      </c>
      <c r="E13" s="17">
        <v>3122.5234519100004</v>
      </c>
      <c r="F13" s="18">
        <v>7.8946994626154918</v>
      </c>
      <c r="G13" s="17">
        <v>1041.2371719167677</v>
      </c>
      <c r="H13" s="17">
        <v>385.40372745849487</v>
      </c>
      <c r="I13" s="17">
        <v>1622.6271569829917</v>
      </c>
      <c r="J13" s="17">
        <v>600.59952856409791</v>
      </c>
      <c r="K13" s="17">
        <v>3038.1672596423296</v>
      </c>
      <c r="L13" s="17">
        <v>4734.5723298344838</v>
      </c>
      <c r="M13" s="17">
        <v>1083.0943560560745</v>
      </c>
      <c r="N13" s="17">
        <v>400.89675643153049</v>
      </c>
      <c r="O13" s="17">
        <v>1687.8559113255287</v>
      </c>
      <c r="P13" s="17">
        <v>628.09853760635781</v>
      </c>
      <c r="Q13" s="17">
        <v>3160.3</v>
      </c>
      <c r="R13" s="17">
        <v>4951.3491355383148</v>
      </c>
      <c r="S13" s="15">
        <v>122.60640467</v>
      </c>
      <c r="T13" s="15">
        <v>420.82760875000002</v>
      </c>
      <c r="U13" s="15">
        <v>622</v>
      </c>
      <c r="V13" s="15">
        <v>969.30278601703446</v>
      </c>
      <c r="W13" s="15">
        <v>1510.5271559170176</v>
      </c>
      <c r="X13" s="15">
        <v>2037.2443400000002</v>
      </c>
      <c r="Z13" s="75">
        <v>1.5583646077444284</v>
      </c>
      <c r="AA13" s="75">
        <v>1.5667338972687133</v>
      </c>
    </row>
    <row r="14" spans="1:27" x14ac:dyDescent="0.2">
      <c r="A14" s="61">
        <v>41061</v>
      </c>
      <c r="B14" s="15">
        <v>7906.9789999899995</v>
      </c>
      <c r="C14" s="16">
        <v>5689.2663881899998</v>
      </c>
      <c r="D14" s="16">
        <v>3569.9921329499998</v>
      </c>
      <c r="E14" s="16">
        <v>3294.0317273800001</v>
      </c>
      <c r="F14" s="18">
        <v>7.7300003835572824</v>
      </c>
      <c r="G14" s="16">
        <v>1073.9483978565675</v>
      </c>
      <c r="H14" s="16">
        <v>410.22901578325087</v>
      </c>
      <c r="I14" s="16">
        <v>1647.1779892638763</v>
      </c>
      <c r="J14" s="16">
        <v>629.192432992298</v>
      </c>
      <c r="K14" s="16">
        <v>3243.6722129847303</v>
      </c>
      <c r="L14" s="16">
        <v>4975.0113546227149</v>
      </c>
      <c r="M14" s="16">
        <v>1054.0590695351505</v>
      </c>
      <c r="N14" s="16">
        <v>402.63164983795031</v>
      </c>
      <c r="O14" s="16">
        <v>1616.67255353003</v>
      </c>
      <c r="P14" s="16">
        <v>620.47636530014438</v>
      </c>
      <c r="Q14" s="16">
        <v>3183.6</v>
      </c>
      <c r="R14" s="16">
        <v>4906.0935904183652</v>
      </c>
      <c r="S14" s="15">
        <v>113.02629899999999</v>
      </c>
      <c r="T14" s="15">
        <v>398.97551048000003</v>
      </c>
      <c r="U14" s="15">
        <v>622</v>
      </c>
      <c r="V14" s="15">
        <v>953.99807976524903</v>
      </c>
      <c r="W14" s="15">
        <v>1463.2031128549556</v>
      </c>
      <c r="X14" s="15">
        <v>2068.1032500000001</v>
      </c>
      <c r="Z14" s="75">
        <v>1.5337589706836801</v>
      </c>
      <c r="AA14" s="75">
        <v>1.5410521392192378</v>
      </c>
    </row>
    <row r="15" spans="1:27" x14ac:dyDescent="0.2">
      <c r="A15" s="61">
        <v>41153</v>
      </c>
      <c r="B15" s="15">
        <v>7930.8380000000006</v>
      </c>
      <c r="C15" s="16">
        <v>5703.4796019400001</v>
      </c>
      <c r="D15" s="16">
        <v>3503.7270948999999</v>
      </c>
      <c r="E15" s="16">
        <v>3255.4992869299999</v>
      </c>
      <c r="F15" s="18">
        <v>7.0846787220191487</v>
      </c>
      <c r="G15" s="16">
        <v>1071.5189437504787</v>
      </c>
      <c r="H15" s="16">
        <v>402.74672343585382</v>
      </c>
      <c r="I15" s="16">
        <v>1623.2759528503568</v>
      </c>
      <c r="J15" s="16">
        <v>610.1330032994133</v>
      </c>
      <c r="K15" s="16">
        <v>3194.1190186005601</v>
      </c>
      <c r="L15" s="16">
        <v>4838.8660076211136</v>
      </c>
      <c r="M15" s="16">
        <v>1055.0747121111353</v>
      </c>
      <c r="N15" s="16">
        <v>396.5659114459279</v>
      </c>
      <c r="O15" s="16">
        <v>1598.3640967054569</v>
      </c>
      <c r="P15" s="16">
        <v>604.08698357933383</v>
      </c>
      <c r="Q15" s="16">
        <v>3145.1</v>
      </c>
      <c r="R15" s="16">
        <v>4790.9160046763573</v>
      </c>
      <c r="S15" s="15">
        <v>103.84987172</v>
      </c>
      <c r="T15" s="15">
        <v>285.33952621999998</v>
      </c>
      <c r="U15" s="15">
        <v>622</v>
      </c>
      <c r="V15" s="15">
        <v>942.28632033223528</v>
      </c>
      <c r="W15" s="15">
        <v>1427.4976036740577</v>
      </c>
      <c r="X15" s="15">
        <v>2054.0773299999996</v>
      </c>
      <c r="Z15" s="75">
        <v>1.5149297754537545</v>
      </c>
      <c r="AA15" s="75">
        <v>1.5232952862154963</v>
      </c>
    </row>
    <row r="16" spans="1:27" x14ac:dyDescent="0.2">
      <c r="A16" s="61">
        <v>41244</v>
      </c>
      <c r="B16" s="15">
        <v>7954.6390000000001</v>
      </c>
      <c r="C16" s="16">
        <v>5762.2079961299996</v>
      </c>
      <c r="D16" s="16">
        <v>3570.0090781200001</v>
      </c>
      <c r="E16" s="16">
        <v>3328.3230537100003</v>
      </c>
      <c r="F16" s="18">
        <v>6.7698994350253656</v>
      </c>
      <c r="G16" s="16">
        <v>1130.111565933056</v>
      </c>
      <c r="H16" s="16">
        <v>435.57095030184519</v>
      </c>
      <c r="I16" s="16">
        <v>1662.9102604297755</v>
      </c>
      <c r="J16" s="16">
        <v>640.92380277877112</v>
      </c>
      <c r="K16" s="16">
        <v>3464.8096685381197</v>
      </c>
      <c r="L16" s="16">
        <v>5098.3174776123215</v>
      </c>
      <c r="M16" s="16">
        <v>1120.7799866777807</v>
      </c>
      <c r="N16" s="16">
        <v>431.97434855308956</v>
      </c>
      <c r="O16" s="16">
        <v>1649.179245406671</v>
      </c>
      <c r="P16" s="16">
        <v>642.66151110730084</v>
      </c>
      <c r="Q16" s="16">
        <v>3436.2</v>
      </c>
      <c r="R16" s="16">
        <v>5112.1403200530685</v>
      </c>
      <c r="S16" s="15">
        <v>120.55795675</v>
      </c>
      <c r="T16" s="15">
        <v>326.96086781000002</v>
      </c>
      <c r="U16" s="15">
        <v>622</v>
      </c>
      <c r="V16" s="15">
        <v>915.24608115424826</v>
      </c>
      <c r="W16" s="15">
        <v>1346.7449985019434</v>
      </c>
      <c r="X16" s="15">
        <v>2094.18606</v>
      </c>
      <c r="Z16" s="75">
        <v>1.4714567221129393</v>
      </c>
      <c r="AA16" s="75">
        <v>1.4877307258172019</v>
      </c>
    </row>
    <row r="17" spans="1:27" x14ac:dyDescent="0.2">
      <c r="A17" s="61">
        <v>41334</v>
      </c>
      <c r="B17" s="15">
        <v>7978.3899999999994</v>
      </c>
      <c r="C17" s="16">
        <v>5818.5187164999988</v>
      </c>
      <c r="D17" s="16">
        <v>3624.6433452199999</v>
      </c>
      <c r="E17" s="16">
        <v>3342.8188884599999</v>
      </c>
      <c r="F17" s="18">
        <v>7.7752327586010921</v>
      </c>
      <c r="G17" s="16">
        <v>1100.3632267674166</v>
      </c>
      <c r="H17" s="16">
        <v>423.61131532270423</v>
      </c>
      <c r="I17" s="16">
        <v>1574.4203414537462</v>
      </c>
      <c r="J17" s="16">
        <v>606.11101451776699</v>
      </c>
      <c r="K17" s="16">
        <v>3379.7362820575099</v>
      </c>
      <c r="L17" s="16">
        <v>4835.7900571184064</v>
      </c>
      <c r="M17" s="16">
        <v>1169.2760067548952</v>
      </c>
      <c r="N17" s="16">
        <v>450.14094322288082</v>
      </c>
      <c r="O17" s="16">
        <v>1673.0220394740911</v>
      </c>
      <c r="P17" s="16">
        <v>649.27859815720763</v>
      </c>
      <c r="Q17" s="16">
        <v>3591.4</v>
      </c>
      <c r="R17" s="16">
        <v>5180.1978747514831</v>
      </c>
      <c r="S17" s="15">
        <v>93.257314159999993</v>
      </c>
      <c r="T17" s="15">
        <v>298.10799603999999</v>
      </c>
      <c r="U17" s="15">
        <v>678</v>
      </c>
      <c r="V17" s="15">
        <v>970.09511544797203</v>
      </c>
      <c r="W17" s="15">
        <v>1388.0302846843867</v>
      </c>
      <c r="X17" s="15">
        <v>2135.64057</v>
      </c>
      <c r="Z17" s="75">
        <v>1.4308187543480413</v>
      </c>
      <c r="AA17" s="75">
        <v>1.4423895624969323</v>
      </c>
    </row>
    <row r="18" spans="1:27" x14ac:dyDescent="0.2">
      <c r="A18" s="61">
        <v>41426</v>
      </c>
      <c r="B18" s="15">
        <v>8002.0879999999997</v>
      </c>
      <c r="C18" s="16">
        <v>5836.4053910100001</v>
      </c>
      <c r="D18" s="16">
        <v>3602.0049566399998</v>
      </c>
      <c r="E18" s="16">
        <v>3329.1039817500005</v>
      </c>
      <c r="F18" s="18">
        <v>7.5763631137411096</v>
      </c>
      <c r="G18" s="16">
        <v>1148.1443211788346</v>
      </c>
      <c r="H18" s="16">
        <v>441.61729204598225</v>
      </c>
      <c r="I18" s="16">
        <v>1622.7736011104362</v>
      </c>
      <c r="J18" s="16">
        <v>624.1766562850712</v>
      </c>
      <c r="K18" s="16">
        <v>3533.86043327365</v>
      </c>
      <c r="L18" s="16">
        <v>4994.7165311388926</v>
      </c>
      <c r="M18" s="16">
        <v>1131.8797813193187</v>
      </c>
      <c r="N18" s="16">
        <v>435.36137068225196</v>
      </c>
      <c r="O18" s="16">
        <v>1599.7854928810355</v>
      </c>
      <c r="P18" s="16">
        <v>616.1737544910975</v>
      </c>
      <c r="Q18" s="16">
        <v>3483.8</v>
      </c>
      <c r="R18" s="16">
        <v>4930.6766067281569</v>
      </c>
      <c r="S18" s="15">
        <v>111.95053056</v>
      </c>
      <c r="T18" s="15">
        <v>291.97996159999997</v>
      </c>
      <c r="U18" s="15">
        <v>678</v>
      </c>
      <c r="V18" s="15">
        <v>958.2771793211723</v>
      </c>
      <c r="W18" s="15">
        <v>1354.4176289199738</v>
      </c>
      <c r="X18" s="15">
        <v>2172.83698</v>
      </c>
      <c r="Z18" s="75">
        <v>1.4133881700902247</v>
      </c>
      <c r="AA18" s="75">
        <v>1.4153156342867435</v>
      </c>
    </row>
    <row r="19" spans="1:27" x14ac:dyDescent="0.2">
      <c r="A19" s="61">
        <v>41518</v>
      </c>
      <c r="B19" s="15">
        <v>8025.7259999999997</v>
      </c>
      <c r="C19" s="16">
        <v>5901.7665959999995</v>
      </c>
      <c r="D19" s="16">
        <v>3568.1039963200001</v>
      </c>
      <c r="E19" s="16">
        <v>3295.34038835</v>
      </c>
      <c r="F19" s="18">
        <v>7.6444971405350799</v>
      </c>
      <c r="G19" s="16">
        <v>1201.2296448142001</v>
      </c>
      <c r="H19" s="16">
        <v>454.70181828921648</v>
      </c>
      <c r="I19" s="16">
        <v>1692.8307341224775</v>
      </c>
      <c r="J19" s="16">
        <v>640.78772629726268</v>
      </c>
      <c r="K19" s="16">
        <v>3649.3122052910403</v>
      </c>
      <c r="L19" s="16">
        <v>5142.7867154248243</v>
      </c>
      <c r="M19" s="16">
        <v>1186.2156650810575</v>
      </c>
      <c r="N19" s="16">
        <v>449.01856853822324</v>
      </c>
      <c r="O19" s="16">
        <v>1671.6723099664644</v>
      </c>
      <c r="P19" s="16">
        <v>634.13918319487459</v>
      </c>
      <c r="Q19" s="16">
        <v>3603.7</v>
      </c>
      <c r="R19" s="16">
        <v>5089.4273301858675</v>
      </c>
      <c r="S19" s="15">
        <v>113.32976214</v>
      </c>
      <c r="T19" s="15">
        <v>262.02760885999999</v>
      </c>
      <c r="U19" s="15">
        <v>700</v>
      </c>
      <c r="V19" s="15">
        <v>986.47375129425893</v>
      </c>
      <c r="W19" s="15">
        <v>1390.1863742750963</v>
      </c>
      <c r="X19" s="15">
        <v>2202.9181400000002</v>
      </c>
      <c r="Z19" s="75">
        <v>1.4092482161346556</v>
      </c>
      <c r="AA19" s="75">
        <v>1.4122783056819013</v>
      </c>
    </row>
    <row r="20" spans="1:27" x14ac:dyDescent="0.2">
      <c r="A20" s="61">
        <v>41609</v>
      </c>
      <c r="B20" s="15">
        <v>8049.31</v>
      </c>
      <c r="C20" s="16">
        <v>5912.3505683399999</v>
      </c>
      <c r="D20" s="16">
        <v>3586.94615948</v>
      </c>
      <c r="E20" s="16">
        <v>3371.8451109500002</v>
      </c>
      <c r="F20" s="18">
        <v>5.996773828386182</v>
      </c>
      <c r="G20" s="16">
        <v>1180.8504605816972</v>
      </c>
      <c r="H20" s="16">
        <v>454.04613634858146</v>
      </c>
      <c r="I20" s="16">
        <v>1641.2442271196794</v>
      </c>
      <c r="J20" s="16">
        <v>631.07110087505214</v>
      </c>
      <c r="K20" s="16">
        <v>3654.7581057720004</v>
      </c>
      <c r="L20" s="16">
        <v>5079.686922984567</v>
      </c>
      <c r="M20" s="16">
        <v>1175.1774414706335</v>
      </c>
      <c r="N20" s="16">
        <v>451.86481822665542</v>
      </c>
      <c r="O20" s="16">
        <v>1633.3593931147147</v>
      </c>
      <c r="P20" s="16">
        <v>631.65575318681806</v>
      </c>
      <c r="Q20" s="16">
        <v>3637.2</v>
      </c>
      <c r="R20" s="16">
        <v>5084.3929706841864</v>
      </c>
      <c r="S20" s="15">
        <v>76.076995909999994</v>
      </c>
      <c r="T20" s="15">
        <v>279.03454830999999</v>
      </c>
      <c r="U20" s="15">
        <v>700</v>
      </c>
      <c r="V20" s="15">
        <v>972.9182460731156</v>
      </c>
      <c r="W20" s="15">
        <v>1352.2427336314108</v>
      </c>
      <c r="X20" s="15">
        <v>2227.6332899999998</v>
      </c>
      <c r="Z20" s="75">
        <v>1.3898832086758794</v>
      </c>
      <c r="AA20" s="75">
        <v>1.3978865530309541</v>
      </c>
    </row>
    <row r="21" spans="1:27" x14ac:dyDescent="0.2">
      <c r="A21" s="61">
        <v>41699</v>
      </c>
      <c r="B21" s="15">
        <v>8072.8360000000002</v>
      </c>
      <c r="C21" s="16">
        <v>5948.8045752899998</v>
      </c>
      <c r="D21" s="16">
        <v>3647.4083137799998</v>
      </c>
      <c r="E21" s="16">
        <v>3369.2744176900001</v>
      </c>
      <c r="F21" s="18">
        <v>7.6255212513280526</v>
      </c>
      <c r="G21" s="16">
        <v>1204.5489642209984</v>
      </c>
      <c r="H21" s="16">
        <v>460.32376595614477</v>
      </c>
      <c r="I21" s="16">
        <v>1648.9003443999868</v>
      </c>
      <c r="J21" s="16">
        <v>630.1346302775346</v>
      </c>
      <c r="K21" s="16">
        <v>3716.1182694663403</v>
      </c>
      <c r="L21" s="16">
        <v>5086.9735281511712</v>
      </c>
      <c r="M21" s="16">
        <v>1226.9412506643407</v>
      </c>
      <c r="N21" s="16">
        <v>468.88107227744996</v>
      </c>
      <c r="O21" s="16">
        <v>1679.5530201525319</v>
      </c>
      <c r="P21" s="16">
        <v>644.87470722934177</v>
      </c>
      <c r="Q21" s="16">
        <v>3785.2</v>
      </c>
      <c r="R21" s="16">
        <v>5205.9677520104906</v>
      </c>
      <c r="S21" s="15">
        <v>63.862117500000004</v>
      </c>
      <c r="T21" s="15">
        <v>277.83960972</v>
      </c>
      <c r="U21" s="15">
        <v>724</v>
      </c>
      <c r="V21" s="15">
        <v>991.07955326468846</v>
      </c>
      <c r="W21" s="15">
        <v>1356.683260910683</v>
      </c>
      <c r="X21" s="15">
        <v>2233.4481299999998</v>
      </c>
      <c r="Z21" s="75">
        <v>1.3688944105865863</v>
      </c>
      <c r="AA21" s="75">
        <v>1.3753481327302364</v>
      </c>
    </row>
    <row r="22" spans="1:27" x14ac:dyDescent="0.2">
      <c r="A22" s="61">
        <v>41791</v>
      </c>
      <c r="B22" s="15">
        <v>8096.3019999899998</v>
      </c>
      <c r="C22" s="16">
        <v>5967.6724696900001</v>
      </c>
      <c r="D22" s="16">
        <v>3651.63644441</v>
      </c>
      <c r="E22" s="16">
        <v>3394.8811324999997</v>
      </c>
      <c r="F22" s="18">
        <v>7.0312397145407743</v>
      </c>
      <c r="G22" s="16">
        <v>1240.8429756453327</v>
      </c>
      <c r="H22" s="16">
        <v>474.55192368292285</v>
      </c>
      <c r="I22" s="16">
        <v>1671.7907514577496</v>
      </c>
      <c r="J22" s="16">
        <v>639.36495807375718</v>
      </c>
      <c r="K22" s="16">
        <v>3842.11568881315</v>
      </c>
      <c r="L22" s="16">
        <v>5176.491788776083</v>
      </c>
      <c r="M22" s="16">
        <v>1218.5861005005147</v>
      </c>
      <c r="N22" s="16">
        <v>466.03992785899788</v>
      </c>
      <c r="O22" s="16">
        <v>1641.8040095784195</v>
      </c>
      <c r="P22" s="16">
        <v>631.06480713271492</v>
      </c>
      <c r="Q22" s="16">
        <v>3773.2</v>
      </c>
      <c r="R22" s="16">
        <v>5109.2912601119033</v>
      </c>
      <c r="S22" s="15">
        <v>48.85324104</v>
      </c>
      <c r="T22" s="15">
        <v>255.54675036</v>
      </c>
      <c r="U22" s="15">
        <v>780</v>
      </c>
      <c r="V22" s="15">
        <v>1050.8958923338928</v>
      </c>
      <c r="W22" s="15">
        <v>1415.8745852874986</v>
      </c>
      <c r="X22" s="15">
        <v>2251.23893</v>
      </c>
      <c r="Z22" s="75">
        <v>1.3473024260690933</v>
      </c>
      <c r="AA22" s="75">
        <v>1.3541003021604747</v>
      </c>
    </row>
    <row r="23" spans="1:27" x14ac:dyDescent="0.2">
      <c r="A23" s="61">
        <v>41883</v>
      </c>
      <c r="B23" s="15">
        <v>8119.7060000000001</v>
      </c>
      <c r="C23" s="16">
        <v>6020.0815584299989</v>
      </c>
      <c r="D23" s="16">
        <v>3667.19089958</v>
      </c>
      <c r="E23" s="16">
        <v>3403.4692097500001</v>
      </c>
      <c r="F23" s="18">
        <v>7.1913815520267406</v>
      </c>
      <c r="G23" s="16">
        <v>1249.0879533407208</v>
      </c>
      <c r="H23" s="16">
        <v>476.31878578124503</v>
      </c>
      <c r="I23" s="16">
        <v>1663.0097899404052</v>
      </c>
      <c r="J23" s="16">
        <v>634.16095061054955</v>
      </c>
      <c r="K23" s="16">
        <v>3867.5685028206904</v>
      </c>
      <c r="L23" s="16">
        <v>5149.200475638183</v>
      </c>
      <c r="M23" s="16">
        <v>1237.245334126259</v>
      </c>
      <c r="N23" s="16">
        <v>471.80279680077086</v>
      </c>
      <c r="O23" s="16">
        <v>1647.2427723821036</v>
      </c>
      <c r="P23" s="16">
        <v>631.14423428062935</v>
      </c>
      <c r="Q23" s="16">
        <v>3830.9</v>
      </c>
      <c r="R23" s="16">
        <v>5124.7056259538313</v>
      </c>
      <c r="S23" s="15">
        <v>58.357680770000002</v>
      </c>
      <c r="T23" s="15">
        <v>250.13226688</v>
      </c>
      <c r="U23" s="15">
        <v>800</v>
      </c>
      <c r="V23" s="15">
        <v>1065.1034047635405</v>
      </c>
      <c r="W23" s="15">
        <v>1418.0565785486081</v>
      </c>
      <c r="X23" s="15">
        <v>2260.7720800000002</v>
      </c>
      <c r="Z23" s="75">
        <v>1.3313792559544257</v>
      </c>
      <c r="AA23" s="75">
        <v>1.3377288955477384</v>
      </c>
    </row>
    <row r="24" spans="1:27" x14ac:dyDescent="0.2">
      <c r="A24" s="61">
        <v>41974</v>
      </c>
      <c r="B24" s="15">
        <v>8143.043999999999</v>
      </c>
      <c r="C24" s="16">
        <v>6049.2956690899991</v>
      </c>
      <c r="D24" s="16">
        <v>3655.1532108300003</v>
      </c>
      <c r="E24" s="16">
        <v>3399.5117857300002</v>
      </c>
      <c r="F24" s="18">
        <v>6.9940002608522605</v>
      </c>
      <c r="G24" s="16">
        <v>1246.9002820047908</v>
      </c>
      <c r="H24" s="16">
        <v>478.4395929218939</v>
      </c>
      <c r="I24" s="16">
        <v>1631.1613317208025</v>
      </c>
      <c r="J24" s="16">
        <v>625.8817764349792</v>
      </c>
      <c r="K24" s="16">
        <v>3895.95465650507</v>
      </c>
      <c r="L24" s="16">
        <v>5096.5828443081982</v>
      </c>
      <c r="M24" s="16">
        <v>1221.4068052397383</v>
      </c>
      <c r="N24" s="16">
        <v>468.657666592493</v>
      </c>
      <c r="O24" s="16">
        <v>1597.811452736561</v>
      </c>
      <c r="P24" s="16">
        <v>617.2633100987133</v>
      </c>
      <c r="Q24" s="16">
        <v>3816.3</v>
      </c>
      <c r="R24" s="16">
        <v>5026.4022937194659</v>
      </c>
      <c r="S24" s="15">
        <v>64.062291369999997</v>
      </c>
      <c r="T24" s="15">
        <v>286.75187037000001</v>
      </c>
      <c r="U24" s="15">
        <v>800</v>
      </c>
      <c r="V24" s="15">
        <v>1046.5384315083732</v>
      </c>
      <c r="W24" s="15">
        <v>1369.0533607800073</v>
      </c>
      <c r="X24" s="15">
        <v>2269.25666</v>
      </c>
      <c r="Z24" s="75">
        <v>1.3081730393854665</v>
      </c>
      <c r="AA24" s="75">
        <v>1.3170878321199764</v>
      </c>
    </row>
    <row r="25" spans="1:27" x14ac:dyDescent="0.2">
      <c r="A25" s="61">
        <v>42064</v>
      </c>
      <c r="B25" s="15">
        <v>8166.317</v>
      </c>
      <c r="C25" s="16">
        <v>6048.76656207</v>
      </c>
      <c r="D25" s="16">
        <v>3744.7908423800004</v>
      </c>
      <c r="E25" s="16">
        <v>3401.21434421</v>
      </c>
      <c r="F25" s="18">
        <v>9.1747847244691627</v>
      </c>
      <c r="G25" s="16">
        <v>1260.050581009345</v>
      </c>
      <c r="H25" s="16">
        <v>478.33120208475253</v>
      </c>
      <c r="I25" s="16">
        <v>1602.4049538433442</v>
      </c>
      <c r="J25" s="16">
        <v>608.29326961182107</v>
      </c>
      <c r="K25" s="16">
        <v>3906.2042272151498</v>
      </c>
      <c r="L25" s="16">
        <v>4967.5156686165974</v>
      </c>
      <c r="M25" s="16">
        <v>1289.4036906635515</v>
      </c>
      <c r="N25" s="16">
        <v>489.47401870390286</v>
      </c>
      <c r="O25" s="16">
        <v>1639.7332714755858</v>
      </c>
      <c r="P25" s="16">
        <v>627.98690466582889</v>
      </c>
      <c r="Q25" s="16">
        <v>3997.2</v>
      </c>
      <c r="R25" s="16">
        <v>5128.3401353499376</v>
      </c>
      <c r="S25" s="15">
        <v>78.469200299999997</v>
      </c>
      <c r="T25" s="15">
        <v>309.98720507000002</v>
      </c>
      <c r="U25" s="15">
        <v>800</v>
      </c>
      <c r="V25" s="15">
        <v>1017.3591301769878</v>
      </c>
      <c r="W25" s="15">
        <v>1293.7744996930967</v>
      </c>
      <c r="X25" s="15">
        <v>2286.7020499999999</v>
      </c>
      <c r="Z25" s="75">
        <v>1.2716989127212348</v>
      </c>
      <c r="AA25" s="75">
        <v>1.2829831220229004</v>
      </c>
    </row>
    <row r="26" spans="1:27" x14ac:dyDescent="0.2">
      <c r="A26" s="61">
        <v>42156</v>
      </c>
      <c r="B26" s="15">
        <v>8189.5490000000009</v>
      </c>
      <c r="C26" s="16">
        <v>6085.6043357700009</v>
      </c>
      <c r="D26" s="16">
        <v>3745.3023742700002</v>
      </c>
      <c r="E26" s="16">
        <v>3409.9663587499995</v>
      </c>
      <c r="F26" s="18">
        <v>8.9535098106828173</v>
      </c>
      <c r="G26" s="16">
        <v>1221.4381614602382</v>
      </c>
      <c r="H26" s="16">
        <v>462.08030201750296</v>
      </c>
      <c r="I26" s="16">
        <v>1514.4790971319073</v>
      </c>
      <c r="J26" s="16">
        <v>572.9401460367651</v>
      </c>
      <c r="K26" s="16">
        <v>3784.2292753071397</v>
      </c>
      <c r="L26" s="16">
        <v>4692.1214000352447</v>
      </c>
      <c r="M26" s="16">
        <v>1189.5066873399119</v>
      </c>
      <c r="N26" s="16">
        <v>450.00036021519617</v>
      </c>
      <c r="O26" s="16">
        <v>1474.8867938768424</v>
      </c>
      <c r="P26" s="16">
        <v>563.10690773306158</v>
      </c>
      <c r="Q26" s="16">
        <v>3685.3</v>
      </c>
      <c r="R26" s="16">
        <v>4611.5916131183867</v>
      </c>
      <c r="S26" s="15">
        <v>86.227498529999991</v>
      </c>
      <c r="T26" s="15">
        <v>339.83292819000002</v>
      </c>
      <c r="U26" s="15">
        <v>800</v>
      </c>
      <c r="V26" s="15">
        <v>991.93173746681464</v>
      </c>
      <c r="W26" s="15">
        <v>1229.9107147424172</v>
      </c>
      <c r="X26" s="15">
        <v>2300.5579299999995</v>
      </c>
      <c r="Z26" s="75">
        <v>1.2399146718335183</v>
      </c>
      <c r="AA26" s="75">
        <v>1.2513476821746903</v>
      </c>
    </row>
    <row r="27" spans="1:27" x14ac:dyDescent="0.2">
      <c r="A27" s="61">
        <v>42248</v>
      </c>
      <c r="B27" s="15">
        <v>8212.6950000100005</v>
      </c>
      <c r="C27" s="16">
        <v>6118.2495334699997</v>
      </c>
      <c r="D27" s="16">
        <v>3799.7149795699997</v>
      </c>
      <c r="E27" s="16">
        <v>3479.3921098299998</v>
      </c>
      <c r="F27" s="18">
        <v>8.430181512620976</v>
      </c>
      <c r="G27" s="16">
        <v>1276.100405345215</v>
      </c>
      <c r="H27" s="16">
        <v>494.69626887775604</v>
      </c>
      <c r="I27" s="16">
        <v>1564.3061279125463</v>
      </c>
      <c r="J27" s="16">
        <v>606.42281878407539</v>
      </c>
      <c r="K27" s="16">
        <v>4062.7895739359496</v>
      </c>
      <c r="L27" s="16">
        <v>4980.3656517199461</v>
      </c>
      <c r="M27" s="16">
        <v>1239.1033502653379</v>
      </c>
      <c r="N27" s="16">
        <v>480.35389113989942</v>
      </c>
      <c r="O27" s="16">
        <v>1518.9533329962926</v>
      </c>
      <c r="P27" s="16">
        <v>589.58038344046804</v>
      </c>
      <c r="Q27" s="16">
        <v>3945</v>
      </c>
      <c r="R27" s="16">
        <v>4842.0438671855109</v>
      </c>
      <c r="S27" s="15">
        <v>106.08156416999999</v>
      </c>
      <c r="T27" s="15">
        <v>345.4293548</v>
      </c>
      <c r="U27" s="15">
        <v>800</v>
      </c>
      <c r="V27" s="15">
        <v>980.67902579459803</v>
      </c>
      <c r="W27" s="15">
        <v>1202.1641895418024</v>
      </c>
      <c r="X27" s="15">
        <v>2296.7223899999999</v>
      </c>
      <c r="Z27" s="75">
        <v>1.2258487822432476</v>
      </c>
      <c r="AA27" s="75">
        <v>1.2273875455476579</v>
      </c>
    </row>
    <row r="28" spans="1:27" x14ac:dyDescent="0.2">
      <c r="A28" s="61">
        <v>42339</v>
      </c>
      <c r="B28" s="15">
        <v>8235.7739999999994</v>
      </c>
      <c r="C28" s="16">
        <v>6166.3602406999998</v>
      </c>
      <c r="D28" s="16">
        <v>3815.6007171700003</v>
      </c>
      <c r="E28" s="16">
        <v>3486.6973639000003</v>
      </c>
      <c r="F28" s="18">
        <v>8.6199625602844776</v>
      </c>
      <c r="G28" s="16">
        <v>1259.421410299934</v>
      </c>
      <c r="H28" s="16">
        <v>495.73124986711389</v>
      </c>
      <c r="I28" s="16">
        <v>1504.9893346341823</v>
      </c>
      <c r="J28" s="16">
        <v>592.39126617452143</v>
      </c>
      <c r="K28" s="16">
        <v>4082.7305386430799</v>
      </c>
      <c r="L28" s="16">
        <v>4878.8005877872029</v>
      </c>
      <c r="M28" s="16">
        <v>1273.7561090019474</v>
      </c>
      <c r="N28" s="16">
        <v>501.37364138452563</v>
      </c>
      <c r="O28" s="16">
        <v>1522.1190804724613</v>
      </c>
      <c r="P28" s="16">
        <v>606.54408302653553</v>
      </c>
      <c r="Q28" s="16">
        <v>4129.2</v>
      </c>
      <c r="R28" s="16">
        <v>4995.359988843782</v>
      </c>
      <c r="S28" s="15">
        <v>146.00738379000001</v>
      </c>
      <c r="T28" s="15">
        <v>247.38693147000001</v>
      </c>
      <c r="U28" s="15">
        <v>800</v>
      </c>
      <c r="V28" s="15">
        <v>955.98777173449253</v>
      </c>
      <c r="W28" s="15">
        <v>1142.3907746323503</v>
      </c>
      <c r="X28" s="15">
        <v>2314.3489199999999</v>
      </c>
      <c r="Z28" s="75">
        <v>1.1949847146681156</v>
      </c>
      <c r="AA28" s="75">
        <v>1.2097646006112037</v>
      </c>
    </row>
    <row r="29" spans="1:27" x14ac:dyDescent="0.2">
      <c r="A29" s="61">
        <v>42430</v>
      </c>
      <c r="B29" s="15">
        <v>8258.7969999899997</v>
      </c>
      <c r="C29" s="16">
        <v>6213.9672955099995</v>
      </c>
      <c r="D29" s="16">
        <v>3822.15158492</v>
      </c>
      <c r="E29" s="16">
        <v>3438.6005748699999</v>
      </c>
      <c r="F29" s="18">
        <v>10.034950250619843</v>
      </c>
      <c r="G29" s="16">
        <v>1305.8291116711255</v>
      </c>
      <c r="H29" s="16">
        <v>507.51936789305944</v>
      </c>
      <c r="I29" s="16">
        <v>1509.8421377686925</v>
      </c>
      <c r="J29" s="16">
        <v>586.81041840002979</v>
      </c>
      <c r="K29" s="16">
        <v>4191.49943299202</v>
      </c>
      <c r="L29" s="16">
        <v>4846.3481230450425</v>
      </c>
      <c r="M29" s="16">
        <v>1423.8726461687099</v>
      </c>
      <c r="N29" s="16">
        <v>553.3977890491235</v>
      </c>
      <c r="O29" s="16">
        <v>1646.327915947983</v>
      </c>
      <c r="P29" s="16">
        <v>645.60843480532708</v>
      </c>
      <c r="Q29" s="16">
        <v>4570.3999999999996</v>
      </c>
      <c r="R29" s="16">
        <v>5331.9490045384746</v>
      </c>
      <c r="S29" s="15">
        <v>152.08882969000001</v>
      </c>
      <c r="T29" s="15">
        <v>258.85142221000001</v>
      </c>
      <c r="U29" s="15">
        <v>880</v>
      </c>
      <c r="V29" s="15">
        <v>1017.4846535134333</v>
      </c>
      <c r="W29" s="15">
        <v>1176.4488865174446</v>
      </c>
      <c r="X29" s="15">
        <v>2348.9692700000001</v>
      </c>
      <c r="Z29" s="75">
        <v>1.1562325608107196</v>
      </c>
      <c r="AA29" s="75">
        <v>1.1666263356683169</v>
      </c>
    </row>
    <row r="30" spans="1:27" x14ac:dyDescent="0.2">
      <c r="A30" s="61">
        <v>42522</v>
      </c>
      <c r="B30" s="15">
        <v>8281.7440000000006</v>
      </c>
      <c r="C30" s="16">
        <v>6257.8517950299993</v>
      </c>
      <c r="D30" s="16">
        <v>3770.0893301399997</v>
      </c>
      <c r="E30" s="16">
        <v>3360.4005759099996</v>
      </c>
      <c r="F30" s="18">
        <v>10.866818219789678</v>
      </c>
      <c r="G30" s="16">
        <v>1354.615714904091</v>
      </c>
      <c r="H30" s="16">
        <v>515.19148099043878</v>
      </c>
      <c r="I30" s="16">
        <v>1532.2658217533858</v>
      </c>
      <c r="J30" s="16">
        <v>582.75589844020817</v>
      </c>
      <c r="K30" s="16">
        <v>4266.6839565436803</v>
      </c>
      <c r="L30" s="16">
        <v>4826.2351653718033</v>
      </c>
      <c r="M30" s="16">
        <v>1343.0325457722586</v>
      </c>
      <c r="N30" s="16">
        <v>510.78613393507453</v>
      </c>
      <c r="O30" s="16">
        <v>1519.1635862093724</v>
      </c>
      <c r="P30" s="16">
        <v>581.67219605658011</v>
      </c>
      <c r="Q30" s="16">
        <v>4230.2</v>
      </c>
      <c r="R30" s="16">
        <v>4817.2602196584066</v>
      </c>
      <c r="S30" s="15">
        <v>194.74060385999999</v>
      </c>
      <c r="T30" s="15">
        <v>284.59432336999998</v>
      </c>
      <c r="U30" s="15">
        <v>880</v>
      </c>
      <c r="V30" s="15">
        <v>995.40696915541685</v>
      </c>
      <c r="W30" s="15">
        <v>1125.9489025490602</v>
      </c>
      <c r="X30" s="15">
        <v>2335.6054399999998</v>
      </c>
      <c r="Z30" s="75">
        <v>1.1311442831311556</v>
      </c>
      <c r="AA30" s="75">
        <v>1.1387783602804611</v>
      </c>
    </row>
    <row r="31" spans="1:27" x14ac:dyDescent="0.2">
      <c r="A31" s="61">
        <v>42614</v>
      </c>
      <c r="B31" s="15">
        <v>8304.6149999900008</v>
      </c>
      <c r="C31" s="16">
        <v>6268.1818595499999</v>
      </c>
      <c r="D31" s="16">
        <v>3741.31638767</v>
      </c>
      <c r="E31" s="16">
        <v>3330.7177432600006</v>
      </c>
      <c r="F31" s="18">
        <v>10.974710552766425</v>
      </c>
      <c r="G31" s="16">
        <v>1383.0238531495208</v>
      </c>
      <c r="H31" s="16">
        <v>519.28188086735543</v>
      </c>
      <c r="I31" s="16">
        <v>1540.5418625172263</v>
      </c>
      <c r="J31" s="16">
        <v>578.42493034453662</v>
      </c>
      <c r="K31" s="16">
        <v>4312.4360970740609</v>
      </c>
      <c r="L31" s="16">
        <v>4803.5963529074097</v>
      </c>
      <c r="M31" s="16">
        <v>1377.2395753460853</v>
      </c>
      <c r="N31" s="16">
        <v>517.11006470560892</v>
      </c>
      <c r="O31" s="16">
        <v>1534.0987906350392</v>
      </c>
      <c r="P31" s="16">
        <v>578.45672665708025</v>
      </c>
      <c r="Q31" s="16">
        <v>4294.3999999999996</v>
      </c>
      <c r="R31" s="16">
        <v>4803.8604090415047</v>
      </c>
      <c r="S31" s="15">
        <v>189.06607776999999</v>
      </c>
      <c r="T31" s="15">
        <v>307.77180414000003</v>
      </c>
      <c r="U31" s="15">
        <v>880</v>
      </c>
      <c r="V31" s="15">
        <v>980.22665041381231</v>
      </c>
      <c r="W31" s="15">
        <v>1091.8685070244117</v>
      </c>
      <c r="X31" s="15">
        <v>2322.0129400000001</v>
      </c>
      <c r="Z31" s="75">
        <v>1.1138939209247867</v>
      </c>
      <c r="AA31" s="75">
        <v>1.1186336645495307</v>
      </c>
    </row>
    <row r="32" spans="1:27" x14ac:dyDescent="0.2">
      <c r="A32" s="61">
        <v>42705</v>
      </c>
      <c r="B32" s="15">
        <v>8327.4279999999999</v>
      </c>
      <c r="C32" s="16">
        <v>6316.2031412899996</v>
      </c>
      <c r="D32" s="16">
        <v>3806.0210082900003</v>
      </c>
      <c r="E32" s="16">
        <v>3323.6084180600001</v>
      </c>
      <c r="F32" s="18">
        <v>12.674984956185057</v>
      </c>
      <c r="G32" s="16">
        <v>1370.2185964587441</v>
      </c>
      <c r="H32" s="16">
        <v>509.80269950920507</v>
      </c>
      <c r="I32" s="16">
        <v>1514.6000520496707</v>
      </c>
      <c r="J32" s="16">
        <v>563.52117626142081</v>
      </c>
      <c r="K32" s="16">
        <v>4245.3452743685402</v>
      </c>
      <c r="L32" s="16">
        <v>4692.6820217922905</v>
      </c>
      <c r="M32" s="16">
        <v>1385.0185782174283</v>
      </c>
      <c r="N32" s="16">
        <v>515.30916868930001</v>
      </c>
      <c r="O32" s="16">
        <v>1530.9595243265544</v>
      </c>
      <c r="P32" s="16">
        <v>570.68638119392199</v>
      </c>
      <c r="Q32" s="16">
        <v>4291.2</v>
      </c>
      <c r="R32" s="16">
        <v>4752.3497499729392</v>
      </c>
      <c r="S32" s="15">
        <v>196.48360737000002</v>
      </c>
      <c r="T32" s="15">
        <v>307.76399709000003</v>
      </c>
      <c r="U32" s="15">
        <v>880</v>
      </c>
      <c r="V32" s="15">
        <v>972.72657753177771</v>
      </c>
      <c r="W32" s="15">
        <v>1075.2238575416882</v>
      </c>
      <c r="X32" s="15">
        <v>2353.6612599999999</v>
      </c>
      <c r="Z32" s="75">
        <v>1.1053711108315656</v>
      </c>
      <c r="AA32" s="75">
        <v>1.1074640543374672</v>
      </c>
    </row>
    <row r="33" spans="1:27" x14ac:dyDescent="0.2">
      <c r="A33" s="61">
        <v>42795</v>
      </c>
      <c r="B33" s="15">
        <v>8350.1699999999983</v>
      </c>
      <c r="C33" s="16">
        <v>6351.1073350099996</v>
      </c>
      <c r="D33" s="16">
        <v>3732.9420928699997</v>
      </c>
      <c r="E33" s="16">
        <v>3217.2572032400003</v>
      </c>
      <c r="F33" s="18">
        <v>13.814435820340449</v>
      </c>
      <c r="G33" s="16">
        <v>1414.5531204680276</v>
      </c>
      <c r="H33" s="16">
        <v>508.68612660945598</v>
      </c>
      <c r="I33" s="16">
        <v>1552.2208106668813</v>
      </c>
      <c r="J33" s="16">
        <v>558.19267611489613</v>
      </c>
      <c r="K33" s="16">
        <v>4247.61563383048</v>
      </c>
      <c r="L33" s="16">
        <v>4661.0037383143217</v>
      </c>
      <c r="M33" s="16">
        <v>1573.8327734125492</v>
      </c>
      <c r="N33" s="16">
        <v>565.96452527313829</v>
      </c>
      <c r="O33" s="16">
        <v>1727.0019400842639</v>
      </c>
      <c r="P33" s="16">
        <v>622.79831633823289</v>
      </c>
      <c r="Q33" s="16">
        <v>4725.8999999999996</v>
      </c>
      <c r="R33" s="16">
        <v>5200.4718171380209</v>
      </c>
      <c r="S33" s="15">
        <v>237.25297849</v>
      </c>
      <c r="T33" s="15">
        <v>315.03354849999999</v>
      </c>
      <c r="U33" s="15">
        <v>937</v>
      </c>
      <c r="V33" s="15">
        <v>1028.1910792531044</v>
      </c>
      <c r="W33" s="15">
        <v>1128.2570922685843</v>
      </c>
      <c r="X33" s="15">
        <v>2340.2889399999999</v>
      </c>
      <c r="Z33" s="75">
        <v>1.0973223898112106</v>
      </c>
      <c r="AA33" s="75">
        <v>1.1004193523218904</v>
      </c>
    </row>
    <row r="34" spans="1:27" x14ac:dyDescent="0.2">
      <c r="A34" s="61">
        <v>42887</v>
      </c>
      <c r="B34" s="15">
        <v>8372.8269999999993</v>
      </c>
      <c r="C34" s="16">
        <v>6378.4155713999999</v>
      </c>
      <c r="D34" s="16">
        <v>3783.9710140899997</v>
      </c>
      <c r="E34" s="16">
        <v>3352.9612975300001</v>
      </c>
      <c r="F34" s="18">
        <v>11.390407457009871</v>
      </c>
      <c r="G34" s="16">
        <v>1392.0055679657953</v>
      </c>
      <c r="H34" s="16">
        <v>520.3832972502729</v>
      </c>
      <c r="I34" s="16">
        <v>1524.8181444165944</v>
      </c>
      <c r="J34" s="16">
        <v>570.03356305400064</v>
      </c>
      <c r="K34" s="16">
        <v>4357.0793215661106</v>
      </c>
      <c r="L34" s="16">
        <v>4772.7924076447389</v>
      </c>
      <c r="M34" s="16">
        <v>1365.2396372072067</v>
      </c>
      <c r="N34" s="16">
        <v>510.37719995886698</v>
      </c>
      <c r="O34" s="16">
        <v>1495.4984507227418</v>
      </c>
      <c r="P34" s="16">
        <v>558.83782514369727</v>
      </c>
      <c r="Q34" s="16">
        <v>4273.3</v>
      </c>
      <c r="R34" s="16">
        <v>4679.0524309844268</v>
      </c>
      <c r="S34" s="15">
        <v>239.45971814000001</v>
      </c>
      <c r="T34" s="15">
        <v>343.65571537</v>
      </c>
      <c r="U34" s="15">
        <v>937</v>
      </c>
      <c r="V34" s="15">
        <v>1026.4000620387292</v>
      </c>
      <c r="W34" s="15">
        <v>1124.329869106838</v>
      </c>
      <c r="X34" s="15">
        <v>2363.9792299999999</v>
      </c>
      <c r="Z34" s="75">
        <v>1.0954109520157196</v>
      </c>
      <c r="AA34" s="75">
        <v>1.0949506074893938</v>
      </c>
    </row>
    <row r="35" spans="1:27" x14ac:dyDescent="0.2">
      <c r="A35" s="62">
        <v>42979</v>
      </c>
      <c r="B35" s="63">
        <v>8395.4210000100011</v>
      </c>
      <c r="C35" s="64">
        <v>6445.7198602399994</v>
      </c>
      <c r="D35" s="64">
        <v>3880.5434149600001</v>
      </c>
      <c r="E35" s="64">
        <v>3448.9850533500003</v>
      </c>
      <c r="F35" s="65">
        <v>11.121080618407362</v>
      </c>
      <c r="G35" s="64">
        <v>1447.1310791108633</v>
      </c>
      <c r="H35" s="64">
        <v>553.97291679450382</v>
      </c>
      <c r="I35" s="64">
        <v>1585.6862846398683</v>
      </c>
      <c r="J35" s="64">
        <v>607.01291603985521</v>
      </c>
      <c r="K35" s="64">
        <v>4650.8358590933703</v>
      </c>
      <c r="L35" s="64">
        <v>5096.1289825983085</v>
      </c>
      <c r="M35" s="64">
        <v>1428.3261761550714</v>
      </c>
      <c r="N35" s="64">
        <v>546.7742475326171</v>
      </c>
      <c r="O35" s="64">
        <v>1565.0809109239615</v>
      </c>
      <c r="P35" s="64">
        <v>599.56141227023193</v>
      </c>
      <c r="Q35" s="64">
        <v>4590.3999999999996</v>
      </c>
      <c r="R35" s="64">
        <v>5033.5704713691593</v>
      </c>
      <c r="S35" s="15">
        <v>298.24710685999997</v>
      </c>
      <c r="T35" s="15">
        <v>343.60080419000002</v>
      </c>
      <c r="U35" s="15">
        <v>937</v>
      </c>
      <c r="V35" s="15">
        <v>1026.7128321371169</v>
      </c>
      <c r="W35" s="15">
        <v>1125.0151970918032</v>
      </c>
      <c r="X35" s="15">
        <v>2374.7635099999998</v>
      </c>
      <c r="Z35" s="75">
        <v>1.0957447514803809</v>
      </c>
      <c r="AA35" s="75">
        <v>1.0965428876283461</v>
      </c>
    </row>
    <row r="36" spans="1:27" x14ac:dyDescent="0.2">
      <c r="A36" s="62">
        <v>43070</v>
      </c>
      <c r="B36" s="63">
        <v>8417.9259999999995</v>
      </c>
      <c r="C36" s="64">
        <v>6462.5536423000003</v>
      </c>
      <c r="D36" s="64">
        <v>3906.8823198699997</v>
      </c>
      <c r="E36" s="64">
        <v>3490.5311692000005</v>
      </c>
      <c r="F36" s="65">
        <v>10.656864389093073</v>
      </c>
      <c r="G36" s="64">
        <v>1434.9870620774627</v>
      </c>
      <c r="H36" s="64">
        <v>557.68664219086622</v>
      </c>
      <c r="I36" s="64">
        <v>1565.4657482800033</v>
      </c>
      <c r="J36" s="64">
        <v>608.39526689471904</v>
      </c>
      <c r="K36" s="64">
        <v>4694.5648851511896</v>
      </c>
      <c r="L36" s="64">
        <v>5121.4263354699951</v>
      </c>
      <c r="M36" s="64">
        <v>1425.3386421058881</v>
      </c>
      <c r="N36" s="64">
        <v>553.93691985413034</v>
      </c>
      <c r="O36" s="64">
        <v>1554.9400289967548</v>
      </c>
      <c r="P36" s="64">
        <v>604.6898711195297</v>
      </c>
      <c r="Q36" s="64">
        <v>4663</v>
      </c>
      <c r="R36" s="64">
        <v>5090.234588033738</v>
      </c>
      <c r="S36" s="15">
        <v>230.59945796999997</v>
      </c>
      <c r="T36" s="15">
        <v>421.65394952000003</v>
      </c>
      <c r="U36" s="15">
        <v>937</v>
      </c>
      <c r="V36" s="15">
        <v>1022.198349311097</v>
      </c>
      <c r="W36" s="15">
        <v>1115.1435062266078</v>
      </c>
      <c r="X36" s="15">
        <v>2393.26901</v>
      </c>
      <c r="Z36" s="75">
        <v>1.090926733523049</v>
      </c>
      <c r="AA36" s="75">
        <v>1.0916222577812005</v>
      </c>
    </row>
    <row r="37" spans="1:27" x14ac:dyDescent="0.2">
      <c r="A37" s="62">
        <v>43160</v>
      </c>
      <c r="B37" s="63">
        <v>8440.3639999999996</v>
      </c>
      <c r="C37" s="64">
        <v>6466.0670537400001</v>
      </c>
      <c r="D37" s="64">
        <v>3786.0791913899998</v>
      </c>
      <c r="E37" s="64">
        <v>3324.8358008800001</v>
      </c>
      <c r="F37" s="65">
        <v>12.182613389569951</v>
      </c>
      <c r="G37" s="64">
        <v>1506.5968771303424</v>
      </c>
      <c r="H37" s="64">
        <v>557.50030717217294</v>
      </c>
      <c r="I37" s="64">
        <v>1637.5240338867759</v>
      </c>
      <c r="J37" s="64">
        <v>605.94852262840084</v>
      </c>
      <c r="K37" s="64">
        <v>4705.5055226449504</v>
      </c>
      <c r="L37" s="64">
        <v>5114.4260962459402</v>
      </c>
      <c r="M37" s="64">
        <v>1655.7017833142809</v>
      </c>
      <c r="N37" s="64">
        <v>612.67499837684727</v>
      </c>
      <c r="O37" s="64">
        <v>1799.5865412189937</v>
      </c>
      <c r="P37" s="64">
        <v>667.42373244472572</v>
      </c>
      <c r="Q37" s="64">
        <v>5171.2</v>
      </c>
      <c r="R37" s="64">
        <v>5633.2992440720946</v>
      </c>
      <c r="S37" s="15">
        <v>316.89872737999997</v>
      </c>
      <c r="T37" s="15">
        <v>379.60453142999995</v>
      </c>
      <c r="U37" s="15">
        <v>954</v>
      </c>
      <c r="V37" s="15">
        <v>1036.9050620253156</v>
      </c>
      <c r="W37" s="15">
        <v>1127.0147878969849</v>
      </c>
      <c r="X37" s="15">
        <v>2404.2554599999999</v>
      </c>
      <c r="Z37" s="75">
        <v>1.0869025807393244</v>
      </c>
      <c r="AA37" s="75">
        <v>1.0893601570374565</v>
      </c>
    </row>
    <row r="38" spans="1:27" x14ac:dyDescent="0.2">
      <c r="A38" s="62">
        <v>43252</v>
      </c>
      <c r="B38" s="63">
        <v>8462.7219999999998</v>
      </c>
      <c r="C38" s="64">
        <v>6501.8572159799996</v>
      </c>
      <c r="D38" s="64">
        <v>3845.6220521400001</v>
      </c>
      <c r="E38" s="64">
        <v>3415.5536880999998</v>
      </c>
      <c r="F38" s="65">
        <v>11.183323743441647</v>
      </c>
      <c r="G38" s="64">
        <v>1492.7742659403875</v>
      </c>
      <c r="H38" s="64">
        <v>567.64735745549024</v>
      </c>
      <c r="I38" s="64">
        <v>1606.7658382129346</v>
      </c>
      <c r="J38" s="64">
        <v>610.99417569123011</v>
      </c>
      <c r="K38" s="64">
        <v>4803.8417801804408</v>
      </c>
      <c r="L38" s="64">
        <v>5170.6738524940374</v>
      </c>
      <c r="M38" s="64">
        <v>1458.9832001740428</v>
      </c>
      <c r="N38" s="64">
        <v>554.7978534566065</v>
      </c>
      <c r="O38" s="64">
        <v>1570.3944113006639</v>
      </c>
      <c r="P38" s="64">
        <v>599.79427928864857</v>
      </c>
      <c r="Q38" s="64">
        <v>4695.1000000000004</v>
      </c>
      <c r="R38" s="64">
        <v>5075.8922428101905</v>
      </c>
      <c r="S38" s="15">
        <v>284.07746553999999</v>
      </c>
      <c r="T38" s="15">
        <v>357.44930868</v>
      </c>
      <c r="U38" s="15">
        <v>954</v>
      </c>
      <c r="V38" s="15">
        <v>1026.8495677003805</v>
      </c>
      <c r="W38" s="15">
        <v>1105.2620908663084</v>
      </c>
      <c r="X38" s="15">
        <v>2457.0430300000003</v>
      </c>
      <c r="Z38" s="75">
        <v>1.0763622302938998</v>
      </c>
      <c r="AA38" s="75">
        <v>1.081104181553149</v>
      </c>
    </row>
    <row r="39" spans="1:27" x14ac:dyDescent="0.2">
      <c r="A39" s="62">
        <v>43344</v>
      </c>
      <c r="B39" s="63">
        <v>8485.0049999999992</v>
      </c>
      <c r="C39" s="64">
        <v>6520.5816136999993</v>
      </c>
      <c r="D39" s="64">
        <v>3846.7393254200001</v>
      </c>
      <c r="E39" s="64">
        <v>3427.1748895599999</v>
      </c>
      <c r="F39" s="65">
        <v>10.90701501626161</v>
      </c>
      <c r="G39" s="64">
        <v>1519.7133434768016</v>
      </c>
      <c r="H39" s="64">
        <v>581.00779457189844</v>
      </c>
      <c r="I39" s="64">
        <v>1627.8278259227236</v>
      </c>
      <c r="J39" s="64">
        <v>622.34148245245512</v>
      </c>
      <c r="K39" s="64">
        <v>4929.8540419815299</v>
      </c>
      <c r="L39" s="64">
        <v>5280.5705903164935</v>
      </c>
      <c r="M39" s="64">
        <v>1508.1674601649536</v>
      </c>
      <c r="N39" s="64">
        <v>576.59364962071334</v>
      </c>
      <c r="O39" s="64">
        <v>1615.4605527059969</v>
      </c>
      <c r="P39" s="64">
        <v>617.48216397330862</v>
      </c>
      <c r="Q39" s="64">
        <v>4892.3999999999996</v>
      </c>
      <c r="R39" s="64">
        <v>5239.3392487243436</v>
      </c>
      <c r="S39" s="15">
        <v>315.18744462999996</v>
      </c>
      <c r="T39" s="15">
        <v>363.98296042999999</v>
      </c>
      <c r="U39" s="15">
        <v>954</v>
      </c>
      <c r="V39" s="15">
        <v>1021.8688627010691</v>
      </c>
      <c r="W39" s="15">
        <v>1094.5660089706253</v>
      </c>
      <c r="X39" s="15">
        <v>2452.9361200000003</v>
      </c>
      <c r="Z39" s="75">
        <v>1.0711413655147475</v>
      </c>
      <c r="AA39" s="75">
        <v>1.0709139172439588</v>
      </c>
    </row>
    <row r="40" spans="1:27" x14ac:dyDescent="0.2">
      <c r="A40" s="62">
        <v>43435</v>
      </c>
      <c r="B40" s="63">
        <v>8507.2010000099999</v>
      </c>
      <c r="C40" s="64">
        <v>6548.84409873</v>
      </c>
      <c r="D40" s="64">
        <v>3867.9057046600001</v>
      </c>
      <c r="E40" s="64">
        <v>3474.0708638599999</v>
      </c>
      <c r="F40" s="65">
        <v>10.182121046164937</v>
      </c>
      <c r="G40" s="64">
        <v>1515.3186228367954</v>
      </c>
      <c r="H40" s="64">
        <v>587.68425332452728</v>
      </c>
      <c r="I40" s="64">
        <v>1611.6893086734717</v>
      </c>
      <c r="J40" s="64">
        <v>625.05958396111225</v>
      </c>
      <c r="K40" s="64">
        <v>4999.5480675725494</v>
      </c>
      <c r="L40" s="64">
        <v>5317.5075177398085</v>
      </c>
      <c r="M40" s="64">
        <v>1515.9405531865179</v>
      </c>
      <c r="N40" s="64">
        <v>587.92545280100012</v>
      </c>
      <c r="O40" s="64">
        <v>1612.3507923246862</v>
      </c>
      <c r="P40" s="64">
        <v>625.31612315467214</v>
      </c>
      <c r="Q40" s="64">
        <v>5001.6000000000004</v>
      </c>
      <c r="R40" s="64">
        <v>5319.6899482238032</v>
      </c>
      <c r="S40" s="15">
        <v>277.56351633999998</v>
      </c>
      <c r="T40" s="15">
        <v>371.17295831000001</v>
      </c>
      <c r="U40" s="15">
        <v>954</v>
      </c>
      <c r="V40" s="15">
        <v>1014.6721470340507</v>
      </c>
      <c r="W40" s="15">
        <v>1079.2028993361532</v>
      </c>
      <c r="X40" s="15">
        <v>2459.2410700000005</v>
      </c>
      <c r="Z40" s="75">
        <v>1.0635976384004724</v>
      </c>
      <c r="AA40" s="75">
        <v>1.0635976384004724</v>
      </c>
    </row>
    <row r="41" spans="1:27" x14ac:dyDescent="0.2">
      <c r="A41" s="62">
        <v>43525</v>
      </c>
      <c r="B41" s="63">
        <v>8529.3169999999991</v>
      </c>
      <c r="C41" s="64">
        <v>6559.1383144399997</v>
      </c>
      <c r="D41" s="64">
        <v>3840.7760701399998</v>
      </c>
      <c r="E41" s="64">
        <v>3399.64443097</v>
      </c>
      <c r="F41" s="65">
        <v>11.485481869134844</v>
      </c>
      <c r="G41" s="64">
        <v>1540.1319840777646</v>
      </c>
      <c r="H41" s="64">
        <v>580.30924755492038</v>
      </c>
      <c r="I41" s="64">
        <v>1615.352767216679</v>
      </c>
      <c r="J41" s="64">
        <v>608.65182891490292</v>
      </c>
      <c r="K41" s="64">
        <v>4949.6415304273905</v>
      </c>
      <c r="L41" s="64">
        <v>5191.3843914449726</v>
      </c>
      <c r="M41" s="64">
        <v>1670.3085283887358</v>
      </c>
      <c r="N41" s="64">
        <v>629.35871653029199</v>
      </c>
      <c r="O41" s="64">
        <v>1751.887196248324</v>
      </c>
      <c r="P41" s="64">
        <v>660.09689742785872</v>
      </c>
      <c r="Q41" s="64">
        <v>5368</v>
      </c>
      <c r="R41" s="64">
        <v>5630.1756888786904</v>
      </c>
      <c r="S41" s="15">
        <v>302.58682141999998</v>
      </c>
      <c r="T41" s="15">
        <v>364.08347528999997</v>
      </c>
      <c r="U41" s="15">
        <v>998</v>
      </c>
      <c r="V41" s="15">
        <v>1046.7427975970443</v>
      </c>
      <c r="W41" s="15">
        <v>1097.8662167547964</v>
      </c>
      <c r="X41" s="15">
        <v>2503.7520299999996</v>
      </c>
      <c r="Z41" s="75">
        <v>1.0488404785541525</v>
      </c>
      <c r="AA41" s="75">
        <v>1.0488404785541525</v>
      </c>
    </row>
    <row r="42" spans="1:27" x14ac:dyDescent="0.2">
      <c r="A42" s="62">
        <v>43617</v>
      </c>
      <c r="B42" s="63">
        <v>8551.3540000100002</v>
      </c>
      <c r="C42" s="64">
        <v>6557.7570161100002</v>
      </c>
      <c r="D42" s="64">
        <v>3840.27800686</v>
      </c>
      <c r="E42" s="64">
        <v>3411.0173306800002</v>
      </c>
      <c r="F42" s="65">
        <v>11.17785419214961</v>
      </c>
      <c r="G42" s="64">
        <v>1521.8320653381143</v>
      </c>
      <c r="H42" s="64">
        <v>575.21474198189992</v>
      </c>
      <c r="I42" s="64">
        <v>1574.9926382000688</v>
      </c>
      <c r="J42" s="64">
        <v>595.30811883922445</v>
      </c>
      <c r="K42" s="64">
        <v>4918.8648847116401</v>
      </c>
      <c r="L42" s="64">
        <v>5090.6904632742298</v>
      </c>
      <c r="M42" s="64">
        <v>1512.3138284007532</v>
      </c>
      <c r="N42" s="64">
        <v>571.61707958696172</v>
      </c>
      <c r="O42" s="64">
        <v>1565.1419106155788</v>
      </c>
      <c r="P42" s="64">
        <v>591.58478305480071</v>
      </c>
      <c r="Q42" s="64">
        <v>4888.1000000000004</v>
      </c>
      <c r="R42" s="64">
        <v>5058.8509009207182</v>
      </c>
      <c r="S42" s="15">
        <v>250.92585790999999</v>
      </c>
      <c r="T42" s="15">
        <v>400.03883360999998</v>
      </c>
      <c r="U42" s="15">
        <v>998</v>
      </c>
      <c r="V42" s="15">
        <v>1032.862093475763</v>
      </c>
      <c r="W42" s="15">
        <v>1068.9419881153665</v>
      </c>
      <c r="X42" s="15">
        <v>2499.1988300000003</v>
      </c>
      <c r="Z42" s="75">
        <v>1.034931957390544</v>
      </c>
      <c r="AA42" s="75">
        <v>1.034931957390544</v>
      </c>
    </row>
    <row r="43" spans="1:27" x14ac:dyDescent="0.2">
      <c r="A43" s="62">
        <v>43709</v>
      </c>
      <c r="B43" s="63">
        <v>8573.3029999999999</v>
      </c>
      <c r="C43" s="64">
        <v>6604.3079703900003</v>
      </c>
      <c r="D43" s="64">
        <v>3906.2410100499997</v>
      </c>
      <c r="E43" s="64">
        <v>3469.5467101200002</v>
      </c>
      <c r="F43" s="65">
        <v>11.179399806782783</v>
      </c>
      <c r="G43" s="64">
        <v>1551.4107495575176</v>
      </c>
      <c r="H43" s="64">
        <v>590.83488942265535</v>
      </c>
      <c r="I43" s="64">
        <v>1604.7591839915517</v>
      </c>
      <c r="J43" s="64">
        <v>611.15195656215678</v>
      </c>
      <c r="K43" s="64">
        <v>5065.4065299919193</v>
      </c>
      <c r="L43" s="64">
        <v>5239.5909026502086</v>
      </c>
      <c r="M43" s="64">
        <v>1549.4485652218077</v>
      </c>
      <c r="N43" s="64">
        <v>590.08762433801769</v>
      </c>
      <c r="O43" s="64">
        <v>1602.729525930775</v>
      </c>
      <c r="P43" s="64">
        <v>610.37899523789713</v>
      </c>
      <c r="Q43" s="64">
        <v>5059</v>
      </c>
      <c r="R43" s="64">
        <v>5232.9640710100493</v>
      </c>
      <c r="S43" s="15">
        <v>201.60445712000001</v>
      </c>
      <c r="T43" s="15">
        <v>328.86703416</v>
      </c>
      <c r="U43" s="15">
        <v>998</v>
      </c>
      <c r="V43" s="15">
        <v>1032.3182729527632</v>
      </c>
      <c r="W43" s="15">
        <v>1067.8166499721201</v>
      </c>
      <c r="X43" s="15">
        <v>2530.7275500000001</v>
      </c>
      <c r="Z43" s="75">
        <v>1.034387047046857</v>
      </c>
      <c r="AA43" s="75">
        <v>1.034387047046857</v>
      </c>
    </row>
    <row r="44" spans="1:27" x14ac:dyDescent="0.2">
      <c r="A44" s="62">
        <v>43800</v>
      </c>
      <c r="B44" s="63">
        <v>8595.1630000000005</v>
      </c>
      <c r="C44" s="64">
        <v>6639.7559753300002</v>
      </c>
      <c r="D44" s="64">
        <v>3876.2265238499999</v>
      </c>
      <c r="E44" s="64">
        <v>3520.5992700199999</v>
      </c>
      <c r="F44" s="65">
        <v>9.1745735612164196</v>
      </c>
      <c r="G44" s="64">
        <v>1622.3484673040141</v>
      </c>
      <c r="H44" s="64">
        <v>626.86770858414548</v>
      </c>
      <c r="I44" s="64">
        <v>1654.4233892595053</v>
      </c>
      <c r="J44" s="64">
        <v>639.26130541890382</v>
      </c>
      <c r="K44" s="64">
        <v>5388.0301347172299</v>
      </c>
      <c r="L44" s="64">
        <v>5494.5551196682618</v>
      </c>
      <c r="M44" s="64">
        <v>1658.5619854774611</v>
      </c>
      <c r="N44" s="64">
        <v>640.86044674196398</v>
      </c>
      <c r="O44" s="64">
        <v>1691.3528730793939</v>
      </c>
      <c r="P44" s="64">
        <v>653.53068943511892</v>
      </c>
      <c r="Q44" s="64">
        <v>5508.3</v>
      </c>
      <c r="R44" s="64">
        <v>5617.2028011972252</v>
      </c>
      <c r="S44" s="15">
        <v>223.61862846</v>
      </c>
      <c r="T44" s="15">
        <v>370.2928369</v>
      </c>
      <c r="U44" s="15">
        <v>998</v>
      </c>
      <c r="V44" s="15">
        <v>1017.7311322177134</v>
      </c>
      <c r="W44" s="15">
        <v>1037.8523622095679</v>
      </c>
      <c r="X44" s="15">
        <v>2576.63258</v>
      </c>
      <c r="Z44" s="75">
        <v>1.0197706735648431</v>
      </c>
      <c r="AA44" s="75">
        <v>1.0197706735648431</v>
      </c>
    </row>
    <row r="45" spans="1:27" x14ac:dyDescent="0.2">
      <c r="A45" s="62">
        <v>43891</v>
      </c>
      <c r="B45" s="63">
        <v>8616.9490000000005</v>
      </c>
      <c r="C45" s="64">
        <v>6642.6551009800005</v>
      </c>
      <c r="D45" s="64">
        <v>3881.4455947399997</v>
      </c>
      <c r="E45" s="64">
        <v>3468.8845989799997</v>
      </c>
      <c r="F45" s="65">
        <v>10.629055224143499</v>
      </c>
      <c r="G45" s="64">
        <v>1625.0051849703764</v>
      </c>
      <c r="H45" s="64">
        <v>617.28014176781835</v>
      </c>
      <c r="I45" s="64">
        <v>1625.0051849703764</v>
      </c>
      <c r="J45" s="64">
        <v>617.28014176781835</v>
      </c>
      <c r="K45" s="64">
        <v>5319.0715003260602</v>
      </c>
      <c r="L45" s="64">
        <v>5319.0715003260602</v>
      </c>
      <c r="M45" s="64">
        <v>1797.0745649750145</v>
      </c>
      <c r="N45" s="64">
        <v>682.64300972420745</v>
      </c>
      <c r="O45" s="64">
        <v>1797.0745649750145</v>
      </c>
      <c r="P45" s="64">
        <v>682.64300972420745</v>
      </c>
      <c r="Q45" s="64">
        <v>5882.3</v>
      </c>
      <c r="R45" s="64">
        <v>5882.3</v>
      </c>
      <c r="S45" s="15">
        <v>238.76810237000001</v>
      </c>
      <c r="T45" s="15">
        <v>326.84546841999997</v>
      </c>
      <c r="U45" s="15">
        <v>1045</v>
      </c>
      <c r="V45" s="15">
        <v>1045</v>
      </c>
      <c r="W45" s="15">
        <v>1045</v>
      </c>
      <c r="X45" s="15">
        <v>2592.2237400000004</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Plan16">
    <tabColor theme="4" tint="0.39997558519241921"/>
  </sheetPr>
  <dimension ref="A2:AA45"/>
  <sheetViews>
    <sheetView showGridLines="0" workbookViewId="0">
      <pane xSplit="1" ySplit="12" topLeftCell="L36"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94</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126</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715.37599999999998</v>
      </c>
      <c r="C13" s="16">
        <v>493.12449149999992</v>
      </c>
      <c r="D13" s="16">
        <v>318.69462163999998</v>
      </c>
      <c r="E13" s="17">
        <v>278.98544620000001</v>
      </c>
      <c r="F13" s="18">
        <v>12.459945271638688</v>
      </c>
      <c r="G13" s="17">
        <v>1261.2478467507522</v>
      </c>
      <c r="H13" s="17">
        <v>471.84431265428259</v>
      </c>
      <c r="I13" s="17">
        <v>1964.5799131639283</v>
      </c>
      <c r="J13" s="17">
        <v>734.96724784849744</v>
      </c>
      <c r="K13" s="17">
        <v>337.54609700937004</v>
      </c>
      <c r="L13" s="17">
        <v>525.77792989686668</v>
      </c>
      <c r="M13" s="17">
        <v>1264.3825963061306</v>
      </c>
      <c r="N13" s="17">
        <v>473.01704837735679</v>
      </c>
      <c r="O13" s="17">
        <v>1969.4627488612589</v>
      </c>
      <c r="P13" s="17">
        <v>740.75095268062728</v>
      </c>
      <c r="Q13" s="17">
        <v>338.38504399999999</v>
      </c>
      <c r="R13" s="17">
        <v>529.91545352485639</v>
      </c>
      <c r="S13" s="15">
        <v>6.1243319899999999</v>
      </c>
      <c r="T13" s="15">
        <v>27.51434364</v>
      </c>
      <c r="U13" s="15">
        <v>700</v>
      </c>
      <c r="V13" s="15">
        <v>1090.353448576803</v>
      </c>
      <c r="W13" s="15">
        <v>1698.3866326047528</v>
      </c>
      <c r="X13" s="15">
        <v>170.80846100000002</v>
      </c>
      <c r="Z13" s="75">
        <v>1.5576477836811471</v>
      </c>
      <c r="AA13" s="75">
        <v>1.5660132234592981</v>
      </c>
    </row>
    <row r="14" spans="1:27" x14ac:dyDescent="0.2">
      <c r="A14" s="61">
        <v>41061</v>
      </c>
      <c r="B14" s="15">
        <v>719.62499998999999</v>
      </c>
      <c r="C14" s="16">
        <v>501.25806900000003</v>
      </c>
      <c r="D14" s="16">
        <v>315.55525704999997</v>
      </c>
      <c r="E14" s="16">
        <v>269.58316897999998</v>
      </c>
      <c r="F14" s="18">
        <v>14.568633240268184</v>
      </c>
      <c r="G14" s="16">
        <v>1307.719484885778</v>
      </c>
      <c r="H14" s="16">
        <v>475.16294565686519</v>
      </c>
      <c r="I14" s="16">
        <v>2004.8038873428279</v>
      </c>
      <c r="J14" s="16">
        <v>728.45020020280367</v>
      </c>
      <c r="K14" s="16">
        <v>341.93913476357</v>
      </c>
      <c r="L14" s="16">
        <v>524.21097531365808</v>
      </c>
      <c r="M14" s="16">
        <v>1295.5677597784595</v>
      </c>
      <c r="N14" s="16">
        <v>470.74758854223722</v>
      </c>
      <c r="O14" s="16">
        <v>1986.1746430632709</v>
      </c>
      <c r="P14" s="16">
        <v>725.11288394169037</v>
      </c>
      <c r="Q14" s="16">
        <v>338.76173339999997</v>
      </c>
      <c r="R14" s="16">
        <v>521.8093590992878</v>
      </c>
      <c r="S14" s="15">
        <v>7.5358446099999998</v>
      </c>
      <c r="T14" s="15">
        <v>13.34394404</v>
      </c>
      <c r="U14" s="15">
        <v>800</v>
      </c>
      <c r="V14" s="15">
        <v>1226.4427718719426</v>
      </c>
      <c r="W14" s="15">
        <v>1880.2023408461671</v>
      </c>
      <c r="X14" s="15">
        <v>176.28971999999999</v>
      </c>
      <c r="Z14" s="75">
        <v>1.5330534648399281</v>
      </c>
      <c r="AA14" s="75">
        <v>1.5403432786286713</v>
      </c>
    </row>
    <row r="15" spans="1:27" x14ac:dyDescent="0.2">
      <c r="A15" s="61">
        <v>41153</v>
      </c>
      <c r="B15" s="15">
        <v>723.86100001000011</v>
      </c>
      <c r="C15" s="16">
        <v>513.2076868800001</v>
      </c>
      <c r="D15" s="16">
        <v>328.99758923000002</v>
      </c>
      <c r="E15" s="16">
        <v>282.92583134000006</v>
      </c>
      <c r="F15" s="18">
        <v>14.003676439644522</v>
      </c>
      <c r="G15" s="16">
        <v>1294.5748283920118</v>
      </c>
      <c r="H15" s="16">
        <v>488.21445078453974</v>
      </c>
      <c r="I15" s="16">
        <v>1960.2878364763637</v>
      </c>
      <c r="J15" s="16">
        <v>739.27039864791732</v>
      </c>
      <c r="K15" s="16">
        <v>353.39940056422995</v>
      </c>
      <c r="L15" s="16">
        <v>535.12901004307287</v>
      </c>
      <c r="M15" s="16">
        <v>1285.3163741884753</v>
      </c>
      <c r="N15" s="16">
        <v>484.72286432775456</v>
      </c>
      <c r="O15" s="16">
        <v>1946.2683802334911</v>
      </c>
      <c r="P15" s="16">
        <v>738.03641257503398</v>
      </c>
      <c r="Q15" s="16">
        <v>350.87197730000003</v>
      </c>
      <c r="R15" s="16">
        <v>534.23577565035714</v>
      </c>
      <c r="S15" s="15">
        <v>4.2481508100000003</v>
      </c>
      <c r="T15" s="15">
        <v>8.1249453599999999</v>
      </c>
      <c r="U15" s="15">
        <v>800</v>
      </c>
      <c r="V15" s="15">
        <v>1211.3863446031821</v>
      </c>
      <c r="W15" s="15">
        <v>1834.3210948638243</v>
      </c>
      <c r="X15" s="15">
        <v>186.43343999999996</v>
      </c>
      <c r="Z15" s="75">
        <v>1.5142329307539777</v>
      </c>
      <c r="AA15" s="75">
        <v>1.5225945935077589</v>
      </c>
    </row>
    <row r="16" spans="1:27" x14ac:dyDescent="0.2">
      <c r="A16" s="61">
        <v>41244</v>
      </c>
      <c r="B16" s="15">
        <v>728.09399999999994</v>
      </c>
      <c r="C16" s="16">
        <v>513.72064967000006</v>
      </c>
      <c r="D16" s="16">
        <v>328.17090867999997</v>
      </c>
      <c r="E16" s="16">
        <v>289.42951199000004</v>
      </c>
      <c r="F16" s="18">
        <v>11.805250150243126</v>
      </c>
      <c r="G16" s="16">
        <v>1424.9451753254741</v>
      </c>
      <c r="H16" s="16">
        <v>543.76039917639764</v>
      </c>
      <c r="I16" s="16">
        <v>2095.7806859319107</v>
      </c>
      <c r="J16" s="16">
        <v>799.75185158139277</v>
      </c>
      <c r="K16" s="16">
        <v>395.90868407793999</v>
      </c>
      <c r="L16" s="16">
        <v>582.29452462530253</v>
      </c>
      <c r="M16" s="16">
        <v>1418.9034408261728</v>
      </c>
      <c r="N16" s="16">
        <v>541.45486104816143</v>
      </c>
      <c r="O16" s="16">
        <v>2086.8946244241251</v>
      </c>
      <c r="P16" s="16">
        <v>805.16849769729879</v>
      </c>
      <c r="Q16" s="16">
        <v>394.23003560000001</v>
      </c>
      <c r="R16" s="16">
        <v>586.23835216241707</v>
      </c>
      <c r="S16" s="15">
        <v>3.8166761199999999</v>
      </c>
      <c r="T16" s="15">
        <v>10.4747427</v>
      </c>
      <c r="U16" s="15">
        <v>800</v>
      </c>
      <c r="V16" s="15">
        <v>1176.6238994862156</v>
      </c>
      <c r="W16" s="15">
        <v>1730.5547510526851</v>
      </c>
      <c r="X16" s="15">
        <v>183.13118680000002</v>
      </c>
      <c r="Z16" s="75">
        <v>1.4707798743577696</v>
      </c>
      <c r="AA16" s="75">
        <v>1.4870463922673707</v>
      </c>
    </row>
    <row r="17" spans="1:27" x14ac:dyDescent="0.2">
      <c r="A17" s="61">
        <v>41334</v>
      </c>
      <c r="B17" s="15">
        <v>732.32399999999996</v>
      </c>
      <c r="C17" s="16">
        <v>525.30577902000005</v>
      </c>
      <c r="D17" s="16">
        <v>317.56085797999998</v>
      </c>
      <c r="E17" s="16">
        <v>281.41397031999998</v>
      </c>
      <c r="F17" s="18">
        <v>11.382664692975652</v>
      </c>
      <c r="G17" s="16">
        <v>1347.6464102242539</v>
      </c>
      <c r="H17" s="16">
        <v>501.13644328480291</v>
      </c>
      <c r="I17" s="16">
        <v>1927.3507978810344</v>
      </c>
      <c r="J17" s="16">
        <v>716.70559613000012</v>
      </c>
      <c r="K17" s="16">
        <v>366.99424469209998</v>
      </c>
      <c r="L17" s="16">
        <v>524.86070898030619</v>
      </c>
      <c r="M17" s="16">
        <v>1360.1798174794005</v>
      </c>
      <c r="N17" s="16">
        <v>505.79712695473592</v>
      </c>
      <c r="O17" s="16">
        <v>1945.2755831140948</v>
      </c>
      <c r="P17" s="16">
        <v>729.22091174679383</v>
      </c>
      <c r="Q17" s="16">
        <v>370.40737519999999</v>
      </c>
      <c r="R17" s="16">
        <v>534.02597497405907</v>
      </c>
      <c r="S17" s="15">
        <v>4.9629708399999997</v>
      </c>
      <c r="T17" s="15">
        <v>11.89319113</v>
      </c>
      <c r="U17" s="15">
        <v>800</v>
      </c>
      <c r="V17" s="15">
        <v>1144.1284795529209</v>
      </c>
      <c r="W17" s="15">
        <v>1636.2874721550982</v>
      </c>
      <c r="X17" s="15">
        <v>187.517954</v>
      </c>
      <c r="Z17" s="75">
        <v>1.430160599441151</v>
      </c>
      <c r="AA17" s="75">
        <v>1.4417260851939406</v>
      </c>
    </row>
    <row r="18" spans="1:27" x14ac:dyDescent="0.2">
      <c r="A18" s="61">
        <v>41426</v>
      </c>
      <c r="B18" s="15">
        <v>736.54</v>
      </c>
      <c r="C18" s="16">
        <v>535.59652568000013</v>
      </c>
      <c r="D18" s="16">
        <v>323.84167187000003</v>
      </c>
      <c r="E18" s="16">
        <v>277.64023525000005</v>
      </c>
      <c r="F18" s="18">
        <v>14.266674314399737</v>
      </c>
      <c r="G18" s="16">
        <v>1406.2945437225769</v>
      </c>
      <c r="H18" s="16">
        <v>516.04842856907976</v>
      </c>
      <c r="I18" s="16">
        <v>1986.7257874996776</v>
      </c>
      <c r="J18" s="16">
        <v>729.04124190296875</v>
      </c>
      <c r="K18" s="16">
        <v>380.09030957827002</v>
      </c>
      <c r="L18" s="16">
        <v>536.96803631121259</v>
      </c>
      <c r="M18" s="16">
        <v>1392.9346255481155</v>
      </c>
      <c r="N18" s="16">
        <v>511.14591468216258</v>
      </c>
      <c r="O18" s="16">
        <v>1967.851722977015</v>
      </c>
      <c r="P18" s="16">
        <v>723.10003634326722</v>
      </c>
      <c r="Q18" s="16">
        <v>376.47941200000002</v>
      </c>
      <c r="R18" s="16">
        <v>532.59210076826992</v>
      </c>
      <c r="S18" s="15">
        <v>5.4902030100000001</v>
      </c>
      <c r="T18" s="15">
        <v>20.664322069999997</v>
      </c>
      <c r="U18" s="15">
        <v>850</v>
      </c>
      <c r="V18" s="15">
        <v>1200.8273280393691</v>
      </c>
      <c r="W18" s="15">
        <v>1696.4544373719657</v>
      </c>
      <c r="X18" s="15">
        <v>191.11277099999998</v>
      </c>
      <c r="Z18" s="75">
        <v>1.4127380329874932</v>
      </c>
      <c r="AA18" s="75">
        <v>1.4146646105797409</v>
      </c>
    </row>
    <row r="19" spans="1:27" x14ac:dyDescent="0.2">
      <c r="A19" s="61">
        <v>41518</v>
      </c>
      <c r="B19" s="15">
        <v>740.75299999000003</v>
      </c>
      <c r="C19" s="16">
        <v>535.69991075000007</v>
      </c>
      <c r="D19" s="16">
        <v>329.45767563000004</v>
      </c>
      <c r="E19" s="16">
        <v>293.47248846000002</v>
      </c>
      <c r="F19" s="18">
        <v>10.922552373742064</v>
      </c>
      <c r="G19" s="16">
        <v>1511.7133009305651</v>
      </c>
      <c r="H19" s="16">
        <v>582.27538886549598</v>
      </c>
      <c r="I19" s="16">
        <v>2129.3993305175909</v>
      </c>
      <c r="J19" s="16">
        <v>820.1931030598289</v>
      </c>
      <c r="K19" s="16">
        <v>431.32224112246001</v>
      </c>
      <c r="L19" s="16">
        <v>607.56050166267551</v>
      </c>
      <c r="M19" s="16">
        <v>1521.5593529703046</v>
      </c>
      <c r="N19" s="16">
        <v>586.06785258495165</v>
      </c>
      <c r="O19" s="16">
        <v>2143.2684792568107</v>
      </c>
      <c r="P19" s="16">
        <v>827.3101886074395</v>
      </c>
      <c r="Q19" s="16">
        <v>434.13152000000002</v>
      </c>
      <c r="R19" s="16">
        <v>612.83250413325356</v>
      </c>
      <c r="S19" s="15">
        <v>3.4958244599999997</v>
      </c>
      <c r="T19" s="15">
        <v>24.989512429999998</v>
      </c>
      <c r="U19" s="15">
        <v>900</v>
      </c>
      <c r="V19" s="15">
        <v>1267.7399850131087</v>
      </c>
      <c r="W19" s="15">
        <v>1785.7385217789301</v>
      </c>
      <c r="X19" s="15">
        <v>185.40740629999996</v>
      </c>
      <c r="Z19" s="75">
        <v>1.4085999833478986</v>
      </c>
      <c r="AA19" s="75">
        <v>1.4116286790999499</v>
      </c>
    </row>
    <row r="20" spans="1:27" x14ac:dyDescent="0.2">
      <c r="A20" s="61">
        <v>41609</v>
      </c>
      <c r="B20" s="15">
        <v>744.95899999999995</v>
      </c>
      <c r="C20" s="16">
        <v>547.02342371999998</v>
      </c>
      <c r="D20" s="16">
        <v>335.07664650999999</v>
      </c>
      <c r="E20" s="16">
        <v>304.39115635999997</v>
      </c>
      <c r="F20" s="18">
        <v>9.1577525529175432</v>
      </c>
      <c r="G20" s="16">
        <v>1603.4958012984198</v>
      </c>
      <c r="H20" s="16">
        <v>634.26345998687179</v>
      </c>
      <c r="I20" s="16">
        <v>2227.6467341694984</v>
      </c>
      <c r="J20" s="16">
        <v>881.14663231341365</v>
      </c>
      <c r="K20" s="16">
        <v>472.50027288835997</v>
      </c>
      <c r="L20" s="16">
        <v>656.4181140615683</v>
      </c>
      <c r="M20" s="16">
        <v>1614.1803378884354</v>
      </c>
      <c r="N20" s="16">
        <v>638.48974238850735</v>
      </c>
      <c r="O20" s="16">
        <v>2242.4901612751946</v>
      </c>
      <c r="P20" s="16">
        <v>892.12567201840659</v>
      </c>
      <c r="Q20" s="16">
        <v>475.64868000000001</v>
      </c>
      <c r="R20" s="16">
        <v>664.59704850116009</v>
      </c>
      <c r="S20" s="15">
        <v>2.9257630600000004</v>
      </c>
      <c r="T20" s="15">
        <v>15.319695900000001</v>
      </c>
      <c r="U20" s="15">
        <v>930</v>
      </c>
      <c r="V20" s="15">
        <v>1291.9968116536877</v>
      </c>
      <c r="W20" s="15">
        <v>1794.8986680895641</v>
      </c>
      <c r="X20" s="15">
        <v>195.9240945</v>
      </c>
      <c r="Z20" s="75">
        <v>1.389243883498589</v>
      </c>
      <c r="AA20" s="75">
        <v>1.3972435464367525</v>
      </c>
    </row>
    <row r="21" spans="1:27" x14ac:dyDescent="0.2">
      <c r="A21" s="61">
        <v>41699</v>
      </c>
      <c r="B21" s="15">
        <v>749.15599999999995</v>
      </c>
      <c r="C21" s="16">
        <v>551.52998411999988</v>
      </c>
      <c r="D21" s="16">
        <v>338.42345054999998</v>
      </c>
      <c r="E21" s="16">
        <v>300.25166710000002</v>
      </c>
      <c r="F21" s="18">
        <v>11.27929621542593</v>
      </c>
      <c r="G21" s="16">
        <v>1625.8586432326281</v>
      </c>
      <c r="H21" s="16">
        <v>624.68996771717775</v>
      </c>
      <c r="I21" s="16">
        <v>2224.6050536583207</v>
      </c>
      <c r="J21" s="16">
        <v>854.74125622029851</v>
      </c>
      <c r="K21" s="16">
        <v>467.99023745513</v>
      </c>
      <c r="L21" s="16">
        <v>640.33454054497395</v>
      </c>
      <c r="M21" s="16">
        <v>1679.6461104429991</v>
      </c>
      <c r="N21" s="16">
        <v>645.35626224711552</v>
      </c>
      <c r="O21" s="16">
        <v>2298.2005484928322</v>
      </c>
      <c r="P21" s="16">
        <v>887.18125251721392</v>
      </c>
      <c r="Q21" s="16">
        <v>483.47251599999998</v>
      </c>
      <c r="R21" s="16">
        <v>664.63715841078579</v>
      </c>
      <c r="S21" s="15">
        <v>3.9168474099999999</v>
      </c>
      <c r="T21" s="15">
        <v>16.92460444</v>
      </c>
      <c r="U21" s="15">
        <v>960</v>
      </c>
      <c r="V21" s="15">
        <v>1313.5341503402906</v>
      </c>
      <c r="W21" s="15">
        <v>1797.2624626147804</v>
      </c>
      <c r="X21" s="15">
        <v>199.51973599999999</v>
      </c>
      <c r="Z21" s="75">
        <v>1.3682647399378027</v>
      </c>
      <c r="AA21" s="75">
        <v>1.3747154934672352</v>
      </c>
    </row>
    <row r="22" spans="1:27" x14ac:dyDescent="0.2">
      <c r="A22" s="61">
        <v>41791</v>
      </c>
      <c r="B22" s="15">
        <v>753.35</v>
      </c>
      <c r="C22" s="16">
        <v>544.20224922</v>
      </c>
      <c r="D22" s="16">
        <v>342.85714200000001</v>
      </c>
      <c r="E22" s="16">
        <v>308.86729229999997</v>
      </c>
      <c r="F22" s="18">
        <v>9.9137061872842764</v>
      </c>
      <c r="G22" s="16">
        <v>1631.6742777294326</v>
      </c>
      <c r="H22" s="16">
        <v>638.04944047456036</v>
      </c>
      <c r="I22" s="16">
        <v>2197.3475013029652</v>
      </c>
      <c r="J22" s="16">
        <v>859.25013519580352</v>
      </c>
      <c r="K22" s="16">
        <v>480.67454598150999</v>
      </c>
      <c r="L22" s="16">
        <v>647.31608934975861</v>
      </c>
      <c r="M22" s="16">
        <v>1629.4229281261973</v>
      </c>
      <c r="N22" s="16">
        <v>637.16907679033648</v>
      </c>
      <c r="O22" s="16">
        <v>2194.3156477689913</v>
      </c>
      <c r="P22" s="16">
        <v>862.39396872031159</v>
      </c>
      <c r="Q22" s="16">
        <v>480.011324</v>
      </c>
      <c r="R22" s="16">
        <v>649.68449633544674</v>
      </c>
      <c r="S22" s="15">
        <v>4.61609303</v>
      </c>
      <c r="T22" s="15">
        <v>15.35748147</v>
      </c>
      <c r="U22" s="15">
        <v>1000</v>
      </c>
      <c r="V22" s="15">
        <v>1346.6826874054173</v>
      </c>
      <c r="W22" s="15">
        <v>1813.5542605574767</v>
      </c>
      <c r="X22" s="15">
        <v>201.706198</v>
      </c>
      <c r="Z22" s="75">
        <v>1.3466826874054172</v>
      </c>
      <c r="AA22" s="75">
        <v>1.3534774365769895</v>
      </c>
    </row>
    <row r="23" spans="1:27" x14ac:dyDescent="0.2">
      <c r="A23" s="61">
        <v>41883</v>
      </c>
      <c r="B23" s="15">
        <v>757.53300000000002</v>
      </c>
      <c r="C23" s="16">
        <v>553.53195208</v>
      </c>
      <c r="D23" s="16">
        <v>350.12776352999998</v>
      </c>
      <c r="E23" s="16">
        <v>313.12774099999996</v>
      </c>
      <c r="F23" s="18">
        <v>10.567577434295572</v>
      </c>
      <c r="G23" s="16">
        <v>1721.6223682672335</v>
      </c>
      <c r="H23" s="16">
        <v>689.59244321806443</v>
      </c>
      <c r="I23" s="16">
        <v>2291.0779616316036</v>
      </c>
      <c r="J23" s="16">
        <v>917.68675772651432</v>
      </c>
      <c r="K23" s="16">
        <v>522.38903228830998</v>
      </c>
      <c r="L23" s="16">
        <v>695.17800264083951</v>
      </c>
      <c r="M23" s="16">
        <v>1734.8401566130528</v>
      </c>
      <c r="N23" s="16">
        <v>694.88680295115864</v>
      </c>
      <c r="O23" s="16">
        <v>2308.6677560829248</v>
      </c>
      <c r="P23" s="16">
        <v>929.14256728210648</v>
      </c>
      <c r="Q23" s="16">
        <v>526.39968450000003</v>
      </c>
      <c r="R23" s="16">
        <v>703.85615642091602</v>
      </c>
      <c r="S23" s="15">
        <v>3.8733826499999999</v>
      </c>
      <c r="T23" s="15">
        <v>10.315241519999999</v>
      </c>
      <c r="U23" s="15">
        <v>1000</v>
      </c>
      <c r="V23" s="15">
        <v>1330.7668417072855</v>
      </c>
      <c r="W23" s="15">
        <v>1770.9403869875835</v>
      </c>
      <c r="X23" s="15">
        <v>204.66683279999998</v>
      </c>
      <c r="Z23" s="75">
        <v>1.3307668417072855</v>
      </c>
      <c r="AA23" s="75">
        <v>1.3371135605627742</v>
      </c>
    </row>
    <row r="24" spans="1:27" x14ac:dyDescent="0.2">
      <c r="A24" s="61">
        <v>41974</v>
      </c>
      <c r="B24" s="15">
        <v>761.70699999999999</v>
      </c>
      <c r="C24" s="16">
        <v>551.07756940000002</v>
      </c>
      <c r="D24" s="16">
        <v>346.22461621000002</v>
      </c>
      <c r="E24" s="16">
        <v>313.26362838</v>
      </c>
      <c r="F24" s="18">
        <v>9.5201167931998754</v>
      </c>
      <c r="G24" s="16">
        <v>1717.6947362212322</v>
      </c>
      <c r="H24" s="16">
        <v>681.98167790103014</v>
      </c>
      <c r="I24" s="16">
        <v>2246.0083386353276</v>
      </c>
      <c r="J24" s="16">
        <v>891.73966890758652</v>
      </c>
      <c r="K24" s="16">
        <v>519.47021792895998</v>
      </c>
      <c r="L24" s="16">
        <v>679.24434798459106</v>
      </c>
      <c r="M24" s="16">
        <v>1722.4067920941623</v>
      </c>
      <c r="N24" s="16">
        <v>683.85252282045462</v>
      </c>
      <c r="O24" s="16">
        <v>2252.1696876570977</v>
      </c>
      <c r="P24" s="16">
        <v>900.27953127916396</v>
      </c>
      <c r="Q24" s="16">
        <v>520.89525360000005</v>
      </c>
      <c r="R24" s="16">
        <v>685.74922093205817</v>
      </c>
      <c r="S24" s="15">
        <v>4.3033607900000002</v>
      </c>
      <c r="T24" s="15">
        <v>11.759219979999999</v>
      </c>
      <c r="U24" s="15">
        <v>1000</v>
      </c>
      <c r="V24" s="15">
        <v>1307.5712996456728</v>
      </c>
      <c r="W24" s="15">
        <v>1709.7427036570737</v>
      </c>
      <c r="X24" s="15">
        <v>209.1251857</v>
      </c>
      <c r="Z24" s="75">
        <v>1.3075712996456728</v>
      </c>
      <c r="AA24" s="75">
        <v>1.3164819917108534</v>
      </c>
    </row>
    <row r="25" spans="1:27" x14ac:dyDescent="0.2">
      <c r="A25" s="61">
        <v>42064</v>
      </c>
      <c r="B25" s="15">
        <v>765.87500001000001</v>
      </c>
      <c r="C25" s="16">
        <v>551.15250154</v>
      </c>
      <c r="D25" s="16">
        <v>338.51569390000003</v>
      </c>
      <c r="E25" s="16">
        <v>305.91369632000004</v>
      </c>
      <c r="F25" s="18">
        <v>9.6308673918175458</v>
      </c>
      <c r="G25" s="16">
        <v>1741.251286062997</v>
      </c>
      <c r="H25" s="16">
        <v>666.84365812922681</v>
      </c>
      <c r="I25" s="16">
        <v>2213.3288010860529</v>
      </c>
      <c r="J25" s="16">
        <v>847.63427666786572</v>
      </c>
      <c r="K25" s="16">
        <v>510.71888667639001</v>
      </c>
      <c r="L25" s="16">
        <v>649.18190165147803</v>
      </c>
      <c r="M25" s="16">
        <v>1752.6979183065587</v>
      </c>
      <c r="N25" s="16">
        <v>671.22734910173028</v>
      </c>
      <c r="O25" s="16">
        <v>2227.8787750173851</v>
      </c>
      <c r="P25" s="16">
        <v>860.77723326490263</v>
      </c>
      <c r="Q25" s="16">
        <v>514.07624599999997</v>
      </c>
      <c r="R25" s="16">
        <v>659.24776353536515</v>
      </c>
      <c r="S25" s="15">
        <v>3.2963765299999999</v>
      </c>
      <c r="T25" s="15">
        <v>13.30368751</v>
      </c>
      <c r="U25" s="15">
        <v>1100</v>
      </c>
      <c r="V25" s="15">
        <v>1398.2253455786245</v>
      </c>
      <c r="W25" s="15">
        <v>1777.3037427440581</v>
      </c>
      <c r="X25" s="15">
        <v>209.644227</v>
      </c>
      <c r="Z25" s="75">
        <v>1.2711139505260223</v>
      </c>
      <c r="AA25" s="75">
        <v>1.2823929692627059</v>
      </c>
    </row>
    <row r="26" spans="1:27" x14ac:dyDescent="0.2">
      <c r="A26" s="61">
        <v>42156</v>
      </c>
      <c r="B26" s="15">
        <v>770.03200000000004</v>
      </c>
      <c r="C26" s="16">
        <v>550.47518269</v>
      </c>
      <c r="D26" s="16">
        <v>341.14885693999997</v>
      </c>
      <c r="E26" s="16">
        <v>306.65520089</v>
      </c>
      <c r="F26" s="18">
        <v>10.1110278836627</v>
      </c>
      <c r="G26" s="16">
        <v>1677.5576826866852</v>
      </c>
      <c r="H26" s="16">
        <v>648.35337659419349</v>
      </c>
      <c r="I26" s="16">
        <v>2079.0716021290377</v>
      </c>
      <c r="J26" s="16">
        <v>803.5330810578273</v>
      </c>
      <c r="K26" s="16">
        <v>499.25284728558</v>
      </c>
      <c r="L26" s="16">
        <v>618.74618547312093</v>
      </c>
      <c r="M26" s="16">
        <v>1672.0651649815757</v>
      </c>
      <c r="N26" s="16">
        <v>646.23058392378493</v>
      </c>
      <c r="O26" s="16">
        <v>2072.2644814542987</v>
      </c>
      <c r="P26" s="16">
        <v>808.28717241309175</v>
      </c>
      <c r="Q26" s="16">
        <v>497.61822899999999</v>
      </c>
      <c r="R26" s="16">
        <v>622.40698794759783</v>
      </c>
      <c r="S26" s="15">
        <v>3.3203806399999998</v>
      </c>
      <c r="T26" s="15">
        <v>25.974602669999999</v>
      </c>
      <c r="U26" s="15">
        <v>1000</v>
      </c>
      <c r="V26" s="15">
        <v>1239.3443299066234</v>
      </c>
      <c r="W26" s="15">
        <v>1535.9743680716974</v>
      </c>
      <c r="X26" s="15">
        <v>209.2497817</v>
      </c>
      <c r="Z26" s="75">
        <v>1.2393443299066234</v>
      </c>
      <c r="AA26" s="75">
        <v>1.2507720812365937</v>
      </c>
    </row>
    <row r="27" spans="1:27" x14ac:dyDescent="0.2">
      <c r="A27" s="61">
        <v>42248</v>
      </c>
      <c r="B27" s="15">
        <v>774.18399999999997</v>
      </c>
      <c r="C27" s="16">
        <v>554.36141355999996</v>
      </c>
      <c r="D27" s="16">
        <v>347.13363205999997</v>
      </c>
      <c r="E27" s="16">
        <v>306.44413422000002</v>
      </c>
      <c r="F27" s="18">
        <v>11.721566014371959</v>
      </c>
      <c r="G27" s="16">
        <v>1712.1911371530252</v>
      </c>
      <c r="H27" s="16">
        <v>653.16095498797449</v>
      </c>
      <c r="I27" s="16">
        <v>2097.9219640948354</v>
      </c>
      <c r="J27" s="16">
        <v>800.30826221708344</v>
      </c>
      <c r="K27" s="16">
        <v>505.66676077641</v>
      </c>
      <c r="L27" s="16">
        <v>619.58585167627052</v>
      </c>
      <c r="M27" s="16">
        <v>1714.7425915769852</v>
      </c>
      <c r="N27" s="16">
        <v>654.13428203114506</v>
      </c>
      <c r="O27" s="16">
        <v>2101.0482227001175</v>
      </c>
      <c r="P27" s="16">
        <v>802.50695998400113</v>
      </c>
      <c r="Q27" s="16">
        <v>506.42029500000001</v>
      </c>
      <c r="R27" s="16">
        <v>621.28804830825391</v>
      </c>
      <c r="S27" s="15">
        <v>3.4155770400000001</v>
      </c>
      <c r="T27" s="15">
        <v>20.563227480000002</v>
      </c>
      <c r="U27" s="15">
        <v>1000</v>
      </c>
      <c r="V27" s="15">
        <v>1225.2849104120412</v>
      </c>
      <c r="W27" s="15">
        <v>1501.3231116834438</v>
      </c>
      <c r="X27" s="15">
        <v>215.15210929999998</v>
      </c>
      <c r="Z27" s="75">
        <v>1.2252849104120411</v>
      </c>
      <c r="AA27" s="75">
        <v>1.2268229659086902</v>
      </c>
    </row>
    <row r="28" spans="1:27" x14ac:dyDescent="0.2">
      <c r="A28" s="61">
        <v>42339</v>
      </c>
      <c r="B28" s="15">
        <v>778.33</v>
      </c>
      <c r="C28" s="16">
        <v>556.57611556000006</v>
      </c>
      <c r="D28" s="16">
        <v>353.73233726000001</v>
      </c>
      <c r="E28" s="16">
        <v>308.81286841000002</v>
      </c>
      <c r="F28" s="18">
        <v>12.698717114173064</v>
      </c>
      <c r="G28" s="16">
        <v>1845.708775143444</v>
      </c>
      <c r="H28" s="16">
        <v>705.57692319206501</v>
      </c>
      <c r="I28" s="16">
        <v>2204.5792343705211</v>
      </c>
      <c r="J28" s="16">
        <v>842.7658003627256</v>
      </c>
      <c r="K28" s="16">
        <v>549.17168662808001</v>
      </c>
      <c r="L28" s="16">
        <v>655.94990539632033</v>
      </c>
      <c r="M28" s="16">
        <v>1882.5550862642724</v>
      </c>
      <c r="N28" s="16">
        <v>719.66251500006422</v>
      </c>
      <c r="O28" s="16">
        <v>2248.5897594620656</v>
      </c>
      <c r="P28" s="16">
        <v>870.22176202200819</v>
      </c>
      <c r="Q28" s="16">
        <v>560.13492529999996</v>
      </c>
      <c r="R28" s="16">
        <v>677.31970403458968</v>
      </c>
      <c r="S28" s="15">
        <v>9.1228676100000001</v>
      </c>
      <c r="T28" s="15">
        <v>7.5175663799999999</v>
      </c>
      <c r="U28" s="15">
        <v>1000</v>
      </c>
      <c r="V28" s="15">
        <v>1194.4350398394713</v>
      </c>
      <c r="W28" s="15">
        <v>1426.6750643963192</v>
      </c>
      <c r="X28" s="15">
        <v>207.30785299999999</v>
      </c>
      <c r="Z28" s="75">
        <v>1.1944350398394712</v>
      </c>
      <c r="AA28" s="75">
        <v>1.2092081272593871</v>
      </c>
    </row>
    <row r="29" spans="1:27" x14ac:dyDescent="0.2">
      <c r="A29" s="61">
        <v>42430</v>
      </c>
      <c r="B29" s="15">
        <v>782.46299999999997</v>
      </c>
      <c r="C29" s="16">
        <v>560.67503684999997</v>
      </c>
      <c r="D29" s="16">
        <v>343.71495465999999</v>
      </c>
      <c r="E29" s="16">
        <v>294.68118444999999</v>
      </c>
      <c r="F29" s="18">
        <v>14.265823917526021</v>
      </c>
      <c r="G29" s="16">
        <v>1874.7097273048332</v>
      </c>
      <c r="H29" s="16">
        <v>673.17140432346321</v>
      </c>
      <c r="I29" s="16">
        <v>2166.6033654857952</v>
      </c>
      <c r="J29" s="16">
        <v>777.98467086038613</v>
      </c>
      <c r="K29" s="16">
        <v>526.73171654115004</v>
      </c>
      <c r="L29" s="16">
        <v>608.74421951543025</v>
      </c>
      <c r="M29" s="16">
        <v>2030.7693022859576</v>
      </c>
      <c r="N29" s="16">
        <v>729.20933833293077</v>
      </c>
      <c r="O29" s="16">
        <v>2346.9615273098566</v>
      </c>
      <c r="P29" s="16">
        <v>850.32350241205813</v>
      </c>
      <c r="Q29" s="16">
        <v>570.57932649999998</v>
      </c>
      <c r="R29" s="16">
        <v>665.34667866784628</v>
      </c>
      <c r="S29" s="15">
        <v>3.28703938</v>
      </c>
      <c r="T29" s="15">
        <v>3.2599527099999999</v>
      </c>
      <c r="U29" s="15">
        <v>1061</v>
      </c>
      <c r="V29" s="15">
        <v>1226.1984547790437</v>
      </c>
      <c r="W29" s="15">
        <v>1417.1184264868186</v>
      </c>
      <c r="X29" s="15">
        <v>207.93164750000003</v>
      </c>
      <c r="Z29" s="75">
        <v>1.1557007113845841</v>
      </c>
      <c r="AA29" s="75">
        <v>1.1660897052635262</v>
      </c>
    </row>
    <row r="30" spans="1:27" x14ac:dyDescent="0.2">
      <c r="A30" s="61">
        <v>42522</v>
      </c>
      <c r="B30" s="15">
        <v>786.58899998999993</v>
      </c>
      <c r="C30" s="16">
        <v>566.63780518999999</v>
      </c>
      <c r="D30" s="16">
        <v>352.81646196999998</v>
      </c>
      <c r="E30" s="16">
        <v>297.04007610000002</v>
      </c>
      <c r="F30" s="18">
        <v>15.808895525612584</v>
      </c>
      <c r="G30" s="16">
        <v>2120.9792185600522</v>
      </c>
      <c r="H30" s="16">
        <v>772.08825675244748</v>
      </c>
      <c r="I30" s="16">
        <v>2398.0299527153588</v>
      </c>
      <c r="J30" s="16">
        <v>872.94149307561156</v>
      </c>
      <c r="K30" s="16">
        <v>607.31612978293003</v>
      </c>
      <c r="L30" s="16">
        <v>686.64617608812273</v>
      </c>
      <c r="M30" s="16">
        <v>2020.9511815723322</v>
      </c>
      <c r="N30" s="16">
        <v>735.67560099029697</v>
      </c>
      <c r="O30" s="16">
        <v>2284.935856031695</v>
      </c>
      <c r="P30" s="16">
        <v>837.3860924424954</v>
      </c>
      <c r="Q30" s="16">
        <v>578.67433529999994</v>
      </c>
      <c r="R30" s="16">
        <v>658.67868905987609</v>
      </c>
      <c r="S30" s="15">
        <v>9.2667448300000004</v>
      </c>
      <c r="T30" s="15">
        <v>10.254851909999999</v>
      </c>
      <c r="U30" s="15">
        <v>1200</v>
      </c>
      <c r="V30" s="15">
        <v>1356.7487687182895</v>
      </c>
      <c r="W30" s="15">
        <v>1533.9726845154955</v>
      </c>
      <c r="X30" s="15">
        <v>205.493495</v>
      </c>
      <c r="Z30" s="75">
        <v>1.1306239739319079</v>
      </c>
      <c r="AA30" s="75">
        <v>1.1382545395216115</v>
      </c>
    </row>
    <row r="31" spans="1:27" x14ac:dyDescent="0.2">
      <c r="A31" s="61">
        <v>42614</v>
      </c>
      <c r="B31" s="15">
        <v>790.70600000999991</v>
      </c>
      <c r="C31" s="16">
        <v>577.0111594199999</v>
      </c>
      <c r="D31" s="16">
        <v>352.61741494</v>
      </c>
      <c r="E31" s="16">
        <v>300.18101677999999</v>
      </c>
      <c r="F31" s="18">
        <v>14.870620660900244</v>
      </c>
      <c r="G31" s="16">
        <v>2034.9159223550444</v>
      </c>
      <c r="H31" s="16">
        <v>739.84106285046744</v>
      </c>
      <c r="I31" s="16">
        <v>2265.6378368942624</v>
      </c>
      <c r="J31" s="16">
        <v>823.725386817051</v>
      </c>
      <c r="K31" s="16">
        <v>584.99676744964006</v>
      </c>
      <c r="L31" s="16">
        <v>651.32460571680031</v>
      </c>
      <c r="M31" s="16">
        <v>2053.5635191897804</v>
      </c>
      <c r="N31" s="16">
        <v>746.62084010053525</v>
      </c>
      <c r="O31" s="16">
        <v>2286.3997270990585</v>
      </c>
      <c r="P31" s="16">
        <v>834.81102927419863</v>
      </c>
      <c r="Q31" s="16">
        <v>590.35757799999999</v>
      </c>
      <c r="R31" s="16">
        <v>660.09008972163258</v>
      </c>
      <c r="S31" s="15">
        <v>12.752490589999999</v>
      </c>
      <c r="T31" s="15">
        <v>16.718045580000002</v>
      </c>
      <c r="U31" s="15">
        <v>1200</v>
      </c>
      <c r="V31" s="15">
        <v>1336.0578559563478</v>
      </c>
      <c r="W31" s="15">
        <v>1487.5421620522275</v>
      </c>
      <c r="X31" s="15">
        <v>205.91613100000001</v>
      </c>
      <c r="Z31" s="75">
        <v>1.1133815466302899</v>
      </c>
      <c r="AA31" s="75">
        <v>1.1181191100449168</v>
      </c>
    </row>
    <row r="32" spans="1:27" x14ac:dyDescent="0.2">
      <c r="A32" s="61">
        <v>42705</v>
      </c>
      <c r="B32" s="15">
        <v>794.81399999999996</v>
      </c>
      <c r="C32" s="16">
        <v>586.53117072999999</v>
      </c>
      <c r="D32" s="16">
        <v>361.53357338000001</v>
      </c>
      <c r="E32" s="16">
        <v>300.97009302000004</v>
      </c>
      <c r="F32" s="18">
        <v>16.751827442687599</v>
      </c>
      <c r="G32" s="16">
        <v>2091.1548190613021</v>
      </c>
      <c r="H32" s="16">
        <v>764.82139040955497</v>
      </c>
      <c r="I32" s="16">
        <v>2310.438869378007</v>
      </c>
      <c r="J32" s="16">
        <v>845.02259346210826</v>
      </c>
      <c r="K32" s="16">
        <v>607.89074859697996</v>
      </c>
      <c r="L32" s="16">
        <v>671.63578759999211</v>
      </c>
      <c r="M32" s="16">
        <v>2155.1705203600259</v>
      </c>
      <c r="N32" s="16">
        <v>788.23457060394003</v>
      </c>
      <c r="O32" s="16">
        <v>2381.1674271982529</v>
      </c>
      <c r="P32" s="16">
        <v>872.539913512883</v>
      </c>
      <c r="Q32" s="16">
        <v>626.49987199999998</v>
      </c>
      <c r="R32" s="16">
        <v>693.50693881882853</v>
      </c>
      <c r="S32" s="15">
        <v>24.28350854</v>
      </c>
      <c r="T32" s="15">
        <v>13.275660120000001</v>
      </c>
      <c r="U32" s="15">
        <v>1200</v>
      </c>
      <c r="V32" s="15">
        <v>1325.8351882804004</v>
      </c>
      <c r="W32" s="15">
        <v>1464.8657887354373</v>
      </c>
      <c r="X32" s="15">
        <v>210.07614900000002</v>
      </c>
      <c r="Z32" s="75">
        <v>1.1048626569003337</v>
      </c>
      <c r="AA32" s="75">
        <v>1.1069546376839938</v>
      </c>
    </row>
    <row r="33" spans="1:27" x14ac:dyDescent="0.2">
      <c r="A33" s="61">
        <v>42795</v>
      </c>
      <c r="B33" s="15">
        <v>798.91399999999999</v>
      </c>
      <c r="C33" s="16">
        <v>596.11779249999995</v>
      </c>
      <c r="D33" s="16">
        <v>363.21896394999999</v>
      </c>
      <c r="E33" s="16">
        <v>296.10860674999998</v>
      </c>
      <c r="F33" s="18">
        <v>18.476556529476326</v>
      </c>
      <c r="G33" s="16">
        <v>2220.9397845277308</v>
      </c>
      <c r="H33" s="16">
        <v>794.17410437175965</v>
      </c>
      <c r="I33" s="16">
        <v>2435.9659289823103</v>
      </c>
      <c r="J33" s="16">
        <v>871.06416545238494</v>
      </c>
      <c r="K33" s="16">
        <v>634.47681042005991</v>
      </c>
      <c r="L33" s="16">
        <v>695.90535667822667</v>
      </c>
      <c r="M33" s="16">
        <v>2374.8803991584582</v>
      </c>
      <c r="N33" s="16">
        <v>849.22090988516914</v>
      </c>
      <c r="O33" s="16">
        <v>2604.8107103399407</v>
      </c>
      <c r="P33" s="16">
        <v>934.06926822305286</v>
      </c>
      <c r="Q33" s="16">
        <v>678.454474</v>
      </c>
      <c r="R33" s="16">
        <v>746.24101535315208</v>
      </c>
      <c r="S33" s="15">
        <v>26.800222489999999</v>
      </c>
      <c r="T33" s="15">
        <v>15.87899655</v>
      </c>
      <c r="U33" s="15">
        <v>1200</v>
      </c>
      <c r="V33" s="15">
        <v>1316.18116580336</v>
      </c>
      <c r="W33" s="15">
        <v>1443.6107176795767</v>
      </c>
      <c r="X33" s="15">
        <v>211.90139099999999</v>
      </c>
      <c r="Z33" s="75">
        <v>1.0968176381694668</v>
      </c>
      <c r="AA33" s="75">
        <v>1.0999131761244043</v>
      </c>
    </row>
    <row r="34" spans="1:27" x14ac:dyDescent="0.2">
      <c r="A34" s="61">
        <v>42887</v>
      </c>
      <c r="B34" s="15">
        <v>803.00099999999986</v>
      </c>
      <c r="C34" s="16">
        <v>598.13939461999996</v>
      </c>
      <c r="D34" s="16">
        <v>363.21874889999998</v>
      </c>
      <c r="E34" s="16">
        <v>301.09372831999997</v>
      </c>
      <c r="F34" s="18">
        <v>17.104023613358137</v>
      </c>
      <c r="G34" s="16">
        <v>2256.9235530360097</v>
      </c>
      <c r="H34" s="16">
        <v>818.95723808452294</v>
      </c>
      <c r="I34" s="16">
        <v>2471.1215763494351</v>
      </c>
      <c r="J34" s="16">
        <v>896.68207787360382</v>
      </c>
      <c r="K34" s="16">
        <v>657.62348113910991</v>
      </c>
      <c r="L34" s="16">
        <v>720.03660521458164</v>
      </c>
      <c r="M34" s="16">
        <v>2261.2429510635511</v>
      </c>
      <c r="N34" s="16">
        <v>820.5245834064965</v>
      </c>
      <c r="O34" s="16">
        <v>2475.8509158294278</v>
      </c>
      <c r="P34" s="16">
        <v>898.02062510944029</v>
      </c>
      <c r="Q34" s="16">
        <v>658.88206100000002</v>
      </c>
      <c r="R34" s="16">
        <v>721.11145998350548</v>
      </c>
      <c r="S34" s="15">
        <v>15.675334419999999</v>
      </c>
      <c r="T34" s="15">
        <v>16.751388970000001</v>
      </c>
      <c r="U34" s="15">
        <v>1200</v>
      </c>
      <c r="V34" s="15">
        <v>1313.8884955276151</v>
      </c>
      <c r="W34" s="15">
        <v>1438.5858155665164</v>
      </c>
      <c r="X34" s="15">
        <v>211.20546999999999</v>
      </c>
      <c r="Z34" s="75">
        <v>1.0949070796063458</v>
      </c>
      <c r="AA34" s="75">
        <v>1.0944469468315141</v>
      </c>
    </row>
    <row r="35" spans="1:27" x14ac:dyDescent="0.2">
      <c r="A35" s="62">
        <v>42979</v>
      </c>
      <c r="B35" s="63">
        <v>807.08299999999997</v>
      </c>
      <c r="C35" s="64">
        <v>606.97976559999995</v>
      </c>
      <c r="D35" s="64">
        <v>369.69540883000002</v>
      </c>
      <c r="E35" s="64">
        <v>308.4368068</v>
      </c>
      <c r="F35" s="65">
        <v>16.570019688334582</v>
      </c>
      <c r="G35" s="64">
        <v>2229.7374970113392</v>
      </c>
      <c r="H35" s="64">
        <v>817.8835051483677</v>
      </c>
      <c r="I35" s="64">
        <v>2442.0993139644011</v>
      </c>
      <c r="J35" s="64">
        <v>895.77932357634427</v>
      </c>
      <c r="K35" s="64">
        <v>660.09987298566</v>
      </c>
      <c r="L35" s="64">
        <v>722.96826380996663</v>
      </c>
      <c r="M35" s="64">
        <v>2338.8942579150362</v>
      </c>
      <c r="N35" s="64">
        <v>857.92296579162246</v>
      </c>
      <c r="O35" s="64">
        <v>2561.6522439728874</v>
      </c>
      <c r="P35" s="64">
        <v>940.31659586249509</v>
      </c>
      <c r="Q35" s="64">
        <v>692.41504099999997</v>
      </c>
      <c r="R35" s="64">
        <v>758.91353913849014</v>
      </c>
      <c r="S35" s="15">
        <v>12.19752551</v>
      </c>
      <c r="T35" s="15">
        <v>16.16935823</v>
      </c>
      <c r="U35" s="15">
        <v>1100</v>
      </c>
      <c r="V35" s="15">
        <v>1204.7647980811528</v>
      </c>
      <c r="W35" s="15">
        <v>1319.5074715413825</v>
      </c>
      <c r="X35" s="15">
        <v>215.27408199999999</v>
      </c>
      <c r="Z35" s="75">
        <v>1.0952407255283207</v>
      </c>
      <c r="AA35" s="75">
        <v>1.0960384945457737</v>
      </c>
    </row>
    <row r="36" spans="1:27" x14ac:dyDescent="0.2">
      <c r="A36" s="62">
        <v>43070</v>
      </c>
      <c r="B36" s="63">
        <v>811.15300000000002</v>
      </c>
      <c r="C36" s="64">
        <v>605.34745749000001</v>
      </c>
      <c r="D36" s="64">
        <v>370.72375282000002</v>
      </c>
      <c r="E36" s="64">
        <v>301.22565180999999</v>
      </c>
      <c r="F36" s="65">
        <v>18.746600529732959</v>
      </c>
      <c r="G36" s="64">
        <v>2003.3393906474685</v>
      </c>
      <c r="H36" s="64">
        <v>719.46873482442879</v>
      </c>
      <c r="I36" s="64">
        <v>2184.4912023644792</v>
      </c>
      <c r="J36" s="64">
        <v>784.52664033741735</v>
      </c>
      <c r="K36" s="64">
        <v>583.59922265903992</v>
      </c>
      <c r="L36" s="64">
        <v>636.3711378896171</v>
      </c>
      <c r="M36" s="64">
        <v>2030.8445876460969</v>
      </c>
      <c r="N36" s="64">
        <v>729.34681854101507</v>
      </c>
      <c r="O36" s="64">
        <v>2214.4835547054308</v>
      </c>
      <c r="P36" s="64">
        <v>795.80499408576384</v>
      </c>
      <c r="Q36" s="64">
        <v>591.61185990000001</v>
      </c>
      <c r="R36" s="64">
        <v>645.51960836764965</v>
      </c>
      <c r="S36" s="15">
        <v>21.641615229999999</v>
      </c>
      <c r="T36" s="15">
        <v>14.23629174</v>
      </c>
      <c r="U36" s="15">
        <v>1100</v>
      </c>
      <c r="V36" s="15">
        <v>1199.467416164722</v>
      </c>
      <c r="W36" s="15">
        <v>1307.9291658553402</v>
      </c>
      <c r="X36" s="15">
        <v>219.37714500000001</v>
      </c>
      <c r="Z36" s="75">
        <v>1.0904249237861108</v>
      </c>
      <c r="AA36" s="75">
        <v>1.0911201281136615</v>
      </c>
    </row>
    <row r="37" spans="1:27" x14ac:dyDescent="0.2">
      <c r="A37" s="62">
        <v>43160</v>
      </c>
      <c r="B37" s="63">
        <v>815.21</v>
      </c>
      <c r="C37" s="64">
        <v>606.6888744900001</v>
      </c>
      <c r="D37" s="64">
        <v>372.80911465999998</v>
      </c>
      <c r="E37" s="64">
        <v>292.79115134</v>
      </c>
      <c r="F37" s="65">
        <v>21.463521189114687</v>
      </c>
      <c r="G37" s="64">
        <v>2100.0661282627675</v>
      </c>
      <c r="H37" s="64">
        <v>728.57146156882266</v>
      </c>
      <c r="I37" s="64">
        <v>2281.5173482263785</v>
      </c>
      <c r="J37" s="64">
        <v>791.52194620032014</v>
      </c>
      <c r="K37" s="64">
        <v>593.93874118551992</v>
      </c>
      <c r="L37" s="64">
        <v>645.2566057619631</v>
      </c>
      <c r="M37" s="64">
        <v>2229.9489713686885</v>
      </c>
      <c r="N37" s="64">
        <v>773.63144711178722</v>
      </c>
      <c r="O37" s="64">
        <v>2422.6224095361649</v>
      </c>
      <c r="P37" s="64">
        <v>842.37561640175443</v>
      </c>
      <c r="Q37" s="64">
        <v>630.67209200000002</v>
      </c>
      <c r="R37" s="64">
        <v>686.71302624687428</v>
      </c>
      <c r="S37" s="15">
        <v>17.282220720000002</v>
      </c>
      <c r="T37" s="15">
        <v>15.20802222</v>
      </c>
      <c r="U37" s="15">
        <v>1100</v>
      </c>
      <c r="V37" s="15">
        <v>1195.0428842567371</v>
      </c>
      <c r="W37" s="15">
        <v>1298.297722920601</v>
      </c>
      <c r="X37" s="15">
        <v>222.61768899999998</v>
      </c>
      <c r="Z37" s="75">
        <v>1.0864026220515792</v>
      </c>
      <c r="AA37" s="75">
        <v>1.0888590679019206</v>
      </c>
    </row>
    <row r="38" spans="1:27" x14ac:dyDescent="0.2">
      <c r="A38" s="62">
        <v>43252</v>
      </c>
      <c r="B38" s="63">
        <v>819.26300000999993</v>
      </c>
      <c r="C38" s="64">
        <v>612.73580511</v>
      </c>
      <c r="D38" s="64">
        <v>371.23290037999993</v>
      </c>
      <c r="E38" s="64">
        <v>292.28794076999998</v>
      </c>
      <c r="F38" s="65">
        <v>21.265615070536754</v>
      </c>
      <c r="G38" s="64">
        <v>1974.6788557402224</v>
      </c>
      <c r="H38" s="64">
        <v>681.58565113233976</v>
      </c>
      <c r="I38" s="64">
        <v>2124.2839086410809</v>
      </c>
      <c r="J38" s="64">
        <v>733.22374767533245</v>
      </c>
      <c r="K38" s="64">
        <v>558.39790531044991</v>
      </c>
      <c r="L38" s="64">
        <v>600.70308719906802</v>
      </c>
      <c r="M38" s="64">
        <v>1976.1068654943756</v>
      </c>
      <c r="N38" s="64">
        <v>682.07854497661833</v>
      </c>
      <c r="O38" s="64">
        <v>2125.8201068605085</v>
      </c>
      <c r="P38" s="64">
        <v>737.03093386593582</v>
      </c>
      <c r="Q38" s="64">
        <v>558.80171499999994</v>
      </c>
      <c r="R38" s="64">
        <v>603.82217397917839</v>
      </c>
      <c r="S38" s="15">
        <v>14.426901470000001</v>
      </c>
      <c r="T38" s="15">
        <v>28.076722759999999</v>
      </c>
      <c r="U38" s="15">
        <v>1200</v>
      </c>
      <c r="V38" s="15">
        <v>1290.9140557003298</v>
      </c>
      <c r="W38" s="15">
        <v>1388.715916003895</v>
      </c>
      <c r="X38" s="15">
        <v>223.259108</v>
      </c>
      <c r="Z38" s="75">
        <v>1.0757617130836081</v>
      </c>
      <c r="AA38" s="75">
        <v>1.0805660715969321</v>
      </c>
    </row>
    <row r="39" spans="1:27" x14ac:dyDescent="0.2">
      <c r="A39" s="62">
        <v>43344</v>
      </c>
      <c r="B39" s="63">
        <v>823.30299998999988</v>
      </c>
      <c r="C39" s="64">
        <v>624.48176068999987</v>
      </c>
      <c r="D39" s="64">
        <v>384.02241597</v>
      </c>
      <c r="E39" s="64">
        <v>313.80679349000002</v>
      </c>
      <c r="F39" s="65">
        <v>18.284251012442269</v>
      </c>
      <c r="G39" s="64">
        <v>1864.4924574307124</v>
      </c>
      <c r="H39" s="64">
        <v>696.96190067289888</v>
      </c>
      <c r="I39" s="64">
        <v>1994.2637692006001</v>
      </c>
      <c r="J39" s="64">
        <v>745.47143459109509</v>
      </c>
      <c r="K39" s="64">
        <v>573.81082370272998</v>
      </c>
      <c r="L39" s="64">
        <v>613.7488685056976</v>
      </c>
      <c r="M39" s="64">
        <v>1896.0158568681152</v>
      </c>
      <c r="N39" s="64">
        <v>708.74559185025134</v>
      </c>
      <c r="O39" s="64">
        <v>2027.9812418186875</v>
      </c>
      <c r="P39" s="64">
        <v>758.19941871576646</v>
      </c>
      <c r="Q39" s="64">
        <v>583.51237200000003</v>
      </c>
      <c r="R39" s="64">
        <v>624.22785601936459</v>
      </c>
      <c r="S39" s="15">
        <v>10.813138440000001</v>
      </c>
      <c r="T39" s="15">
        <v>34.41637412</v>
      </c>
      <c r="U39" s="15">
        <v>1100</v>
      </c>
      <c r="V39" s="15">
        <v>1176.5615556008122</v>
      </c>
      <c r="W39" s="15">
        <v>1258.4519037434573</v>
      </c>
      <c r="X39" s="15">
        <v>220.861277</v>
      </c>
      <c r="Z39" s="75">
        <v>1.0696014141825565</v>
      </c>
      <c r="AA39" s="75">
        <v>1.0697765565446564</v>
      </c>
    </row>
    <row r="40" spans="1:27" x14ac:dyDescent="0.2">
      <c r="A40" s="62">
        <v>43435</v>
      </c>
      <c r="B40" s="63">
        <v>827.33399999999995</v>
      </c>
      <c r="C40" s="64">
        <v>624.32297646000006</v>
      </c>
      <c r="D40" s="64">
        <v>377.85481338</v>
      </c>
      <c r="E40" s="64">
        <v>303.62589511000004</v>
      </c>
      <c r="F40" s="65">
        <v>19.644825377770061</v>
      </c>
      <c r="G40" s="64">
        <v>1883.2513347514473</v>
      </c>
      <c r="H40" s="64">
        <v>672.68813310478004</v>
      </c>
      <c r="I40" s="64">
        <v>1999.5861788717386</v>
      </c>
      <c r="J40" s="64">
        <v>714.24236841169011</v>
      </c>
      <c r="K40" s="64">
        <v>556.53776391410997</v>
      </c>
      <c r="L40" s="64">
        <v>590.91699562751728</v>
      </c>
      <c r="M40" s="64">
        <v>1896.9649212424949</v>
      </c>
      <c r="N40" s="64">
        <v>677.58656358858696</v>
      </c>
      <c r="O40" s="64">
        <v>2014.146900271084</v>
      </c>
      <c r="P40" s="64">
        <v>719.44339161705932</v>
      </c>
      <c r="Q40" s="64">
        <v>560.59040200000004</v>
      </c>
      <c r="R40" s="64">
        <v>595.21997896010816</v>
      </c>
      <c r="S40" s="15">
        <v>11.24300869</v>
      </c>
      <c r="T40" s="15">
        <v>32.631276</v>
      </c>
      <c r="U40" s="15">
        <v>1050</v>
      </c>
      <c r="V40" s="15">
        <v>1114.862073411156</v>
      </c>
      <c r="W40" s="15">
        <v>1183.7308978386875</v>
      </c>
      <c r="X40" s="15">
        <v>218.99239300000002</v>
      </c>
      <c r="Z40" s="75">
        <v>1.06177340324872</v>
      </c>
      <c r="AA40" s="75">
        <v>1.06177340324872</v>
      </c>
    </row>
    <row r="41" spans="1:27" x14ac:dyDescent="0.2">
      <c r="A41" s="62">
        <v>43525</v>
      </c>
      <c r="B41" s="63">
        <v>831.35199999999986</v>
      </c>
      <c r="C41" s="64">
        <v>622.27506165999989</v>
      </c>
      <c r="D41" s="64">
        <v>384.17491371</v>
      </c>
      <c r="E41" s="64">
        <v>306.689075</v>
      </c>
      <c r="F41" s="65">
        <v>20.169416571663845</v>
      </c>
      <c r="G41" s="64">
        <v>1899.0803375458675</v>
      </c>
      <c r="H41" s="64">
        <v>671.72391623727378</v>
      </c>
      <c r="I41" s="64">
        <v>1988.5890761297135</v>
      </c>
      <c r="J41" s="64">
        <v>703.38406206169816</v>
      </c>
      <c r="K41" s="64">
        <v>558.43902121168992</v>
      </c>
      <c r="L41" s="64">
        <v>584.75974676311682</v>
      </c>
      <c r="M41" s="64">
        <v>1955.5361846721705</v>
      </c>
      <c r="N41" s="64">
        <v>691.69291106534911</v>
      </c>
      <c r="O41" s="64">
        <v>2047.7058384169243</v>
      </c>
      <c r="P41" s="64">
        <v>724.29424905658743</v>
      </c>
      <c r="Q41" s="64">
        <v>575.04028500000004</v>
      </c>
      <c r="R41" s="64">
        <v>602.14347254169195</v>
      </c>
      <c r="S41" s="15">
        <v>14.65826796</v>
      </c>
      <c r="T41" s="15">
        <v>40.325991309999999</v>
      </c>
      <c r="U41" s="15">
        <v>1000</v>
      </c>
      <c r="V41" s="15">
        <v>1047.1326761770995</v>
      </c>
      <c r="W41" s="15">
        <v>1096.4868415178141</v>
      </c>
      <c r="X41" s="15">
        <v>219.23047499999998</v>
      </c>
      <c r="Z41" s="75">
        <v>1.0471326761770994</v>
      </c>
      <c r="AA41" s="75">
        <v>1.0471326761770994</v>
      </c>
    </row>
    <row r="42" spans="1:27" x14ac:dyDescent="0.2">
      <c r="A42" s="62">
        <v>43617</v>
      </c>
      <c r="B42" s="63">
        <v>835.35900000000004</v>
      </c>
      <c r="C42" s="64">
        <v>639.58480038999994</v>
      </c>
      <c r="D42" s="64">
        <v>403.52166720999998</v>
      </c>
      <c r="E42" s="64">
        <v>335.51168094000002</v>
      </c>
      <c r="F42" s="65">
        <v>16.85411014982904</v>
      </c>
      <c r="G42" s="64">
        <v>1910.2709373499749</v>
      </c>
      <c r="H42" s="64">
        <v>729.4036870332875</v>
      </c>
      <c r="I42" s="64">
        <v>1973.7645874220693</v>
      </c>
      <c r="J42" s="64">
        <v>753.64763147084159</v>
      </c>
      <c r="K42" s="64">
        <v>609.31393459644005</v>
      </c>
      <c r="L42" s="64">
        <v>629.56633177785079</v>
      </c>
      <c r="M42" s="64">
        <v>1906.6145522734607</v>
      </c>
      <c r="N42" s="64">
        <v>728.00756680660652</v>
      </c>
      <c r="O42" s="64">
        <v>1969.9866712946252</v>
      </c>
      <c r="P42" s="64">
        <v>752.20510695281189</v>
      </c>
      <c r="Q42" s="64">
        <v>608.14767300000005</v>
      </c>
      <c r="R42" s="64">
        <v>628.36130593899406</v>
      </c>
      <c r="S42" s="15">
        <v>13.087869230000001</v>
      </c>
      <c r="T42" s="15">
        <v>51.795280409999997</v>
      </c>
      <c r="U42" s="15">
        <v>1100</v>
      </c>
      <c r="V42" s="15">
        <v>1136.5618372314211</v>
      </c>
      <c r="W42" s="15">
        <v>1174.3389180462393</v>
      </c>
      <c r="X42" s="15">
        <v>226.264612</v>
      </c>
      <c r="Z42" s="75">
        <v>1.0332380338467464</v>
      </c>
      <c r="AA42" s="75">
        <v>1.0332380338467464</v>
      </c>
    </row>
    <row r="43" spans="1:27" x14ac:dyDescent="0.2">
      <c r="A43" s="62">
        <v>43709</v>
      </c>
      <c r="B43" s="63">
        <v>839.35799999999995</v>
      </c>
      <c r="C43" s="64">
        <v>631.6419998099999</v>
      </c>
      <c r="D43" s="64">
        <v>391.66791568000002</v>
      </c>
      <c r="E43" s="64">
        <v>326.10565500000001</v>
      </c>
      <c r="F43" s="65">
        <v>16.739247218188169</v>
      </c>
      <c r="G43" s="64">
        <v>1888.8557420793297</v>
      </c>
      <c r="H43" s="64">
        <v>696.73740273796159</v>
      </c>
      <c r="I43" s="64">
        <v>1950.5534460821802</v>
      </c>
      <c r="J43" s="64">
        <v>719.49567754116049</v>
      </c>
      <c r="K43" s="64">
        <v>584.81211288732993</v>
      </c>
      <c r="L43" s="64">
        <v>603.91445290959336</v>
      </c>
      <c r="M43" s="64">
        <v>1920.0266810203809</v>
      </c>
      <c r="N43" s="64">
        <v>708.23535011282434</v>
      </c>
      <c r="O43" s="64">
        <v>1982.7425545538272</v>
      </c>
      <c r="P43" s="64">
        <v>731.36919459981175</v>
      </c>
      <c r="Q43" s="64">
        <v>594.46300699999995</v>
      </c>
      <c r="R43" s="64">
        <v>613.88058444090871</v>
      </c>
      <c r="S43" s="15">
        <v>18.51255308</v>
      </c>
      <c r="T43" s="15">
        <v>39.369334699999996</v>
      </c>
      <c r="U43" s="15">
        <v>1000</v>
      </c>
      <c r="V43" s="15">
        <v>1032.6640635535941</v>
      </c>
      <c r="W43" s="15">
        <v>1066.3950681550216</v>
      </c>
      <c r="X43" s="15">
        <v>218.31836800000002</v>
      </c>
      <c r="Z43" s="75">
        <v>1.0326640635535942</v>
      </c>
      <c r="AA43" s="75">
        <v>1.0326640635535942</v>
      </c>
    </row>
    <row r="44" spans="1:27" x14ac:dyDescent="0.2">
      <c r="A44" s="62">
        <v>43800</v>
      </c>
      <c r="B44" s="63">
        <v>843.34199999999998</v>
      </c>
      <c r="C44" s="64">
        <v>628.26041150999993</v>
      </c>
      <c r="D44" s="64">
        <v>393.54281816999998</v>
      </c>
      <c r="E44" s="64">
        <v>332.26877822</v>
      </c>
      <c r="F44" s="65">
        <v>15.569853424064078</v>
      </c>
      <c r="G44" s="64">
        <v>1945.302249495687</v>
      </c>
      <c r="H44" s="64">
        <v>735.48268720600902</v>
      </c>
      <c r="I44" s="64">
        <v>1981.6190478245967</v>
      </c>
      <c r="J44" s="64">
        <v>749.21339482873941</v>
      </c>
      <c r="K44" s="64">
        <v>620.26344039368996</v>
      </c>
      <c r="L44" s="64">
        <v>631.84312282165877</v>
      </c>
      <c r="M44" s="64">
        <v>1951.2666757599147</v>
      </c>
      <c r="N44" s="64">
        <v>737.73772206293529</v>
      </c>
      <c r="O44" s="64">
        <v>1987.6948238113891</v>
      </c>
      <c r="P44" s="64">
        <v>751.51052887418268</v>
      </c>
      <c r="Q44" s="64">
        <v>622.16520600000001</v>
      </c>
      <c r="R44" s="64">
        <v>633.78039244181093</v>
      </c>
      <c r="S44" s="15">
        <v>13.400508599999998</v>
      </c>
      <c r="T44" s="15">
        <v>34.02054527</v>
      </c>
      <c r="U44" s="15">
        <v>1000</v>
      </c>
      <c r="V44" s="15">
        <v>1018.6689746224911</v>
      </c>
      <c r="W44" s="15">
        <v>1037.6864798584375</v>
      </c>
      <c r="X44" s="15">
        <v>223.80059100000003</v>
      </c>
      <c r="Z44" s="75">
        <v>1.0186689746224911</v>
      </c>
      <c r="AA44" s="75">
        <v>1.0186689746224911</v>
      </c>
    </row>
    <row r="45" spans="1:27" x14ac:dyDescent="0.2">
      <c r="A45" s="62">
        <v>43891</v>
      </c>
      <c r="B45" s="63">
        <v>847.32000001000006</v>
      </c>
      <c r="C45" s="64">
        <v>637.04612040999996</v>
      </c>
      <c r="D45" s="64">
        <v>389.07120583999995</v>
      </c>
      <c r="E45" s="64">
        <v>322.01020883000001</v>
      </c>
      <c r="F45" s="65">
        <v>17.236175795948725</v>
      </c>
      <c r="G45" s="64">
        <v>1983.1639308346578</v>
      </c>
      <c r="H45" s="64">
        <v>730.52620710330746</v>
      </c>
      <c r="I45" s="64">
        <v>1983.1639308346578</v>
      </c>
      <c r="J45" s="64">
        <v>730.52620710330746</v>
      </c>
      <c r="K45" s="64">
        <v>618.98946581007988</v>
      </c>
      <c r="L45" s="64">
        <v>618.98946581007988</v>
      </c>
      <c r="M45" s="64">
        <v>2106.7385593227496</v>
      </c>
      <c r="N45" s="64">
        <v>776.04665886824273</v>
      </c>
      <c r="O45" s="64">
        <v>2106.7385593227496</v>
      </c>
      <c r="P45" s="64">
        <v>776.04665886824273</v>
      </c>
      <c r="Q45" s="64">
        <v>657.55985499999997</v>
      </c>
      <c r="R45" s="64">
        <v>657.55985499999997</v>
      </c>
      <c r="S45" s="15">
        <v>16.911087179999999</v>
      </c>
      <c r="T45" s="15">
        <v>25.418688100000001</v>
      </c>
      <c r="U45" s="15">
        <v>1150</v>
      </c>
      <c r="V45" s="15">
        <v>1150</v>
      </c>
      <c r="W45" s="15">
        <v>1150</v>
      </c>
      <c r="X45" s="15">
        <v>229.78022399999998</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Plan17">
    <tabColor theme="4" tint="0.39997558519241921"/>
  </sheetPr>
  <dimension ref="A2:AA45"/>
  <sheetViews>
    <sheetView showGridLines="0" workbookViewId="0">
      <pane xSplit="1" ySplit="12" topLeftCell="M38"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93</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127</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1430.3140000000001</v>
      </c>
      <c r="C13" s="16">
        <v>1057.5243615300001</v>
      </c>
      <c r="D13" s="16">
        <v>652.23804524000002</v>
      </c>
      <c r="E13" s="17">
        <v>597.40090895999992</v>
      </c>
      <c r="F13" s="18">
        <v>8.4075341326987427</v>
      </c>
      <c r="G13" s="17">
        <v>1204.9355879333818</v>
      </c>
      <c r="H13" s="17">
        <v>491.44250889954935</v>
      </c>
      <c r="I13" s="17">
        <v>1876.8652480229721</v>
      </c>
      <c r="J13" s="17">
        <v>765.49433479408538</v>
      </c>
      <c r="K13" s="17">
        <v>702.91710067414999</v>
      </c>
      <c r="L13" s="17">
        <v>1094.8972639766675</v>
      </c>
      <c r="M13" s="17">
        <v>1265.0326359297262</v>
      </c>
      <c r="N13" s="17">
        <v>515.95356194513931</v>
      </c>
      <c r="O13" s="17">
        <v>1970.4752816402574</v>
      </c>
      <c r="P13" s="17">
        <v>807.9901006970141</v>
      </c>
      <c r="Q13" s="17">
        <v>737.97560299999998</v>
      </c>
      <c r="R13" s="17">
        <v>1155.6795528883492</v>
      </c>
      <c r="S13" s="15">
        <v>12.165037659999999</v>
      </c>
      <c r="T13" s="15">
        <v>54.765494749999995</v>
      </c>
      <c r="U13" s="15">
        <v>700</v>
      </c>
      <c r="V13" s="15">
        <v>1090.353448576803</v>
      </c>
      <c r="W13" s="15">
        <v>1698.3866326047528</v>
      </c>
      <c r="X13" s="15">
        <v>418.28505799999999</v>
      </c>
      <c r="Z13" s="75">
        <v>1.5576477836811471</v>
      </c>
      <c r="AA13" s="75">
        <v>1.5660132234592981</v>
      </c>
    </row>
    <row r="14" spans="1:27" x14ac:dyDescent="0.2">
      <c r="A14" s="61">
        <v>41061</v>
      </c>
      <c r="B14" s="15">
        <v>1434.7429999999997</v>
      </c>
      <c r="C14" s="16">
        <v>1067.3593481399998</v>
      </c>
      <c r="D14" s="16">
        <v>652.38889698000003</v>
      </c>
      <c r="E14" s="16">
        <v>602.34465195000007</v>
      </c>
      <c r="F14" s="18">
        <v>7.6709222461727649</v>
      </c>
      <c r="G14" s="16">
        <v>1245.7066222715932</v>
      </c>
      <c r="H14" s="16">
        <v>504.18937836708744</v>
      </c>
      <c r="I14" s="16">
        <v>1909.7348534475095</v>
      </c>
      <c r="J14" s="16">
        <v>772.94927344115297</v>
      </c>
      <c r="K14" s="16">
        <v>723.38218128653</v>
      </c>
      <c r="L14" s="16">
        <v>1108.9835594247797</v>
      </c>
      <c r="M14" s="16">
        <v>1233.0155733678082</v>
      </c>
      <c r="N14" s="16">
        <v>499.05278157830367</v>
      </c>
      <c r="O14" s="16">
        <v>1890.2787969531089</v>
      </c>
      <c r="P14" s="16">
        <v>768.71259778508238</v>
      </c>
      <c r="Q14" s="16">
        <v>716.01248499999997</v>
      </c>
      <c r="R14" s="16">
        <v>1102.9050186839622</v>
      </c>
      <c r="S14" s="15">
        <v>14.818281520000001</v>
      </c>
      <c r="T14" s="15">
        <v>47.016608599999998</v>
      </c>
      <c r="U14" s="15">
        <v>700</v>
      </c>
      <c r="V14" s="15">
        <v>1073.1374253879496</v>
      </c>
      <c r="W14" s="15">
        <v>1645.1770482403961</v>
      </c>
      <c r="X14" s="15">
        <v>423.88642099999998</v>
      </c>
      <c r="Z14" s="75">
        <v>1.5330534648399281</v>
      </c>
      <c r="AA14" s="75">
        <v>1.5403432786286713</v>
      </c>
    </row>
    <row r="15" spans="1:27" x14ac:dyDescent="0.2">
      <c r="A15" s="61">
        <v>41153</v>
      </c>
      <c r="B15" s="15">
        <v>1439.1780000000001</v>
      </c>
      <c r="C15" s="16">
        <v>1062.9664262699998</v>
      </c>
      <c r="D15" s="16">
        <v>649.24677302999999</v>
      </c>
      <c r="E15" s="16">
        <v>602.54986157000008</v>
      </c>
      <c r="F15" s="18">
        <v>7.1924749417032814</v>
      </c>
      <c r="G15" s="16">
        <v>1269.3846415548946</v>
      </c>
      <c r="H15" s="16">
        <v>514.74432750502012</v>
      </c>
      <c r="I15" s="16">
        <v>1922.1440260357556</v>
      </c>
      <c r="J15" s="16">
        <v>779.44281162691198</v>
      </c>
      <c r="K15" s="16">
        <v>740.80871177001995</v>
      </c>
      <c r="L15" s="16">
        <v>1121.7569467515959</v>
      </c>
      <c r="M15" s="16">
        <v>1251.986180216933</v>
      </c>
      <c r="N15" s="16">
        <v>507.68912670983013</v>
      </c>
      <c r="O15" s="16">
        <v>1895.7987029333642</v>
      </c>
      <c r="P15" s="16">
        <v>773.00471951106294</v>
      </c>
      <c r="Q15" s="16">
        <v>730.65502200000003</v>
      </c>
      <c r="R15" s="16">
        <v>1112.4913862164926</v>
      </c>
      <c r="S15" s="15">
        <v>17.85900826</v>
      </c>
      <c r="T15" s="15">
        <v>40.703398029999995</v>
      </c>
      <c r="U15" s="15">
        <v>700</v>
      </c>
      <c r="V15" s="15">
        <v>1059.9630515277843</v>
      </c>
      <c r="W15" s="15">
        <v>1605.0309580058463</v>
      </c>
      <c r="X15" s="15">
        <v>417.86167300000005</v>
      </c>
      <c r="Z15" s="75">
        <v>1.5142329307539777</v>
      </c>
      <c r="AA15" s="75">
        <v>1.5225945935077589</v>
      </c>
    </row>
    <row r="16" spans="1:27" x14ac:dyDescent="0.2">
      <c r="A16" s="61">
        <v>41244</v>
      </c>
      <c r="B16" s="15">
        <v>1443.61</v>
      </c>
      <c r="C16" s="16">
        <v>1079.8091303799999</v>
      </c>
      <c r="D16" s="16">
        <v>670.97881186999996</v>
      </c>
      <c r="E16" s="16">
        <v>620.01113658999986</v>
      </c>
      <c r="F16" s="18">
        <v>7.5960185893135019</v>
      </c>
      <c r="G16" s="16">
        <v>1253.6280639329086</v>
      </c>
      <c r="H16" s="16">
        <v>519.69006027457556</v>
      </c>
      <c r="I16" s="16">
        <v>1843.8109263626172</v>
      </c>
      <c r="J16" s="16">
        <v>764.34968155562183</v>
      </c>
      <c r="K16" s="16">
        <v>750.22976791297992</v>
      </c>
      <c r="L16" s="16">
        <v>1103.4228437905113</v>
      </c>
      <c r="M16" s="16">
        <v>1240.3313064126014</v>
      </c>
      <c r="N16" s="16">
        <v>514.17790608266785</v>
      </c>
      <c r="O16" s="16">
        <v>1824.2543230075341</v>
      </c>
      <c r="P16" s="16">
        <v>764.60640022382199</v>
      </c>
      <c r="Q16" s="16">
        <v>742.27236700000003</v>
      </c>
      <c r="R16" s="16">
        <v>1103.7934454271117</v>
      </c>
      <c r="S16" s="15">
        <v>16.335228050000001</v>
      </c>
      <c r="T16" s="15">
        <v>55.673093820000005</v>
      </c>
      <c r="U16" s="15">
        <v>700</v>
      </c>
      <c r="V16" s="15">
        <v>1029.5459120504388</v>
      </c>
      <c r="W16" s="15">
        <v>1514.2354071710997</v>
      </c>
      <c r="X16" s="15">
        <v>428.03433600000005</v>
      </c>
      <c r="Z16" s="75">
        <v>1.4707798743577696</v>
      </c>
      <c r="AA16" s="75">
        <v>1.4870463922673707</v>
      </c>
    </row>
    <row r="17" spans="1:27" x14ac:dyDescent="0.2">
      <c r="A17" s="61">
        <v>41334</v>
      </c>
      <c r="B17" s="15">
        <v>1448.0509999999999</v>
      </c>
      <c r="C17" s="16">
        <v>1081.3630105499999</v>
      </c>
      <c r="D17" s="16">
        <v>653.74454694999997</v>
      </c>
      <c r="E17" s="16">
        <v>592.78909952000004</v>
      </c>
      <c r="F17" s="18">
        <v>9.3240467877527067</v>
      </c>
      <c r="G17" s="16">
        <v>1296.5700501305753</v>
      </c>
      <c r="H17" s="16">
        <v>516.60684602716356</v>
      </c>
      <c r="I17" s="16">
        <v>1854.3034001121869</v>
      </c>
      <c r="J17" s="16">
        <v>738.83075658961059</v>
      </c>
      <c r="K17" s="16">
        <v>748.07305999648008</v>
      </c>
      <c r="L17" s="16">
        <v>1069.8646159103421</v>
      </c>
      <c r="M17" s="16">
        <v>1313.0114324159726</v>
      </c>
      <c r="N17" s="16">
        <v>523.15776723333647</v>
      </c>
      <c r="O17" s="16">
        <v>1877.8172172571119</v>
      </c>
      <c r="P17" s="16">
        <v>754.25019969212099</v>
      </c>
      <c r="Q17" s="16">
        <v>757.55912799999999</v>
      </c>
      <c r="R17" s="16">
        <v>1092.1927559143753</v>
      </c>
      <c r="S17" s="15">
        <v>21.361699569999999</v>
      </c>
      <c r="T17" s="15">
        <v>52.752274159999999</v>
      </c>
      <c r="U17" s="15">
        <v>700</v>
      </c>
      <c r="V17" s="15">
        <v>1001.1124196088057</v>
      </c>
      <c r="W17" s="15">
        <v>1431.7515381357107</v>
      </c>
      <c r="X17" s="15">
        <v>440.76765699999993</v>
      </c>
      <c r="Z17" s="75">
        <v>1.430160599441151</v>
      </c>
      <c r="AA17" s="75">
        <v>1.4417260851939406</v>
      </c>
    </row>
    <row r="18" spans="1:27" x14ac:dyDescent="0.2">
      <c r="A18" s="61">
        <v>41426</v>
      </c>
      <c r="B18" s="15">
        <v>1452.4760000000003</v>
      </c>
      <c r="C18" s="16">
        <v>1089.92009334</v>
      </c>
      <c r="D18" s="16">
        <v>655.58370839999998</v>
      </c>
      <c r="E18" s="16">
        <v>601.80521684999997</v>
      </c>
      <c r="F18" s="18">
        <v>8.2031464267546141</v>
      </c>
      <c r="G18" s="16">
        <v>1360.5391142535011</v>
      </c>
      <c r="H18" s="16">
        <v>551.65209957502213</v>
      </c>
      <c r="I18" s="16">
        <v>1922.0853520730375</v>
      </c>
      <c r="J18" s="16">
        <v>779.33990204703764</v>
      </c>
      <c r="K18" s="16">
        <v>801.26143498233</v>
      </c>
      <c r="L18" s="16">
        <v>1131.9725035656732</v>
      </c>
      <c r="M18" s="16">
        <v>1352.2923919825</v>
      </c>
      <c r="N18" s="16">
        <v>548.30833487093753</v>
      </c>
      <c r="O18" s="16">
        <v>1910.4348938733092</v>
      </c>
      <c r="P18" s="16">
        <v>775.67239702782103</v>
      </c>
      <c r="Q18" s="16">
        <v>796.40469700000006</v>
      </c>
      <c r="R18" s="16">
        <v>1126.6455405453817</v>
      </c>
      <c r="S18" s="15">
        <v>19.852520100000003</v>
      </c>
      <c r="T18" s="15">
        <v>50.275963349999998</v>
      </c>
      <c r="U18" s="15">
        <v>750</v>
      </c>
      <c r="V18" s="15">
        <v>1059.5535247406199</v>
      </c>
      <c r="W18" s="15">
        <v>1496.8715623870285</v>
      </c>
      <c r="X18" s="15">
        <v>445.05566100000004</v>
      </c>
      <c r="Z18" s="75">
        <v>1.4127380329874932</v>
      </c>
      <c r="AA18" s="75">
        <v>1.4146646105797409</v>
      </c>
    </row>
    <row r="19" spans="1:27" x14ac:dyDescent="0.2">
      <c r="A19" s="61">
        <v>41518</v>
      </c>
      <c r="B19" s="15">
        <v>1456.913</v>
      </c>
      <c r="C19" s="16">
        <v>1087.4914338199999</v>
      </c>
      <c r="D19" s="16">
        <v>647.13704683999993</v>
      </c>
      <c r="E19" s="16">
        <v>606.85112375999995</v>
      </c>
      <c r="F19" s="18">
        <v>6.2252537197055773</v>
      </c>
      <c r="G19" s="16">
        <v>1271.5624815975664</v>
      </c>
      <c r="H19" s="16">
        <v>515.94336900512928</v>
      </c>
      <c r="I19" s="16">
        <v>1791.1228904041445</v>
      </c>
      <c r="J19" s="16">
        <v>726.75782098908383</v>
      </c>
      <c r="K19" s="16">
        <v>751.6846015673699</v>
      </c>
      <c r="L19" s="16">
        <v>1058.822917250669</v>
      </c>
      <c r="M19" s="16">
        <v>1253.8949588064779</v>
      </c>
      <c r="N19" s="16">
        <v>508.77467631903897</v>
      </c>
      <c r="O19" s="16">
        <v>1766.2364180948189</v>
      </c>
      <c r="P19" s="16">
        <v>718.20092429174952</v>
      </c>
      <c r="Q19" s="16">
        <v>741.24044000000004</v>
      </c>
      <c r="R19" s="16">
        <v>1046.3562632126657</v>
      </c>
      <c r="S19" s="15">
        <v>20.27031401</v>
      </c>
      <c r="T19" s="15">
        <v>54.724251080000002</v>
      </c>
      <c r="U19" s="15">
        <v>744</v>
      </c>
      <c r="V19" s="15">
        <v>1047.9983876108365</v>
      </c>
      <c r="W19" s="15">
        <v>1476.2105113372488</v>
      </c>
      <c r="X19" s="15">
        <v>446.07021100000003</v>
      </c>
      <c r="Z19" s="75">
        <v>1.4085999833478986</v>
      </c>
      <c r="AA19" s="75">
        <v>1.4116286790999499</v>
      </c>
    </row>
    <row r="20" spans="1:27" x14ac:dyDescent="0.2">
      <c r="A20" s="61">
        <v>41609</v>
      </c>
      <c r="B20" s="15">
        <v>1461.346</v>
      </c>
      <c r="C20" s="16">
        <v>1099.2415615300001</v>
      </c>
      <c r="D20" s="16">
        <v>653.66444310999998</v>
      </c>
      <c r="E20" s="16">
        <v>612.02715956999998</v>
      </c>
      <c r="F20" s="18">
        <v>6.3698253712406938</v>
      </c>
      <c r="G20" s="16">
        <v>1301.6770911757067</v>
      </c>
      <c r="H20" s="16">
        <v>530.36687988456538</v>
      </c>
      <c r="I20" s="16">
        <v>1808.3469372060856</v>
      </c>
      <c r="J20" s="16">
        <v>736.80894388986326</v>
      </c>
      <c r="K20" s="16">
        <v>775.04951845179005</v>
      </c>
      <c r="L20" s="16">
        <v>1076.7328029176761</v>
      </c>
      <c r="M20" s="16">
        <v>1290.1139882048953</v>
      </c>
      <c r="N20" s="16">
        <v>525.6555066356633</v>
      </c>
      <c r="O20" s="16">
        <v>1792.2829671296215</v>
      </c>
      <c r="P20" s="16">
        <v>734.46876429562212</v>
      </c>
      <c r="Q20" s="16">
        <v>768.16457200000002</v>
      </c>
      <c r="R20" s="16">
        <v>1073.3129908283502</v>
      </c>
      <c r="S20" s="15">
        <v>20.425373990000001</v>
      </c>
      <c r="T20" s="15">
        <v>50.946048920000003</v>
      </c>
      <c r="U20" s="15">
        <v>778</v>
      </c>
      <c r="V20" s="15">
        <v>1080.8317413619022</v>
      </c>
      <c r="W20" s="15">
        <v>1501.5388857781516</v>
      </c>
      <c r="X20" s="15">
        <v>452.55712399999999</v>
      </c>
      <c r="Z20" s="75">
        <v>1.389243883498589</v>
      </c>
      <c r="AA20" s="75">
        <v>1.3972435464367525</v>
      </c>
    </row>
    <row r="21" spans="1:27" x14ac:dyDescent="0.2">
      <c r="A21" s="61">
        <v>41699</v>
      </c>
      <c r="B21" s="15">
        <v>1465.787</v>
      </c>
      <c r="C21" s="16">
        <v>1104.3660088300001</v>
      </c>
      <c r="D21" s="16">
        <v>673.71838967000008</v>
      </c>
      <c r="E21" s="16">
        <v>616.34976209000001</v>
      </c>
      <c r="F21" s="18">
        <v>8.5152236393755345</v>
      </c>
      <c r="G21" s="16">
        <v>1325.2599296074557</v>
      </c>
      <c r="H21" s="16">
        <v>542.89265450621406</v>
      </c>
      <c r="I21" s="16">
        <v>1813.306432934336</v>
      </c>
      <c r="J21" s="16">
        <v>742.82087673208832</v>
      </c>
      <c r="K21" s="16">
        <v>795.76499537070003</v>
      </c>
      <c r="L21" s="16">
        <v>1088.8171844424976</v>
      </c>
      <c r="M21" s="16">
        <v>1348.2452018113506</v>
      </c>
      <c r="N21" s="16">
        <v>552.30857007191366</v>
      </c>
      <c r="O21" s="16">
        <v>1844.7563704287979</v>
      </c>
      <c r="P21" s="16">
        <v>759.2671484525938</v>
      </c>
      <c r="Q21" s="16">
        <v>809.56672200000003</v>
      </c>
      <c r="R21" s="16">
        <v>1112.9239157288821</v>
      </c>
      <c r="S21" s="15">
        <v>14.73252598</v>
      </c>
      <c r="T21" s="15">
        <v>38.803831199999998</v>
      </c>
      <c r="U21" s="15">
        <v>800</v>
      </c>
      <c r="V21" s="15">
        <v>1094.6117919502422</v>
      </c>
      <c r="W21" s="15">
        <v>1497.7187188456503</v>
      </c>
      <c r="X21" s="15">
        <v>456.33146299999999</v>
      </c>
      <c r="Z21" s="75">
        <v>1.3682647399378027</v>
      </c>
      <c r="AA21" s="75">
        <v>1.3747154934672352</v>
      </c>
    </row>
    <row r="22" spans="1:27" x14ac:dyDescent="0.2">
      <c r="A22" s="61">
        <v>41791</v>
      </c>
      <c r="B22" s="15">
        <v>1470.2170000000001</v>
      </c>
      <c r="C22" s="16">
        <v>1116.13423969</v>
      </c>
      <c r="D22" s="16">
        <v>677.69838089999996</v>
      </c>
      <c r="E22" s="16">
        <v>625.8356296799999</v>
      </c>
      <c r="F22" s="18">
        <v>7.6527777963885768</v>
      </c>
      <c r="G22" s="16">
        <v>1382.4719799517115</v>
      </c>
      <c r="H22" s="16">
        <v>572.97742996747411</v>
      </c>
      <c r="I22" s="16">
        <v>1861.7510812240589</v>
      </c>
      <c r="J22" s="16">
        <v>771.61878521124731</v>
      </c>
      <c r="K22" s="16">
        <v>842.40115815448996</v>
      </c>
      <c r="L22" s="16">
        <v>1134.4470555369244</v>
      </c>
      <c r="M22" s="16">
        <v>1382.091353691309</v>
      </c>
      <c r="N22" s="16">
        <v>572.81967899976667</v>
      </c>
      <c r="O22" s="16">
        <v>1861.238498428803</v>
      </c>
      <c r="P22" s="16">
        <v>775.29851075345812</v>
      </c>
      <c r="Q22" s="16">
        <v>842.16922999999997</v>
      </c>
      <c r="R22" s="16">
        <v>1139.857050584417</v>
      </c>
      <c r="S22" s="15">
        <v>15.541328869999999</v>
      </c>
      <c r="T22" s="15">
        <v>39.235463790000004</v>
      </c>
      <c r="U22" s="15">
        <v>800</v>
      </c>
      <c r="V22" s="15">
        <v>1077.3461499243338</v>
      </c>
      <c r="W22" s="15">
        <v>1450.8434084459814</v>
      </c>
      <c r="X22" s="15">
        <v>466.52983599999999</v>
      </c>
      <c r="Z22" s="75">
        <v>1.3466826874054172</v>
      </c>
      <c r="AA22" s="75">
        <v>1.3534774365769895</v>
      </c>
    </row>
    <row r="23" spans="1:27" x14ac:dyDescent="0.2">
      <c r="A23" s="61">
        <v>41883</v>
      </c>
      <c r="B23" s="15">
        <v>1474.643</v>
      </c>
      <c r="C23" s="16">
        <v>1128.729022</v>
      </c>
      <c r="D23" s="16">
        <v>690.02856441999995</v>
      </c>
      <c r="E23" s="16">
        <v>638.06121770000004</v>
      </c>
      <c r="F23" s="18">
        <v>7.5311877507101173</v>
      </c>
      <c r="G23" s="16">
        <v>1367.5858001021302</v>
      </c>
      <c r="H23" s="16">
        <v>574.02376492069607</v>
      </c>
      <c r="I23" s="16">
        <v>1819.937835965643</v>
      </c>
      <c r="J23" s="16">
        <v>763.89179270843999</v>
      </c>
      <c r="K23" s="16">
        <v>846.48012677395002</v>
      </c>
      <c r="L23" s="16">
        <v>1126.4676848749521</v>
      </c>
      <c r="M23" s="16">
        <v>1355.5789308445933</v>
      </c>
      <c r="N23" s="16">
        <v>568.98405987076194</v>
      </c>
      <c r="O23" s="16">
        <v>1803.9594924849982</v>
      </c>
      <c r="P23" s="16">
        <v>760.79630219725721</v>
      </c>
      <c r="Q23" s="16">
        <v>839.048361</v>
      </c>
      <c r="R23" s="16">
        <v>1121.90294146107</v>
      </c>
      <c r="S23" s="15">
        <v>14.028370500000001</v>
      </c>
      <c r="T23" s="15">
        <v>47.900956000000001</v>
      </c>
      <c r="U23" s="15">
        <v>800</v>
      </c>
      <c r="V23" s="15">
        <v>1064.6134733658284</v>
      </c>
      <c r="W23" s="15">
        <v>1416.7523095900669</v>
      </c>
      <c r="X23" s="15">
        <v>467.39593400000001</v>
      </c>
      <c r="Z23" s="75">
        <v>1.3307668417072855</v>
      </c>
      <c r="AA23" s="75">
        <v>1.3371135605627742</v>
      </c>
    </row>
    <row r="24" spans="1:27" x14ac:dyDescent="0.2">
      <c r="A24" s="61">
        <v>41974</v>
      </c>
      <c r="B24" s="15">
        <v>1479.0650000000001</v>
      </c>
      <c r="C24" s="16">
        <v>1117.2240340800001</v>
      </c>
      <c r="D24" s="16">
        <v>675.42544926999994</v>
      </c>
      <c r="E24" s="16">
        <v>632.55924510999989</v>
      </c>
      <c r="F24" s="18">
        <v>6.3465485652531868</v>
      </c>
      <c r="G24" s="16">
        <v>1455.0562142587614</v>
      </c>
      <c r="H24" s="16">
        <v>606.91708177969178</v>
      </c>
      <c r="I24" s="16">
        <v>1902.5897451358412</v>
      </c>
      <c r="J24" s="16">
        <v>793.58735739983081</v>
      </c>
      <c r="K24" s="16">
        <v>897.66981356247993</v>
      </c>
      <c r="L24" s="16">
        <v>1173.7672847725808</v>
      </c>
      <c r="M24" s="16">
        <v>1446.5011663007278</v>
      </c>
      <c r="N24" s="16">
        <v>603.34869596670865</v>
      </c>
      <c r="O24" s="16">
        <v>1891.4034099588241</v>
      </c>
      <c r="P24" s="16">
        <v>794.29769296239874</v>
      </c>
      <c r="Q24" s="16">
        <v>892.39193899999998</v>
      </c>
      <c r="R24" s="16">
        <v>1174.8179172414305</v>
      </c>
      <c r="S24" s="15">
        <v>18.671111159999999</v>
      </c>
      <c r="T24" s="15">
        <v>59.401315430000004</v>
      </c>
      <c r="U24" s="15">
        <v>850</v>
      </c>
      <c r="V24" s="15">
        <v>1111.4356046988219</v>
      </c>
      <c r="W24" s="15">
        <v>1453.2812981085126</v>
      </c>
      <c r="X24" s="15">
        <v>458.14353799999992</v>
      </c>
      <c r="Z24" s="75">
        <v>1.3075712996456728</v>
      </c>
      <c r="AA24" s="75">
        <v>1.3164819917108534</v>
      </c>
    </row>
    <row r="25" spans="1:27" x14ac:dyDescent="0.2">
      <c r="A25" s="61">
        <v>42064</v>
      </c>
      <c r="B25" s="15">
        <v>1483.4960000000001</v>
      </c>
      <c r="C25" s="16">
        <v>1125.8362387899999</v>
      </c>
      <c r="D25" s="16">
        <v>673.34300218999999</v>
      </c>
      <c r="E25" s="16">
        <v>614.57350106000001</v>
      </c>
      <c r="F25" s="18">
        <v>8.7280184005560955</v>
      </c>
      <c r="G25" s="16">
        <v>1588.6128650778096</v>
      </c>
      <c r="H25" s="16">
        <v>639.78955954602498</v>
      </c>
      <c r="I25" s="16">
        <v>2019.3079747855174</v>
      </c>
      <c r="J25" s="16">
        <v>813.24543453985154</v>
      </c>
      <c r="K25" s="16">
        <v>949.12525242828997</v>
      </c>
      <c r="L25" s="16">
        <v>1206.4463491581319</v>
      </c>
      <c r="M25" s="16">
        <v>1585.3380025313625</v>
      </c>
      <c r="N25" s="16">
        <v>638.4706584985737</v>
      </c>
      <c r="O25" s="16">
        <v>2015.1452513166732</v>
      </c>
      <c r="P25" s="16">
        <v>818.77028353910089</v>
      </c>
      <c r="Q25" s="16">
        <v>947.16866800000003</v>
      </c>
      <c r="R25" s="16">
        <v>1214.6424405491221</v>
      </c>
      <c r="S25" s="15">
        <v>16.120303320000001</v>
      </c>
      <c r="T25" s="15">
        <v>46.3544172</v>
      </c>
      <c r="U25" s="15">
        <v>900</v>
      </c>
      <c r="V25" s="15">
        <v>1144.00255547342</v>
      </c>
      <c r="W25" s="15">
        <v>1454.1576076996839</v>
      </c>
      <c r="X25" s="15">
        <v>463.55956099999997</v>
      </c>
      <c r="Z25" s="75">
        <v>1.2711139505260223</v>
      </c>
      <c r="AA25" s="75">
        <v>1.2823929692627059</v>
      </c>
    </row>
    <row r="26" spans="1:27" x14ac:dyDescent="0.2">
      <c r="A26" s="61">
        <v>42156</v>
      </c>
      <c r="B26" s="15">
        <v>1487.91</v>
      </c>
      <c r="C26" s="16">
        <v>1126.6810171400002</v>
      </c>
      <c r="D26" s="16">
        <v>674.76308032999998</v>
      </c>
      <c r="E26" s="16">
        <v>623.29821644000003</v>
      </c>
      <c r="F26" s="18">
        <v>7.6271013323417947</v>
      </c>
      <c r="G26" s="16">
        <v>1593.2429136084038</v>
      </c>
      <c r="H26" s="16">
        <v>649.49464481349685</v>
      </c>
      <c r="I26" s="16">
        <v>1974.5765711444833</v>
      </c>
      <c r="J26" s="16">
        <v>804.94750535432354</v>
      </c>
      <c r="K26" s="16">
        <v>966.38957696445004</v>
      </c>
      <c r="L26" s="16">
        <v>1197.6894426917515</v>
      </c>
      <c r="M26" s="16">
        <v>1593.2237712031033</v>
      </c>
      <c r="N26" s="16">
        <v>649.48684530650371</v>
      </c>
      <c r="O26" s="16">
        <v>1974.5528471130135</v>
      </c>
      <c r="P26" s="16">
        <v>812.3600132398052</v>
      </c>
      <c r="Q26" s="16">
        <v>966.377972</v>
      </c>
      <c r="R26" s="16">
        <v>1208.7185872996386</v>
      </c>
      <c r="S26" s="15">
        <v>13.23091061</v>
      </c>
      <c r="T26" s="15">
        <v>47.696902600000001</v>
      </c>
      <c r="U26" s="15">
        <v>900</v>
      </c>
      <c r="V26" s="15">
        <v>1115.4098969159611</v>
      </c>
      <c r="W26" s="15">
        <v>1382.3769312645277</v>
      </c>
      <c r="X26" s="15">
        <v>469.19098600000001</v>
      </c>
      <c r="Z26" s="75">
        <v>1.2393443299066234</v>
      </c>
      <c r="AA26" s="75">
        <v>1.2507720812365937</v>
      </c>
    </row>
    <row r="27" spans="1:27" x14ac:dyDescent="0.2">
      <c r="A27" s="61">
        <v>42248</v>
      </c>
      <c r="B27" s="15">
        <v>1492.33400001</v>
      </c>
      <c r="C27" s="16">
        <v>1118.5302487200001</v>
      </c>
      <c r="D27" s="16">
        <v>675.77108116999989</v>
      </c>
      <c r="E27" s="16">
        <v>613.57939513999997</v>
      </c>
      <c r="F27" s="18">
        <v>9.2030700577367242</v>
      </c>
      <c r="G27" s="16">
        <v>1653.290051412054</v>
      </c>
      <c r="H27" s="16">
        <v>658.79079256086914</v>
      </c>
      <c r="I27" s="16">
        <v>2025.7513525295376</v>
      </c>
      <c r="J27" s="16">
        <v>807.20641724322206</v>
      </c>
      <c r="K27" s="16">
        <v>983.13589863211985</v>
      </c>
      <c r="L27" s="16">
        <v>1204.6215814783186</v>
      </c>
      <c r="M27" s="16">
        <v>1630.0097353720257</v>
      </c>
      <c r="N27" s="16">
        <v>649.51422268306214</v>
      </c>
      <c r="O27" s="16">
        <v>1997.2263325760673</v>
      </c>
      <c r="P27" s="16">
        <v>796.83896507191173</v>
      </c>
      <c r="Q27" s="16">
        <v>969.29215799999997</v>
      </c>
      <c r="R27" s="16">
        <v>1189.1498801095947</v>
      </c>
      <c r="S27" s="15">
        <v>13.75737269</v>
      </c>
      <c r="T27" s="15">
        <v>36.932339630000001</v>
      </c>
      <c r="U27" s="15">
        <v>1000</v>
      </c>
      <c r="V27" s="15">
        <v>1225.2849104120412</v>
      </c>
      <c r="W27" s="15">
        <v>1501.3231116834438</v>
      </c>
      <c r="X27" s="15">
        <v>469.30473500000005</v>
      </c>
      <c r="Z27" s="75">
        <v>1.2252849104120411</v>
      </c>
      <c r="AA27" s="75">
        <v>1.2268229659086902</v>
      </c>
    </row>
    <row r="28" spans="1:27" x14ac:dyDescent="0.2">
      <c r="A28" s="61">
        <v>42339</v>
      </c>
      <c r="B28" s="15">
        <v>1496.74</v>
      </c>
      <c r="C28" s="16">
        <v>1133.7313926600002</v>
      </c>
      <c r="D28" s="16">
        <v>675.76090533000001</v>
      </c>
      <c r="E28" s="16">
        <v>614.82762048000006</v>
      </c>
      <c r="F28" s="18">
        <v>9.016988755844622</v>
      </c>
      <c r="G28" s="16">
        <v>1577.2912088534215</v>
      </c>
      <c r="H28" s="16">
        <v>636.80427479955097</v>
      </c>
      <c r="I28" s="16">
        <v>1883.9718878852841</v>
      </c>
      <c r="J28" s="16">
        <v>760.62133934014719</v>
      </c>
      <c r="K28" s="16">
        <v>953.13043026347998</v>
      </c>
      <c r="L28" s="16">
        <v>1138.4523834439719</v>
      </c>
      <c r="M28" s="16">
        <v>1588.7786679802762</v>
      </c>
      <c r="N28" s="16">
        <v>641.44214292395463</v>
      </c>
      <c r="O28" s="16">
        <v>1897.6929115851231</v>
      </c>
      <c r="P28" s="16">
        <v>775.63705239032333</v>
      </c>
      <c r="Q28" s="16">
        <v>960.07211299999994</v>
      </c>
      <c r="R28" s="16">
        <v>1160.9270017946926</v>
      </c>
      <c r="S28" s="15">
        <v>25.062057190000001</v>
      </c>
      <c r="T28" s="15">
        <v>29.875723389999997</v>
      </c>
      <c r="U28" s="15">
        <v>1000</v>
      </c>
      <c r="V28" s="15">
        <v>1194.4350398394713</v>
      </c>
      <c r="W28" s="15">
        <v>1426.6750643963192</v>
      </c>
      <c r="X28" s="15">
        <v>472.09399000000008</v>
      </c>
      <c r="Z28" s="75">
        <v>1.1944350398394712</v>
      </c>
      <c r="AA28" s="75">
        <v>1.2092081272593871</v>
      </c>
    </row>
    <row r="29" spans="1:27" x14ac:dyDescent="0.2">
      <c r="A29" s="61">
        <v>42430</v>
      </c>
      <c r="B29" s="15">
        <v>1501.152</v>
      </c>
      <c r="C29" s="16">
        <v>1143.86693399</v>
      </c>
      <c r="D29" s="16">
        <v>685.4935448</v>
      </c>
      <c r="E29" s="16">
        <v>612.23540705000005</v>
      </c>
      <c r="F29" s="18">
        <v>10.686918688836627</v>
      </c>
      <c r="G29" s="16">
        <v>1663.876312671385</v>
      </c>
      <c r="H29" s="16">
        <v>662.9613546214706</v>
      </c>
      <c r="I29" s="16">
        <v>1922.9430382102782</v>
      </c>
      <c r="J29" s="16">
        <v>766.18490915652126</v>
      </c>
      <c r="K29" s="16">
        <v>995.20576341272999</v>
      </c>
      <c r="L29" s="16">
        <v>1150.1600087501301</v>
      </c>
      <c r="M29" s="16">
        <v>1809.6967752448122</v>
      </c>
      <c r="N29" s="16">
        <v>721.06262723561633</v>
      </c>
      <c r="O29" s="16">
        <v>2091.4678505408174</v>
      </c>
      <c r="P29" s="16">
        <v>840.82370646972356</v>
      </c>
      <c r="Q29" s="16">
        <v>1082.4246049999999</v>
      </c>
      <c r="R29" s="16">
        <v>1262.2041886144386</v>
      </c>
      <c r="S29" s="15">
        <v>24.749837979999999</v>
      </c>
      <c r="T29" s="15">
        <v>31.980052839999999</v>
      </c>
      <c r="U29" s="15">
        <v>1000</v>
      </c>
      <c r="V29" s="15">
        <v>1155.7007113845841</v>
      </c>
      <c r="W29" s="15">
        <v>1335.6441342948337</v>
      </c>
      <c r="X29" s="15">
        <v>482.36815799999999</v>
      </c>
      <c r="Z29" s="75">
        <v>1.1557007113845841</v>
      </c>
      <c r="AA29" s="75">
        <v>1.1660897052635262</v>
      </c>
    </row>
    <row r="30" spans="1:27" x14ac:dyDescent="0.2">
      <c r="A30" s="61">
        <v>42522</v>
      </c>
      <c r="B30" s="15">
        <v>1505.549</v>
      </c>
      <c r="C30" s="16">
        <v>1159.6098446600001</v>
      </c>
      <c r="D30" s="16">
        <v>696.06342986000004</v>
      </c>
      <c r="E30" s="16">
        <v>618.23589017000006</v>
      </c>
      <c r="F30" s="18">
        <v>11.181098783720543</v>
      </c>
      <c r="G30" s="16">
        <v>1655.8343877065313</v>
      </c>
      <c r="H30" s="16">
        <v>671.15309340882948</v>
      </c>
      <c r="I30" s="16">
        <v>1872.126055601866</v>
      </c>
      <c r="J30" s="16">
        <v>758.82177758658395</v>
      </c>
      <c r="K30" s="16">
        <v>1010.4538686285699</v>
      </c>
      <c r="L30" s="16">
        <v>1142.4433684237038</v>
      </c>
      <c r="M30" s="16">
        <v>1659.7459177623875</v>
      </c>
      <c r="N30" s="16">
        <v>672.73853989474935</v>
      </c>
      <c r="O30" s="16">
        <v>1876.5485252577723</v>
      </c>
      <c r="P30" s="16">
        <v>765.74769694633915</v>
      </c>
      <c r="Q30" s="16">
        <v>1012.840836</v>
      </c>
      <c r="R30" s="16">
        <v>1152.8706793898639</v>
      </c>
      <c r="S30" s="15">
        <v>24.855937839999999</v>
      </c>
      <c r="T30" s="15">
        <v>30.030501779999998</v>
      </c>
      <c r="U30" s="15">
        <v>1000</v>
      </c>
      <c r="V30" s="15">
        <v>1130.623973931908</v>
      </c>
      <c r="W30" s="15">
        <v>1278.3105704295797</v>
      </c>
      <c r="X30" s="15">
        <v>485.09447099999994</v>
      </c>
      <c r="Z30" s="75">
        <v>1.1306239739319079</v>
      </c>
      <c r="AA30" s="75">
        <v>1.1382545395216115</v>
      </c>
    </row>
    <row r="31" spans="1:27" x14ac:dyDescent="0.2">
      <c r="A31" s="61">
        <v>42614</v>
      </c>
      <c r="B31" s="15">
        <v>1509.952</v>
      </c>
      <c r="C31" s="16">
        <v>1155.83964851</v>
      </c>
      <c r="D31" s="16">
        <v>680.01204254000004</v>
      </c>
      <c r="E31" s="16">
        <v>606.88408752999999</v>
      </c>
      <c r="F31" s="18">
        <v>10.753920583060633</v>
      </c>
      <c r="G31" s="16">
        <v>1644.1281761547302</v>
      </c>
      <c r="H31" s="16">
        <v>649.7355035687691</v>
      </c>
      <c r="I31" s="16">
        <v>1830.5419716255913</v>
      </c>
      <c r="J31" s="16">
        <v>723.40351986400651</v>
      </c>
      <c r="K31" s="16">
        <v>981.06942308467012</v>
      </c>
      <c r="L31" s="16">
        <v>1092.3045916256963</v>
      </c>
      <c r="M31" s="16">
        <v>1661.5612250628519</v>
      </c>
      <c r="N31" s="16">
        <v>656.62479005955151</v>
      </c>
      <c r="O31" s="16">
        <v>1849.9516065813973</v>
      </c>
      <c r="P31" s="16">
        <v>734.18472589481598</v>
      </c>
      <c r="Q31" s="16">
        <v>991.47191499999997</v>
      </c>
      <c r="R31" s="16">
        <v>1108.5836952343293</v>
      </c>
      <c r="S31" s="15">
        <v>25.297860680000003</v>
      </c>
      <c r="T31" s="15">
        <v>24.513918789999998</v>
      </c>
      <c r="U31" s="15">
        <v>1000</v>
      </c>
      <c r="V31" s="15">
        <v>1113.3815466302899</v>
      </c>
      <c r="W31" s="15">
        <v>1239.6184683768563</v>
      </c>
      <c r="X31" s="15">
        <v>482.85659499999997</v>
      </c>
      <c r="Z31" s="75">
        <v>1.1133815466302899</v>
      </c>
      <c r="AA31" s="75">
        <v>1.1181191100449168</v>
      </c>
    </row>
    <row r="32" spans="1:27" x14ac:dyDescent="0.2">
      <c r="A32" s="61">
        <v>42705</v>
      </c>
      <c r="B32" s="15">
        <v>1514.336</v>
      </c>
      <c r="C32" s="16">
        <v>1168.1288640400001</v>
      </c>
      <c r="D32" s="16">
        <v>695.94698875999995</v>
      </c>
      <c r="E32" s="16">
        <v>605.00483300999997</v>
      </c>
      <c r="F32" s="18">
        <v>13.067396974018919</v>
      </c>
      <c r="G32" s="16">
        <v>1756.0211987928071</v>
      </c>
      <c r="H32" s="16">
        <v>690.62519963849502</v>
      </c>
      <c r="I32" s="16">
        <v>1940.1622472715298</v>
      </c>
      <c r="J32" s="16">
        <v>763.04599299491099</v>
      </c>
      <c r="K32" s="16">
        <v>1045.83860231976</v>
      </c>
      <c r="L32" s="16">
        <v>1155.5080168479415</v>
      </c>
      <c r="M32" s="16">
        <v>1778.0660583838771</v>
      </c>
      <c r="N32" s="16">
        <v>699.29521915875989</v>
      </c>
      <c r="O32" s="16">
        <v>1964.5187894103144</v>
      </c>
      <c r="P32" s="16">
        <v>774.08808595803418</v>
      </c>
      <c r="Q32" s="16">
        <v>1058.9679249999999</v>
      </c>
      <c r="R32" s="16">
        <v>1172.2294557373457</v>
      </c>
      <c r="S32" s="15">
        <v>32.951009910000003</v>
      </c>
      <c r="T32" s="15">
        <v>35.98525163</v>
      </c>
      <c r="U32" s="15">
        <v>1000</v>
      </c>
      <c r="V32" s="15">
        <v>1104.8626569003336</v>
      </c>
      <c r="W32" s="15">
        <v>1220.7214906128645</v>
      </c>
      <c r="X32" s="15">
        <v>485.56344100000001</v>
      </c>
      <c r="Z32" s="75">
        <v>1.1048626569003337</v>
      </c>
      <c r="AA32" s="75">
        <v>1.1069546376839938</v>
      </c>
    </row>
    <row r="33" spans="1:27" x14ac:dyDescent="0.2">
      <c r="A33" s="61">
        <v>42795</v>
      </c>
      <c r="B33" s="15">
        <v>1518.7189999999998</v>
      </c>
      <c r="C33" s="16">
        <v>1175.90772238</v>
      </c>
      <c r="D33" s="16">
        <v>688.36227258999998</v>
      </c>
      <c r="E33" s="16">
        <v>601.57486545999996</v>
      </c>
      <c r="F33" s="18">
        <v>12.607809954990373</v>
      </c>
      <c r="G33" s="16">
        <v>1755.0736896217265</v>
      </c>
      <c r="H33" s="16">
        <v>680.8317027961856</v>
      </c>
      <c r="I33" s="16">
        <v>1924.9957790642738</v>
      </c>
      <c r="J33" s="16">
        <v>746.74822025180868</v>
      </c>
      <c r="K33" s="16">
        <v>1033.99204283892</v>
      </c>
      <c r="L33" s="16">
        <v>1134.1007103126065</v>
      </c>
      <c r="M33" s="16">
        <v>1865.7864957534462</v>
      </c>
      <c r="N33" s="16">
        <v>723.77963402051341</v>
      </c>
      <c r="O33" s="16">
        <v>2046.4275376007806</v>
      </c>
      <c r="P33" s="16">
        <v>796.09475606966191</v>
      </c>
      <c r="Q33" s="16">
        <v>1099.2178819999999</v>
      </c>
      <c r="R33" s="16">
        <v>1209.0442318433606</v>
      </c>
      <c r="S33" s="15">
        <v>35.485658560000005</v>
      </c>
      <c r="T33" s="15">
        <v>26.374586069999999</v>
      </c>
      <c r="U33" s="15">
        <v>1000</v>
      </c>
      <c r="V33" s="15">
        <v>1096.8176381694668</v>
      </c>
      <c r="W33" s="15">
        <v>1203.0089313996473</v>
      </c>
      <c r="X33" s="15">
        <v>487.27520600000003</v>
      </c>
      <c r="Z33" s="75">
        <v>1.0968176381694668</v>
      </c>
      <c r="AA33" s="75">
        <v>1.0999131761244043</v>
      </c>
    </row>
    <row r="34" spans="1:27" x14ac:dyDescent="0.2">
      <c r="A34" s="61">
        <v>42887</v>
      </c>
      <c r="B34" s="15">
        <v>1523.0989999999999</v>
      </c>
      <c r="C34" s="16">
        <v>1184.1300835100001</v>
      </c>
      <c r="D34" s="16">
        <v>680.30503500999998</v>
      </c>
      <c r="E34" s="16">
        <v>600.64041781999993</v>
      </c>
      <c r="F34" s="18">
        <v>11.710131939392312</v>
      </c>
      <c r="G34" s="16">
        <v>1793.4827869553574</v>
      </c>
      <c r="H34" s="16">
        <v>691.79444148655489</v>
      </c>
      <c r="I34" s="16">
        <v>1963.6970005895405</v>
      </c>
      <c r="J34" s="16">
        <v>757.4506316159468</v>
      </c>
      <c r="K34" s="16">
        <v>1053.6714220337301</v>
      </c>
      <c r="L34" s="16">
        <v>1153.6722995636169</v>
      </c>
      <c r="M34" s="16">
        <v>1794.8690658817986</v>
      </c>
      <c r="N34" s="16">
        <v>692.32916442069757</v>
      </c>
      <c r="O34" s="16">
        <v>1965.2148472004101</v>
      </c>
      <c r="P34" s="16">
        <v>757.71754020264575</v>
      </c>
      <c r="Q34" s="16">
        <v>1054.485858</v>
      </c>
      <c r="R34" s="16">
        <v>1154.0788277651095</v>
      </c>
      <c r="S34" s="15">
        <v>37.758887970000004</v>
      </c>
      <c r="T34" s="15">
        <v>28.870077689999999</v>
      </c>
      <c r="U34" s="15">
        <v>1000</v>
      </c>
      <c r="V34" s="15">
        <v>1094.9070796063459</v>
      </c>
      <c r="W34" s="15">
        <v>1198.821512972097</v>
      </c>
      <c r="X34" s="15">
        <v>496.29780000000005</v>
      </c>
      <c r="Z34" s="75">
        <v>1.0949070796063458</v>
      </c>
      <c r="AA34" s="75">
        <v>1.0944469468315141</v>
      </c>
    </row>
    <row r="35" spans="1:27" x14ac:dyDescent="0.2">
      <c r="A35" s="62">
        <v>42979</v>
      </c>
      <c r="B35" s="63">
        <v>1527.4649999999999</v>
      </c>
      <c r="C35" s="64">
        <v>1195.7289766700001</v>
      </c>
      <c r="D35" s="64">
        <v>668.54828938000003</v>
      </c>
      <c r="E35" s="64">
        <v>589.54454276999991</v>
      </c>
      <c r="F35" s="65">
        <v>11.817208699055499</v>
      </c>
      <c r="G35" s="64">
        <v>1755.1298217160177</v>
      </c>
      <c r="H35" s="64">
        <v>668.0802792549224</v>
      </c>
      <c r="I35" s="64">
        <v>1922.2896593326434</v>
      </c>
      <c r="J35" s="64">
        <v>731.70872976232454</v>
      </c>
      <c r="K35" s="64">
        <v>1020.4692437521201</v>
      </c>
      <c r="L35" s="64">
        <v>1117.6594749064088</v>
      </c>
      <c r="M35" s="64">
        <v>1766.5225162580318</v>
      </c>
      <c r="N35" s="64">
        <v>672.41684032040007</v>
      </c>
      <c r="O35" s="64">
        <v>1934.7674023685615</v>
      </c>
      <c r="P35" s="64">
        <v>736.99474137199729</v>
      </c>
      <c r="Q35" s="64">
        <v>1027.0931889999999</v>
      </c>
      <c r="R35" s="64">
        <v>1125.7336726297779</v>
      </c>
      <c r="S35" s="15">
        <v>39.632218850000001</v>
      </c>
      <c r="T35" s="15">
        <v>26.194730459999999</v>
      </c>
      <c r="U35" s="15">
        <v>1000</v>
      </c>
      <c r="V35" s="15">
        <v>1095.2407255283208</v>
      </c>
      <c r="W35" s="15">
        <v>1199.5522468558024</v>
      </c>
      <c r="X35" s="15">
        <v>496.54498999999998</v>
      </c>
      <c r="Z35" s="75">
        <v>1.0952407255283207</v>
      </c>
      <c r="AA35" s="75">
        <v>1.0960384945457737</v>
      </c>
    </row>
    <row r="36" spans="1:27" x14ac:dyDescent="0.2">
      <c r="A36" s="62">
        <v>43070</v>
      </c>
      <c r="B36" s="63">
        <v>1531.8269999900001</v>
      </c>
      <c r="C36" s="64">
        <v>1201.4492577700003</v>
      </c>
      <c r="D36" s="64">
        <v>698.29696719000003</v>
      </c>
      <c r="E36" s="64">
        <v>625.19002143</v>
      </c>
      <c r="F36" s="65">
        <v>10.469320245537929</v>
      </c>
      <c r="G36" s="64">
        <v>1799.5296955961733</v>
      </c>
      <c r="H36" s="64">
        <v>718.25013024895918</v>
      </c>
      <c r="I36" s="64">
        <v>1962.2520311713004</v>
      </c>
      <c r="J36" s="64">
        <v>783.19784353608566</v>
      </c>
      <c r="K36" s="64">
        <v>1100.2349422616901</v>
      </c>
      <c r="L36" s="64">
        <v>1199.7236030625195</v>
      </c>
      <c r="M36" s="64">
        <v>1815.3040330453291</v>
      </c>
      <c r="N36" s="64">
        <v>724.54617917509324</v>
      </c>
      <c r="O36" s="64">
        <v>1979.4527618820725</v>
      </c>
      <c r="P36" s="64">
        <v>790.56691984579163</v>
      </c>
      <c r="Q36" s="64">
        <v>1109.8794</v>
      </c>
      <c r="R36" s="64">
        <v>1211.0117531187138</v>
      </c>
      <c r="S36" s="15">
        <v>45.529831010000002</v>
      </c>
      <c r="T36" s="15">
        <v>36.16272283</v>
      </c>
      <c r="U36" s="15">
        <v>1050</v>
      </c>
      <c r="V36" s="15">
        <v>1144.9461699754163</v>
      </c>
      <c r="W36" s="15">
        <v>1248.4778401346427</v>
      </c>
      <c r="X36" s="15">
        <v>497.73096999999996</v>
      </c>
      <c r="Z36" s="75">
        <v>1.0904249237861108</v>
      </c>
      <c r="AA36" s="75">
        <v>1.0911201281136615</v>
      </c>
    </row>
    <row r="37" spans="1:27" x14ac:dyDescent="0.2">
      <c r="A37" s="62">
        <v>43160</v>
      </c>
      <c r="B37" s="63">
        <v>1536.1759999999999</v>
      </c>
      <c r="C37" s="64">
        <v>1205.29567084</v>
      </c>
      <c r="D37" s="64">
        <v>700.73589718999995</v>
      </c>
      <c r="E37" s="64">
        <v>623.44924819999994</v>
      </c>
      <c r="F37" s="65">
        <v>11.029354896748529</v>
      </c>
      <c r="G37" s="64">
        <v>1775.9975316998473</v>
      </c>
      <c r="H37" s="64">
        <v>705.89369619699835</v>
      </c>
      <c r="I37" s="64">
        <v>1929.4483751958469</v>
      </c>
      <c r="J37" s="64">
        <v>766.88476243809976</v>
      </c>
      <c r="K37" s="64">
        <v>1084.3769546491201</v>
      </c>
      <c r="L37" s="64">
        <v>1178.0699668231105</v>
      </c>
      <c r="M37" s="64">
        <v>1955.7076603221753</v>
      </c>
      <c r="N37" s="64">
        <v>777.32186220849701</v>
      </c>
      <c r="O37" s="64">
        <v>2124.6859301403706</v>
      </c>
      <c r="P37" s="64">
        <v>846.39395834412915</v>
      </c>
      <c r="Q37" s="64">
        <v>1194.1031889999999</v>
      </c>
      <c r="R37" s="64">
        <v>1300.2100853532509</v>
      </c>
      <c r="S37" s="15">
        <v>35.883760889999998</v>
      </c>
      <c r="T37" s="15">
        <v>35.455124550000001</v>
      </c>
      <c r="U37" s="15">
        <v>1060</v>
      </c>
      <c r="V37" s="15">
        <v>1151.5867793746741</v>
      </c>
      <c r="W37" s="15">
        <v>1251.0868966325793</v>
      </c>
      <c r="X37" s="15">
        <v>501.87552699999998</v>
      </c>
      <c r="Z37" s="75">
        <v>1.0864026220515792</v>
      </c>
      <c r="AA37" s="75">
        <v>1.0888590679019206</v>
      </c>
    </row>
    <row r="38" spans="1:27" x14ac:dyDescent="0.2">
      <c r="A38" s="62">
        <v>43252</v>
      </c>
      <c r="B38" s="63">
        <v>1540.5150000000003</v>
      </c>
      <c r="C38" s="64">
        <v>1216.4865644400002</v>
      </c>
      <c r="D38" s="64">
        <v>709.27120763999994</v>
      </c>
      <c r="E38" s="64">
        <v>628.93882754999993</v>
      </c>
      <c r="F38" s="65">
        <v>11.326045555591449</v>
      </c>
      <c r="G38" s="64">
        <v>1836.443874022752</v>
      </c>
      <c r="H38" s="64">
        <v>739.45033503360241</v>
      </c>
      <c r="I38" s="64">
        <v>1975.5760079006136</v>
      </c>
      <c r="J38" s="64">
        <v>795.47235915599595</v>
      </c>
      <c r="K38" s="64">
        <v>1139.1343328742901</v>
      </c>
      <c r="L38" s="64">
        <v>1225.4371013651994</v>
      </c>
      <c r="M38" s="64">
        <v>1835.2303985199474</v>
      </c>
      <c r="N38" s="64">
        <v>738.96171864603707</v>
      </c>
      <c r="O38" s="64">
        <v>1974.2705974149314</v>
      </c>
      <c r="P38" s="64">
        <v>798.49696137786566</v>
      </c>
      <c r="Q38" s="64">
        <v>1138.3816119999999</v>
      </c>
      <c r="R38" s="64">
        <v>1230.0965464570229</v>
      </c>
      <c r="S38" s="15">
        <v>46.274986040000002</v>
      </c>
      <c r="T38" s="15">
        <v>34.749812390000002</v>
      </c>
      <c r="U38" s="15">
        <v>1100</v>
      </c>
      <c r="V38" s="15">
        <v>1183.3378843919691</v>
      </c>
      <c r="W38" s="15">
        <v>1272.9895896702374</v>
      </c>
      <c r="X38" s="15">
        <v>514.21015</v>
      </c>
      <c r="Z38" s="75">
        <v>1.0757617130836081</v>
      </c>
      <c r="AA38" s="75">
        <v>1.0805660715969321</v>
      </c>
    </row>
    <row r="39" spans="1:27" x14ac:dyDescent="0.2">
      <c r="A39" s="62">
        <v>43344</v>
      </c>
      <c r="B39" s="63">
        <v>1544.8500000099998</v>
      </c>
      <c r="C39" s="64">
        <v>1224.13560304</v>
      </c>
      <c r="D39" s="64">
        <v>707.69024994999995</v>
      </c>
      <c r="E39" s="64">
        <v>638.64329512000006</v>
      </c>
      <c r="F39" s="65">
        <v>9.7566632908787767</v>
      </c>
      <c r="G39" s="64">
        <v>1899.9233128449546</v>
      </c>
      <c r="H39" s="64">
        <v>771.88825983092295</v>
      </c>
      <c r="I39" s="64">
        <v>2032.1606622573711</v>
      </c>
      <c r="J39" s="64">
        <v>825.61277430606776</v>
      </c>
      <c r="K39" s="64">
        <v>1192.45157820752</v>
      </c>
      <c r="L39" s="64">
        <v>1275.4478943949848</v>
      </c>
      <c r="M39" s="64">
        <v>1922.1833248889134</v>
      </c>
      <c r="N39" s="64">
        <v>780.93191377298183</v>
      </c>
      <c r="O39" s="64">
        <v>2055.97000261931</v>
      </c>
      <c r="P39" s="64">
        <v>835.42265361188902</v>
      </c>
      <c r="Q39" s="64">
        <v>1206.422667</v>
      </c>
      <c r="R39" s="64">
        <v>1290.6026864406808</v>
      </c>
      <c r="S39" s="15">
        <v>49.59800654</v>
      </c>
      <c r="T39" s="15">
        <v>39.14565211</v>
      </c>
      <c r="U39" s="15">
        <v>1000</v>
      </c>
      <c r="V39" s="15">
        <v>1069.6014141825565</v>
      </c>
      <c r="W39" s="15">
        <v>1144.0471852213248</v>
      </c>
      <c r="X39" s="15">
        <v>516.01732000000004</v>
      </c>
      <c r="Z39" s="75">
        <v>1.0696014141825565</v>
      </c>
      <c r="AA39" s="75">
        <v>1.0697765565446564</v>
      </c>
    </row>
    <row r="40" spans="1:27" x14ac:dyDescent="0.2">
      <c r="A40" s="62">
        <v>43435</v>
      </c>
      <c r="B40" s="63">
        <v>1549.181</v>
      </c>
      <c r="C40" s="64">
        <v>1221.8105508400001</v>
      </c>
      <c r="D40" s="64">
        <v>724.51969552999992</v>
      </c>
      <c r="E40" s="64">
        <v>649.26416203999997</v>
      </c>
      <c r="F40" s="65">
        <v>10.38695482735622</v>
      </c>
      <c r="G40" s="64">
        <v>1850.1573043272499</v>
      </c>
      <c r="H40" s="64">
        <v>760.73417810403703</v>
      </c>
      <c r="I40" s="64">
        <v>1964.447817561022</v>
      </c>
      <c r="J40" s="64">
        <v>807.72731725314111</v>
      </c>
      <c r="K40" s="64">
        <v>1178.51493476939</v>
      </c>
      <c r="L40" s="64">
        <v>1251.3158130695385</v>
      </c>
      <c r="M40" s="64">
        <v>1881.114157678832</v>
      </c>
      <c r="N40" s="64">
        <v>773.46278775688575</v>
      </c>
      <c r="O40" s="64">
        <v>1997.316981098003</v>
      </c>
      <c r="P40" s="64">
        <v>821.24221644287104</v>
      </c>
      <c r="Q40" s="64">
        <v>1198.2338549999999</v>
      </c>
      <c r="R40" s="64">
        <v>1272.2528381111833</v>
      </c>
      <c r="S40" s="15">
        <v>44.515696720000001</v>
      </c>
      <c r="T40" s="15">
        <v>43.039674040000001</v>
      </c>
      <c r="U40" s="15">
        <v>1000</v>
      </c>
      <c r="V40" s="15">
        <v>1061.7734032487201</v>
      </c>
      <c r="W40" s="15">
        <v>1127.362759846369</v>
      </c>
      <c r="X40" s="15">
        <v>518.64695000000006</v>
      </c>
      <c r="Z40" s="75">
        <v>1.06177340324872</v>
      </c>
      <c r="AA40" s="75">
        <v>1.06177340324872</v>
      </c>
    </row>
    <row r="41" spans="1:27" x14ac:dyDescent="0.2">
      <c r="A41" s="62">
        <v>43525</v>
      </c>
      <c r="B41" s="63">
        <v>1553.4870000000001</v>
      </c>
      <c r="C41" s="64">
        <v>1212.8580281399998</v>
      </c>
      <c r="D41" s="64">
        <v>715.64378052000006</v>
      </c>
      <c r="E41" s="64">
        <v>627.2749391399999</v>
      </c>
      <c r="F41" s="65">
        <v>12.348160325768461</v>
      </c>
      <c r="G41" s="64">
        <v>1860.3102735956343</v>
      </c>
      <c r="H41" s="64">
        <v>734.49304217648421</v>
      </c>
      <c r="I41" s="64">
        <v>1947.9916753099485</v>
      </c>
      <c r="J41" s="64">
        <v>769.11166488772108</v>
      </c>
      <c r="K41" s="64">
        <v>1141.02539261162</v>
      </c>
      <c r="L41" s="64">
        <v>1194.8049729514312</v>
      </c>
      <c r="M41" s="64">
        <v>2012.0651054972984</v>
      </c>
      <c r="N41" s="64">
        <v>794.40932495733796</v>
      </c>
      <c r="O41" s="64">
        <v>2106.8991185619439</v>
      </c>
      <c r="P41" s="64">
        <v>831.8519624226202</v>
      </c>
      <c r="Q41" s="64">
        <v>1234.1045590000001</v>
      </c>
      <c r="R41" s="64">
        <v>1292.2712095480292</v>
      </c>
      <c r="S41" s="15">
        <v>37.148062420000002</v>
      </c>
      <c r="T41" s="15">
        <v>33.846269209999996</v>
      </c>
      <c r="U41" s="15">
        <v>1000</v>
      </c>
      <c r="V41" s="15">
        <v>1047.1326761770995</v>
      </c>
      <c r="W41" s="15">
        <v>1096.4868415178141</v>
      </c>
      <c r="X41" s="15">
        <v>518.17672000000005</v>
      </c>
      <c r="Z41" s="75">
        <v>1.0471326761770994</v>
      </c>
      <c r="AA41" s="75">
        <v>1.0471326761770994</v>
      </c>
    </row>
    <row r="42" spans="1:27" x14ac:dyDescent="0.2">
      <c r="A42" s="62">
        <v>43617</v>
      </c>
      <c r="B42" s="63">
        <v>1557.79</v>
      </c>
      <c r="C42" s="64">
        <v>1222.52230792</v>
      </c>
      <c r="D42" s="64">
        <v>722.56007274000001</v>
      </c>
      <c r="E42" s="64">
        <v>639.97941451999998</v>
      </c>
      <c r="F42" s="65">
        <v>11.428898625251776</v>
      </c>
      <c r="G42" s="64">
        <v>1874.7257431197961</v>
      </c>
      <c r="H42" s="64">
        <v>746.69387428322818</v>
      </c>
      <c r="I42" s="64">
        <v>1937.0379408229787</v>
      </c>
      <c r="J42" s="64">
        <v>771.51251054981242</v>
      </c>
      <c r="K42" s="64">
        <v>1163.19225041967</v>
      </c>
      <c r="L42" s="64">
        <v>1201.8544738093922</v>
      </c>
      <c r="M42" s="64">
        <v>1865.0791639484951</v>
      </c>
      <c r="N42" s="64">
        <v>742.85169117788666</v>
      </c>
      <c r="O42" s="64">
        <v>1927.0707283266765</v>
      </c>
      <c r="P42" s="64">
        <v>767.54262083237006</v>
      </c>
      <c r="Q42" s="64">
        <v>1157.206936</v>
      </c>
      <c r="R42" s="64">
        <v>1195.6702193064577</v>
      </c>
      <c r="S42" s="15">
        <v>52.271981659999994</v>
      </c>
      <c r="T42" s="15">
        <v>48.765434130000003</v>
      </c>
      <c r="U42" s="15">
        <v>1040</v>
      </c>
      <c r="V42" s="15">
        <v>1074.5675552006162</v>
      </c>
      <c r="W42" s="15">
        <v>1110.2840679709898</v>
      </c>
      <c r="X42" s="15">
        <v>516.97077999999999</v>
      </c>
      <c r="Z42" s="75">
        <v>1.0332380338467464</v>
      </c>
      <c r="AA42" s="75">
        <v>1.0332380338467464</v>
      </c>
    </row>
    <row r="43" spans="1:27" x14ac:dyDescent="0.2">
      <c r="A43" s="62">
        <v>43709</v>
      </c>
      <c r="B43" s="63">
        <v>1562.0809999999999</v>
      </c>
      <c r="C43" s="64">
        <v>1233.9447053199999</v>
      </c>
      <c r="D43" s="64">
        <v>721.45688588999997</v>
      </c>
      <c r="E43" s="64">
        <v>645.66811209999992</v>
      </c>
      <c r="F43" s="65">
        <v>10.504962288426412</v>
      </c>
      <c r="G43" s="64">
        <v>1855.2833731036856</v>
      </c>
      <c r="H43" s="64">
        <v>746.78588506232393</v>
      </c>
      <c r="I43" s="64">
        <v>1915.884467112671</v>
      </c>
      <c r="J43" s="64">
        <v>771.17894667292671</v>
      </c>
      <c r="K43" s="64">
        <v>1166.5400421240399</v>
      </c>
      <c r="L43" s="64">
        <v>1204.643980197792</v>
      </c>
      <c r="M43" s="64">
        <v>1858.4763951054124</v>
      </c>
      <c r="N43" s="64">
        <v>748.07113203476649</v>
      </c>
      <c r="O43" s="64">
        <v>1919.1817861879902</v>
      </c>
      <c r="P43" s="64">
        <v>772.50617503415947</v>
      </c>
      <c r="Q43" s="64">
        <v>1168.5477020000001</v>
      </c>
      <c r="R43" s="64">
        <v>1206.7172184035346</v>
      </c>
      <c r="S43" s="15">
        <v>45.244125070000003</v>
      </c>
      <c r="T43" s="15">
        <v>55.726391720000002</v>
      </c>
      <c r="U43" s="15">
        <v>1100</v>
      </c>
      <c r="V43" s="15">
        <v>1135.9304699089537</v>
      </c>
      <c r="W43" s="15">
        <v>1173.0345749705239</v>
      </c>
      <c r="X43" s="15">
        <v>522.11289999999997</v>
      </c>
      <c r="Z43" s="75">
        <v>1.0326640635535942</v>
      </c>
      <c r="AA43" s="75">
        <v>1.0326640635535942</v>
      </c>
    </row>
    <row r="44" spans="1:27" x14ac:dyDescent="0.2">
      <c r="A44" s="62">
        <v>43800</v>
      </c>
      <c r="B44" s="63">
        <v>1566.3610000000001</v>
      </c>
      <c r="C44" s="64">
        <v>1242.2364432900001</v>
      </c>
      <c r="D44" s="64">
        <v>715.87594776999993</v>
      </c>
      <c r="E44" s="64">
        <v>650.77561601999992</v>
      </c>
      <c r="F44" s="65">
        <v>9.0938006721404463</v>
      </c>
      <c r="G44" s="64">
        <v>1865.717967092987</v>
      </c>
      <c r="H44" s="64">
        <v>751.16740495373654</v>
      </c>
      <c r="I44" s="64">
        <v>1900.5490084733717</v>
      </c>
      <c r="J44" s="64">
        <v>765.19093017406044</v>
      </c>
      <c r="K44" s="64">
        <v>1176.5993275907399</v>
      </c>
      <c r="L44" s="64">
        <v>1198.5652305783715</v>
      </c>
      <c r="M44" s="64">
        <v>1894.5237145377748</v>
      </c>
      <c r="N44" s="64">
        <v>762.76504777634261</v>
      </c>
      <c r="O44" s="64">
        <v>1929.892529686188</v>
      </c>
      <c r="P44" s="64">
        <v>777.00508909620248</v>
      </c>
      <c r="Q44" s="64">
        <v>1194.7654230000001</v>
      </c>
      <c r="R44" s="64">
        <v>1217.0704683618169</v>
      </c>
      <c r="S44" s="15">
        <v>56.463661780000002</v>
      </c>
      <c r="T44" s="15">
        <v>60.388744629999998</v>
      </c>
      <c r="U44" s="15">
        <v>1100</v>
      </c>
      <c r="V44" s="15">
        <v>1120.5358720847403</v>
      </c>
      <c r="W44" s="15">
        <v>1141.4551278442812</v>
      </c>
      <c r="X44" s="15">
        <v>527.67462999999998</v>
      </c>
      <c r="Z44" s="75">
        <v>1.0186689746224911</v>
      </c>
      <c r="AA44" s="75">
        <v>1.0186689746224911</v>
      </c>
    </row>
    <row r="45" spans="1:27" x14ac:dyDescent="0.2">
      <c r="A45" s="62">
        <v>43891</v>
      </c>
      <c r="B45" s="63">
        <v>1570.624</v>
      </c>
      <c r="C45" s="64">
        <v>1252.51594535</v>
      </c>
      <c r="D45" s="64">
        <v>720.62111793000008</v>
      </c>
      <c r="E45" s="64">
        <v>639.66769204000002</v>
      </c>
      <c r="F45" s="65">
        <v>11.233840346302998</v>
      </c>
      <c r="G45" s="64">
        <v>1906.555987059834</v>
      </c>
      <c r="H45" s="64">
        <v>758.20113252651822</v>
      </c>
      <c r="I45" s="64">
        <v>1906.555987059834</v>
      </c>
      <c r="J45" s="64">
        <v>758.20113252651822</v>
      </c>
      <c r="K45" s="64">
        <v>1190.8488955733301</v>
      </c>
      <c r="L45" s="64">
        <v>1190.8488955733301</v>
      </c>
      <c r="M45" s="64">
        <v>2038.12073389894</v>
      </c>
      <c r="N45" s="64">
        <v>810.52194096104472</v>
      </c>
      <c r="O45" s="64">
        <v>2038.12073389894</v>
      </c>
      <c r="P45" s="64">
        <v>810.52194096104472</v>
      </c>
      <c r="Q45" s="64">
        <v>1273.0252129999999</v>
      </c>
      <c r="R45" s="64">
        <v>1273.0252129999999</v>
      </c>
      <c r="S45" s="15">
        <v>52.590455970000001</v>
      </c>
      <c r="T45" s="15">
        <v>46.548072699999999</v>
      </c>
      <c r="U45" s="15">
        <v>1100</v>
      </c>
      <c r="V45" s="15">
        <v>1100</v>
      </c>
      <c r="W45" s="15">
        <v>1100</v>
      </c>
      <c r="X45" s="15">
        <v>517.86229000000003</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Plan18">
    <tabColor theme="4" tint="0.39997558519241921"/>
  </sheetPr>
  <dimension ref="A2:AA45"/>
  <sheetViews>
    <sheetView showGridLines="0" workbookViewId="0">
      <pane xSplit="1" ySplit="12" topLeftCell="L31"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92</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128</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6747.0780000000004</v>
      </c>
      <c r="C13" s="16">
        <v>4890.4753632299999</v>
      </c>
      <c r="D13" s="16">
        <v>2719.8206454300002</v>
      </c>
      <c r="E13" s="17">
        <v>2505.2272951199998</v>
      </c>
      <c r="F13" s="18">
        <v>7.8899816673784215</v>
      </c>
      <c r="G13" s="17">
        <v>781.30598710623099</v>
      </c>
      <c r="H13" s="17">
        <v>261.67874710421904</v>
      </c>
      <c r="I13" s="17">
        <v>1212.2098602372048</v>
      </c>
      <c r="J13" s="17">
        <v>405.99913822383451</v>
      </c>
      <c r="K13" s="17">
        <v>1765.56691765444</v>
      </c>
      <c r="L13" s="17">
        <v>2739.3078535289933</v>
      </c>
      <c r="M13" s="17">
        <v>795.52564198591847</v>
      </c>
      <c r="N13" s="17">
        <v>266.4412653892544</v>
      </c>
      <c r="O13" s="17">
        <v>1234.2719026876532</v>
      </c>
      <c r="P13" s="17">
        <v>415.1205817024487</v>
      </c>
      <c r="Q13" s="17">
        <v>1797.7</v>
      </c>
      <c r="R13" s="17">
        <v>2800.8509441517945</v>
      </c>
      <c r="S13" s="15">
        <v>117.93267702</v>
      </c>
      <c r="T13" s="15">
        <v>295.47685606000005</v>
      </c>
      <c r="U13" s="15">
        <v>560</v>
      </c>
      <c r="V13" s="15">
        <v>868.84976300653364</v>
      </c>
      <c r="W13" s="15">
        <v>1348.0355547794816</v>
      </c>
      <c r="X13" s="15">
        <v>1787.7115200000001</v>
      </c>
      <c r="Z13" s="75">
        <v>1.5515174339402387</v>
      </c>
      <c r="AA13" s="75">
        <v>1.5580191044956302</v>
      </c>
    </row>
    <row r="14" spans="1:27" x14ac:dyDescent="0.2">
      <c r="A14" s="61">
        <v>41061</v>
      </c>
      <c r="B14" s="15">
        <v>6757.0359999999991</v>
      </c>
      <c r="C14" s="16">
        <v>4907.37822151</v>
      </c>
      <c r="D14" s="16">
        <v>2742.7544977799998</v>
      </c>
      <c r="E14" s="16">
        <v>2494.13149651</v>
      </c>
      <c r="F14" s="18">
        <v>9.0647194807714868</v>
      </c>
      <c r="G14" s="16">
        <v>786.64430223665738</v>
      </c>
      <c r="H14" s="16">
        <v>258.09446590489534</v>
      </c>
      <c r="I14" s="16">
        <v>1203.522137345552</v>
      </c>
      <c r="J14" s="16">
        <v>394.87021308071377</v>
      </c>
      <c r="K14" s="16">
        <v>1743.9535975201502</v>
      </c>
      <c r="L14" s="16">
        <v>2668.1522451140536</v>
      </c>
      <c r="M14" s="16">
        <v>767.63233328754677</v>
      </c>
      <c r="N14" s="16">
        <v>251.85672046145677</v>
      </c>
      <c r="O14" s="16">
        <v>1174.4348796870108</v>
      </c>
      <c r="P14" s="16">
        <v>386.84704766275507</v>
      </c>
      <c r="Q14" s="16">
        <v>1701.8049269999999</v>
      </c>
      <c r="R14" s="16">
        <v>2613.9394275509517</v>
      </c>
      <c r="S14" s="15">
        <v>102.03021386</v>
      </c>
      <c r="T14" s="15">
        <v>237.31870965000002</v>
      </c>
      <c r="U14" s="15">
        <v>622</v>
      </c>
      <c r="V14" s="15">
        <v>951.62548981855343</v>
      </c>
      <c r="W14" s="15">
        <v>1455.9342007594882</v>
      </c>
      <c r="X14" s="15">
        <v>1815.1981699999999</v>
      </c>
      <c r="Z14" s="75">
        <v>1.5299445173931727</v>
      </c>
      <c r="AA14" s="75">
        <v>1.5359806438913617</v>
      </c>
    </row>
    <row r="15" spans="1:27" x14ac:dyDescent="0.2">
      <c r="A15" s="61">
        <v>41153</v>
      </c>
      <c r="B15" s="15">
        <v>6767.0069999999996</v>
      </c>
      <c r="C15" s="16">
        <v>4912.2442542200006</v>
      </c>
      <c r="D15" s="16">
        <v>2746.7459229000001</v>
      </c>
      <c r="E15" s="16">
        <v>2536.38711251</v>
      </c>
      <c r="F15" s="18">
        <v>7.6584735645262896</v>
      </c>
      <c r="G15" s="16">
        <v>816.24437256693705</v>
      </c>
      <c r="H15" s="16">
        <v>273.45774324219997</v>
      </c>
      <c r="I15" s="16">
        <v>1233.7324028603732</v>
      </c>
      <c r="J15" s="16">
        <v>413.32435480075264</v>
      </c>
      <c r="K15" s="16">
        <v>1850.4904627241699</v>
      </c>
      <c r="L15" s="16">
        <v>2796.9688022071764</v>
      </c>
      <c r="M15" s="16">
        <v>798.13033065359434</v>
      </c>
      <c r="N15" s="16">
        <v>267.38918165741518</v>
      </c>
      <c r="O15" s="16">
        <v>1206.353493790554</v>
      </c>
      <c r="P15" s="16">
        <v>406.23367942157057</v>
      </c>
      <c r="Q15" s="16">
        <v>1809.4244639999999</v>
      </c>
      <c r="R15" s="16">
        <v>2748.9861522815236</v>
      </c>
      <c r="S15" s="15">
        <v>86.24271757999999</v>
      </c>
      <c r="T15" s="15">
        <v>207.90700286000001</v>
      </c>
      <c r="U15" s="15">
        <v>622</v>
      </c>
      <c r="V15" s="15">
        <v>940.1370231391362</v>
      </c>
      <c r="W15" s="15">
        <v>1420.9929618599947</v>
      </c>
      <c r="X15" s="15">
        <v>1842.0038200000001</v>
      </c>
      <c r="Z15" s="75">
        <v>1.5114743137285147</v>
      </c>
      <c r="AA15" s="75">
        <v>1.519259967450912</v>
      </c>
    </row>
    <row r="16" spans="1:27" x14ac:dyDescent="0.2">
      <c r="A16" s="61">
        <v>41244</v>
      </c>
      <c r="B16" s="15">
        <v>6776.9880000000003</v>
      </c>
      <c r="C16" s="16">
        <v>4938.5473059799997</v>
      </c>
      <c r="D16" s="16">
        <v>2709.9658863700001</v>
      </c>
      <c r="E16" s="16">
        <v>2506.8192914599999</v>
      </c>
      <c r="F16" s="18">
        <v>7.4962786775930539</v>
      </c>
      <c r="G16" s="16">
        <v>818.7501290523586</v>
      </c>
      <c r="H16" s="16">
        <v>276.03747200195721</v>
      </c>
      <c r="I16" s="16">
        <v>1211.7893106455856</v>
      </c>
      <c r="J16" s="16">
        <v>408.54864755473017</v>
      </c>
      <c r="K16" s="16">
        <v>1870.7026353076001</v>
      </c>
      <c r="L16" s="16">
        <v>2768.7292818946357</v>
      </c>
      <c r="M16" s="16">
        <v>801.0907467949711</v>
      </c>
      <c r="N16" s="16">
        <v>270.08369617889241</v>
      </c>
      <c r="O16" s="16">
        <v>1185.6525811443948</v>
      </c>
      <c r="P16" s="16">
        <v>402.83915282760302</v>
      </c>
      <c r="Q16" s="16">
        <v>1830.3539679999999</v>
      </c>
      <c r="R16" s="16">
        <v>2730.0361046428316</v>
      </c>
      <c r="S16" s="15">
        <v>91.264095900000001</v>
      </c>
      <c r="T16" s="15">
        <v>216.44215771999998</v>
      </c>
      <c r="U16" s="15">
        <v>622</v>
      </c>
      <c r="V16" s="15">
        <v>920.58971898293703</v>
      </c>
      <c r="W16" s="15">
        <v>1362.5167696094582</v>
      </c>
      <c r="X16" s="15">
        <v>1840.13222</v>
      </c>
      <c r="Z16" s="75">
        <v>1.4800477797153329</v>
      </c>
      <c r="AA16" s="75">
        <v>1.491534507735627</v>
      </c>
    </row>
    <row r="17" spans="1:27" x14ac:dyDescent="0.2">
      <c r="A17" s="61">
        <v>41334</v>
      </c>
      <c r="B17" s="15">
        <v>6786.9899999999989</v>
      </c>
      <c r="C17" s="16">
        <v>4956.2539295699999</v>
      </c>
      <c r="D17" s="16">
        <v>2722.4550908699998</v>
      </c>
      <c r="E17" s="16">
        <v>2468.2006660900001</v>
      </c>
      <c r="F17" s="18">
        <v>9.3391595561177496</v>
      </c>
      <c r="G17" s="16">
        <v>864.12084058315031</v>
      </c>
      <c r="H17" s="16">
        <v>285.51172402808612</v>
      </c>
      <c r="I17" s="16">
        <v>1248.913852723744</v>
      </c>
      <c r="J17" s="16">
        <v>412.65009534208014</v>
      </c>
      <c r="K17" s="16">
        <v>1937.7652158613798</v>
      </c>
      <c r="L17" s="16">
        <v>2800.6520705857438</v>
      </c>
      <c r="M17" s="16">
        <v>863.17503361404783</v>
      </c>
      <c r="N17" s="16">
        <v>285.19922277769678</v>
      </c>
      <c r="O17" s="16">
        <v>1247.5468779092985</v>
      </c>
      <c r="P17" s="16">
        <v>415.18338821437368</v>
      </c>
      <c r="Q17" s="16">
        <v>1935.6442730000001</v>
      </c>
      <c r="R17" s="16">
        <v>2817.8455039770715</v>
      </c>
      <c r="S17" s="15">
        <v>96.549298809999996</v>
      </c>
      <c r="T17" s="15">
        <v>215.19231408000002</v>
      </c>
      <c r="U17" s="15">
        <v>622</v>
      </c>
      <c r="V17" s="15">
        <v>898.97660131646671</v>
      </c>
      <c r="W17" s="15">
        <v>1299.2908837853786</v>
      </c>
      <c r="X17" s="15">
        <v>1848.0062899999998</v>
      </c>
      <c r="Z17" s="75">
        <v>1.4453000021165059</v>
      </c>
      <c r="AA17" s="75">
        <v>1.4557661979955505</v>
      </c>
    </row>
    <row r="18" spans="1:27" x14ac:dyDescent="0.2">
      <c r="A18" s="61">
        <v>41426</v>
      </c>
      <c r="B18" s="15">
        <v>6797.0039999999999</v>
      </c>
      <c r="C18" s="16">
        <v>4950.0721089099998</v>
      </c>
      <c r="D18" s="16">
        <v>2686.59903149</v>
      </c>
      <c r="E18" s="16">
        <v>2438.3904501000002</v>
      </c>
      <c r="F18" s="18">
        <v>9.2387653863011394</v>
      </c>
      <c r="G18" s="16">
        <v>908.18367289534149</v>
      </c>
      <c r="H18" s="16">
        <v>295.89880373897086</v>
      </c>
      <c r="I18" s="16">
        <v>1291.9041331602323</v>
      </c>
      <c r="J18" s="16">
        <v>420.92023778498128</v>
      </c>
      <c r="K18" s="16">
        <v>2011.2253526089999</v>
      </c>
      <c r="L18" s="16">
        <v>2860.996539905469</v>
      </c>
      <c r="M18" s="16">
        <v>888.99110502395706</v>
      </c>
      <c r="N18" s="16">
        <v>289.64560385722888</v>
      </c>
      <c r="O18" s="16">
        <v>1264.6024336263131</v>
      </c>
      <c r="P18" s="16">
        <v>413.82076079263169</v>
      </c>
      <c r="Q18" s="16">
        <v>1968.7223280000001</v>
      </c>
      <c r="R18" s="16">
        <v>2812.7413663905609</v>
      </c>
      <c r="S18" s="15">
        <v>104.61041499000001</v>
      </c>
      <c r="T18" s="15">
        <v>212.22986460000001</v>
      </c>
      <c r="U18" s="15">
        <v>678</v>
      </c>
      <c r="V18" s="15">
        <v>964.46459942423667</v>
      </c>
      <c r="W18" s="15">
        <v>1371.9645479978662</v>
      </c>
      <c r="X18" s="15">
        <v>1872.1163000000001</v>
      </c>
      <c r="Z18" s="75">
        <v>1.4225141584428269</v>
      </c>
      <c r="AA18" s="75">
        <v>1.428714108834225</v>
      </c>
    </row>
    <row r="19" spans="1:27" x14ac:dyDescent="0.2">
      <c r="A19" s="61">
        <v>41518</v>
      </c>
      <c r="B19" s="15">
        <v>6807.0250000100004</v>
      </c>
      <c r="C19" s="16">
        <v>4953.1858831999998</v>
      </c>
      <c r="D19" s="16">
        <v>2657.9331869099997</v>
      </c>
      <c r="E19" s="16">
        <v>2461.48772779</v>
      </c>
      <c r="F19" s="18">
        <v>7.390910354235757</v>
      </c>
      <c r="G19" s="16">
        <v>878.76353051548472</v>
      </c>
      <c r="H19" s="16">
        <v>285.43955621551788</v>
      </c>
      <c r="I19" s="16">
        <v>1245.1339891224559</v>
      </c>
      <c r="J19" s="16">
        <v>404.44383607440631</v>
      </c>
      <c r="K19" s="16">
        <v>1942.9941951507901</v>
      </c>
      <c r="L19" s="16">
        <v>2753.0593032584302</v>
      </c>
      <c r="M19" s="16">
        <v>869.21313667761729</v>
      </c>
      <c r="N19" s="16">
        <v>282.33739981815501</v>
      </c>
      <c r="O19" s="16">
        <v>1231.6018845640669</v>
      </c>
      <c r="P19" s="16">
        <v>400.43029360298061</v>
      </c>
      <c r="Q19" s="16">
        <v>1921.877739</v>
      </c>
      <c r="R19" s="16">
        <v>2725.7390193168335</v>
      </c>
      <c r="S19" s="15">
        <v>118.24973910999999</v>
      </c>
      <c r="T19" s="15">
        <v>199.71477468</v>
      </c>
      <c r="U19" s="15">
        <v>678</v>
      </c>
      <c r="V19" s="15">
        <v>960.66895735854541</v>
      </c>
      <c r="W19" s="15">
        <v>1361.1870879533255</v>
      </c>
      <c r="X19" s="15">
        <v>1871.2670900000001</v>
      </c>
      <c r="Z19" s="75">
        <v>1.416915866310539</v>
      </c>
      <c r="AA19" s="75">
        <v>1.4182686879630033</v>
      </c>
    </row>
    <row r="20" spans="1:27" x14ac:dyDescent="0.2">
      <c r="A20" s="61">
        <v>41609</v>
      </c>
      <c r="B20" s="15">
        <v>6817.0499999999993</v>
      </c>
      <c r="C20" s="16">
        <v>4989.0633612399997</v>
      </c>
      <c r="D20" s="16">
        <v>2726.2228148099998</v>
      </c>
      <c r="E20" s="16">
        <v>2576.2076898500004</v>
      </c>
      <c r="F20" s="18">
        <v>5.5026729343270659</v>
      </c>
      <c r="G20" s="16">
        <v>846.89061645441495</v>
      </c>
      <c r="H20" s="16">
        <v>288.58368626087974</v>
      </c>
      <c r="I20" s="16">
        <v>1184.6676390236878</v>
      </c>
      <c r="J20" s="16">
        <v>403.68348358224011</v>
      </c>
      <c r="K20" s="16">
        <v>1967.28941842473</v>
      </c>
      <c r="L20" s="16">
        <v>2751.93049175431</v>
      </c>
      <c r="M20" s="16">
        <v>830.4532094509334</v>
      </c>
      <c r="N20" s="16">
        <v>282.98253027335875</v>
      </c>
      <c r="O20" s="16">
        <v>1161.6742751014251</v>
      </c>
      <c r="P20" s="16">
        <v>398.47465499463686</v>
      </c>
      <c r="Q20" s="16">
        <v>1929.1060580000001</v>
      </c>
      <c r="R20" s="16">
        <v>2716.4216468311888</v>
      </c>
      <c r="S20" s="15">
        <v>119.62854364</v>
      </c>
      <c r="T20" s="15">
        <v>189.48477356000001</v>
      </c>
      <c r="U20" s="15">
        <v>678</v>
      </c>
      <c r="V20" s="15">
        <v>948.41605710634769</v>
      </c>
      <c r="W20" s="15">
        <v>1326.6858663379808</v>
      </c>
      <c r="X20" s="15">
        <v>1895.8847800000001</v>
      </c>
      <c r="Z20" s="75">
        <v>1.3988437420447606</v>
      </c>
      <c r="AA20" s="75">
        <v>1.4081245743675896</v>
      </c>
    </row>
    <row r="21" spans="1:27" x14ac:dyDescent="0.2">
      <c r="A21" s="61">
        <v>41699</v>
      </c>
      <c r="B21" s="15">
        <v>6827.0860000000002</v>
      </c>
      <c r="C21" s="16">
        <v>5031.3201191199996</v>
      </c>
      <c r="D21" s="16">
        <v>2787.6746558299997</v>
      </c>
      <c r="E21" s="16">
        <v>2610.2797214599996</v>
      </c>
      <c r="F21" s="18">
        <v>6.3635451145278097</v>
      </c>
      <c r="G21" s="16">
        <v>889.10524520151546</v>
      </c>
      <c r="H21" s="16">
        <v>311.70997128013329</v>
      </c>
      <c r="I21" s="16">
        <v>1219.0494169624426</v>
      </c>
      <c r="J21" s="16">
        <v>427.38456532702338</v>
      </c>
      <c r="K21" s="16">
        <v>2128.070780987</v>
      </c>
      <c r="L21" s="16">
        <v>2917.7911825602068</v>
      </c>
      <c r="M21" s="16">
        <v>885.97536222564122</v>
      </c>
      <c r="N21" s="16">
        <v>310.61266944637873</v>
      </c>
      <c r="O21" s="16">
        <v>1214.7580442172111</v>
      </c>
      <c r="P21" s="16">
        <v>428.28672580883136</v>
      </c>
      <c r="Q21" s="16">
        <v>2120.5794070000002</v>
      </c>
      <c r="R21" s="16">
        <v>2923.9503097553115</v>
      </c>
      <c r="S21" s="15">
        <v>120.01565962000001</v>
      </c>
      <c r="T21" s="15">
        <v>192.77150816999998</v>
      </c>
      <c r="U21" s="15">
        <v>700</v>
      </c>
      <c r="V21" s="15">
        <v>959.76780755612549</v>
      </c>
      <c r="W21" s="15">
        <v>1315.9346348872741</v>
      </c>
      <c r="X21" s="15">
        <v>1917.69929</v>
      </c>
      <c r="Z21" s="75">
        <v>1.3710968679373221</v>
      </c>
      <c r="AA21" s="75">
        <v>1.3788449987316655</v>
      </c>
    </row>
    <row r="22" spans="1:27" x14ac:dyDescent="0.2">
      <c r="A22" s="61">
        <v>41791</v>
      </c>
      <c r="B22" s="15">
        <v>6837.1260000099992</v>
      </c>
      <c r="C22" s="16">
        <v>5024.5548359699997</v>
      </c>
      <c r="D22" s="16">
        <v>2810.18306476</v>
      </c>
      <c r="E22" s="16">
        <v>2609.07986914</v>
      </c>
      <c r="F22" s="18">
        <v>7.1562311417307995</v>
      </c>
      <c r="G22" s="16">
        <v>864.08822762059742</v>
      </c>
      <c r="H22" s="16">
        <v>302.40114097484621</v>
      </c>
      <c r="I22" s="16">
        <v>1159.5690108823901</v>
      </c>
      <c r="J22" s="16">
        <v>405.80924577052997</v>
      </c>
      <c r="K22" s="16">
        <v>2067.5547033918101</v>
      </c>
      <c r="L22" s="16">
        <v>2774.5689453021382</v>
      </c>
      <c r="M22" s="16">
        <v>845.05524501675632</v>
      </c>
      <c r="N22" s="16">
        <v>295.74025314101902</v>
      </c>
      <c r="O22" s="16">
        <v>1134.0275718179428</v>
      </c>
      <c r="P22" s="16">
        <v>399.82118185277426</v>
      </c>
      <c r="Q22" s="16">
        <v>2022.0133740000001</v>
      </c>
      <c r="R22" s="16">
        <v>2733.6277978003291</v>
      </c>
      <c r="S22" s="15">
        <v>130.69089912999999</v>
      </c>
      <c r="T22" s="15">
        <v>190.89539184</v>
      </c>
      <c r="U22" s="15">
        <v>724</v>
      </c>
      <c r="V22" s="15">
        <v>971.57667127420825</v>
      </c>
      <c r="W22" s="15">
        <v>1303.813851055623</v>
      </c>
      <c r="X22" s="15">
        <v>1914.3863999999999</v>
      </c>
      <c r="Z22" s="75">
        <v>1.3419567282792932</v>
      </c>
      <c r="AA22" s="75">
        <v>1.3519335890408057</v>
      </c>
    </row>
    <row r="23" spans="1:27" x14ac:dyDescent="0.2">
      <c r="A23" s="61">
        <v>41883</v>
      </c>
      <c r="B23" s="15">
        <v>6847.1769999999997</v>
      </c>
      <c r="C23" s="16">
        <v>5038.9439411599997</v>
      </c>
      <c r="D23" s="16">
        <v>2817.57592226</v>
      </c>
      <c r="E23" s="16">
        <v>2629.2327173099998</v>
      </c>
      <c r="F23" s="18">
        <v>6.6845831362346502</v>
      </c>
      <c r="G23" s="16">
        <v>888.98677137420373</v>
      </c>
      <c r="H23" s="16">
        <v>313.76864037594771</v>
      </c>
      <c r="I23" s="16">
        <v>1184.9716487399453</v>
      </c>
      <c r="J23" s="16">
        <v>418.23675568809108</v>
      </c>
      <c r="K23" s="16">
        <v>2148.4294177034603</v>
      </c>
      <c r="L23" s="16">
        <v>2863.7410941021162</v>
      </c>
      <c r="M23" s="16">
        <v>869.41734207777461</v>
      </c>
      <c r="N23" s="16">
        <v>306.86159595406986</v>
      </c>
      <c r="O23" s="16">
        <v>1158.8866499019498</v>
      </c>
      <c r="P23" s="16">
        <v>409.85255706446873</v>
      </c>
      <c r="Q23" s="16">
        <v>2101.1356620000001</v>
      </c>
      <c r="R23" s="16">
        <v>2806.3330021230176</v>
      </c>
      <c r="S23" s="15">
        <v>131.45455619000001</v>
      </c>
      <c r="T23" s="15">
        <v>187.59569213</v>
      </c>
      <c r="U23" s="15">
        <v>724</v>
      </c>
      <c r="V23" s="15">
        <v>965.05313837408482</v>
      </c>
      <c r="W23" s="15">
        <v>1286.3640329912575</v>
      </c>
      <c r="X23" s="15">
        <v>1910.46765</v>
      </c>
      <c r="Z23" s="75">
        <v>1.3329463237211117</v>
      </c>
      <c r="AA23" s="75">
        <v>1.3356267531301449</v>
      </c>
    </row>
    <row r="24" spans="1:27" x14ac:dyDescent="0.2">
      <c r="A24" s="61">
        <v>41974</v>
      </c>
      <c r="B24" s="15">
        <v>6857.21399999</v>
      </c>
      <c r="C24" s="16">
        <v>5055.5269449199996</v>
      </c>
      <c r="D24" s="16">
        <v>2834.7431768299998</v>
      </c>
      <c r="E24" s="16">
        <v>2635.6042173699998</v>
      </c>
      <c r="F24" s="18">
        <v>7.0249383114378077</v>
      </c>
      <c r="G24" s="16">
        <v>933.30750935649542</v>
      </c>
      <c r="H24" s="16">
        <v>329.49021818308933</v>
      </c>
      <c r="I24" s="16">
        <v>1227.6813546889252</v>
      </c>
      <c r="J24" s="16">
        <v>433.41448918017267</v>
      </c>
      <c r="K24" s="16">
        <v>2259.3849369848399</v>
      </c>
      <c r="L24" s="16">
        <v>2972.0159030047944</v>
      </c>
      <c r="M24" s="16">
        <v>920.26538933520885</v>
      </c>
      <c r="N24" s="16">
        <v>324.88589112185343</v>
      </c>
      <c r="O24" s="16">
        <v>1210.5256290409141</v>
      </c>
      <c r="P24" s="16">
        <v>429.23090873414236</v>
      </c>
      <c r="Q24" s="16">
        <v>2227.812081</v>
      </c>
      <c r="R24" s="16">
        <v>2943.3281966001909</v>
      </c>
      <c r="S24" s="15">
        <v>129.82126134000001</v>
      </c>
      <c r="T24" s="15">
        <v>208.79038881</v>
      </c>
      <c r="U24" s="15">
        <v>724</v>
      </c>
      <c r="V24" s="15">
        <v>952.35631545237175</v>
      </c>
      <c r="W24" s="15">
        <v>1252.7383309143886</v>
      </c>
      <c r="X24" s="15">
        <v>1892.4694999999999</v>
      </c>
      <c r="Z24" s="75">
        <v>1.3154092754867013</v>
      </c>
      <c r="AA24" s="75">
        <v>1.3211743583323314</v>
      </c>
    </row>
    <row r="25" spans="1:27" x14ac:dyDescent="0.2">
      <c r="A25" s="61">
        <v>42064</v>
      </c>
      <c r="B25" s="15">
        <v>6867.2650000000003</v>
      </c>
      <c r="C25" s="16">
        <v>5076.0580513200002</v>
      </c>
      <c r="D25" s="16">
        <v>2861.4490280200002</v>
      </c>
      <c r="E25" s="16">
        <v>2606.4908581</v>
      </c>
      <c r="F25" s="18">
        <v>8.9101069920655078</v>
      </c>
      <c r="G25" s="16">
        <v>945.57419659370078</v>
      </c>
      <c r="H25" s="16">
        <v>325.65857817202908</v>
      </c>
      <c r="I25" s="16">
        <v>1211.0435400271303</v>
      </c>
      <c r="J25" s="16">
        <v>417.08701312956634</v>
      </c>
      <c r="K25" s="16">
        <v>2236.3837558305395</v>
      </c>
      <c r="L25" s="16">
        <v>2864.2470472192117</v>
      </c>
      <c r="M25" s="16">
        <v>927.20875145015668</v>
      </c>
      <c r="N25" s="16">
        <v>319.3334583709817</v>
      </c>
      <c r="O25" s="16">
        <v>1187.5220080511806</v>
      </c>
      <c r="P25" s="16">
        <v>413.37378463440035</v>
      </c>
      <c r="Q25" s="16">
        <v>2192.947482</v>
      </c>
      <c r="R25" s="16">
        <v>2838.7473231373556</v>
      </c>
      <c r="S25" s="15">
        <v>121.7331538</v>
      </c>
      <c r="T25" s="15">
        <v>224.44929934999999</v>
      </c>
      <c r="U25" s="15">
        <v>788</v>
      </c>
      <c r="V25" s="15">
        <v>1009.2304897692002</v>
      </c>
      <c r="W25" s="15">
        <v>1292.5712962941366</v>
      </c>
      <c r="X25" s="15">
        <v>1914.0083299999999</v>
      </c>
      <c r="Z25" s="75">
        <v>1.280749352498985</v>
      </c>
      <c r="AA25" s="75">
        <v>1.294489424137224</v>
      </c>
    </row>
    <row r="26" spans="1:27" x14ac:dyDescent="0.2">
      <c r="A26" s="61">
        <v>42156</v>
      </c>
      <c r="B26" s="15">
        <v>6877.3039999900002</v>
      </c>
      <c r="C26" s="16">
        <v>5075.2175586100002</v>
      </c>
      <c r="D26" s="16">
        <v>2853.7238487499999</v>
      </c>
      <c r="E26" s="16">
        <v>2603.4580964400002</v>
      </c>
      <c r="F26" s="18">
        <v>8.7697957326747655</v>
      </c>
      <c r="G26" s="16">
        <v>956.14049885859197</v>
      </c>
      <c r="H26" s="16">
        <v>331.24627376125761</v>
      </c>
      <c r="I26" s="16">
        <v>1190.9070724497587</v>
      </c>
      <c r="J26" s="16">
        <v>412.57904106753313</v>
      </c>
      <c r="K26" s="16">
        <v>2278.0813235200799</v>
      </c>
      <c r="L26" s="16">
        <v>2837.4314894457843</v>
      </c>
      <c r="M26" s="16">
        <v>930.08638706308693</v>
      </c>
      <c r="N26" s="16">
        <v>322.22006545053443</v>
      </c>
      <c r="O26" s="16">
        <v>1158.4557475234494</v>
      </c>
      <c r="P26" s="16">
        <v>404.98923600337184</v>
      </c>
      <c r="Q26" s="16">
        <v>2216.005345</v>
      </c>
      <c r="R26" s="16">
        <v>2785.2340927188834</v>
      </c>
      <c r="S26" s="15">
        <v>108.09349159999999</v>
      </c>
      <c r="T26" s="15">
        <v>212.88558144999999</v>
      </c>
      <c r="U26" s="15">
        <v>788</v>
      </c>
      <c r="V26" s="15">
        <v>981.48208784240535</v>
      </c>
      <c r="W26" s="15">
        <v>1222.470924816608</v>
      </c>
      <c r="X26" s="15">
        <v>1935.3318099999999</v>
      </c>
      <c r="Z26" s="75">
        <v>1.2455356444700576</v>
      </c>
      <c r="AA26" s="75">
        <v>1.2568715589983757</v>
      </c>
    </row>
    <row r="27" spans="1:27" x14ac:dyDescent="0.2">
      <c r="A27" s="61">
        <v>42248</v>
      </c>
      <c r="B27" s="15">
        <v>6887.3239999999996</v>
      </c>
      <c r="C27" s="16">
        <v>5113.7914771200003</v>
      </c>
      <c r="D27" s="16">
        <v>2890.5609372400004</v>
      </c>
      <c r="E27" s="16">
        <v>2646.5482345999999</v>
      </c>
      <c r="F27" s="18">
        <v>8.4417076110144791</v>
      </c>
      <c r="G27" s="16">
        <v>992.2857555392352</v>
      </c>
      <c r="H27" s="16">
        <v>350.89105262436038</v>
      </c>
      <c r="I27" s="16">
        <v>1214.4783147853398</v>
      </c>
      <c r="J27" s="16">
        <v>429.46255338806696</v>
      </c>
      <c r="K27" s="16">
        <v>2416.7003681250198</v>
      </c>
      <c r="L27" s="16">
        <v>2957.8477510509147</v>
      </c>
      <c r="M27" s="16">
        <v>968.97442509177961</v>
      </c>
      <c r="N27" s="16">
        <v>342.6477228311025</v>
      </c>
      <c r="O27" s="16">
        <v>1185.9471128012451</v>
      </c>
      <c r="P27" s="16">
        <v>420.8278204640506</v>
      </c>
      <c r="Q27" s="16">
        <v>2359.9258850000001</v>
      </c>
      <c r="R27" s="16">
        <v>2898.3775477497466</v>
      </c>
      <c r="S27" s="15">
        <v>134.87243629000002</v>
      </c>
      <c r="T27" s="15">
        <v>221.46637912</v>
      </c>
      <c r="U27" s="15">
        <v>788</v>
      </c>
      <c r="V27" s="15">
        <v>964.44890668694825</v>
      </c>
      <c r="W27" s="15">
        <v>1180.4082406213831</v>
      </c>
      <c r="X27" s="15">
        <v>1945.3736200000001</v>
      </c>
      <c r="Z27" s="75">
        <v>1.223919932343843</v>
      </c>
      <c r="AA27" s="75">
        <v>1.2281646496494725</v>
      </c>
    </row>
    <row r="28" spans="1:27" x14ac:dyDescent="0.2">
      <c r="A28" s="61">
        <v>42339</v>
      </c>
      <c r="B28" s="15">
        <v>6897.3619999900002</v>
      </c>
      <c r="C28" s="16">
        <v>5117.63470031</v>
      </c>
      <c r="D28" s="16">
        <v>2870.3876189299999</v>
      </c>
      <c r="E28" s="16">
        <v>2634.7376517400003</v>
      </c>
      <c r="F28" s="18">
        <v>8.2096914589480861</v>
      </c>
      <c r="G28" s="16">
        <v>1008.5460940716221</v>
      </c>
      <c r="H28" s="16">
        <v>355.96990112328444</v>
      </c>
      <c r="I28" s="16">
        <v>1208.8445300664491</v>
      </c>
      <c r="J28" s="16">
        <v>426.66594057585877</v>
      </c>
      <c r="K28" s="16">
        <v>2455.25326914794</v>
      </c>
      <c r="L28" s="16">
        <v>2942.8694452179202</v>
      </c>
      <c r="M28" s="16">
        <v>999.21429383434213</v>
      </c>
      <c r="N28" s="16">
        <v>352.6762099776011</v>
      </c>
      <c r="O28" s="16">
        <v>1197.6594233679868</v>
      </c>
      <c r="P28" s="16">
        <v>426.75514889707262</v>
      </c>
      <c r="Q28" s="16">
        <v>2432.5354889999999</v>
      </c>
      <c r="R28" s="16">
        <v>2943.484747302743</v>
      </c>
      <c r="S28" s="15">
        <v>196.08783753</v>
      </c>
      <c r="T28" s="15">
        <v>188.96649877000002</v>
      </c>
      <c r="U28" s="15">
        <v>788</v>
      </c>
      <c r="V28" s="15">
        <v>944.49772329861912</v>
      </c>
      <c r="W28" s="15">
        <v>1132.0760778125316</v>
      </c>
      <c r="X28" s="15">
        <v>1930.7605600000002</v>
      </c>
      <c r="Z28" s="75">
        <v>1.1986011716987552</v>
      </c>
      <c r="AA28" s="75">
        <v>1.2100480180508244</v>
      </c>
    </row>
    <row r="29" spans="1:27" x14ac:dyDescent="0.2">
      <c r="A29" s="61">
        <v>42430</v>
      </c>
      <c r="B29" s="15">
        <v>6907.3879999999999</v>
      </c>
      <c r="C29" s="16">
        <v>5152.0549349800003</v>
      </c>
      <c r="D29" s="16">
        <v>2887.2498748400003</v>
      </c>
      <c r="E29" s="16">
        <v>2574.8532507999998</v>
      </c>
      <c r="F29" s="18">
        <v>10.81986795678057</v>
      </c>
      <c r="G29" s="16">
        <v>1031.1231262830086</v>
      </c>
      <c r="H29" s="16">
        <v>357.80192424783871</v>
      </c>
      <c r="I29" s="16">
        <v>1194.3267095399378</v>
      </c>
      <c r="J29" s="16">
        <v>414.4339157578849</v>
      </c>
      <c r="K29" s="16">
        <v>2471.47671792643</v>
      </c>
      <c r="L29" s="16">
        <v>2862.655856499025</v>
      </c>
      <c r="M29" s="16">
        <v>1051.0671680387889</v>
      </c>
      <c r="N29" s="16">
        <v>364.72255083976751</v>
      </c>
      <c r="O29" s="16">
        <v>1217.4274442222966</v>
      </c>
      <c r="P29" s="16">
        <v>426.41599103911466</v>
      </c>
      <c r="Q29" s="16">
        <v>2519.2801709999999</v>
      </c>
      <c r="R29" s="16">
        <v>2945.4206995116883</v>
      </c>
      <c r="S29" s="15">
        <v>210.90026189</v>
      </c>
      <c r="T29" s="15">
        <v>176.26101040999998</v>
      </c>
      <c r="U29" s="15">
        <v>800</v>
      </c>
      <c r="V29" s="15">
        <v>926.62199428713836</v>
      </c>
      <c r="W29" s="15">
        <v>1073.2854003708419</v>
      </c>
      <c r="X29" s="15">
        <v>1963.7598600000001</v>
      </c>
      <c r="Z29" s="75">
        <v>1.158277492858923</v>
      </c>
      <c r="AA29" s="75">
        <v>1.1691517019095723</v>
      </c>
    </row>
    <row r="30" spans="1:27" x14ac:dyDescent="0.2">
      <c r="A30" s="61">
        <v>42522</v>
      </c>
      <c r="B30" s="15">
        <v>6917.4040000000005</v>
      </c>
      <c r="C30" s="16">
        <v>5160.1139905999989</v>
      </c>
      <c r="D30" s="16">
        <v>2775.06818204</v>
      </c>
      <c r="E30" s="16">
        <v>2447.4355898500003</v>
      </c>
      <c r="F30" s="18">
        <v>11.80628981696411</v>
      </c>
      <c r="G30" s="16">
        <v>1071.1195995864682</v>
      </c>
      <c r="H30" s="16">
        <v>360.36991792246488</v>
      </c>
      <c r="I30" s="16">
        <v>1217.4627176673962</v>
      </c>
      <c r="J30" s="16">
        <v>409.60592991561873</v>
      </c>
      <c r="K30" s="16">
        <v>2492.8243117165302</v>
      </c>
      <c r="L30" s="16">
        <v>2833.4096980220211</v>
      </c>
      <c r="M30" s="16">
        <v>1037.4651191293547</v>
      </c>
      <c r="N30" s="16">
        <v>349.04712808446635</v>
      </c>
      <c r="O30" s="16">
        <v>1179.210149742376</v>
      </c>
      <c r="P30" s="16">
        <v>399.29912771264833</v>
      </c>
      <c r="Q30" s="16">
        <v>2414.5</v>
      </c>
      <c r="R30" s="16">
        <v>2762.1133832359847</v>
      </c>
      <c r="S30" s="15">
        <v>265.99659353000004</v>
      </c>
      <c r="T30" s="15">
        <v>246.82050206999997</v>
      </c>
      <c r="U30" s="15">
        <v>880</v>
      </c>
      <c r="V30" s="15">
        <v>1000.2311524884204</v>
      </c>
      <c r="W30" s="15">
        <v>1136.8890436458112</v>
      </c>
      <c r="X30" s="15">
        <v>1974.7068200000001</v>
      </c>
      <c r="Z30" s="75">
        <v>1.1366263096459324</v>
      </c>
      <c r="AA30" s="75">
        <v>1.1439690963909648</v>
      </c>
    </row>
    <row r="31" spans="1:27" x14ac:dyDescent="0.2">
      <c r="A31" s="61">
        <v>42614</v>
      </c>
      <c r="B31" s="15">
        <v>6927.400999989999</v>
      </c>
      <c r="C31" s="16">
        <v>5185.5697434099993</v>
      </c>
      <c r="D31" s="16">
        <v>2687.7054422400001</v>
      </c>
      <c r="E31" s="16">
        <v>2368.9293552399999</v>
      </c>
      <c r="F31" s="18">
        <v>11.860529133517119</v>
      </c>
      <c r="G31" s="16">
        <v>1121.666913527793</v>
      </c>
      <c r="H31" s="16">
        <v>366.70710907202533</v>
      </c>
      <c r="I31" s="16">
        <v>1256.0985347769606</v>
      </c>
      <c r="J31" s="16">
        <v>410.65690432906996</v>
      </c>
      <c r="K31" s="16">
        <v>2540.3271940889899</v>
      </c>
      <c r="L31" s="16">
        <v>2844.7850497019967</v>
      </c>
      <c r="M31" s="16">
        <v>1100.5490730946103</v>
      </c>
      <c r="N31" s="16">
        <v>359.80304879183382</v>
      </c>
      <c r="O31" s="16">
        <v>1232.449724148905</v>
      </c>
      <c r="P31" s="16">
        <v>404.49502497903347</v>
      </c>
      <c r="Q31" s="16">
        <v>2492.5</v>
      </c>
      <c r="R31" s="16">
        <v>2802.0992405307361</v>
      </c>
      <c r="S31" s="15">
        <v>320.77695182999997</v>
      </c>
      <c r="T31" s="15">
        <v>232.64909957</v>
      </c>
      <c r="U31" s="15">
        <v>880</v>
      </c>
      <c r="V31" s="15">
        <v>985.46787577713121</v>
      </c>
      <c r="W31" s="15">
        <v>1103.5760615780582</v>
      </c>
      <c r="X31" s="15">
        <v>1985.1791899999998</v>
      </c>
      <c r="Z31" s="75">
        <v>1.1198498588376491</v>
      </c>
      <c r="AA31" s="75">
        <v>1.1242123332119303</v>
      </c>
    </row>
    <row r="32" spans="1:27" x14ac:dyDescent="0.2">
      <c r="A32" s="61">
        <v>42705</v>
      </c>
      <c r="B32" s="15">
        <v>6937.3919999999998</v>
      </c>
      <c r="C32" s="16">
        <v>5202.4604568100003</v>
      </c>
      <c r="D32" s="16">
        <v>2715.88628199</v>
      </c>
      <c r="E32" s="16">
        <v>2364.2964118999998</v>
      </c>
      <c r="F32" s="18">
        <v>12.945677159663006</v>
      </c>
      <c r="G32" s="16">
        <v>1129.7424156669131</v>
      </c>
      <c r="H32" s="16">
        <v>367.26827376037278</v>
      </c>
      <c r="I32" s="16">
        <v>1254.1263931214207</v>
      </c>
      <c r="J32" s="16">
        <v>407.70429532569466</v>
      </c>
      <c r="K32" s="16">
        <v>2547.8839842390198</v>
      </c>
      <c r="L32" s="16">
        <v>2828.4045167581112</v>
      </c>
      <c r="M32" s="16">
        <v>1114.4520531812582</v>
      </c>
      <c r="N32" s="16">
        <v>362.2975319832006</v>
      </c>
      <c r="O32" s="16">
        <v>1237.1525706927625</v>
      </c>
      <c r="P32" s="16">
        <v>403.56703178773517</v>
      </c>
      <c r="Q32" s="16">
        <v>2513.4</v>
      </c>
      <c r="R32" s="16">
        <v>2799.7026977879796</v>
      </c>
      <c r="S32" s="15">
        <v>350.36707776999998</v>
      </c>
      <c r="T32" s="15">
        <v>260.73694329</v>
      </c>
      <c r="U32" s="15">
        <v>880</v>
      </c>
      <c r="V32" s="15">
        <v>976.88748394504705</v>
      </c>
      <c r="W32" s="15">
        <v>1084.4422230550961</v>
      </c>
      <c r="X32" s="15">
        <v>1987.9998600000001</v>
      </c>
      <c r="Z32" s="75">
        <v>1.1100994135739171</v>
      </c>
      <c r="AA32" s="75">
        <v>1.1139105187347733</v>
      </c>
    </row>
    <row r="33" spans="1:27" x14ac:dyDescent="0.2">
      <c r="A33" s="61">
        <v>42795</v>
      </c>
      <c r="B33" s="15">
        <v>6947.3649999899999</v>
      </c>
      <c r="C33" s="16">
        <v>5207.6019172200004</v>
      </c>
      <c r="D33" s="16">
        <v>2752.9928293900002</v>
      </c>
      <c r="E33" s="16">
        <v>2340.9434385899999</v>
      </c>
      <c r="F33" s="18">
        <v>14.967325246949542</v>
      </c>
      <c r="G33" s="16">
        <v>1188.8583999986763</v>
      </c>
      <c r="H33" s="16">
        <v>380.76783106456156</v>
      </c>
      <c r="I33" s="16">
        <v>1303.0686367367462</v>
      </c>
      <c r="J33" s="16">
        <v>417.3471109251181</v>
      </c>
      <c r="K33" s="16">
        <v>2645.3331026600399</v>
      </c>
      <c r="L33" s="16">
        <v>2899.4627112881094</v>
      </c>
      <c r="M33" s="16">
        <v>1220.4824924984055</v>
      </c>
      <c r="N33" s="16">
        <v>390.89640460864069</v>
      </c>
      <c r="O33" s="16">
        <v>1337.7307656342707</v>
      </c>
      <c r="P33" s="16">
        <v>430.28898698715403</v>
      </c>
      <c r="Q33" s="16">
        <v>2715.7</v>
      </c>
      <c r="R33" s="16">
        <v>2989.3746480757063</v>
      </c>
      <c r="S33" s="15">
        <v>367.03190237000001</v>
      </c>
      <c r="T33" s="15">
        <v>266.40488765999999</v>
      </c>
      <c r="U33" s="15">
        <v>900</v>
      </c>
      <c r="V33" s="15">
        <v>986.46043386191104</v>
      </c>
      <c r="W33" s="15">
        <v>1081.2268750833664</v>
      </c>
      <c r="X33" s="15">
        <v>2013.2025100000001</v>
      </c>
      <c r="Z33" s="75">
        <v>1.0960671487354567</v>
      </c>
      <c r="AA33" s="75">
        <v>1.1007749928474082</v>
      </c>
    </row>
    <row r="34" spans="1:27" x14ac:dyDescent="0.2">
      <c r="A34" s="61">
        <v>42887</v>
      </c>
      <c r="B34" s="15">
        <v>6957.3330000100004</v>
      </c>
      <c r="C34" s="16">
        <v>5229.6656473699995</v>
      </c>
      <c r="D34" s="16">
        <v>2691.2763517200001</v>
      </c>
      <c r="E34" s="16">
        <v>2298.2541155700001</v>
      </c>
      <c r="F34" s="18">
        <v>14.603562948814925</v>
      </c>
      <c r="G34" s="16">
        <v>1257.0052069936526</v>
      </c>
      <c r="H34" s="16">
        <v>395.27830545895205</v>
      </c>
      <c r="I34" s="16">
        <v>1368.7604608711522</v>
      </c>
      <c r="J34" s="16">
        <v>430.4209024291618</v>
      </c>
      <c r="K34" s="16">
        <v>2750.0827987575999</v>
      </c>
      <c r="L34" s="16">
        <v>2994.5815483644919</v>
      </c>
      <c r="M34" s="16">
        <v>1222.320745099521</v>
      </c>
      <c r="N34" s="16">
        <v>384.37142508431839</v>
      </c>
      <c r="O34" s="16">
        <v>1330.9923436166314</v>
      </c>
      <c r="P34" s="16">
        <v>419.03190893604801</v>
      </c>
      <c r="Q34" s="16">
        <v>2674.2</v>
      </c>
      <c r="R34" s="16">
        <v>2915.3445280979522</v>
      </c>
      <c r="S34" s="15">
        <v>410.91866714999998</v>
      </c>
      <c r="T34" s="15">
        <v>287.82972969000002</v>
      </c>
      <c r="U34" s="15">
        <v>937</v>
      </c>
      <c r="V34" s="15">
        <v>1020.3048839420965</v>
      </c>
      <c r="W34" s="15">
        <v>1111.0160685123747</v>
      </c>
      <c r="X34" s="15">
        <v>2004.4225700000002</v>
      </c>
      <c r="Z34" s="75">
        <v>1.0889059593832406</v>
      </c>
      <c r="AA34" s="75">
        <v>1.0901744552007899</v>
      </c>
    </row>
    <row r="35" spans="1:27" x14ac:dyDescent="0.2">
      <c r="A35" s="62">
        <v>42979</v>
      </c>
      <c r="B35" s="63">
        <v>6967.2830000000004</v>
      </c>
      <c r="C35" s="64">
        <v>5264.1524430700001</v>
      </c>
      <c r="D35" s="64">
        <v>2771.4577112299999</v>
      </c>
      <c r="E35" s="64">
        <v>2373.0801001300001</v>
      </c>
      <c r="F35" s="65">
        <v>14.374298748480484</v>
      </c>
      <c r="G35" s="64">
        <v>1269.9999873923009</v>
      </c>
      <c r="H35" s="64">
        <v>411.4975425244059</v>
      </c>
      <c r="I35" s="64">
        <v>1378.4818962530931</v>
      </c>
      <c r="J35" s="64">
        <v>446.64717980608191</v>
      </c>
      <c r="K35" s="64">
        <v>2867.0198325720703</v>
      </c>
      <c r="L35" s="64">
        <v>3111.9173028608579</v>
      </c>
      <c r="M35" s="64">
        <v>1270.4341447338113</v>
      </c>
      <c r="N35" s="64">
        <v>411.63822396764994</v>
      </c>
      <c r="O35" s="64">
        <v>1378.9531388053283</v>
      </c>
      <c r="P35" s="64">
        <v>447.25421349801746</v>
      </c>
      <c r="Q35" s="64">
        <v>2868</v>
      </c>
      <c r="R35" s="64">
        <v>3116.1466783831079</v>
      </c>
      <c r="S35" s="15">
        <v>401.70671976</v>
      </c>
      <c r="T35" s="15">
        <v>292.26217056000002</v>
      </c>
      <c r="U35" s="15">
        <v>937</v>
      </c>
      <c r="V35" s="15">
        <v>1017.0374406390946</v>
      </c>
      <c r="W35" s="15">
        <v>1103.9115855514619</v>
      </c>
      <c r="X35" s="15">
        <v>2006.4181999999998</v>
      </c>
      <c r="Z35" s="75">
        <v>1.0854188267226197</v>
      </c>
      <c r="AA35" s="75">
        <v>1.0865225517374852</v>
      </c>
    </row>
    <row r="36" spans="1:27" x14ac:dyDescent="0.2">
      <c r="A36" s="62">
        <v>43070</v>
      </c>
      <c r="B36" s="63">
        <v>6977.2020000000002</v>
      </c>
      <c r="C36" s="64">
        <v>5281.7004616900003</v>
      </c>
      <c r="D36" s="64">
        <v>2702.8182688900001</v>
      </c>
      <c r="E36" s="64">
        <v>2343.9555734900005</v>
      </c>
      <c r="F36" s="65">
        <v>13.277351997009333</v>
      </c>
      <c r="G36" s="64">
        <v>1298.6497763540669</v>
      </c>
      <c r="H36" s="64">
        <v>418.56633548534211</v>
      </c>
      <c r="I36" s="64">
        <v>1403.547472132989</v>
      </c>
      <c r="J36" s="64">
        <v>452.37579275588246</v>
      </c>
      <c r="K36" s="64">
        <v>2920.4218730810003</v>
      </c>
      <c r="L36" s="64">
        <v>3156.3172859679289</v>
      </c>
      <c r="M36" s="64">
        <v>1285.3886366050463</v>
      </c>
      <c r="N36" s="64">
        <v>414.29214748261552</v>
      </c>
      <c r="O36" s="64">
        <v>1389.2151713762792</v>
      </c>
      <c r="P36" s="64">
        <v>448.60399924866834</v>
      </c>
      <c r="Q36" s="64">
        <v>2890.6</v>
      </c>
      <c r="R36" s="64">
        <v>3130.0007207658073</v>
      </c>
      <c r="S36" s="15">
        <v>410.52506664999999</v>
      </c>
      <c r="T36" s="15">
        <v>273.54557473</v>
      </c>
      <c r="U36" s="15">
        <v>937</v>
      </c>
      <c r="V36" s="15">
        <v>1012.6856411439848</v>
      </c>
      <c r="W36" s="15">
        <v>1094.4847468294593</v>
      </c>
      <c r="X36" s="15">
        <v>2029.55332</v>
      </c>
      <c r="Z36" s="75">
        <v>1.0807744302497169</v>
      </c>
      <c r="AA36" s="75">
        <v>1.082820425090226</v>
      </c>
    </row>
    <row r="37" spans="1:27" x14ac:dyDescent="0.2">
      <c r="A37" s="62">
        <v>43160</v>
      </c>
      <c r="B37" s="63">
        <v>6987.1049999899997</v>
      </c>
      <c r="C37" s="64">
        <v>5295.3529174999994</v>
      </c>
      <c r="D37" s="64">
        <v>2675.10313589</v>
      </c>
      <c r="E37" s="64">
        <v>2257.8198337600002</v>
      </c>
      <c r="F37" s="65">
        <v>15.59877436243859</v>
      </c>
      <c r="G37" s="64">
        <v>1275.0267314834398</v>
      </c>
      <c r="H37" s="64">
        <v>395.51955337018484</v>
      </c>
      <c r="I37" s="64">
        <v>1369.9043361397542</v>
      </c>
      <c r="J37" s="64">
        <v>424.95105224930137</v>
      </c>
      <c r="K37" s="64">
        <v>2763.5366489466301</v>
      </c>
      <c r="L37" s="64">
        <v>2969.1776219221051</v>
      </c>
      <c r="M37" s="64">
        <v>1296.0946796886687</v>
      </c>
      <c r="N37" s="64">
        <v>402.05492832926092</v>
      </c>
      <c r="O37" s="64">
        <v>1392.5399977202235</v>
      </c>
      <c r="P37" s="64">
        <v>432.56359226021829</v>
      </c>
      <c r="Q37" s="64">
        <v>2809.2</v>
      </c>
      <c r="R37" s="64">
        <v>3022.3672382950067</v>
      </c>
      <c r="S37" s="15">
        <v>430.36942520000002</v>
      </c>
      <c r="T37" s="15">
        <v>238.19782598</v>
      </c>
      <c r="U37" s="15">
        <v>954</v>
      </c>
      <c r="V37" s="15">
        <v>1024.9892840731391</v>
      </c>
      <c r="W37" s="15">
        <v>1101.2610403194615</v>
      </c>
      <c r="X37" s="15">
        <v>2032.2871099999998</v>
      </c>
      <c r="Z37" s="75">
        <v>1.0744122474561206</v>
      </c>
      <c r="AA37" s="75">
        <v>1.0758818305193674</v>
      </c>
    </row>
    <row r="38" spans="1:27" x14ac:dyDescent="0.2">
      <c r="A38" s="62">
        <v>43252</v>
      </c>
      <c r="B38" s="63">
        <v>6996.9840000000013</v>
      </c>
      <c r="C38" s="64">
        <v>5324.238802490001</v>
      </c>
      <c r="D38" s="64">
        <v>2592.7729411999999</v>
      </c>
      <c r="E38" s="64">
        <v>2221.4111398300001</v>
      </c>
      <c r="F38" s="65">
        <v>14.322958847222637</v>
      </c>
      <c r="G38" s="64">
        <v>1297.2906170385422</v>
      </c>
      <c r="H38" s="64">
        <v>396.64441996861922</v>
      </c>
      <c r="I38" s="64">
        <v>1375.1979093760351</v>
      </c>
      <c r="J38" s="64">
        <v>420.46444331163281</v>
      </c>
      <c r="K38" s="64">
        <v>2775.3146602097099</v>
      </c>
      <c r="L38" s="64">
        <v>2941.9829824204021</v>
      </c>
      <c r="M38" s="64">
        <v>1260.2625788705332</v>
      </c>
      <c r="N38" s="64">
        <v>385.32316209383924</v>
      </c>
      <c r="O38" s="64">
        <v>1335.9461950661109</v>
      </c>
      <c r="P38" s="64">
        <v>411.89509145084912</v>
      </c>
      <c r="Q38" s="64">
        <v>2696.1</v>
      </c>
      <c r="R38" s="64">
        <v>2882.0233645601288</v>
      </c>
      <c r="S38" s="15">
        <v>500.87756676999999</v>
      </c>
      <c r="T38" s="15">
        <v>271.68226938000004</v>
      </c>
      <c r="U38" s="15">
        <v>954</v>
      </c>
      <c r="V38" s="15">
        <v>1011.2913701169243</v>
      </c>
      <c r="W38" s="15">
        <v>1072.0233074140106</v>
      </c>
      <c r="X38" s="15">
        <v>2032.00442</v>
      </c>
      <c r="Z38" s="75">
        <v>1.0600538470827299</v>
      </c>
      <c r="AA38" s="75">
        <v>1.0689601144468412</v>
      </c>
    </row>
    <row r="39" spans="1:27" x14ac:dyDescent="0.2">
      <c r="A39" s="62">
        <v>43344</v>
      </c>
      <c r="B39" s="63">
        <v>7006.8409999899995</v>
      </c>
      <c r="C39" s="64">
        <v>5323.56064685</v>
      </c>
      <c r="D39" s="64">
        <v>2620.2114062699998</v>
      </c>
      <c r="E39" s="64">
        <v>2260.2043340199998</v>
      </c>
      <c r="F39" s="65">
        <v>13.739619306614941</v>
      </c>
      <c r="G39" s="64">
        <v>1321.6929508657408</v>
      </c>
      <c r="H39" s="64">
        <v>410.67481892239277</v>
      </c>
      <c r="I39" s="64">
        <v>1390.2708865887023</v>
      </c>
      <c r="J39" s="64">
        <v>431.98327132554056</v>
      </c>
      <c r="K39" s="64">
        <v>2877.5331588888903</v>
      </c>
      <c r="L39" s="64">
        <v>3026.8380968336019</v>
      </c>
      <c r="M39" s="64">
        <v>1313.134466163553</v>
      </c>
      <c r="N39" s="64">
        <v>408.01553795841528</v>
      </c>
      <c r="O39" s="64">
        <v>1381.2683326241277</v>
      </c>
      <c r="P39" s="64">
        <v>429.0859379524357</v>
      </c>
      <c r="Q39" s="64">
        <v>2858.9</v>
      </c>
      <c r="R39" s="64">
        <v>3006.5369425642916</v>
      </c>
      <c r="S39" s="15">
        <v>523.15410879000001</v>
      </c>
      <c r="T39" s="15">
        <v>260.80383938</v>
      </c>
      <c r="U39" s="15">
        <v>954</v>
      </c>
      <c r="V39" s="15">
        <v>1003.4996592339024</v>
      </c>
      <c r="W39" s="15">
        <v>1055.5676793318221</v>
      </c>
      <c r="X39" s="15">
        <v>2048.4683300000002</v>
      </c>
      <c r="Z39" s="75">
        <v>1.0518864352556629</v>
      </c>
      <c r="AA39" s="75">
        <v>1.0516411705775968</v>
      </c>
    </row>
    <row r="40" spans="1:27" x14ac:dyDescent="0.2">
      <c r="A40" s="62">
        <v>43435</v>
      </c>
      <c r="B40" s="63">
        <v>7016.6790000000001</v>
      </c>
      <c r="C40" s="64">
        <v>5352.4777337400001</v>
      </c>
      <c r="D40" s="64">
        <v>2638.7399756499999</v>
      </c>
      <c r="E40" s="64">
        <v>2268.15200895</v>
      </c>
      <c r="F40" s="65">
        <v>14.044125988909272</v>
      </c>
      <c r="G40" s="64">
        <v>1366.314462388754</v>
      </c>
      <c r="H40" s="64">
        <v>424.90785428085275</v>
      </c>
      <c r="I40" s="64">
        <v>1427.3520681835898</v>
      </c>
      <c r="J40" s="64">
        <v>443.88983743528775</v>
      </c>
      <c r="K40" s="64">
        <v>2981.4420180675197</v>
      </c>
      <c r="L40" s="64">
        <v>3114.6325006455972</v>
      </c>
      <c r="M40" s="64">
        <v>1369.4572725756427</v>
      </c>
      <c r="N40" s="64">
        <v>425.88523716134085</v>
      </c>
      <c r="O40" s="64">
        <v>1430.6352776815859</v>
      </c>
      <c r="P40" s="64">
        <v>444.91088311274689</v>
      </c>
      <c r="Q40" s="64">
        <v>2988.3</v>
      </c>
      <c r="R40" s="64">
        <v>3121.7968504086657</v>
      </c>
      <c r="S40" s="15">
        <v>512.47829189000004</v>
      </c>
      <c r="T40" s="15">
        <v>257.32468497000002</v>
      </c>
      <c r="U40" s="15">
        <v>954</v>
      </c>
      <c r="V40" s="15">
        <v>996.61820944679812</v>
      </c>
      <c r="W40" s="15">
        <v>1041.1403096445933</v>
      </c>
      <c r="X40" s="15">
        <v>2067.9160099999999</v>
      </c>
      <c r="Z40" s="75">
        <v>1.0446731755207528</v>
      </c>
      <c r="AA40" s="75">
        <v>1.0446731755207528</v>
      </c>
    </row>
    <row r="41" spans="1:27" x14ac:dyDescent="0.2">
      <c r="A41" s="62">
        <v>43525</v>
      </c>
      <c r="B41" s="63">
        <v>7026.4740000100001</v>
      </c>
      <c r="C41" s="64">
        <v>5377.7651469700004</v>
      </c>
      <c r="D41" s="64">
        <v>2578.2441856299997</v>
      </c>
      <c r="E41" s="64">
        <v>2158.3336259900002</v>
      </c>
      <c r="F41" s="65">
        <v>16.286686962406293</v>
      </c>
      <c r="G41" s="64">
        <v>1413.7259281685924</v>
      </c>
      <c r="H41" s="64">
        <v>417.03456921588401</v>
      </c>
      <c r="I41" s="64">
        <v>1462.8809872709194</v>
      </c>
      <c r="J41" s="64">
        <v>431.5348047205664</v>
      </c>
      <c r="K41" s="64">
        <v>2930.2825577007798</v>
      </c>
      <c r="L41" s="64">
        <v>3032.1680854684523</v>
      </c>
      <c r="M41" s="64">
        <v>1432.8877358029049</v>
      </c>
      <c r="N41" s="64">
        <v>422.68711162892981</v>
      </c>
      <c r="O41" s="64">
        <v>1482.7090483621464</v>
      </c>
      <c r="P41" s="64">
        <v>437.38388526795319</v>
      </c>
      <c r="Q41" s="64">
        <v>2970</v>
      </c>
      <c r="R41" s="64">
        <v>3073.2664978586299</v>
      </c>
      <c r="S41" s="15">
        <v>560.59499800000003</v>
      </c>
      <c r="T41" s="15">
        <v>242.26832887</v>
      </c>
      <c r="U41" s="15">
        <v>998</v>
      </c>
      <c r="V41" s="15">
        <v>1032.7003248696674</v>
      </c>
      <c r="W41" s="15">
        <v>1068.6071753365898</v>
      </c>
      <c r="X41" s="15">
        <v>2087.95973</v>
      </c>
      <c r="Z41" s="75">
        <v>1.0347698645988652</v>
      </c>
      <c r="AA41" s="75">
        <v>1.0347698645988652</v>
      </c>
    </row>
    <row r="42" spans="1:27" x14ac:dyDescent="0.2">
      <c r="A42" s="62">
        <v>43617</v>
      </c>
      <c r="B42" s="63">
        <v>7036.2489999999998</v>
      </c>
      <c r="C42" s="64">
        <v>5402.9596130499995</v>
      </c>
      <c r="D42" s="64">
        <v>2610.68404435</v>
      </c>
      <c r="E42" s="64">
        <v>2230.65193658</v>
      </c>
      <c r="F42" s="65">
        <v>14.556802022537326</v>
      </c>
      <c r="G42" s="64">
        <v>1327.8710983656097</v>
      </c>
      <c r="H42" s="64">
        <v>407.24526207189376</v>
      </c>
      <c r="I42" s="64">
        <v>1346.9925795118274</v>
      </c>
      <c r="J42" s="64">
        <v>413.10963596344004</v>
      </c>
      <c r="K42" s="64">
        <v>2865.4790680081001</v>
      </c>
      <c r="L42" s="64">
        <v>2906.742262938119</v>
      </c>
      <c r="M42" s="64">
        <v>1299.705913906585</v>
      </c>
      <c r="N42" s="64">
        <v>398.60726929930991</v>
      </c>
      <c r="O42" s="64">
        <v>1318.4218134837213</v>
      </c>
      <c r="P42" s="64">
        <v>404.34725520158116</v>
      </c>
      <c r="Q42" s="64">
        <v>2804.7</v>
      </c>
      <c r="R42" s="64">
        <v>2845.0879700648702</v>
      </c>
      <c r="S42" s="15">
        <v>588.38170656</v>
      </c>
      <c r="T42" s="15">
        <v>254.51816500000001</v>
      </c>
      <c r="U42" s="15">
        <v>998</v>
      </c>
      <c r="V42" s="15">
        <v>1012.3713032141551</v>
      </c>
      <c r="W42" s="15">
        <v>1026.9495546808885</v>
      </c>
      <c r="X42" s="15">
        <v>2074.5376200000001</v>
      </c>
      <c r="Z42" s="75">
        <v>1.0144001034209971</v>
      </c>
      <c r="AA42" s="75">
        <v>1.0144001034209971</v>
      </c>
    </row>
    <row r="43" spans="1:27" x14ac:dyDescent="0.2">
      <c r="A43" s="62">
        <v>43709</v>
      </c>
      <c r="B43" s="63">
        <v>7045.9960000000001</v>
      </c>
      <c r="C43" s="64">
        <v>5412.5805806999997</v>
      </c>
      <c r="D43" s="64">
        <v>2639.0381324099994</v>
      </c>
      <c r="E43" s="64">
        <v>2265.8978131700001</v>
      </c>
      <c r="F43" s="65">
        <v>14.139254551022475</v>
      </c>
      <c r="G43" s="64">
        <v>1332.7230686189162</v>
      </c>
      <c r="H43" s="64">
        <v>414.50463755960686</v>
      </c>
      <c r="I43" s="64">
        <v>1358.9224179492649</v>
      </c>
      <c r="J43" s="64">
        <v>422.65318098485699</v>
      </c>
      <c r="K43" s="64">
        <v>2920.5980182264398</v>
      </c>
      <c r="L43" s="64">
        <v>2978.0126226065781</v>
      </c>
      <c r="M43" s="64">
        <v>1323.1412880028424</v>
      </c>
      <c r="N43" s="64">
        <v>411.52450271047559</v>
      </c>
      <c r="O43" s="64">
        <v>1349.1522738063054</v>
      </c>
      <c r="P43" s="64">
        <v>419.61446112597946</v>
      </c>
      <c r="Q43" s="64">
        <v>2899.6</v>
      </c>
      <c r="R43" s="64">
        <v>2956.6018146358069</v>
      </c>
      <c r="S43" s="15">
        <v>591.54791760000001</v>
      </c>
      <c r="T43" s="15">
        <v>301.2359897</v>
      </c>
      <c r="U43" s="15">
        <v>998</v>
      </c>
      <c r="V43" s="15">
        <v>1017.6191926495156</v>
      </c>
      <c r="W43" s="15">
        <v>1037.6240693874267</v>
      </c>
      <c r="X43" s="15">
        <v>2088.3411499999997</v>
      </c>
      <c r="Z43" s="75">
        <v>1.0196585096688533</v>
      </c>
      <c r="AA43" s="75">
        <v>1.0196585096688533</v>
      </c>
    </row>
    <row r="44" spans="1:27" x14ac:dyDescent="0.2">
      <c r="A44" s="62">
        <v>43800</v>
      </c>
      <c r="B44" s="63">
        <v>7055.71</v>
      </c>
      <c r="C44" s="64">
        <v>5432.22684364</v>
      </c>
      <c r="D44" s="64">
        <v>2643.7163609000004</v>
      </c>
      <c r="E44" s="64">
        <v>2322.5968669200001</v>
      </c>
      <c r="F44" s="65">
        <v>12.146518390901875</v>
      </c>
      <c r="G44" s="64">
        <v>1356.3703569535351</v>
      </c>
      <c r="H44" s="64">
        <v>431.99015307476355</v>
      </c>
      <c r="I44" s="64">
        <v>1375.1385840181629</v>
      </c>
      <c r="J44" s="64">
        <v>437.96764236522597</v>
      </c>
      <c r="K44" s="64">
        <v>3047.9972429511399</v>
      </c>
      <c r="L44" s="64">
        <v>3090.1726739127489</v>
      </c>
      <c r="M44" s="64">
        <v>1362.2456397759813</v>
      </c>
      <c r="N44" s="64">
        <v>433.86136901885141</v>
      </c>
      <c r="O44" s="64">
        <v>1381.0951636940204</v>
      </c>
      <c r="P44" s="64">
        <v>439.86475050427782</v>
      </c>
      <c r="Q44" s="64">
        <v>3061.2</v>
      </c>
      <c r="R44" s="64">
        <v>3103.5581187805378</v>
      </c>
      <c r="S44" s="15">
        <v>552.21983102000002</v>
      </c>
      <c r="T44" s="15">
        <v>271.44074849000003</v>
      </c>
      <c r="U44" s="15">
        <v>998</v>
      </c>
      <c r="V44" s="15">
        <v>1011.8094219727483</v>
      </c>
      <c r="W44" s="15">
        <v>1025.8099262453177</v>
      </c>
      <c r="X44" s="15">
        <v>2099.2103199999997</v>
      </c>
      <c r="Z44" s="75">
        <v>1.0138370961650784</v>
      </c>
      <c r="AA44" s="75">
        <v>1.0138370961650784</v>
      </c>
    </row>
    <row r="45" spans="1:27" x14ac:dyDescent="0.2">
      <c r="A45" s="62">
        <v>43891</v>
      </c>
      <c r="B45" s="63">
        <v>7065.3760000000002</v>
      </c>
      <c r="C45" s="64">
        <v>5466.7346858000001</v>
      </c>
      <c r="D45" s="64">
        <v>2635.6160841599999</v>
      </c>
      <c r="E45" s="64">
        <v>2211.3806158599996</v>
      </c>
      <c r="F45" s="65">
        <v>16.096254338772894</v>
      </c>
      <c r="G45" s="64">
        <v>1408.7756064149794</v>
      </c>
      <c r="H45" s="64">
        <v>426.00165503560601</v>
      </c>
      <c r="I45" s="64">
        <v>1408.7756064149794</v>
      </c>
      <c r="J45" s="64">
        <v>426.00165503560601</v>
      </c>
      <c r="K45" s="64">
        <v>3009.86186944885</v>
      </c>
      <c r="L45" s="64">
        <v>3009.86186944885</v>
      </c>
      <c r="M45" s="64">
        <v>1444.0378736329815</v>
      </c>
      <c r="N45" s="64">
        <v>436.66465875276839</v>
      </c>
      <c r="O45" s="64">
        <v>1444.0378736329815</v>
      </c>
      <c r="P45" s="64">
        <v>436.66465875276839</v>
      </c>
      <c r="Q45" s="64">
        <v>3085.2</v>
      </c>
      <c r="R45" s="64">
        <v>3085.2</v>
      </c>
      <c r="S45" s="15">
        <v>572.29210692000004</v>
      </c>
      <c r="T45" s="15">
        <v>275.11499494000003</v>
      </c>
      <c r="U45" s="15">
        <v>1038</v>
      </c>
      <c r="V45" s="15">
        <v>1038</v>
      </c>
      <c r="W45" s="15">
        <v>1038</v>
      </c>
      <c r="X45" s="15">
        <v>2095.5627199999999</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Plan19">
    <tabColor theme="4" tint="0.39997558519241921"/>
  </sheetPr>
  <dimension ref="A2:AA45"/>
  <sheetViews>
    <sheetView showGridLines="0" workbookViewId="0">
      <pane xSplit="1" ySplit="12" topLeftCell="K39"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91</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129</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3207.819</v>
      </c>
      <c r="C13" s="16">
        <v>2459.98188497</v>
      </c>
      <c r="D13" s="16">
        <v>1422.59485088</v>
      </c>
      <c r="E13" s="17">
        <v>1313.9247463800002</v>
      </c>
      <c r="F13" s="18">
        <v>7.6388653053803637</v>
      </c>
      <c r="G13" s="17">
        <v>854.75649082236498</v>
      </c>
      <c r="H13" s="17">
        <v>321.02899062124146</v>
      </c>
      <c r="I13" s="17">
        <v>1331.2134289195094</v>
      </c>
      <c r="J13" s="17">
        <v>499.97643536618102</v>
      </c>
      <c r="K13" s="17">
        <v>1029.8028956656401</v>
      </c>
      <c r="L13" s="17">
        <v>1603.8339089199073</v>
      </c>
      <c r="M13" s="17">
        <v>881.59635842553132</v>
      </c>
      <c r="N13" s="17">
        <v>331.10949308548896</v>
      </c>
      <c r="O13" s="17">
        <v>1373.0143307756405</v>
      </c>
      <c r="P13" s="17">
        <v>517.8369471780926</v>
      </c>
      <c r="Q13" s="17">
        <v>1062.1393230000001</v>
      </c>
      <c r="R13" s="17">
        <v>1661.1271980598817</v>
      </c>
      <c r="S13" s="15">
        <v>98.686056960000002</v>
      </c>
      <c r="T13" s="15">
        <v>235.52828533000002</v>
      </c>
      <c r="U13" s="15">
        <v>600</v>
      </c>
      <c r="V13" s="15">
        <v>934.45099970313868</v>
      </c>
      <c r="W13" s="15">
        <v>1455.3311180769922</v>
      </c>
      <c r="X13" s="15">
        <v>909.54059999999993</v>
      </c>
      <c r="Z13" s="75">
        <v>1.5574183328385645</v>
      </c>
      <c r="AA13" s="75">
        <v>1.5639447312505552</v>
      </c>
    </row>
    <row r="14" spans="1:27" x14ac:dyDescent="0.2">
      <c r="A14" s="61">
        <v>41061</v>
      </c>
      <c r="B14" s="15">
        <v>3210.011</v>
      </c>
      <c r="C14" s="16">
        <v>2482.0648730100002</v>
      </c>
      <c r="D14" s="16">
        <v>1423.4273387800001</v>
      </c>
      <c r="E14" s="16">
        <v>1323.9666506100002</v>
      </c>
      <c r="F14" s="18">
        <v>6.9874088729563368</v>
      </c>
      <c r="G14" s="16">
        <v>854.06165148420757</v>
      </c>
      <c r="H14" s="16">
        <v>326.16671642895</v>
      </c>
      <c r="I14" s="16">
        <v>1311.6365982282734</v>
      </c>
      <c r="J14" s="16">
        <v>500.914894900962</v>
      </c>
      <c r="K14" s="16">
        <v>1046.9987475708101</v>
      </c>
      <c r="L14" s="16">
        <v>1607.9423226959318</v>
      </c>
      <c r="M14" s="16">
        <v>828.11540280727718</v>
      </c>
      <c r="N14" s="16">
        <v>316.25782933454121</v>
      </c>
      <c r="O14" s="16">
        <v>1271.7892999773192</v>
      </c>
      <c r="P14" s="16">
        <v>487.61342175895606</v>
      </c>
      <c r="Q14" s="16">
        <v>1015.191111</v>
      </c>
      <c r="R14" s="16">
        <v>1565.2444475938883</v>
      </c>
      <c r="S14" s="15">
        <v>107.06420428999999</v>
      </c>
      <c r="T14" s="15">
        <v>221.10074564000001</v>
      </c>
      <c r="U14" s="15">
        <v>622</v>
      </c>
      <c r="V14" s="15">
        <v>955.2448147978597</v>
      </c>
      <c r="W14" s="15">
        <v>1467.029993887777</v>
      </c>
      <c r="X14" s="15">
        <v>920.26998000000003</v>
      </c>
      <c r="Z14" s="75">
        <v>1.5357633678422182</v>
      </c>
      <c r="AA14" s="75">
        <v>1.5418224515895</v>
      </c>
    </row>
    <row r="15" spans="1:27" x14ac:dyDescent="0.2">
      <c r="A15" s="61">
        <v>41153</v>
      </c>
      <c r="B15" s="15">
        <v>3212.201</v>
      </c>
      <c r="C15" s="16">
        <v>2494.2054944000001</v>
      </c>
      <c r="D15" s="16">
        <v>1439.5998556100001</v>
      </c>
      <c r="E15" s="16">
        <v>1351.6574428000001</v>
      </c>
      <c r="F15" s="18">
        <v>6.1088095047589661</v>
      </c>
      <c r="G15" s="16">
        <v>884.39793491124772</v>
      </c>
      <c r="H15" s="16">
        <v>342.14925402396057</v>
      </c>
      <c r="I15" s="16">
        <v>1341.8288139770377</v>
      </c>
      <c r="J15" s="16">
        <v>519.11668900060465</v>
      </c>
      <c r="K15" s="16">
        <v>1099.05217592502</v>
      </c>
      <c r="L15" s="16">
        <v>1667.507147524431</v>
      </c>
      <c r="M15" s="16">
        <v>874.01787266406211</v>
      </c>
      <c r="N15" s="16">
        <v>338.13350627809405</v>
      </c>
      <c r="O15" s="16">
        <v>1326.079945662972</v>
      </c>
      <c r="P15" s="16">
        <v>515.66650743879916</v>
      </c>
      <c r="Q15" s="16">
        <v>1086.152787</v>
      </c>
      <c r="R15" s="16">
        <v>1656.4244708614178</v>
      </c>
      <c r="S15" s="15">
        <v>111.5552661</v>
      </c>
      <c r="T15" s="15">
        <v>183.51293132000001</v>
      </c>
      <c r="U15" s="15">
        <v>622</v>
      </c>
      <c r="V15" s="15">
        <v>943.71265393951205</v>
      </c>
      <c r="W15" s="15">
        <v>1431.822464960703</v>
      </c>
      <c r="X15" s="15">
        <v>922.30142000000001</v>
      </c>
      <c r="Z15" s="75">
        <v>1.5172229163014663</v>
      </c>
      <c r="AA15" s="75">
        <v>1.5250381812641041</v>
      </c>
    </row>
    <row r="16" spans="1:27" x14ac:dyDescent="0.2">
      <c r="A16" s="61">
        <v>41244</v>
      </c>
      <c r="B16" s="15">
        <v>3214.4059999900001</v>
      </c>
      <c r="C16" s="16">
        <v>2508.0294810799996</v>
      </c>
      <c r="D16" s="16">
        <v>1446.7510702299999</v>
      </c>
      <c r="E16" s="16">
        <v>1347.1012570100002</v>
      </c>
      <c r="F16" s="18">
        <v>6.8878340766775921</v>
      </c>
      <c r="G16" s="16">
        <v>872.08381179221976</v>
      </c>
      <c r="H16" s="16">
        <v>334.3053755223961</v>
      </c>
      <c r="I16" s="16">
        <v>1295.6347369760817</v>
      </c>
      <c r="J16" s="16">
        <v>496.66975974993568</v>
      </c>
      <c r="K16" s="16">
        <v>1074.5932049081002</v>
      </c>
      <c r="L16" s="16">
        <v>1596.4982557537851</v>
      </c>
      <c r="M16" s="16">
        <v>859.09269099171445</v>
      </c>
      <c r="N16" s="16">
        <v>329.32536026976464</v>
      </c>
      <c r="O16" s="16">
        <v>1276.3341294498437</v>
      </c>
      <c r="P16" s="16">
        <v>493.06832460623355</v>
      </c>
      <c r="Q16" s="16">
        <v>1058.5854139999999</v>
      </c>
      <c r="R16" s="16">
        <v>1584.9217810192943</v>
      </c>
      <c r="S16" s="15">
        <v>109.1391667</v>
      </c>
      <c r="T16" s="15">
        <v>189.02963962000001</v>
      </c>
      <c r="U16" s="15">
        <v>622</v>
      </c>
      <c r="V16" s="15">
        <v>924.09100536214362</v>
      </c>
      <c r="W16" s="15">
        <v>1372.9006208862015</v>
      </c>
      <c r="X16" s="15">
        <v>934.62890000000004</v>
      </c>
      <c r="Z16" s="75">
        <v>1.4856768574954078</v>
      </c>
      <c r="AA16" s="75">
        <v>1.4972072730819759</v>
      </c>
    </row>
    <row r="17" spans="1:27" x14ac:dyDescent="0.2">
      <c r="A17" s="61">
        <v>41334</v>
      </c>
      <c r="B17" s="15">
        <v>3216.6239999999998</v>
      </c>
      <c r="C17" s="16">
        <v>2501.9100978299998</v>
      </c>
      <c r="D17" s="16">
        <v>1452.33229355</v>
      </c>
      <c r="E17" s="16">
        <v>1331.69677828</v>
      </c>
      <c r="F17" s="18">
        <v>8.3063301563807528</v>
      </c>
      <c r="G17" s="16">
        <v>917.04121688298585</v>
      </c>
      <c r="H17" s="16">
        <v>346.8551219729847</v>
      </c>
      <c r="I17" s="16">
        <v>1330.4405760764946</v>
      </c>
      <c r="J17" s="16">
        <v>503.21634382078594</v>
      </c>
      <c r="K17" s="16">
        <v>1115.7025098612298</v>
      </c>
      <c r="L17" s="16">
        <v>1618.6577687261918</v>
      </c>
      <c r="M17" s="16">
        <v>953.75330648228601</v>
      </c>
      <c r="N17" s="16">
        <v>360.74083044832093</v>
      </c>
      <c r="O17" s="16">
        <v>1383.702362718411</v>
      </c>
      <c r="P17" s="16">
        <v>527.15163085907341</v>
      </c>
      <c r="Q17" s="16">
        <v>1160.3676129999999</v>
      </c>
      <c r="R17" s="16">
        <v>1695.6485874604359</v>
      </c>
      <c r="S17" s="15">
        <v>131.31700354</v>
      </c>
      <c r="T17" s="15">
        <v>204.88279367000001</v>
      </c>
      <c r="U17" s="15">
        <v>622</v>
      </c>
      <c r="V17" s="15">
        <v>902.39568634914781</v>
      </c>
      <c r="W17" s="15">
        <v>1309.1928854365749</v>
      </c>
      <c r="X17" s="15">
        <v>950.70249999999999</v>
      </c>
      <c r="Z17" s="75">
        <v>1.4507969233909128</v>
      </c>
      <c r="AA17" s="75">
        <v>1.4613029254380232</v>
      </c>
    </row>
    <row r="18" spans="1:27" x14ac:dyDescent="0.2">
      <c r="A18" s="61">
        <v>41426</v>
      </c>
      <c r="B18" s="15">
        <v>3218.83199999</v>
      </c>
      <c r="C18" s="16">
        <v>2514.0771868799998</v>
      </c>
      <c r="D18" s="16">
        <v>1467.4524340300002</v>
      </c>
      <c r="E18" s="16">
        <v>1357.8039023700001</v>
      </c>
      <c r="F18" s="18">
        <v>7.4720331042606318</v>
      </c>
      <c r="G18" s="16">
        <v>966.52617119910758</v>
      </c>
      <c r="H18" s="16">
        <v>369.241674166015</v>
      </c>
      <c r="I18" s="16">
        <v>1380.1263206191543</v>
      </c>
      <c r="J18" s="16">
        <v>527.24920273371436</v>
      </c>
      <c r="K18" s="16">
        <v>1188.52691653545</v>
      </c>
      <c r="L18" s="16">
        <v>1697.1266057284947</v>
      </c>
      <c r="M18" s="16">
        <v>945.1887436510284</v>
      </c>
      <c r="N18" s="16">
        <v>361.090138908651</v>
      </c>
      <c r="O18" s="16">
        <v>1349.6580868031226</v>
      </c>
      <c r="P18" s="16">
        <v>517.85668206420337</v>
      </c>
      <c r="Q18" s="16">
        <v>1162.2884939999999</v>
      </c>
      <c r="R18" s="16">
        <v>1666.8936596369053</v>
      </c>
      <c r="S18" s="15">
        <v>118.16910856999999</v>
      </c>
      <c r="T18" s="15">
        <v>207.67441674</v>
      </c>
      <c r="U18" s="15">
        <v>678</v>
      </c>
      <c r="V18" s="15">
        <v>968.13275549371963</v>
      </c>
      <c r="W18" s="15">
        <v>1382.4204015632188</v>
      </c>
      <c r="X18" s="15">
        <v>961.70461</v>
      </c>
      <c r="Z18" s="75">
        <v>1.4279244181323298</v>
      </c>
      <c r="AA18" s="75">
        <v>1.4341479488455691</v>
      </c>
    </row>
    <row r="19" spans="1:27" x14ac:dyDescent="0.2">
      <c r="A19" s="61">
        <v>41518</v>
      </c>
      <c r="B19" s="15">
        <v>3221.0659999999998</v>
      </c>
      <c r="C19" s="16">
        <v>2513.2735820999997</v>
      </c>
      <c r="D19" s="16">
        <v>1448.65912865</v>
      </c>
      <c r="E19" s="16">
        <v>1340.9625011399999</v>
      </c>
      <c r="F19" s="18">
        <v>7.4342283412359507</v>
      </c>
      <c r="G19" s="16">
        <v>1049.3112069404895</v>
      </c>
      <c r="H19" s="16">
        <v>398.7086915298662</v>
      </c>
      <c r="I19" s="16">
        <v>1492.4404019703111</v>
      </c>
      <c r="J19" s="16">
        <v>567.08529930876637</v>
      </c>
      <c r="K19" s="16">
        <v>1284.26701019134</v>
      </c>
      <c r="L19" s="16">
        <v>1826.6191767032908</v>
      </c>
      <c r="M19" s="16">
        <v>1034.9705716318631</v>
      </c>
      <c r="N19" s="16">
        <v>393.25964199429626</v>
      </c>
      <c r="O19" s="16">
        <v>1472.0436470486516</v>
      </c>
      <c r="P19" s="16">
        <v>559.86912337108538</v>
      </c>
      <c r="Q19" s="16">
        <v>1266.7152619999999</v>
      </c>
      <c r="R19" s="16">
        <v>1803.3753977404083</v>
      </c>
      <c r="S19" s="15">
        <v>104.81199615000001</v>
      </c>
      <c r="T19" s="15">
        <v>194.93777903999998</v>
      </c>
      <c r="U19" s="15">
        <v>678</v>
      </c>
      <c r="V19" s="15">
        <v>964.32267743163288</v>
      </c>
      <c r="W19" s="15">
        <v>1371.560805617866</v>
      </c>
      <c r="X19" s="15">
        <v>966.18369999999993</v>
      </c>
      <c r="Z19" s="75">
        <v>1.42230483396996</v>
      </c>
      <c r="AA19" s="75">
        <v>1.423662800820038</v>
      </c>
    </row>
    <row r="20" spans="1:27" x14ac:dyDescent="0.2">
      <c r="A20" s="61">
        <v>41609</v>
      </c>
      <c r="B20" s="15">
        <v>3223.2990000099994</v>
      </c>
      <c r="C20" s="16">
        <v>2516.6278969299997</v>
      </c>
      <c r="D20" s="16">
        <v>1477.9336921600002</v>
      </c>
      <c r="E20" s="16">
        <v>1375.40646702</v>
      </c>
      <c r="F20" s="18">
        <v>6.9372006121706704</v>
      </c>
      <c r="G20" s="16">
        <v>1051.7313281326965</v>
      </c>
      <c r="H20" s="16">
        <v>406.58441005400192</v>
      </c>
      <c r="I20" s="16">
        <v>1476.8032432333473</v>
      </c>
      <c r="J20" s="16">
        <v>570.9111817387161</v>
      </c>
      <c r="K20" s="16">
        <v>1310.5431223467199</v>
      </c>
      <c r="L20" s="16">
        <v>1840.2174411929309</v>
      </c>
      <c r="M20" s="16">
        <v>1059.8632649849524</v>
      </c>
      <c r="N20" s="16">
        <v>409.72811364875025</v>
      </c>
      <c r="O20" s="16">
        <v>1488.2218160151454</v>
      </c>
      <c r="P20" s="16">
        <v>579.1425375256465</v>
      </c>
      <c r="Q20" s="16">
        <v>1320.6762189999999</v>
      </c>
      <c r="R20" s="16">
        <v>1866.7495620696698</v>
      </c>
      <c r="S20" s="15">
        <v>110.26516650000001</v>
      </c>
      <c r="T20" s="15">
        <v>212.71485793999997</v>
      </c>
      <c r="U20" s="15">
        <v>678</v>
      </c>
      <c r="V20" s="15">
        <v>952.02317562406904</v>
      </c>
      <c r="W20" s="15">
        <v>1336.7966473825029</v>
      </c>
      <c r="X20" s="15">
        <v>975.07431000000008</v>
      </c>
      <c r="Z20" s="75">
        <v>1.4041639758467095</v>
      </c>
      <c r="AA20" s="75">
        <v>1.4134801060347326</v>
      </c>
    </row>
    <row r="21" spans="1:27" x14ac:dyDescent="0.2">
      <c r="A21" s="61">
        <v>41699</v>
      </c>
      <c r="B21" s="15">
        <v>3225.5290000000005</v>
      </c>
      <c r="C21" s="16">
        <v>2500.7374919300005</v>
      </c>
      <c r="D21" s="16">
        <v>1518.8285934999999</v>
      </c>
      <c r="E21" s="16">
        <v>1411.6128877199999</v>
      </c>
      <c r="F21" s="18">
        <v>7.0591050391625458</v>
      </c>
      <c r="G21" s="16">
        <v>1063.1371778328319</v>
      </c>
      <c r="H21" s="16">
        <v>420.70083208890691</v>
      </c>
      <c r="I21" s="16">
        <v>1463.2080002907148</v>
      </c>
      <c r="J21" s="16">
        <v>579.01542348116641</v>
      </c>
      <c r="K21" s="16">
        <v>1356.9827342269</v>
      </c>
      <c r="L21" s="16">
        <v>1867.6310398857834</v>
      </c>
      <c r="M21" s="16">
        <v>1113.150271991876</v>
      </c>
      <c r="N21" s="16">
        <v>440.49182382176684</v>
      </c>
      <c r="O21" s="16">
        <v>1532.0416005246752</v>
      </c>
      <c r="P21" s="16">
        <v>609.67996333191854</v>
      </c>
      <c r="Q21" s="16">
        <v>1420.819152</v>
      </c>
      <c r="R21" s="16">
        <v>1966.5404024460402</v>
      </c>
      <c r="S21" s="15">
        <v>105.36839654000001</v>
      </c>
      <c r="T21" s="15">
        <v>251.22177308000002</v>
      </c>
      <c r="U21" s="15">
        <v>724</v>
      </c>
      <c r="V21" s="15">
        <v>996.44957800267252</v>
      </c>
      <c r="W21" s="15">
        <v>1371.425084947105</v>
      </c>
      <c r="X21" s="15">
        <v>974.51760999999999</v>
      </c>
      <c r="Z21" s="75">
        <v>1.3763115718268957</v>
      </c>
      <c r="AA21" s="75">
        <v>1.3840891711502212</v>
      </c>
    </row>
    <row r="22" spans="1:27" x14ac:dyDescent="0.2">
      <c r="A22" s="61">
        <v>41791</v>
      </c>
      <c r="B22" s="15">
        <v>3227.7550000000001</v>
      </c>
      <c r="C22" s="16">
        <v>2522.7250348199996</v>
      </c>
      <c r="D22" s="16">
        <v>1511.6451043899999</v>
      </c>
      <c r="E22" s="16">
        <v>1405.6650395899999</v>
      </c>
      <c r="F22" s="18">
        <v>7.0109091407911279</v>
      </c>
      <c r="G22" s="16">
        <v>1084.7543921395397</v>
      </c>
      <c r="H22" s="16">
        <v>430.22016773027997</v>
      </c>
      <c r="I22" s="16">
        <v>1461.2299058408516</v>
      </c>
      <c r="J22" s="16">
        <v>579.53263866802081</v>
      </c>
      <c r="K22" s="16">
        <v>1388.6452974922499</v>
      </c>
      <c r="L22" s="16">
        <v>1870.5893721238976</v>
      </c>
      <c r="M22" s="16">
        <v>1056.9878626843795</v>
      </c>
      <c r="N22" s="16">
        <v>419.20777754197576</v>
      </c>
      <c r="O22" s="16">
        <v>1423.8267079231503</v>
      </c>
      <c r="P22" s="16">
        <v>568.89656619545372</v>
      </c>
      <c r="Q22" s="16">
        <v>1353.1</v>
      </c>
      <c r="R22" s="16">
        <v>1836.2587360202067</v>
      </c>
      <c r="S22" s="15">
        <v>89.433187359999991</v>
      </c>
      <c r="T22" s="15">
        <v>259.71612304000001</v>
      </c>
      <c r="U22" s="15">
        <v>724</v>
      </c>
      <c r="V22" s="15">
        <v>975.27187674450772</v>
      </c>
      <c r="W22" s="15">
        <v>1313.7503226087767</v>
      </c>
      <c r="X22" s="15">
        <v>982.84457000000009</v>
      </c>
      <c r="Z22" s="75">
        <v>1.3470606032382704</v>
      </c>
      <c r="AA22" s="75">
        <v>1.3570754090756092</v>
      </c>
    </row>
    <row r="23" spans="1:27" x14ac:dyDescent="0.2">
      <c r="A23" s="61">
        <v>41883</v>
      </c>
      <c r="B23" s="15">
        <v>3230.009</v>
      </c>
      <c r="C23" s="16">
        <v>2528.6660431599998</v>
      </c>
      <c r="D23" s="16">
        <v>1507.5952151899999</v>
      </c>
      <c r="E23" s="16">
        <v>1415.6745574399999</v>
      </c>
      <c r="F23" s="18">
        <v>6.0971709663071039</v>
      </c>
      <c r="G23" s="16">
        <v>1077.0487729643198</v>
      </c>
      <c r="H23" s="16">
        <v>431.37100474121581</v>
      </c>
      <c r="I23" s="16">
        <v>1441.1084148969924</v>
      </c>
      <c r="J23" s="16">
        <v>577.18127579699728</v>
      </c>
      <c r="K23" s="16">
        <v>1393.3322276531699</v>
      </c>
      <c r="L23" s="16">
        <v>1864.3007154557833</v>
      </c>
      <c r="M23" s="16">
        <v>1053.9883929557213</v>
      </c>
      <c r="N23" s="16">
        <v>422.13504668253245</v>
      </c>
      <c r="O23" s="16">
        <v>1410.2532591089689</v>
      </c>
      <c r="P23" s="16">
        <v>565.95922344083647</v>
      </c>
      <c r="Q23" s="16">
        <v>1363.5</v>
      </c>
      <c r="R23" s="16">
        <v>1828.0533853469128</v>
      </c>
      <c r="S23" s="15">
        <v>94.580946490000002</v>
      </c>
      <c r="T23" s="15">
        <v>257.11579154999998</v>
      </c>
      <c r="U23" s="15">
        <v>724</v>
      </c>
      <c r="V23" s="15">
        <v>968.72353283855114</v>
      </c>
      <c r="W23" s="15">
        <v>1296.1675180596733</v>
      </c>
      <c r="X23" s="15">
        <v>982.27784999999994</v>
      </c>
      <c r="Z23" s="75">
        <v>1.3380159293350153</v>
      </c>
      <c r="AA23" s="75">
        <v>1.3407065532430604</v>
      </c>
    </row>
    <row r="24" spans="1:27" x14ac:dyDescent="0.2">
      <c r="A24" s="61">
        <v>41974</v>
      </c>
      <c r="B24" s="15">
        <v>3232.2369999900002</v>
      </c>
      <c r="C24" s="16">
        <v>2535.2666703899999</v>
      </c>
      <c r="D24" s="16">
        <v>1490.0036969400003</v>
      </c>
      <c r="E24" s="16">
        <v>1401.6650830799997</v>
      </c>
      <c r="F24" s="18">
        <v>5.9287513206457447</v>
      </c>
      <c r="G24" s="16">
        <v>1100.0775056134996</v>
      </c>
      <c r="H24" s="16">
        <v>437.82716724237372</v>
      </c>
      <c r="I24" s="16">
        <v>1452.5557398886408</v>
      </c>
      <c r="J24" s="16">
        <v>578.11232536967668</v>
      </c>
      <c r="K24" s="16">
        <v>1415.16116956161</v>
      </c>
      <c r="L24" s="16">
        <v>1868.5960482101266</v>
      </c>
      <c r="M24" s="16">
        <v>1079.9560491733532</v>
      </c>
      <c r="N24" s="16">
        <v>429.81888704457566</v>
      </c>
      <c r="O24" s="16">
        <v>1425.9871236794093</v>
      </c>
      <c r="P24" s="16">
        <v>570.02546050471187</v>
      </c>
      <c r="Q24" s="16">
        <v>1389.2765099999999</v>
      </c>
      <c r="R24" s="16">
        <v>1842.4573843796682</v>
      </c>
      <c r="S24" s="15">
        <v>101.74046254</v>
      </c>
      <c r="T24" s="15">
        <v>235.17791812999999</v>
      </c>
      <c r="U24" s="15">
        <v>724</v>
      </c>
      <c r="V24" s="15">
        <v>955.97841998676586</v>
      </c>
      <c r="W24" s="15">
        <v>1262.2855517684991</v>
      </c>
      <c r="X24" s="15">
        <v>983.50594000000001</v>
      </c>
      <c r="Z24" s="75">
        <v>1.3204121823021628</v>
      </c>
      <c r="AA24" s="75">
        <v>1.3261991915343536</v>
      </c>
    </row>
    <row r="25" spans="1:27" x14ac:dyDescent="0.2">
      <c r="A25" s="61">
        <v>42064</v>
      </c>
      <c r="B25" s="15">
        <v>3234.47600001</v>
      </c>
      <c r="C25" s="16">
        <v>2536.5034673999999</v>
      </c>
      <c r="D25" s="16">
        <v>1495.4830524399999</v>
      </c>
      <c r="E25" s="16">
        <v>1380.4209542900001</v>
      </c>
      <c r="F25" s="18">
        <v>7.6939753989366153</v>
      </c>
      <c r="G25" s="16">
        <v>1121.0863177565475</v>
      </c>
      <c r="H25" s="16">
        <v>436.78623794630175</v>
      </c>
      <c r="I25" s="16">
        <v>1441.2914816894051</v>
      </c>
      <c r="J25" s="16">
        <v>561.54131408093315</v>
      </c>
      <c r="K25" s="16">
        <v>1412.7746037719701</v>
      </c>
      <c r="L25" s="16">
        <v>1816.2919034088557</v>
      </c>
      <c r="M25" s="16">
        <v>1153.6823343753483</v>
      </c>
      <c r="N25" s="16">
        <v>449.48597299701873</v>
      </c>
      <c r="O25" s="16">
        <v>1483.1975868175973</v>
      </c>
      <c r="P25" s="16">
        <v>584.06781159031368</v>
      </c>
      <c r="Q25" s="16">
        <v>1453.851592</v>
      </c>
      <c r="R25" s="16">
        <v>1889.1533189672323</v>
      </c>
      <c r="S25" s="15">
        <v>116.32369199</v>
      </c>
      <c r="T25" s="15">
        <v>204.91220988000001</v>
      </c>
      <c r="U25" s="15">
        <v>788</v>
      </c>
      <c r="V25" s="15">
        <v>1013.0689043141863</v>
      </c>
      <c r="W25" s="15">
        <v>1302.4220874217588</v>
      </c>
      <c r="X25" s="15">
        <v>983.83319999999992</v>
      </c>
      <c r="Z25" s="75">
        <v>1.2856204369469368</v>
      </c>
      <c r="AA25" s="75">
        <v>1.2994127663115922</v>
      </c>
    </row>
    <row r="26" spans="1:27" x14ac:dyDescent="0.2">
      <c r="A26" s="61">
        <v>42156</v>
      </c>
      <c r="B26" s="15">
        <v>3236.7089999999998</v>
      </c>
      <c r="C26" s="16">
        <v>2553.7229965799997</v>
      </c>
      <c r="D26" s="16">
        <v>1516.9075332100001</v>
      </c>
      <c r="E26" s="16">
        <v>1400.7100237100001</v>
      </c>
      <c r="F26" s="18">
        <v>7.6601577193112718</v>
      </c>
      <c r="G26" s="16">
        <v>1164.3112937064848</v>
      </c>
      <c r="H26" s="16">
        <v>460.05537390276669</v>
      </c>
      <c r="I26" s="16">
        <v>1455.7067416444702</v>
      </c>
      <c r="J26" s="16">
        <v>575.19472063873434</v>
      </c>
      <c r="K26" s="16">
        <v>1489.06536920945</v>
      </c>
      <c r="L26" s="16">
        <v>1861.7379290438771</v>
      </c>
      <c r="M26" s="16">
        <v>1133.6669482158968</v>
      </c>
      <c r="N26" s="16">
        <v>447.94684848097251</v>
      </c>
      <c r="O26" s="16">
        <v>1417.3929499935091</v>
      </c>
      <c r="P26" s="16">
        <v>565.15296060902108</v>
      </c>
      <c r="Q26" s="16">
        <v>1449.8735959999999</v>
      </c>
      <c r="R26" s="16">
        <v>1829.235673979864</v>
      </c>
      <c r="S26" s="15">
        <v>93.407370959999994</v>
      </c>
      <c r="T26" s="15">
        <v>236.85603520000001</v>
      </c>
      <c r="U26" s="15">
        <v>788</v>
      </c>
      <c r="V26" s="15">
        <v>985.21496666424844</v>
      </c>
      <c r="W26" s="15">
        <v>1231.7874753035992</v>
      </c>
      <c r="X26" s="15">
        <v>996.5146400000001</v>
      </c>
      <c r="Z26" s="75">
        <v>1.2502728003353407</v>
      </c>
      <c r="AA26" s="75">
        <v>1.2616518288397496</v>
      </c>
    </row>
    <row r="27" spans="1:27" x14ac:dyDescent="0.2">
      <c r="A27" s="61">
        <v>42248</v>
      </c>
      <c r="B27" s="15">
        <v>3238.9470000000001</v>
      </c>
      <c r="C27" s="16">
        <v>2553.73844783</v>
      </c>
      <c r="D27" s="16">
        <v>1513.0576628000001</v>
      </c>
      <c r="E27" s="16">
        <v>1397.62972909</v>
      </c>
      <c r="F27" s="18">
        <v>7.6287861690871779</v>
      </c>
      <c r="G27" s="16">
        <v>1181.6167266933983</v>
      </c>
      <c r="H27" s="16">
        <v>470.41549622901209</v>
      </c>
      <c r="I27" s="16">
        <v>1451.70462465266</v>
      </c>
      <c r="J27" s="16">
        <v>577.94066041613382</v>
      </c>
      <c r="K27" s="16">
        <v>1523.6508602644701</v>
      </c>
      <c r="L27" s="16">
        <v>1871.9191682328553</v>
      </c>
      <c r="M27" s="16">
        <v>1145.587641111468</v>
      </c>
      <c r="N27" s="16">
        <v>456.07190824672341</v>
      </c>
      <c r="O27" s="16">
        <v>1407.4401952655951</v>
      </c>
      <c r="P27" s="16">
        <v>562.26174770692512</v>
      </c>
      <c r="Q27" s="16">
        <v>1477.1927390000001</v>
      </c>
      <c r="R27" s="16">
        <v>1821.1360009501022</v>
      </c>
      <c r="S27" s="15">
        <v>95.907140119999994</v>
      </c>
      <c r="T27" s="15">
        <v>255.05146153000001</v>
      </c>
      <c r="U27" s="15">
        <v>788</v>
      </c>
      <c r="V27" s="15">
        <v>968.11700307211584</v>
      </c>
      <c r="W27" s="15">
        <v>1189.4042279661614</v>
      </c>
      <c r="X27" s="15">
        <v>1004.27393</v>
      </c>
      <c r="Z27" s="75">
        <v>1.2285748769950708</v>
      </c>
      <c r="AA27" s="75">
        <v>1.2328357382686148</v>
      </c>
    </row>
    <row r="28" spans="1:27" x14ac:dyDescent="0.2">
      <c r="A28" s="61">
        <v>42339</v>
      </c>
      <c r="B28" s="15">
        <v>3241.1849999999999</v>
      </c>
      <c r="C28" s="16">
        <v>2567.1849425699997</v>
      </c>
      <c r="D28" s="16">
        <v>1491.5459359200001</v>
      </c>
      <c r="E28" s="16">
        <v>1384.4684675400001</v>
      </c>
      <c r="F28" s="18">
        <v>7.1789588105413316</v>
      </c>
      <c r="G28" s="16">
        <v>1210.7027644860725</v>
      </c>
      <c r="H28" s="16">
        <v>480.01345037145683</v>
      </c>
      <c r="I28" s="16">
        <v>1456.668921768081</v>
      </c>
      <c r="J28" s="16">
        <v>577.53289717115354</v>
      </c>
      <c r="K28" s="16">
        <v>1555.8123951422101</v>
      </c>
      <c r="L28" s="16">
        <v>1871.8909633176852</v>
      </c>
      <c r="M28" s="16">
        <v>1217.8637674237223</v>
      </c>
      <c r="N28" s="16">
        <v>482.85261501580442</v>
      </c>
      <c r="O28" s="16">
        <v>1465.2847527828819</v>
      </c>
      <c r="P28" s="16">
        <v>586.4970271075091</v>
      </c>
      <c r="Q28" s="16">
        <v>1565.014653</v>
      </c>
      <c r="R28" s="16">
        <v>1900.9453668054516</v>
      </c>
      <c r="S28" s="15">
        <v>137.01463626</v>
      </c>
      <c r="T28" s="15">
        <v>181.11277806999999</v>
      </c>
      <c r="U28" s="15">
        <v>788</v>
      </c>
      <c r="V28" s="15">
        <v>948.08993918544274</v>
      </c>
      <c r="W28" s="15">
        <v>1140.7037218079397</v>
      </c>
      <c r="X28" s="15">
        <v>1018.9423200000001</v>
      </c>
      <c r="Z28" s="75">
        <v>1.2031598213013233</v>
      </c>
      <c r="AA28" s="75">
        <v>1.2146502035373925</v>
      </c>
    </row>
    <row r="29" spans="1:27" x14ac:dyDescent="0.2">
      <c r="A29" s="61">
        <v>42430</v>
      </c>
      <c r="B29" s="15">
        <v>3243.4079999999999</v>
      </c>
      <c r="C29" s="16">
        <v>2570.8090559399998</v>
      </c>
      <c r="D29" s="16">
        <v>1472.9758844099999</v>
      </c>
      <c r="E29" s="16">
        <v>1332.1658450899999</v>
      </c>
      <c r="F29" s="18">
        <v>9.5595617559211803</v>
      </c>
      <c r="G29" s="16">
        <v>1262.4145029927888</v>
      </c>
      <c r="H29" s="16">
        <v>483.78940163195011</v>
      </c>
      <c r="I29" s="16">
        <v>1467.7876026971185</v>
      </c>
      <c r="J29" s="16">
        <v>562.4936059814022</v>
      </c>
      <c r="K29" s="16">
        <v>1569.12641556828</v>
      </c>
      <c r="L29" s="16">
        <v>1824.3962615889277</v>
      </c>
      <c r="M29" s="16">
        <v>1353.3232062964969</v>
      </c>
      <c r="N29" s="16">
        <v>518.62791545189509</v>
      </c>
      <c r="O29" s="16">
        <v>1573.4855864973058</v>
      </c>
      <c r="P29" s="16">
        <v>608.66086381757214</v>
      </c>
      <c r="Q29" s="16">
        <v>1682.12193</v>
      </c>
      <c r="R29" s="16">
        <v>1974.135514992824</v>
      </c>
      <c r="S29" s="15">
        <v>125.84809826</v>
      </c>
      <c r="T29" s="15">
        <v>187.18440609000001</v>
      </c>
      <c r="U29" s="15">
        <v>880</v>
      </c>
      <c r="V29" s="15">
        <v>1023.1608455949769</v>
      </c>
      <c r="W29" s="15">
        <v>1189.6114954075319</v>
      </c>
      <c r="X29" s="15">
        <v>1025.2739300000001</v>
      </c>
      <c r="Z29" s="75">
        <v>1.162682779085201</v>
      </c>
      <c r="AA29" s="75">
        <v>1.1735983461037358</v>
      </c>
    </row>
    <row r="30" spans="1:27" x14ac:dyDescent="0.2">
      <c r="A30" s="61">
        <v>42522</v>
      </c>
      <c r="B30" s="15">
        <v>3245.6260000000002</v>
      </c>
      <c r="C30" s="16">
        <v>2571.4753921799997</v>
      </c>
      <c r="D30" s="16">
        <v>1447.82372242</v>
      </c>
      <c r="E30" s="16">
        <v>1304.82169888</v>
      </c>
      <c r="F30" s="18">
        <v>9.8770327717089543</v>
      </c>
      <c r="G30" s="16">
        <v>1312.359297331984</v>
      </c>
      <c r="H30" s="16">
        <v>496.02120621367038</v>
      </c>
      <c r="I30" s="16">
        <v>1497.3353556942589</v>
      </c>
      <c r="J30" s="16">
        <v>565.93502308991538</v>
      </c>
      <c r="K30" s="16">
        <v>1609.8993234384502</v>
      </c>
      <c r="L30" s="16">
        <v>1836.8134252512298</v>
      </c>
      <c r="M30" s="16">
        <v>1280.4104059679594</v>
      </c>
      <c r="N30" s="16">
        <v>483.94574636757284</v>
      </c>
      <c r="O30" s="16">
        <v>1460.8832920621089</v>
      </c>
      <c r="P30" s="16">
        <v>555.72456174496153</v>
      </c>
      <c r="Q30" s="16">
        <v>1570.706897</v>
      </c>
      <c r="R30" s="16">
        <v>1803.6740864380527</v>
      </c>
      <c r="S30" s="15">
        <v>138.31207540999998</v>
      </c>
      <c r="T30" s="15">
        <v>185.55464283000001</v>
      </c>
      <c r="U30" s="15">
        <v>880</v>
      </c>
      <c r="V30" s="15">
        <v>1004.0353397805999</v>
      </c>
      <c r="W30" s="15">
        <v>1145.5533676458463</v>
      </c>
      <c r="X30" s="15">
        <v>1029.2176299999999</v>
      </c>
      <c r="Z30" s="75">
        <v>1.1409492497506817</v>
      </c>
      <c r="AA30" s="75">
        <v>1.1483199633763705</v>
      </c>
    </row>
    <row r="31" spans="1:27" x14ac:dyDescent="0.2">
      <c r="A31" s="61">
        <v>42614</v>
      </c>
      <c r="B31" s="15">
        <v>3247.8420000000006</v>
      </c>
      <c r="C31" s="16">
        <v>2578.4003361199998</v>
      </c>
      <c r="D31" s="16">
        <v>1434.96478972</v>
      </c>
      <c r="E31" s="16">
        <v>1300.3331394300001</v>
      </c>
      <c r="F31" s="18">
        <v>9.382226745526637</v>
      </c>
      <c r="G31" s="16">
        <v>1280.4108318138221</v>
      </c>
      <c r="H31" s="16">
        <v>480.17786093843529</v>
      </c>
      <c r="I31" s="16">
        <v>1439.3213306873397</v>
      </c>
      <c r="J31" s="16">
        <v>539.77225168695134</v>
      </c>
      <c r="K31" s="16">
        <v>1559.5418242260098</v>
      </c>
      <c r="L31" s="16">
        <v>1753.0949894634516</v>
      </c>
      <c r="M31" s="16">
        <v>1267.0349194843495</v>
      </c>
      <c r="N31" s="16">
        <v>475.1616344021661</v>
      </c>
      <c r="O31" s="16">
        <v>1424.2853473491318</v>
      </c>
      <c r="P31" s="16">
        <v>536.21423058379571</v>
      </c>
      <c r="Q31" s="16">
        <v>1543.2499130000001</v>
      </c>
      <c r="R31" s="16">
        <v>1741.5390990877365</v>
      </c>
      <c r="S31" s="15">
        <v>138.15567955</v>
      </c>
      <c r="T31" s="15">
        <v>194.24971927000001</v>
      </c>
      <c r="U31" s="15">
        <v>880</v>
      </c>
      <c r="V31" s="15">
        <v>989.21591377870277</v>
      </c>
      <c r="W31" s="15">
        <v>1111.9865046284476</v>
      </c>
      <c r="X31" s="15">
        <v>1020.6093199999999</v>
      </c>
      <c r="Z31" s="75">
        <v>1.1241089929303441</v>
      </c>
      <c r="AA31" s="75">
        <v>1.1284880591389583</v>
      </c>
    </row>
    <row r="32" spans="1:27" x14ac:dyDescent="0.2">
      <c r="A32" s="61">
        <v>42705</v>
      </c>
      <c r="B32" s="15">
        <v>3250.0629999900002</v>
      </c>
      <c r="C32" s="16">
        <v>2588.59218255</v>
      </c>
      <c r="D32" s="16">
        <v>1405.9716131500002</v>
      </c>
      <c r="E32" s="16">
        <v>1281.8051645800001</v>
      </c>
      <c r="F32" s="18">
        <v>8.8313624122048964</v>
      </c>
      <c r="G32" s="16">
        <v>1291.8479558904669</v>
      </c>
      <c r="H32" s="16">
        <v>473.14665748994753</v>
      </c>
      <c r="I32" s="16">
        <v>1439.533905109867</v>
      </c>
      <c r="J32" s="16">
        <v>527.23747592780558</v>
      </c>
      <c r="K32" s="16">
        <v>1537.7564450770199</v>
      </c>
      <c r="L32" s="16">
        <v>1713.5550127210793</v>
      </c>
      <c r="M32" s="16">
        <v>1295.84855699025</v>
      </c>
      <c r="N32" s="16">
        <v>474.61190075538411</v>
      </c>
      <c r="O32" s="16">
        <v>1443.9918607831321</v>
      </c>
      <c r="P32" s="16">
        <v>530.6859032204726</v>
      </c>
      <c r="Q32" s="16">
        <v>1542.5185779999999</v>
      </c>
      <c r="R32" s="16">
        <v>1724.762618673132</v>
      </c>
      <c r="S32" s="15">
        <v>145.94077313</v>
      </c>
      <c r="T32" s="15">
        <v>224.79744453999999</v>
      </c>
      <c r="U32" s="15">
        <v>880</v>
      </c>
      <c r="V32" s="15">
        <v>980.60288807245013</v>
      </c>
      <c r="W32" s="15">
        <v>1092.7068455636706</v>
      </c>
      <c r="X32" s="15">
        <v>1020.2995</v>
      </c>
      <c r="Z32" s="75">
        <v>1.1143214637186933</v>
      </c>
      <c r="AA32" s="75">
        <v>1.1181470636868609</v>
      </c>
    </row>
    <row r="33" spans="1:27" x14ac:dyDescent="0.2">
      <c r="A33" s="61">
        <v>42795</v>
      </c>
      <c r="B33" s="15">
        <v>3252.2579999999994</v>
      </c>
      <c r="C33" s="16">
        <v>2574.2198738299994</v>
      </c>
      <c r="D33" s="16">
        <v>1405.8495988</v>
      </c>
      <c r="E33" s="16">
        <v>1229.04041693</v>
      </c>
      <c r="F33" s="18">
        <v>12.576678331801645</v>
      </c>
      <c r="G33" s="16">
        <v>1411.0693380458179</v>
      </c>
      <c r="H33" s="16">
        <v>494.60335670607333</v>
      </c>
      <c r="I33" s="16">
        <v>1552.509044125017</v>
      </c>
      <c r="J33" s="16">
        <v>544.18033461360449</v>
      </c>
      <c r="K33" s="16">
        <v>1608.5777236741801</v>
      </c>
      <c r="L33" s="16">
        <v>1769.8148466897719</v>
      </c>
      <c r="M33" s="16">
        <v>1487.1140583954127</v>
      </c>
      <c r="N33" s="16">
        <v>521.25829777342392</v>
      </c>
      <c r="O33" s="16">
        <v>1636.1761701247956</v>
      </c>
      <c r="P33" s="16">
        <v>575.9703919553782</v>
      </c>
      <c r="Q33" s="16">
        <v>1695.2664689999999</v>
      </c>
      <c r="R33" s="16">
        <v>1873.204315000014</v>
      </c>
      <c r="S33" s="15">
        <v>167.63448701000002</v>
      </c>
      <c r="T33" s="15">
        <v>241.45184624000001</v>
      </c>
      <c r="U33" s="15">
        <v>937</v>
      </c>
      <c r="V33" s="15">
        <v>1030.9209725722963</v>
      </c>
      <c r="W33" s="15">
        <v>1134.2561917709811</v>
      </c>
      <c r="X33" s="15">
        <v>1021.51949</v>
      </c>
      <c r="Z33" s="75">
        <v>1.1002358298530377</v>
      </c>
      <c r="AA33" s="75">
        <v>1.1049615793468597</v>
      </c>
    </row>
    <row r="34" spans="1:27" x14ac:dyDescent="0.2">
      <c r="A34" s="61">
        <v>42887</v>
      </c>
      <c r="B34" s="15">
        <v>3254.4499999899999</v>
      </c>
      <c r="C34" s="16">
        <v>2588.8576553399998</v>
      </c>
      <c r="D34" s="16">
        <v>1438.6636922099999</v>
      </c>
      <c r="E34" s="16">
        <v>1244.1325477800001</v>
      </c>
      <c r="F34" s="18">
        <v>13.521655233487621</v>
      </c>
      <c r="G34" s="16">
        <v>1383.6311343759203</v>
      </c>
      <c r="H34" s="16">
        <v>494.59389484913152</v>
      </c>
      <c r="I34" s="16">
        <v>1512.3744199258233</v>
      </c>
      <c r="J34" s="16">
        <v>540.61457294302329</v>
      </c>
      <c r="K34" s="16">
        <v>1609.6311010868101</v>
      </c>
      <c r="L34" s="16">
        <v>1759.4030969090159</v>
      </c>
      <c r="M34" s="16">
        <v>1346.7329550936906</v>
      </c>
      <c r="N34" s="16">
        <v>481.40424342202647</v>
      </c>
      <c r="O34" s="16">
        <v>1472.0429608383179</v>
      </c>
      <c r="P34" s="16">
        <v>526.81064048182895</v>
      </c>
      <c r="Q34" s="16">
        <v>1566.70604</v>
      </c>
      <c r="R34" s="16">
        <v>1714.4788889108202</v>
      </c>
      <c r="S34" s="15">
        <v>140.20796523000001</v>
      </c>
      <c r="T34" s="15">
        <v>227.78662439999999</v>
      </c>
      <c r="U34" s="15">
        <v>937</v>
      </c>
      <c r="V34" s="15">
        <v>1024.185417820675</v>
      </c>
      <c r="W34" s="15">
        <v>1119.4832124615907</v>
      </c>
      <c r="X34" s="15">
        <v>1035.1472099999999</v>
      </c>
      <c r="Z34" s="75">
        <v>1.0930474042910086</v>
      </c>
      <c r="AA34" s="75">
        <v>1.0943207245890365</v>
      </c>
    </row>
    <row r="35" spans="1:27" x14ac:dyDescent="0.2">
      <c r="A35" s="62">
        <v>42979</v>
      </c>
      <c r="B35" s="63">
        <v>3256.61799999</v>
      </c>
      <c r="C35" s="64">
        <v>2586.8146400700002</v>
      </c>
      <c r="D35" s="64">
        <v>1446.0875904099998</v>
      </c>
      <c r="E35" s="64">
        <v>1272.1062721599999</v>
      </c>
      <c r="F35" s="65">
        <v>12.031174280437057</v>
      </c>
      <c r="G35" s="64">
        <v>1354.890880816457</v>
      </c>
      <c r="H35" s="64">
        <v>494.71727249125234</v>
      </c>
      <c r="I35" s="64">
        <v>1476.2173067018391</v>
      </c>
      <c r="J35" s="64">
        <v>539.01772453869614</v>
      </c>
      <c r="K35" s="64">
        <v>1611.1051745009702</v>
      </c>
      <c r="L35" s="64">
        <v>1755.3748240463694</v>
      </c>
      <c r="M35" s="64">
        <v>1338.5745495426986</v>
      </c>
      <c r="N35" s="64">
        <v>488.7596193366515</v>
      </c>
      <c r="O35" s="64">
        <v>1458.4398967648203</v>
      </c>
      <c r="P35" s="64">
        <v>533.06808929984697</v>
      </c>
      <c r="Q35" s="64">
        <v>1591.7033739999999</v>
      </c>
      <c r="R35" s="64">
        <v>1735.9991348341584</v>
      </c>
      <c r="S35" s="15">
        <v>167.06211863000001</v>
      </c>
      <c r="T35" s="15">
        <v>226.74647360999998</v>
      </c>
      <c r="U35" s="15">
        <v>937</v>
      </c>
      <c r="V35" s="15">
        <v>1020.9055474239356</v>
      </c>
      <c r="W35" s="15">
        <v>1112.3245856573806</v>
      </c>
      <c r="X35" s="15">
        <v>1023.5435600000001</v>
      </c>
      <c r="Z35" s="75">
        <v>1.0895470089903261</v>
      </c>
      <c r="AA35" s="75">
        <v>1.0906549318115339</v>
      </c>
    </row>
    <row r="36" spans="1:27" x14ac:dyDescent="0.2">
      <c r="A36" s="62">
        <v>43070</v>
      </c>
      <c r="B36" s="63">
        <v>3258.7889999999998</v>
      </c>
      <c r="C36" s="64">
        <v>2581.2773710499996</v>
      </c>
      <c r="D36" s="64">
        <v>1428.7629607800002</v>
      </c>
      <c r="E36" s="64">
        <v>1239.0532546099998</v>
      </c>
      <c r="F36" s="65">
        <v>13.277899230144712</v>
      </c>
      <c r="G36" s="64">
        <v>1358.1456096670381</v>
      </c>
      <c r="H36" s="64">
        <v>483.87808913887642</v>
      </c>
      <c r="I36" s="64">
        <v>1473.4317297264315</v>
      </c>
      <c r="J36" s="64">
        <v>524.95205578980892</v>
      </c>
      <c r="K36" s="64">
        <v>1576.8565942267899</v>
      </c>
      <c r="L36" s="64">
        <v>1710.7079849352156</v>
      </c>
      <c r="M36" s="64">
        <v>1348.6088697230255</v>
      </c>
      <c r="N36" s="64">
        <v>480.48035481892202</v>
      </c>
      <c r="O36" s="64">
        <v>1463.0854641039239</v>
      </c>
      <c r="P36" s="64">
        <v>522.25270417554725</v>
      </c>
      <c r="Q36" s="64">
        <v>1565.784095</v>
      </c>
      <c r="R36" s="64">
        <v>1701.9113675875276</v>
      </c>
      <c r="S36" s="15">
        <v>180.63177291</v>
      </c>
      <c r="T36" s="15">
        <v>229.05493204000001</v>
      </c>
      <c r="U36" s="15">
        <v>937</v>
      </c>
      <c r="V36" s="15">
        <v>1016.5371966943474</v>
      </c>
      <c r="W36" s="15">
        <v>1102.8259042296716</v>
      </c>
      <c r="X36" s="15">
        <v>1020.0086</v>
      </c>
      <c r="Z36" s="75">
        <v>1.0848849484464753</v>
      </c>
      <c r="AA36" s="75">
        <v>1.0869387248358322</v>
      </c>
    </row>
    <row r="37" spans="1:27" x14ac:dyDescent="0.2">
      <c r="A37" s="62">
        <v>43160</v>
      </c>
      <c r="B37" s="63">
        <v>3260.94</v>
      </c>
      <c r="C37" s="64">
        <v>2590.0855534500001</v>
      </c>
      <c r="D37" s="64">
        <v>1393.69702368</v>
      </c>
      <c r="E37" s="64">
        <v>1210.1399359500001</v>
      </c>
      <c r="F37" s="65">
        <v>13.170515873337024</v>
      </c>
      <c r="G37" s="64">
        <v>1345.2168101911093</v>
      </c>
      <c r="H37" s="64">
        <v>469.32562674266308</v>
      </c>
      <c r="I37" s="64">
        <v>1450.8144038592989</v>
      </c>
      <c r="J37" s="64">
        <v>506.16701651372864</v>
      </c>
      <c r="K37" s="64">
        <v>1530.4427092702199</v>
      </c>
      <c r="L37" s="64">
        <v>1650.5802708302783</v>
      </c>
      <c r="M37" s="64">
        <v>1456.9990180912109</v>
      </c>
      <c r="N37" s="64">
        <v>508.32473519905307</v>
      </c>
      <c r="O37" s="64">
        <v>1571.3713550422256</v>
      </c>
      <c r="P37" s="64">
        <v>548.9773657387093</v>
      </c>
      <c r="Q37" s="64">
        <v>1657.616462</v>
      </c>
      <c r="R37" s="64">
        <v>1790.1822510319869</v>
      </c>
      <c r="S37" s="15">
        <v>185.75395975999999</v>
      </c>
      <c r="T37" s="15">
        <v>211.17669096</v>
      </c>
      <c r="U37" s="15">
        <v>954</v>
      </c>
      <c r="V37" s="15">
        <v>1028.8876341689047</v>
      </c>
      <c r="W37" s="15">
        <v>1109.6538404042828</v>
      </c>
      <c r="X37" s="15">
        <v>1030.9535100000001</v>
      </c>
      <c r="Z37" s="75">
        <v>1.0784985683112209</v>
      </c>
      <c r="AA37" s="75">
        <v>1.0799737406517063</v>
      </c>
    </row>
    <row r="38" spans="1:27" x14ac:dyDescent="0.2">
      <c r="A38" s="62">
        <v>43252</v>
      </c>
      <c r="B38" s="63">
        <v>3263.078</v>
      </c>
      <c r="C38" s="64">
        <v>2595.5113406999999</v>
      </c>
      <c r="D38" s="64">
        <v>1426.6169451999999</v>
      </c>
      <c r="E38" s="64">
        <v>1236.3903460700001</v>
      </c>
      <c r="F38" s="65">
        <v>13.33410483942707</v>
      </c>
      <c r="G38" s="64">
        <v>1356.0754042968642</v>
      </c>
      <c r="H38" s="64">
        <v>478.51556652364741</v>
      </c>
      <c r="I38" s="64">
        <v>1444.4317403154398</v>
      </c>
      <c r="J38" s="64">
        <v>509.69368689358726</v>
      </c>
      <c r="K38" s="64">
        <v>1561.4336177808502</v>
      </c>
      <c r="L38" s="64">
        <v>1663.1702564413529</v>
      </c>
      <c r="M38" s="64">
        <v>1328.3474911221485</v>
      </c>
      <c r="N38" s="64">
        <v>468.73127458185195</v>
      </c>
      <c r="O38" s="64">
        <v>1414.8971895409297</v>
      </c>
      <c r="P38" s="64">
        <v>503.0844438554837</v>
      </c>
      <c r="Q38" s="64">
        <v>1529.5067100000001</v>
      </c>
      <c r="R38" s="64">
        <v>1641.603780887064</v>
      </c>
      <c r="S38" s="15">
        <v>174.81703870000001</v>
      </c>
      <c r="T38" s="15">
        <v>237.23003021</v>
      </c>
      <c r="U38" s="15">
        <v>954</v>
      </c>
      <c r="V38" s="15">
        <v>1016.1587444876837</v>
      </c>
      <c r="W38" s="15">
        <v>1082.3674989505091</v>
      </c>
      <c r="X38" s="15">
        <v>1024.94517</v>
      </c>
      <c r="Z38" s="75">
        <v>1.0651559166537565</v>
      </c>
      <c r="AA38" s="75">
        <v>1.0732896888612302</v>
      </c>
    </row>
    <row r="39" spans="1:27" x14ac:dyDescent="0.2">
      <c r="A39" s="62">
        <v>43344</v>
      </c>
      <c r="B39" s="63">
        <v>3265.1999999899999</v>
      </c>
      <c r="C39" s="64">
        <v>2596.9305708100001</v>
      </c>
      <c r="D39" s="64">
        <v>1453.3074560499999</v>
      </c>
      <c r="E39" s="64">
        <v>1274.41779221</v>
      </c>
      <c r="F39" s="65">
        <v>12.309140993896165</v>
      </c>
      <c r="G39" s="64">
        <v>1353.1813764789256</v>
      </c>
      <c r="H39" s="64">
        <v>492.98793456677379</v>
      </c>
      <c r="I39" s="64">
        <v>1427.0949729158071</v>
      </c>
      <c r="J39" s="64">
        <v>519.9159664457195</v>
      </c>
      <c r="K39" s="64">
        <v>1609.7042039424998</v>
      </c>
      <c r="L39" s="64">
        <v>1697.6296136333642</v>
      </c>
      <c r="M39" s="64">
        <v>1346.2836126766697</v>
      </c>
      <c r="N39" s="64">
        <v>490.47495590006889</v>
      </c>
      <c r="O39" s="64">
        <v>1419.8204388306763</v>
      </c>
      <c r="P39" s="64">
        <v>517.43338797335105</v>
      </c>
      <c r="Q39" s="64">
        <v>1601.498826</v>
      </c>
      <c r="R39" s="64">
        <v>1689.5234984054114</v>
      </c>
      <c r="S39" s="15">
        <v>158.32525077000003</v>
      </c>
      <c r="T39" s="15">
        <v>254.80502079000001</v>
      </c>
      <c r="U39" s="15">
        <v>954</v>
      </c>
      <c r="V39" s="15">
        <v>1006.1094749206985</v>
      </c>
      <c r="W39" s="15">
        <v>1061.0652783283058</v>
      </c>
      <c r="X39" s="15">
        <v>1022.51123</v>
      </c>
      <c r="Z39" s="75">
        <v>1.0546220911118434</v>
      </c>
      <c r="AA39" s="75">
        <v>1.0549639318970137</v>
      </c>
    </row>
    <row r="40" spans="1:27" x14ac:dyDescent="0.2">
      <c r="A40" s="62">
        <v>43435</v>
      </c>
      <c r="B40" s="63">
        <v>3267.3189999900001</v>
      </c>
      <c r="C40" s="64">
        <v>2608.4685654800001</v>
      </c>
      <c r="D40" s="64">
        <v>1456.1081522100001</v>
      </c>
      <c r="E40" s="64">
        <v>1277.6564650600001</v>
      </c>
      <c r="F40" s="65">
        <v>12.255386859771093</v>
      </c>
      <c r="G40" s="64">
        <v>1405.5970612918036</v>
      </c>
      <c r="H40" s="64">
        <v>516.20321490776143</v>
      </c>
      <c r="I40" s="64">
        <v>1474.4678596451456</v>
      </c>
      <c r="J40" s="64">
        <v>541.4959026219675</v>
      </c>
      <c r="K40" s="64">
        <v>1686.6005719240502</v>
      </c>
      <c r="L40" s="64">
        <v>1769.2398510534892</v>
      </c>
      <c r="M40" s="64">
        <v>1412.4303908416907</v>
      </c>
      <c r="N40" s="64">
        <v>518.71274277326063</v>
      </c>
      <c r="O40" s="64">
        <v>1481.6360055335642</v>
      </c>
      <c r="P40" s="64">
        <v>544.12839117964961</v>
      </c>
      <c r="Q40" s="64">
        <v>1694.8</v>
      </c>
      <c r="R40" s="64">
        <v>1777.8410309352605</v>
      </c>
      <c r="S40" s="15">
        <v>174.17449465999999</v>
      </c>
      <c r="T40" s="15">
        <v>265.30597087999996</v>
      </c>
      <c r="U40" s="15">
        <v>954</v>
      </c>
      <c r="V40" s="15">
        <v>1000.7436532406412</v>
      </c>
      <c r="W40" s="15">
        <v>1049.777630504638</v>
      </c>
      <c r="X40" s="15">
        <v>1030.2065599999999</v>
      </c>
      <c r="Z40" s="75">
        <v>1.0489975400845295</v>
      </c>
      <c r="AA40" s="75">
        <v>1.0489975400845295</v>
      </c>
    </row>
    <row r="41" spans="1:27" x14ac:dyDescent="0.2">
      <c r="A41" s="62">
        <v>43525</v>
      </c>
      <c r="B41" s="63">
        <v>3269.404</v>
      </c>
      <c r="C41" s="64">
        <v>2607.9871715200002</v>
      </c>
      <c r="D41" s="64">
        <v>1448.57795556</v>
      </c>
      <c r="E41" s="64">
        <v>1264.4021813099998</v>
      </c>
      <c r="F41" s="65">
        <v>12.714246654319709</v>
      </c>
      <c r="G41" s="64">
        <v>1507.5580504842806</v>
      </c>
      <c r="H41" s="64">
        <v>543.44366962639072</v>
      </c>
      <c r="I41" s="64">
        <v>1565.3480802986296</v>
      </c>
      <c r="J41" s="64">
        <v>564.27578674456049</v>
      </c>
      <c r="K41" s="64">
        <v>1776.7369072512001</v>
      </c>
      <c r="L41" s="64">
        <v>1844.8455142858131</v>
      </c>
      <c r="M41" s="64">
        <v>1588.9825564894034</v>
      </c>
      <c r="N41" s="64">
        <v>572.79553092857293</v>
      </c>
      <c r="O41" s="64">
        <v>1649.8938754827284</v>
      </c>
      <c r="P41" s="64">
        <v>594.75280865944012</v>
      </c>
      <c r="Q41" s="64">
        <v>1872.7</v>
      </c>
      <c r="R41" s="64">
        <v>1944.4872116424083</v>
      </c>
      <c r="S41" s="15">
        <v>172.27944334</v>
      </c>
      <c r="T41" s="15">
        <v>257.76699321000001</v>
      </c>
      <c r="U41" s="15">
        <v>998</v>
      </c>
      <c r="V41" s="15">
        <v>1036.2568682752835</v>
      </c>
      <c r="W41" s="15">
        <v>1075.9802575628239</v>
      </c>
      <c r="X41" s="15">
        <v>1025.3487</v>
      </c>
      <c r="Z41" s="75">
        <v>1.0383335353459755</v>
      </c>
      <c r="AA41" s="75">
        <v>1.0383335353459755</v>
      </c>
    </row>
    <row r="42" spans="1:27" x14ac:dyDescent="0.2">
      <c r="A42" s="62">
        <v>43617</v>
      </c>
      <c r="B42" s="63">
        <v>3271.4829999900003</v>
      </c>
      <c r="C42" s="64">
        <v>2600.6607552300002</v>
      </c>
      <c r="D42" s="64">
        <v>1459.8248485700001</v>
      </c>
      <c r="E42" s="64">
        <v>1273.4593629199999</v>
      </c>
      <c r="F42" s="65">
        <v>12.766290821296693</v>
      </c>
      <c r="G42" s="64">
        <v>1470.5625745541686</v>
      </c>
      <c r="H42" s="64">
        <v>535.5339090850465</v>
      </c>
      <c r="I42" s="64">
        <v>1501.5879788454715</v>
      </c>
      <c r="J42" s="64">
        <v>546.83241234397974</v>
      </c>
      <c r="K42" s="64">
        <v>1751.9900794899202</v>
      </c>
      <c r="L42" s="64">
        <v>1788.9529408268518</v>
      </c>
      <c r="M42" s="64">
        <v>1427.9310515450625</v>
      </c>
      <c r="N42" s="64">
        <v>520.00881557544392</v>
      </c>
      <c r="O42" s="64">
        <v>1458.0570311809322</v>
      </c>
      <c r="P42" s="64">
        <v>530.979775953081</v>
      </c>
      <c r="Q42" s="64">
        <v>1701.2</v>
      </c>
      <c r="R42" s="64">
        <v>1737.0913103690036</v>
      </c>
      <c r="S42" s="15">
        <v>180.07622620000001</v>
      </c>
      <c r="T42" s="15">
        <v>284.98501288</v>
      </c>
      <c r="U42" s="15">
        <v>998</v>
      </c>
      <c r="V42" s="15">
        <v>1019.0554477711413</v>
      </c>
      <c r="W42" s="15">
        <v>1040.5551158637688</v>
      </c>
      <c r="X42" s="15">
        <v>1028.14654</v>
      </c>
      <c r="Z42" s="75">
        <v>1.0210976430572558</v>
      </c>
      <c r="AA42" s="75">
        <v>1.0210976430572558</v>
      </c>
    </row>
    <row r="43" spans="1:27" x14ac:dyDescent="0.2">
      <c r="A43" s="62">
        <v>43709</v>
      </c>
      <c r="B43" s="63">
        <v>3273.5369999999998</v>
      </c>
      <c r="C43" s="64">
        <v>2625.3466919799998</v>
      </c>
      <c r="D43" s="64">
        <v>1530.84183695</v>
      </c>
      <c r="E43" s="64">
        <v>1335.6630738499998</v>
      </c>
      <c r="F43" s="65">
        <v>12.749766722398178</v>
      </c>
      <c r="G43" s="64">
        <v>1418.9038901337706</v>
      </c>
      <c r="H43" s="64">
        <v>537.46886690594613</v>
      </c>
      <c r="I43" s="64">
        <v>1448.3438011354285</v>
      </c>
      <c r="J43" s="64">
        <v>548.62045773454065</v>
      </c>
      <c r="K43" s="64">
        <v>1759.42422216469</v>
      </c>
      <c r="L43" s="64">
        <v>1795.9293673509551</v>
      </c>
      <c r="M43" s="64">
        <v>1390.3356991352257</v>
      </c>
      <c r="N43" s="64">
        <v>526.64747641465488</v>
      </c>
      <c r="O43" s="64">
        <v>1419.1828673821956</v>
      </c>
      <c r="P43" s="64">
        <v>537.57454127275003</v>
      </c>
      <c r="Q43" s="64">
        <v>1724</v>
      </c>
      <c r="R43" s="64">
        <v>1759.7701511143741</v>
      </c>
      <c r="S43" s="15">
        <v>145.51766302999999</v>
      </c>
      <c r="T43" s="15">
        <v>282.31473499999998</v>
      </c>
      <c r="U43" s="15">
        <v>998</v>
      </c>
      <c r="V43" s="15">
        <v>1018.7068508191098</v>
      </c>
      <c r="W43" s="15">
        <v>1039.8433345749379</v>
      </c>
      <c r="X43" s="15">
        <v>1034.68145</v>
      </c>
      <c r="Z43" s="75">
        <v>1.0207483475141381</v>
      </c>
      <c r="AA43" s="75">
        <v>1.0207483475141381</v>
      </c>
    </row>
    <row r="44" spans="1:27" x14ac:dyDescent="0.2">
      <c r="A44" s="62">
        <v>43800</v>
      </c>
      <c r="B44" s="63">
        <v>3275.576</v>
      </c>
      <c r="C44" s="64">
        <v>2631.8019587200001</v>
      </c>
      <c r="D44" s="64">
        <v>1494.3311298799999</v>
      </c>
      <c r="E44" s="64">
        <v>1299.5180611999999</v>
      </c>
      <c r="F44" s="65">
        <v>13.036807223285535</v>
      </c>
      <c r="G44" s="64">
        <v>1344.9964088656311</v>
      </c>
      <c r="H44" s="64">
        <v>495.39607066023501</v>
      </c>
      <c r="I44" s="64">
        <v>1364.9914925794917</v>
      </c>
      <c r="J44" s="64">
        <v>502.76076385872705</v>
      </c>
      <c r="K44" s="64">
        <v>1622.70747954897</v>
      </c>
      <c r="L44" s="64">
        <v>1646.8310918373138</v>
      </c>
      <c r="M44" s="64">
        <v>1351.8697469271654</v>
      </c>
      <c r="N44" s="64">
        <v>497.92769271725035</v>
      </c>
      <c r="O44" s="64">
        <v>1371.9670115606389</v>
      </c>
      <c r="P44" s="64">
        <v>505.33002170021598</v>
      </c>
      <c r="Q44" s="64">
        <v>1631</v>
      </c>
      <c r="R44" s="64">
        <v>1655.2468911607068</v>
      </c>
      <c r="S44" s="15">
        <v>176.45054851</v>
      </c>
      <c r="T44" s="15">
        <v>276.76472681999996</v>
      </c>
      <c r="U44" s="15">
        <v>998</v>
      </c>
      <c r="V44" s="15">
        <v>1012.8365403914074</v>
      </c>
      <c r="W44" s="15">
        <v>1027.8936448417185</v>
      </c>
      <c r="X44" s="15">
        <v>1035.9852900000001</v>
      </c>
      <c r="Z44" s="75">
        <v>1.0148662729372819</v>
      </c>
      <c r="AA44" s="75">
        <v>1.0148662729372819</v>
      </c>
    </row>
    <row r="45" spans="1:27" x14ac:dyDescent="0.2">
      <c r="A45" s="62">
        <v>43891</v>
      </c>
      <c r="B45" s="63">
        <v>3277.5880000000002</v>
      </c>
      <c r="C45" s="64">
        <v>2607.1854208900004</v>
      </c>
      <c r="D45" s="64">
        <v>1427.05085702</v>
      </c>
      <c r="E45" s="64">
        <v>1231.7691739999998</v>
      </c>
      <c r="F45" s="65">
        <v>13.684283363789277</v>
      </c>
      <c r="G45" s="64">
        <v>1400.8384645446436</v>
      </c>
      <c r="H45" s="64">
        <v>486.21087385894742</v>
      </c>
      <c r="I45" s="64">
        <v>1400.8384645446436</v>
      </c>
      <c r="J45" s="64">
        <v>486.21087385894742</v>
      </c>
      <c r="K45" s="64">
        <v>1593.5989256296</v>
      </c>
      <c r="L45" s="64">
        <v>1593.5989256296</v>
      </c>
      <c r="M45" s="64">
        <v>1524.080931422485</v>
      </c>
      <c r="N45" s="64">
        <v>528.98655962860494</v>
      </c>
      <c r="O45" s="64">
        <v>1524.080931422485</v>
      </c>
      <c r="P45" s="64">
        <v>528.98655962860494</v>
      </c>
      <c r="Q45" s="64">
        <v>1733.8</v>
      </c>
      <c r="R45" s="64">
        <v>1733.8</v>
      </c>
      <c r="S45" s="15">
        <v>168.65945934000001</v>
      </c>
      <c r="T45" s="15">
        <v>291.86779941999998</v>
      </c>
      <c r="U45" s="15">
        <v>1039</v>
      </c>
      <c r="V45" s="15">
        <v>1039</v>
      </c>
      <c r="W45" s="15">
        <v>1039</v>
      </c>
      <c r="X45" s="15">
        <v>1036.26297</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Plan20">
    <tabColor theme="4" tint="0.39997558519241921"/>
  </sheetPr>
  <dimension ref="A2:AA45"/>
  <sheetViews>
    <sheetView showGridLines="0" workbookViewId="0">
      <pane xSplit="1" ySplit="12" topLeftCell="B41"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90</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130</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8711.5329999999994</v>
      </c>
      <c r="C13" s="16">
        <v>6766.4558018899997</v>
      </c>
      <c r="D13" s="16">
        <v>3745.5567141900001</v>
      </c>
      <c r="E13" s="17">
        <v>3474.55872937</v>
      </c>
      <c r="F13" s="18">
        <v>7.2351857280208094</v>
      </c>
      <c r="G13" s="17">
        <v>901.33411455904138</v>
      </c>
      <c r="H13" s="17">
        <v>341.25258250120277</v>
      </c>
      <c r="I13" s="17">
        <v>1453.5687260425229</v>
      </c>
      <c r="J13" s="17">
        <v>550.33319342147433</v>
      </c>
      <c r="K13" s="17">
        <v>2972.8331337944501</v>
      </c>
      <c r="L13" s="17">
        <v>4794.2457754865563</v>
      </c>
      <c r="M13" s="17">
        <v>923.94206208369167</v>
      </c>
      <c r="N13" s="17">
        <v>349.81213983807447</v>
      </c>
      <c r="O13" s="17">
        <v>1490.028241943482</v>
      </c>
      <c r="P13" s="17">
        <v>566.06926450653395</v>
      </c>
      <c r="Q13" s="17">
        <v>3047.4</v>
      </c>
      <c r="R13" s="17">
        <v>4931.3310780343991</v>
      </c>
      <c r="S13" s="15">
        <v>174.58443843000001</v>
      </c>
      <c r="T13" s="15">
        <v>393.13755302999999</v>
      </c>
      <c r="U13" s="15">
        <v>622</v>
      </c>
      <c r="V13" s="15">
        <v>1003.090566521795</v>
      </c>
      <c r="W13" s="15">
        <v>1617.6699110048485</v>
      </c>
      <c r="X13" s="15">
        <v>2519.9768000000004</v>
      </c>
      <c r="Z13" s="75">
        <v>1.6126857982665515</v>
      </c>
      <c r="AA13" s="75">
        <v>1.6182093187748241</v>
      </c>
    </row>
    <row r="14" spans="1:27" x14ac:dyDescent="0.2">
      <c r="A14" s="61">
        <v>41061</v>
      </c>
      <c r="B14" s="15">
        <v>8725.49600001</v>
      </c>
      <c r="C14" s="16">
        <v>6762.4293315600007</v>
      </c>
      <c r="D14" s="16">
        <v>3722.9789346699999</v>
      </c>
      <c r="E14" s="16">
        <v>3420.3735669600001</v>
      </c>
      <c r="F14" s="18">
        <v>8.1280440480607297</v>
      </c>
      <c r="G14" s="16">
        <v>922.3912983836758</v>
      </c>
      <c r="H14" s="16">
        <v>339.26782467036577</v>
      </c>
      <c r="I14" s="16">
        <v>1466.8107241408629</v>
      </c>
      <c r="J14" s="16">
        <v>539.51255226980322</v>
      </c>
      <c r="K14" s="16">
        <v>2960.2800470933703</v>
      </c>
      <c r="L14" s="16">
        <v>4707.5146167853536</v>
      </c>
      <c r="M14" s="16">
        <v>906.56877016005478</v>
      </c>
      <c r="N14" s="16">
        <v>333.44809280717857</v>
      </c>
      <c r="O14" s="16">
        <v>1441.649326670941</v>
      </c>
      <c r="P14" s="16">
        <v>531.60304818280258</v>
      </c>
      <c r="Q14" s="16">
        <v>2909.5</v>
      </c>
      <c r="R14" s="16">
        <v>4638.5002705121669</v>
      </c>
      <c r="S14" s="15">
        <v>200.08154428999998</v>
      </c>
      <c r="T14" s="15">
        <v>388.27593099999996</v>
      </c>
      <c r="U14" s="15">
        <v>622</v>
      </c>
      <c r="V14" s="15">
        <v>989.12063894613527</v>
      </c>
      <c r="W14" s="15">
        <v>1572.925463648249</v>
      </c>
      <c r="X14" s="15">
        <v>2534.2147300000001</v>
      </c>
      <c r="Z14" s="75">
        <v>1.5902261076304425</v>
      </c>
      <c r="AA14" s="75">
        <v>1.5942602751373662</v>
      </c>
    </row>
    <row r="15" spans="1:27" x14ac:dyDescent="0.2">
      <c r="A15" s="61">
        <v>41153</v>
      </c>
      <c r="B15" s="15">
        <v>8739.4959999999992</v>
      </c>
      <c r="C15" s="16">
        <v>6768.9420189599996</v>
      </c>
      <c r="D15" s="16">
        <v>3664.8209653899999</v>
      </c>
      <c r="E15" s="16">
        <v>3370.5569420400002</v>
      </c>
      <c r="F15" s="18">
        <v>8.0294242509793321</v>
      </c>
      <c r="G15" s="16">
        <v>937.4972393778213</v>
      </c>
      <c r="H15" s="16">
        <v>338.98368894274915</v>
      </c>
      <c r="I15" s="16">
        <v>1473.8560194373799</v>
      </c>
      <c r="J15" s="16">
        <v>532.92226307880333</v>
      </c>
      <c r="K15" s="16">
        <v>2962.5465935804</v>
      </c>
      <c r="L15" s="16">
        <v>4657.471986488149</v>
      </c>
      <c r="M15" s="16">
        <v>934.85595425728479</v>
      </c>
      <c r="N15" s="16">
        <v>338.02864604549279</v>
      </c>
      <c r="O15" s="16">
        <v>1469.7036083043756</v>
      </c>
      <c r="P15" s="16">
        <v>534.73330752701474</v>
      </c>
      <c r="Q15" s="16">
        <v>2954.2</v>
      </c>
      <c r="R15" s="16">
        <v>4673.2996021991148</v>
      </c>
      <c r="S15" s="15">
        <v>186.44157505999999</v>
      </c>
      <c r="T15" s="15">
        <v>345.41494923000005</v>
      </c>
      <c r="U15" s="15">
        <v>622</v>
      </c>
      <c r="V15" s="15">
        <v>977.85721982333746</v>
      </c>
      <c r="W15" s="15">
        <v>1537.3066597437733</v>
      </c>
      <c r="X15" s="15">
        <v>2539.6577299999999</v>
      </c>
      <c r="Z15" s="75">
        <v>1.5721177167577773</v>
      </c>
      <c r="AA15" s="75">
        <v>1.5819171356709483</v>
      </c>
    </row>
    <row r="16" spans="1:27" x14ac:dyDescent="0.2">
      <c r="A16" s="61">
        <v>41244</v>
      </c>
      <c r="B16" s="15">
        <v>8753.5570000000007</v>
      </c>
      <c r="C16" s="16">
        <v>6795.86586446</v>
      </c>
      <c r="D16" s="16">
        <v>3610.8226117199997</v>
      </c>
      <c r="E16" s="16">
        <v>3340.4046543099998</v>
      </c>
      <c r="F16" s="18">
        <v>7.4890956019904706</v>
      </c>
      <c r="G16" s="16">
        <v>949.31513683007017</v>
      </c>
      <c r="H16" s="16">
        <v>344.84595498082325</v>
      </c>
      <c r="I16" s="16">
        <v>1456.7874481280144</v>
      </c>
      <c r="J16" s="16">
        <v>529.18913779387742</v>
      </c>
      <c r="K16" s="16">
        <v>3018.6287231440701</v>
      </c>
      <c r="L16" s="16">
        <v>4632.2872814595603</v>
      </c>
      <c r="M16" s="16">
        <v>939.61481342977379</v>
      </c>
      <c r="N16" s="16">
        <v>341.32223415007178</v>
      </c>
      <c r="O16" s="16">
        <v>1441.9016543340576</v>
      </c>
      <c r="P16" s="16">
        <v>528.75701611781619</v>
      </c>
      <c r="Q16" s="16">
        <v>2987.7836320000001</v>
      </c>
      <c r="R16" s="16">
        <v>4628.5046797372233</v>
      </c>
      <c r="S16" s="15">
        <v>208.40094599</v>
      </c>
      <c r="T16" s="15">
        <v>333.77678680000002</v>
      </c>
      <c r="U16" s="15">
        <v>622</v>
      </c>
      <c r="V16" s="15">
        <v>954.50052104017288</v>
      </c>
      <c r="W16" s="15">
        <v>1464.7447663439896</v>
      </c>
      <c r="X16" s="15">
        <v>2586.7738799999997</v>
      </c>
      <c r="Z16" s="75">
        <v>1.5345667540838792</v>
      </c>
      <c r="AA16" s="75">
        <v>1.5491431943614125</v>
      </c>
    </row>
    <row r="17" spans="1:27" x14ac:dyDescent="0.2">
      <c r="A17" s="61">
        <v>41334</v>
      </c>
      <c r="B17" s="15">
        <v>8767.6610000000001</v>
      </c>
      <c r="C17" s="16">
        <v>6808.7302678499991</v>
      </c>
      <c r="D17" s="16">
        <v>3631.7782074099996</v>
      </c>
      <c r="E17" s="16">
        <v>3311.4984665500001</v>
      </c>
      <c r="F17" s="18">
        <v>8.8188133352010709</v>
      </c>
      <c r="G17" s="16">
        <v>1030.5920133471134</v>
      </c>
      <c r="H17" s="16">
        <v>366.29158058338481</v>
      </c>
      <c r="I17" s="16">
        <v>1538.3316207997311</v>
      </c>
      <c r="J17" s="16">
        <v>546.75168596940091</v>
      </c>
      <c r="K17" s="16">
        <v>3211.5204057093001</v>
      </c>
      <c r="L17" s="16">
        <v>4793.7334337581642</v>
      </c>
      <c r="M17" s="16">
        <v>1020.4769645793311</v>
      </c>
      <c r="N17" s="16">
        <v>362.69650480327647</v>
      </c>
      <c r="O17" s="16">
        <v>1523.2332121531565</v>
      </c>
      <c r="P17" s="16">
        <v>545.61325586566818</v>
      </c>
      <c r="Q17" s="16">
        <v>3180</v>
      </c>
      <c r="R17" s="16">
        <v>4783.7520645364402</v>
      </c>
      <c r="S17" s="15">
        <v>189.27088062999999</v>
      </c>
      <c r="T17" s="15">
        <v>316.83944518999999</v>
      </c>
      <c r="U17" s="15">
        <v>678</v>
      </c>
      <c r="V17" s="15">
        <v>1012.0288391473581</v>
      </c>
      <c r="W17" s="15">
        <v>1510.6229664689515</v>
      </c>
      <c r="X17" s="15">
        <v>2607.0701200000003</v>
      </c>
      <c r="Z17" s="75">
        <v>1.4926679043471358</v>
      </c>
      <c r="AA17" s="75">
        <v>1.5043245485963648</v>
      </c>
    </row>
    <row r="18" spans="1:27" x14ac:dyDescent="0.2">
      <c r="A18" s="61">
        <v>41426</v>
      </c>
      <c r="B18" s="15">
        <v>8781.7849999999999</v>
      </c>
      <c r="C18" s="16">
        <v>6830.0896440300003</v>
      </c>
      <c r="D18" s="16">
        <v>3699.39289745</v>
      </c>
      <c r="E18" s="16">
        <v>3389.3780029</v>
      </c>
      <c r="F18" s="18">
        <v>8.3801559646095996</v>
      </c>
      <c r="G18" s="16">
        <v>1057.4752914352787</v>
      </c>
      <c r="H18" s="16">
        <v>385.35257452047279</v>
      </c>
      <c r="I18" s="16">
        <v>1552.3873803403201</v>
      </c>
      <c r="J18" s="16">
        <v>565.70255448266221</v>
      </c>
      <c r="K18" s="16">
        <v>3384.0834586352703</v>
      </c>
      <c r="L18" s="16">
        <v>4967.8782074175251</v>
      </c>
      <c r="M18" s="16">
        <v>1038.4188604638725</v>
      </c>
      <c r="N18" s="16">
        <v>378.40826210161146</v>
      </c>
      <c r="O18" s="16">
        <v>1524.4122936466297</v>
      </c>
      <c r="P18" s="16">
        <v>557.70107182891934</v>
      </c>
      <c r="Q18" s="16">
        <v>3323.1</v>
      </c>
      <c r="R18" s="16">
        <v>4897.6109070711263</v>
      </c>
      <c r="S18" s="15">
        <v>185.98242083</v>
      </c>
      <c r="T18" s="15">
        <v>321.92953134999999</v>
      </c>
      <c r="U18" s="15">
        <v>678</v>
      </c>
      <c r="V18" s="15">
        <v>995.31275330526717</v>
      </c>
      <c r="W18" s="15">
        <v>1461.1319718172738</v>
      </c>
      <c r="X18" s="15">
        <v>2636.2126699999999</v>
      </c>
      <c r="Z18" s="75">
        <v>1.468012910479745</v>
      </c>
      <c r="AA18" s="75">
        <v>1.4738078622584714</v>
      </c>
    </row>
    <row r="19" spans="1:27" x14ac:dyDescent="0.2">
      <c r="A19" s="61">
        <v>41518</v>
      </c>
      <c r="B19" s="15">
        <v>8795.9460000100007</v>
      </c>
      <c r="C19" s="16">
        <v>6880.1578411499995</v>
      </c>
      <c r="D19" s="16">
        <v>3687.0757512999999</v>
      </c>
      <c r="E19" s="16">
        <v>3422.9473463999998</v>
      </c>
      <c r="F19" s="18">
        <v>7.1636283796684381</v>
      </c>
      <c r="G19" s="16">
        <v>1091.787824346432</v>
      </c>
      <c r="H19" s="16">
        <v>404.41169932462589</v>
      </c>
      <c r="I19" s="16">
        <v>1596.1200085928926</v>
      </c>
      <c r="J19" s="16">
        <v>591.22257146208074</v>
      </c>
      <c r="K19" s="16">
        <v>3557.18346903169</v>
      </c>
      <c r="L19" s="16">
        <v>5200.3618125675166</v>
      </c>
      <c r="M19" s="16">
        <v>1076.1397278704681</v>
      </c>
      <c r="N19" s="16">
        <v>398.61545307304226</v>
      </c>
      <c r="O19" s="16">
        <v>1573.24354915204</v>
      </c>
      <c r="P19" s="16">
        <v>583.70060108225402</v>
      </c>
      <c r="Q19" s="16">
        <v>3506.2</v>
      </c>
      <c r="R19" s="16">
        <v>5134.1989672928848</v>
      </c>
      <c r="S19" s="15">
        <v>191.13302992999999</v>
      </c>
      <c r="T19" s="15">
        <v>308.58469359999998</v>
      </c>
      <c r="U19" s="15">
        <v>678</v>
      </c>
      <c r="V19" s="15">
        <v>991.19017605255988</v>
      </c>
      <c r="W19" s="15">
        <v>1449.0530458747855</v>
      </c>
      <c r="X19" s="15">
        <v>2671.44605</v>
      </c>
      <c r="Z19" s="75">
        <v>1.4619324130568729</v>
      </c>
      <c r="AA19" s="75">
        <v>1.4643200522767912</v>
      </c>
    </row>
    <row r="20" spans="1:27" x14ac:dyDescent="0.2">
      <c r="A20" s="61">
        <v>41609</v>
      </c>
      <c r="B20" s="15">
        <v>8810.1479999999992</v>
      </c>
      <c r="C20" s="16">
        <v>6916.3123051000002</v>
      </c>
      <c r="D20" s="16">
        <v>3756.4612612199999</v>
      </c>
      <c r="E20" s="16">
        <v>3499.0931136899999</v>
      </c>
      <c r="F20" s="18">
        <v>6.8513457116396239</v>
      </c>
      <c r="G20" s="16">
        <v>1049.5769040815583</v>
      </c>
      <c r="H20" s="16">
        <v>396.15377475025616</v>
      </c>
      <c r="I20" s="16">
        <v>1510.255662103327</v>
      </c>
      <c r="J20" s="16">
        <v>570.0330095427571</v>
      </c>
      <c r="K20" s="16">
        <v>3490.1733863084196</v>
      </c>
      <c r="L20" s="16">
        <v>5022.0751789571023</v>
      </c>
      <c r="M20" s="16">
        <v>1034.6389574806451</v>
      </c>
      <c r="N20" s="16">
        <v>390.51557363168024</v>
      </c>
      <c r="O20" s="16">
        <v>1488.7611738514465</v>
      </c>
      <c r="P20" s="16">
        <v>566.01195308208275</v>
      </c>
      <c r="Q20" s="16">
        <v>3440.5</v>
      </c>
      <c r="R20" s="16">
        <v>4986.6490764222053</v>
      </c>
      <c r="S20" s="15">
        <v>159.08856982999998</v>
      </c>
      <c r="T20" s="15">
        <v>313.31943124000003</v>
      </c>
      <c r="U20" s="15">
        <v>678</v>
      </c>
      <c r="V20" s="15">
        <v>975.58676731942319</v>
      </c>
      <c r="W20" s="15">
        <v>1403.7898828447821</v>
      </c>
      <c r="X20" s="15">
        <v>2685.9058500000001</v>
      </c>
      <c r="Z20" s="75">
        <v>1.4389185358693557</v>
      </c>
      <c r="AA20" s="75">
        <v>1.4493966215440213</v>
      </c>
    </row>
    <row r="21" spans="1:27" x14ac:dyDescent="0.2">
      <c r="A21" s="61">
        <v>41699</v>
      </c>
      <c r="B21" s="15">
        <v>8824.3719999999976</v>
      </c>
      <c r="C21" s="16">
        <v>6945.4785438300005</v>
      </c>
      <c r="D21" s="16">
        <v>3777.8407783400003</v>
      </c>
      <c r="E21" s="16">
        <v>3480.6363659200001</v>
      </c>
      <c r="F21" s="18">
        <v>7.8670444271765518</v>
      </c>
      <c r="G21" s="16">
        <v>1095.4881963491896</v>
      </c>
      <c r="H21" s="16">
        <v>408.52242515182508</v>
      </c>
      <c r="I21" s="16">
        <v>1550.8482118616507</v>
      </c>
      <c r="J21" s="16">
        <v>578.33235872688977</v>
      </c>
      <c r="K21" s="16">
        <v>3604.9538498818602</v>
      </c>
      <c r="L21" s="16">
        <v>5103.4198730435201</v>
      </c>
      <c r="M21" s="16">
        <v>1112.5804988244274</v>
      </c>
      <c r="N21" s="16">
        <v>414.89638016167055</v>
      </c>
      <c r="O21" s="16">
        <v>1575.0452473191388</v>
      </c>
      <c r="P21" s="16">
        <v>589.96977988995434</v>
      </c>
      <c r="Q21" s="16">
        <v>3661.2</v>
      </c>
      <c r="R21" s="16">
        <v>5206.1128065070752</v>
      </c>
      <c r="S21" s="15">
        <v>161.00697716000002</v>
      </c>
      <c r="T21" s="15">
        <v>317.88677271</v>
      </c>
      <c r="U21" s="15">
        <v>724</v>
      </c>
      <c r="V21" s="15">
        <v>1024.9440469826252</v>
      </c>
      <c r="W21" s="15">
        <v>1450.9810765816599</v>
      </c>
      <c r="X21" s="15">
        <v>2720.7162800000001</v>
      </c>
      <c r="Z21" s="75">
        <v>1.4156685731804215</v>
      </c>
      <c r="AA21" s="75">
        <v>1.421968973699081</v>
      </c>
    </row>
    <row r="22" spans="1:27" x14ac:dyDescent="0.2">
      <c r="A22" s="61">
        <v>41791</v>
      </c>
      <c r="B22" s="15">
        <v>8838.6110000099998</v>
      </c>
      <c r="C22" s="16">
        <v>6981.6473357800005</v>
      </c>
      <c r="D22" s="16">
        <v>3832.7339874500003</v>
      </c>
      <c r="E22" s="16">
        <v>3545.6827186600003</v>
      </c>
      <c r="F22" s="18">
        <v>7.4894649545188372</v>
      </c>
      <c r="G22" s="16">
        <v>1100.476843189663</v>
      </c>
      <c r="H22" s="16">
        <v>417.57776015901641</v>
      </c>
      <c r="I22" s="16">
        <v>1521.7225903132637</v>
      </c>
      <c r="J22" s="16">
        <v>577.42015634296627</v>
      </c>
      <c r="K22" s="16">
        <v>3690.8073843010197</v>
      </c>
      <c r="L22" s="16">
        <v>5103.5921454804356</v>
      </c>
      <c r="M22" s="16">
        <v>1093.7360704778691</v>
      </c>
      <c r="N22" s="16">
        <v>415.01996184647675</v>
      </c>
      <c r="O22" s="16">
        <v>1512.4015526420185</v>
      </c>
      <c r="P22" s="16">
        <v>578.41544899925668</v>
      </c>
      <c r="Q22" s="16">
        <v>3668.2</v>
      </c>
      <c r="R22" s="16">
        <v>5112.3891501005537</v>
      </c>
      <c r="S22" s="15">
        <v>170.52895340999999</v>
      </c>
      <c r="T22" s="15">
        <v>312.21577669000004</v>
      </c>
      <c r="U22" s="15">
        <v>724</v>
      </c>
      <c r="V22" s="15">
        <v>1001.1361549358149</v>
      </c>
      <c r="W22" s="15">
        <v>1384.355802098989</v>
      </c>
      <c r="X22" s="15">
        <v>2751.7779700000001</v>
      </c>
      <c r="Z22" s="75">
        <v>1.3827847443864847</v>
      </c>
      <c r="AA22" s="75">
        <v>1.3937051278830364</v>
      </c>
    </row>
    <row r="23" spans="1:27" x14ac:dyDescent="0.2">
      <c r="A23" s="61">
        <v>41883</v>
      </c>
      <c r="B23" s="15">
        <v>8852.8799999999992</v>
      </c>
      <c r="C23" s="16">
        <v>7017.8953315500003</v>
      </c>
      <c r="D23" s="16">
        <v>3817.38907221</v>
      </c>
      <c r="E23" s="16">
        <v>3534.56820543</v>
      </c>
      <c r="F23" s="18">
        <v>7.4087514117670707</v>
      </c>
      <c r="G23" s="16">
        <v>1122.6614620048795</v>
      </c>
      <c r="H23" s="16">
        <v>428.07523544295759</v>
      </c>
      <c r="I23" s="16">
        <v>1543.62566859085</v>
      </c>
      <c r="J23" s="16">
        <v>588.59054477363793</v>
      </c>
      <c r="K23" s="16">
        <v>3789.6986903482498</v>
      </c>
      <c r="L23" s="16">
        <v>5210.7214620156437</v>
      </c>
      <c r="M23" s="16">
        <v>1106.8129902945368</v>
      </c>
      <c r="N23" s="16">
        <v>422.03215224875976</v>
      </c>
      <c r="O23" s="16">
        <v>1521.8344977277011</v>
      </c>
      <c r="P23" s="16">
        <v>580.94869889659719</v>
      </c>
      <c r="Q23" s="16">
        <v>3736.2</v>
      </c>
      <c r="R23" s="16">
        <v>5143.0691174877074</v>
      </c>
      <c r="S23" s="15">
        <v>181.50586939999999</v>
      </c>
      <c r="T23" s="15">
        <v>306.70582153999999</v>
      </c>
      <c r="U23" s="15">
        <v>724</v>
      </c>
      <c r="V23" s="15">
        <v>995.47817564162358</v>
      </c>
      <c r="W23" s="15">
        <v>1368.7524836723414</v>
      </c>
      <c r="X23" s="15">
        <v>2783.54225</v>
      </c>
      <c r="Z23" s="75">
        <v>1.3749698558585961</v>
      </c>
      <c r="AA23" s="75">
        <v>1.376550804958971</v>
      </c>
    </row>
    <row r="24" spans="1:27" x14ac:dyDescent="0.2">
      <c r="A24" s="61">
        <v>41974</v>
      </c>
      <c r="B24" s="15">
        <v>8867.15</v>
      </c>
      <c r="C24" s="16">
        <v>7003.1836813099999</v>
      </c>
      <c r="D24" s="16">
        <v>3733.5848081600002</v>
      </c>
      <c r="E24" s="16">
        <v>3487.9875053300002</v>
      </c>
      <c r="F24" s="18">
        <v>6.5780560895049405</v>
      </c>
      <c r="G24" s="16">
        <v>1107.0422744374712</v>
      </c>
      <c r="H24" s="16">
        <v>421.03462673373633</v>
      </c>
      <c r="I24" s="16">
        <v>1500.2636860442146</v>
      </c>
      <c r="J24" s="16">
        <v>570.58612452426576</v>
      </c>
      <c r="K24" s="16">
        <v>3733.3771904420501</v>
      </c>
      <c r="L24" s="16">
        <v>5059.4727540753429</v>
      </c>
      <c r="M24" s="16">
        <v>1090.4139436749026</v>
      </c>
      <c r="N24" s="16">
        <v>414.71047630862228</v>
      </c>
      <c r="O24" s="16">
        <v>1477.728972258971</v>
      </c>
      <c r="P24" s="16">
        <v>565.42812314626747</v>
      </c>
      <c r="Q24" s="16">
        <v>3677.3</v>
      </c>
      <c r="R24" s="16">
        <v>5013.735982156426</v>
      </c>
      <c r="S24" s="15">
        <v>179.55909813999997</v>
      </c>
      <c r="T24" s="15">
        <v>304.81405985000004</v>
      </c>
      <c r="U24" s="15">
        <v>724</v>
      </c>
      <c r="V24" s="15">
        <v>981.16479720518794</v>
      </c>
      <c r="W24" s="15">
        <v>1329.6745293849413</v>
      </c>
      <c r="X24" s="15">
        <v>2800.6188800000004</v>
      </c>
      <c r="Z24" s="75">
        <v>1.3551999961397623</v>
      </c>
      <c r="AA24" s="75">
        <v>1.3634285976549168</v>
      </c>
    </row>
    <row r="25" spans="1:27" x14ac:dyDescent="0.2">
      <c r="A25" s="61">
        <v>42064</v>
      </c>
      <c r="B25" s="15">
        <v>8881.4250000099983</v>
      </c>
      <c r="C25" s="16">
        <v>7015.5392049400007</v>
      </c>
      <c r="D25" s="16">
        <v>3718.8637607199998</v>
      </c>
      <c r="E25" s="16">
        <v>3422.2242752600005</v>
      </c>
      <c r="F25" s="18">
        <v>7.976616099605863</v>
      </c>
      <c r="G25" s="16">
        <v>1136.3493903635274</v>
      </c>
      <c r="H25" s="16">
        <v>421.82776608074408</v>
      </c>
      <c r="I25" s="16">
        <v>1497.037844825916</v>
      </c>
      <c r="J25" s="16">
        <v>555.72004101593109</v>
      </c>
      <c r="K25" s="16">
        <v>3746.43166736789</v>
      </c>
      <c r="L25" s="16">
        <v>4935.5858652854722</v>
      </c>
      <c r="M25" s="16">
        <v>1140.2828917677261</v>
      </c>
      <c r="N25" s="16">
        <v>423.28792958289552</v>
      </c>
      <c r="O25" s="16">
        <v>1502.2198781993643</v>
      </c>
      <c r="P25" s="16">
        <v>564.0926123446294</v>
      </c>
      <c r="Q25" s="16">
        <v>3759.4</v>
      </c>
      <c r="R25" s="16">
        <v>5009.9462295985395</v>
      </c>
      <c r="S25" s="15">
        <v>177.22737075999999</v>
      </c>
      <c r="T25" s="15">
        <v>267.04700089000005</v>
      </c>
      <c r="U25" s="15">
        <v>788</v>
      </c>
      <c r="V25" s="15">
        <v>1038.1189374734799</v>
      </c>
      <c r="W25" s="15">
        <v>1367.6280816511003</v>
      </c>
      <c r="X25" s="15">
        <v>2799.7452600000001</v>
      </c>
      <c r="Z25" s="75">
        <v>1.3174098191287817</v>
      </c>
      <c r="AA25" s="75">
        <v>1.3326451640151458</v>
      </c>
    </row>
    <row r="26" spans="1:27" x14ac:dyDescent="0.2">
      <c r="A26" s="61">
        <v>42156</v>
      </c>
      <c r="B26" s="15">
        <v>8895.7129999999997</v>
      </c>
      <c r="C26" s="16">
        <v>7025.8300738000007</v>
      </c>
      <c r="D26" s="16">
        <v>3765.3741565900004</v>
      </c>
      <c r="E26" s="16">
        <v>3433.5508123200002</v>
      </c>
      <c r="F26" s="18">
        <v>8.812493273457477</v>
      </c>
      <c r="G26" s="16">
        <v>1193.1200311831567</v>
      </c>
      <c r="H26" s="16">
        <v>443.91529319394181</v>
      </c>
      <c r="I26" s="16">
        <v>1524.158619475151</v>
      </c>
      <c r="J26" s="16">
        <v>567.08235781393921</v>
      </c>
      <c r="K26" s="16">
        <v>3948.9430445641597</v>
      </c>
      <c r="L26" s="16">
        <v>5044.6019024761108</v>
      </c>
      <c r="M26" s="16">
        <v>1177.4563638375757</v>
      </c>
      <c r="N26" s="16">
        <v>438.0874248078822</v>
      </c>
      <c r="O26" s="16">
        <v>1504.1489700070383</v>
      </c>
      <c r="P26" s="16">
        <v>564.86105880385639</v>
      </c>
      <c r="Q26" s="16">
        <v>3897.1</v>
      </c>
      <c r="R26" s="16">
        <v>5024.8418639952297</v>
      </c>
      <c r="S26" s="15">
        <v>181.46921318</v>
      </c>
      <c r="T26" s="15">
        <v>297.37636148999997</v>
      </c>
      <c r="U26" s="15">
        <v>788</v>
      </c>
      <c r="V26" s="15">
        <v>1006.6355108927401</v>
      </c>
      <c r="W26" s="15">
        <v>1285.9328068404668</v>
      </c>
      <c r="X26" s="15">
        <v>2816.3373799999999</v>
      </c>
      <c r="Z26" s="75">
        <v>1.2774562320973859</v>
      </c>
      <c r="AA26" s="75">
        <v>1.2893797603333839</v>
      </c>
    </row>
    <row r="27" spans="1:27" x14ac:dyDescent="0.2">
      <c r="A27" s="61">
        <v>42248</v>
      </c>
      <c r="B27" s="15">
        <v>8909.9989999999998</v>
      </c>
      <c r="C27" s="16">
        <v>7019.1570116699995</v>
      </c>
      <c r="D27" s="16">
        <v>3809.6913439300001</v>
      </c>
      <c r="E27" s="16">
        <v>3446.3647315099997</v>
      </c>
      <c r="F27" s="18">
        <v>9.5369041641363026</v>
      </c>
      <c r="G27" s="16">
        <v>1204.1625549819109</v>
      </c>
      <c r="H27" s="16">
        <v>451.48706227992619</v>
      </c>
      <c r="I27" s="16">
        <v>1512.5960457412596</v>
      </c>
      <c r="J27" s="16">
        <v>567.13069367799187</v>
      </c>
      <c r="K27" s="16">
        <v>4022.74927342708</v>
      </c>
      <c r="L27" s="16">
        <v>5053.1339135402131</v>
      </c>
      <c r="M27" s="16">
        <v>1188.3427358257015</v>
      </c>
      <c r="N27" s="16">
        <v>445.55560556179637</v>
      </c>
      <c r="O27" s="16">
        <v>1492.7241473825004</v>
      </c>
      <c r="P27" s="16">
        <v>561.84872336322314</v>
      </c>
      <c r="Q27" s="16">
        <v>3969.9</v>
      </c>
      <c r="R27" s="16">
        <v>5006.0715633175951</v>
      </c>
      <c r="S27" s="15">
        <v>189.78748951</v>
      </c>
      <c r="T27" s="15">
        <v>323.06029316000001</v>
      </c>
      <c r="U27" s="15">
        <v>788</v>
      </c>
      <c r="V27" s="15">
        <v>989.83785794769017</v>
      </c>
      <c r="W27" s="15">
        <v>1243.374346480294</v>
      </c>
      <c r="X27" s="15">
        <v>2829.3185599999997</v>
      </c>
      <c r="Z27" s="75">
        <v>1.2561394136392008</v>
      </c>
      <c r="AA27" s="75">
        <v>1.2610069682655973</v>
      </c>
    </row>
    <row r="28" spans="1:27" x14ac:dyDescent="0.2">
      <c r="A28" s="61">
        <v>42339</v>
      </c>
      <c r="B28" s="15">
        <v>8924.2919999999995</v>
      </c>
      <c r="C28" s="16">
        <v>7040.0907866799998</v>
      </c>
      <c r="D28" s="16">
        <v>3776.0568954400001</v>
      </c>
      <c r="E28" s="16">
        <v>3435.9329750500001</v>
      </c>
      <c r="F28" s="18">
        <v>9.0073833580404141</v>
      </c>
      <c r="G28" s="16">
        <v>1214.9733075239785</v>
      </c>
      <c r="H28" s="16">
        <v>453.57005064138536</v>
      </c>
      <c r="I28" s="16">
        <v>1487.8863125017842</v>
      </c>
      <c r="J28" s="16">
        <v>555.45308356228202</v>
      </c>
      <c r="K28" s="16">
        <v>4047.7915743785102</v>
      </c>
      <c r="L28" s="16">
        <v>4957.025510010204</v>
      </c>
      <c r="M28" s="16">
        <v>1216.0997022054542</v>
      </c>
      <c r="N28" s="16">
        <v>453.99055263991818</v>
      </c>
      <c r="O28" s="16">
        <v>1489.2657232416448</v>
      </c>
      <c r="P28" s="16">
        <v>562.37946291927369</v>
      </c>
      <c r="Q28" s="16">
        <v>4051.544257</v>
      </c>
      <c r="R28" s="16">
        <v>5018.8385418947701</v>
      </c>
      <c r="S28" s="15">
        <v>258.24806266000002</v>
      </c>
      <c r="T28" s="15">
        <v>235.54403046000002</v>
      </c>
      <c r="U28" s="15">
        <v>788</v>
      </c>
      <c r="V28" s="15">
        <v>965.00425728757557</v>
      </c>
      <c r="W28" s="15">
        <v>1181.7680413491692</v>
      </c>
      <c r="X28" s="15">
        <v>2811.7844700000001</v>
      </c>
      <c r="Z28" s="75">
        <v>1.2246246919893091</v>
      </c>
      <c r="AA28" s="75">
        <v>1.238747061252889</v>
      </c>
    </row>
    <row r="29" spans="1:27" x14ac:dyDescent="0.2">
      <c r="A29" s="61">
        <v>42430</v>
      </c>
      <c r="B29" s="15">
        <v>8938.5700000100023</v>
      </c>
      <c r="C29" s="16">
        <v>7069.75312768</v>
      </c>
      <c r="D29" s="16">
        <v>3741.1854361000001</v>
      </c>
      <c r="E29" s="16">
        <v>3338.39060556</v>
      </c>
      <c r="F29" s="18">
        <v>10.766502687979397</v>
      </c>
      <c r="G29" s="16">
        <v>1284.5715804642623</v>
      </c>
      <c r="H29" s="16">
        <v>467.49931388086509</v>
      </c>
      <c r="I29" s="16">
        <v>1517.6764174163995</v>
      </c>
      <c r="J29" s="16">
        <v>552.33409692818236</v>
      </c>
      <c r="K29" s="16">
        <v>4178.7753420807603</v>
      </c>
      <c r="L29" s="16">
        <v>4937.0769887848674</v>
      </c>
      <c r="M29" s="16">
        <v>1350.4151159936132</v>
      </c>
      <c r="N29" s="16">
        <v>491.46201495262483</v>
      </c>
      <c r="O29" s="16">
        <v>1595.4682529450192</v>
      </c>
      <c r="P29" s="16">
        <v>586.37577190481102</v>
      </c>
      <c r="Q29" s="16">
        <v>4392.9676229999995</v>
      </c>
      <c r="R29" s="16">
        <v>5241.360883481052</v>
      </c>
      <c r="S29" s="15">
        <v>285.92432127999996</v>
      </c>
      <c r="T29" s="15">
        <v>219.94352597</v>
      </c>
      <c r="U29" s="15">
        <v>880</v>
      </c>
      <c r="V29" s="15">
        <v>1039.6892377486222</v>
      </c>
      <c r="W29" s="15">
        <v>1228.3564898753534</v>
      </c>
      <c r="X29" s="15">
        <v>2839.8448900000003</v>
      </c>
      <c r="Z29" s="75">
        <v>1.1814650428961615</v>
      </c>
      <c r="AA29" s="75">
        <v>1.1931253160253608</v>
      </c>
    </row>
    <row r="30" spans="1:27" x14ac:dyDescent="0.2">
      <c r="A30" s="61">
        <v>42522</v>
      </c>
      <c r="B30" s="15">
        <v>8952.8449999999993</v>
      </c>
      <c r="C30" s="16">
        <v>7113.7963458400009</v>
      </c>
      <c r="D30" s="16">
        <v>3912.9488586699999</v>
      </c>
      <c r="E30" s="16">
        <v>3464.7866400399998</v>
      </c>
      <c r="F30" s="18">
        <v>11.453311423608255</v>
      </c>
      <c r="G30" s="16">
        <v>1295.9246593180289</v>
      </c>
      <c r="H30" s="16">
        <v>489.38389023606692</v>
      </c>
      <c r="I30" s="16">
        <v>1493.0001238266166</v>
      </c>
      <c r="J30" s="16">
        <v>563.80608507418845</v>
      </c>
      <c r="K30" s="16">
        <v>4381.3781147805203</v>
      </c>
      <c r="L30" s="16">
        <v>5047.668489726022</v>
      </c>
      <c r="M30" s="16">
        <v>1277.7998291739486</v>
      </c>
      <c r="N30" s="16">
        <v>482.53934922362669</v>
      </c>
      <c r="O30" s="16">
        <v>1472.1189919993324</v>
      </c>
      <c r="P30" s="16">
        <v>560.22609061571484</v>
      </c>
      <c r="Q30" s="16">
        <v>4320.1000000000004</v>
      </c>
      <c r="R30" s="16">
        <v>5015.6173542384486</v>
      </c>
      <c r="S30" s="15">
        <v>300.89574343999999</v>
      </c>
      <c r="T30" s="15">
        <v>319.63406669</v>
      </c>
      <c r="U30" s="15">
        <v>880</v>
      </c>
      <c r="V30" s="15">
        <v>1013.8244530811086</v>
      </c>
      <c r="W30" s="15">
        <v>1168.0000246195557</v>
      </c>
      <c r="X30" s="15">
        <v>2844.0065399999999</v>
      </c>
      <c r="Z30" s="75">
        <v>1.1520732421376234</v>
      </c>
      <c r="AA30" s="75">
        <v>1.1609956608037888</v>
      </c>
    </row>
    <row r="31" spans="1:27" x14ac:dyDescent="0.2">
      <c r="A31" s="61">
        <v>42614</v>
      </c>
      <c r="B31" s="15">
        <v>8967.098</v>
      </c>
      <c r="C31" s="16">
        <v>7140.4762122099992</v>
      </c>
      <c r="D31" s="16">
        <v>3903.4899258199998</v>
      </c>
      <c r="E31" s="16">
        <v>3393.9133144300004</v>
      </c>
      <c r="F31" s="18">
        <v>13.054385205898882</v>
      </c>
      <c r="G31" s="16">
        <v>1259.6907942510616</v>
      </c>
      <c r="H31" s="16">
        <v>465.84188727425197</v>
      </c>
      <c r="I31" s="16">
        <v>1426.9211343815748</v>
      </c>
      <c r="J31" s="16">
        <v>527.6847598358712</v>
      </c>
      <c r="K31" s="16">
        <v>4177.2498556931705</v>
      </c>
      <c r="L31" s="16">
        <v>4731.8009545547211</v>
      </c>
      <c r="M31" s="16">
        <v>1257.625159200225</v>
      </c>
      <c r="N31" s="16">
        <v>465.07799959362546</v>
      </c>
      <c r="O31" s="16">
        <v>1424.5812758040495</v>
      </c>
      <c r="P31" s="16">
        <v>529.65988084259914</v>
      </c>
      <c r="Q31" s="16">
        <v>4170.3999999999996</v>
      </c>
      <c r="R31" s="16">
        <v>4749.5120581839092</v>
      </c>
      <c r="S31" s="15">
        <v>299.53264965</v>
      </c>
      <c r="T31" s="15">
        <v>333.74466347999999</v>
      </c>
      <c r="U31" s="15">
        <v>880</v>
      </c>
      <c r="V31" s="15">
        <v>996.82446199215576</v>
      </c>
      <c r="W31" s="15">
        <v>1129.1579636658532</v>
      </c>
      <c r="X31" s="15">
        <v>2830.1943900000001</v>
      </c>
      <c r="Z31" s="75">
        <v>1.1327550704456315</v>
      </c>
      <c r="AA31" s="75">
        <v>1.1388624731881618</v>
      </c>
    </row>
    <row r="32" spans="1:27" x14ac:dyDescent="0.2">
      <c r="A32" s="61">
        <v>42705</v>
      </c>
      <c r="B32" s="15">
        <v>8981.3360000099983</v>
      </c>
      <c r="C32" s="16">
        <v>7173.6997391200002</v>
      </c>
      <c r="D32" s="16">
        <v>3898.8557711500002</v>
      </c>
      <c r="E32" s="16">
        <v>3414.9413743500004</v>
      </c>
      <c r="F32" s="18">
        <v>12.411702950921551</v>
      </c>
      <c r="G32" s="16">
        <v>1314.7707961340056</v>
      </c>
      <c r="H32" s="16">
        <v>486.29040852480495</v>
      </c>
      <c r="I32" s="16">
        <v>1472.3799299396912</v>
      </c>
      <c r="J32" s="16">
        <v>544.58483542489535</v>
      </c>
      <c r="K32" s="16">
        <v>4367.5375525434001</v>
      </c>
      <c r="L32" s="16">
        <v>4891.0993874611331</v>
      </c>
      <c r="M32" s="16">
        <v>1331.4969145822949</v>
      </c>
      <c r="N32" s="16">
        <v>492.47684308827507</v>
      </c>
      <c r="O32" s="16">
        <v>1491.1111043629974</v>
      </c>
      <c r="P32" s="16">
        <v>553.58359295939238</v>
      </c>
      <c r="Q32" s="16">
        <v>4423.1000000000004</v>
      </c>
      <c r="R32" s="16">
        <v>4971.9202524610719</v>
      </c>
      <c r="S32" s="15">
        <v>328.35835302999999</v>
      </c>
      <c r="T32" s="15">
        <v>358.33355340999998</v>
      </c>
      <c r="U32" s="15">
        <v>880</v>
      </c>
      <c r="V32" s="15">
        <v>985.49065902348116</v>
      </c>
      <c r="W32" s="15">
        <v>1103.6270897983354</v>
      </c>
      <c r="X32" s="15">
        <v>2849.6974</v>
      </c>
      <c r="Z32" s="75">
        <v>1.1198757488903195</v>
      </c>
      <c r="AA32" s="75">
        <v>1.1240804531801387</v>
      </c>
    </row>
    <row r="33" spans="1:27" x14ac:dyDescent="0.2">
      <c r="A33" s="61">
        <v>42795</v>
      </c>
      <c r="B33" s="15">
        <v>8995.5579999900001</v>
      </c>
      <c r="C33" s="16">
        <v>7212.2163475900006</v>
      </c>
      <c r="D33" s="16">
        <v>3933.0176540000002</v>
      </c>
      <c r="E33" s="16">
        <v>3372.5853618599995</v>
      </c>
      <c r="F33" s="18">
        <v>14.249422236130158</v>
      </c>
      <c r="G33" s="16">
        <v>1339.115916291928</v>
      </c>
      <c r="H33" s="16">
        <v>484.88693687192034</v>
      </c>
      <c r="I33" s="16">
        <v>1477.6375569601153</v>
      </c>
      <c r="J33" s="16">
        <v>535.0449054367773</v>
      </c>
      <c r="K33" s="16">
        <v>4361.8285640688491</v>
      </c>
      <c r="L33" s="16">
        <v>4813.0274794556954</v>
      </c>
      <c r="M33" s="16">
        <v>1437.9943919293241</v>
      </c>
      <c r="N33" s="16">
        <v>520.69032293552073</v>
      </c>
      <c r="O33" s="16">
        <v>1586.7442798354268</v>
      </c>
      <c r="P33" s="16">
        <v>577.564174869824</v>
      </c>
      <c r="Q33" s="16">
        <v>4683.8999999999996</v>
      </c>
      <c r="R33" s="16">
        <v>5195.5120337578692</v>
      </c>
      <c r="S33" s="15">
        <v>316.71432820000001</v>
      </c>
      <c r="T33" s="15">
        <v>296.94738737999995</v>
      </c>
      <c r="U33" s="15">
        <v>937</v>
      </c>
      <c r="V33" s="15">
        <v>1033.9257222074539</v>
      </c>
      <c r="W33" s="15">
        <v>1140.8776937483512</v>
      </c>
      <c r="X33" s="15">
        <v>2874.2162600000001</v>
      </c>
      <c r="Z33" s="75">
        <v>1.1034426064113703</v>
      </c>
      <c r="AA33" s="75">
        <v>1.1092277874757936</v>
      </c>
    </row>
    <row r="34" spans="1:27" x14ac:dyDescent="0.2">
      <c r="A34" s="61">
        <v>42887</v>
      </c>
      <c r="B34" s="15">
        <v>9009.7450000099998</v>
      </c>
      <c r="C34" s="16">
        <v>7244.4764131800002</v>
      </c>
      <c r="D34" s="16">
        <v>3922.4767226499998</v>
      </c>
      <c r="E34" s="16">
        <v>3403.1763714399999</v>
      </c>
      <c r="F34" s="18">
        <v>13.239093254813866</v>
      </c>
      <c r="G34" s="16">
        <v>1361.0818002643273</v>
      </c>
      <c r="H34" s="16">
        <v>497.01733845174419</v>
      </c>
      <c r="I34" s="16">
        <v>1493.0414076658692</v>
      </c>
      <c r="J34" s="16">
        <v>545.20416516643127</v>
      </c>
      <c r="K34" s="16">
        <v>4477.99948003388</v>
      </c>
      <c r="L34" s="16">
        <v>4912.1505010928804</v>
      </c>
      <c r="M34" s="16">
        <v>1345.1854535425568</v>
      </c>
      <c r="N34" s="16">
        <v>491.21257038851689</v>
      </c>
      <c r="O34" s="16">
        <v>1475.6038782818105</v>
      </c>
      <c r="P34" s="16">
        <v>538.68782337968719</v>
      </c>
      <c r="Q34" s="16">
        <v>4425.7</v>
      </c>
      <c r="R34" s="16">
        <v>4853.4399232614069</v>
      </c>
      <c r="S34" s="15">
        <v>342.52793441</v>
      </c>
      <c r="T34" s="15">
        <v>361.27454566</v>
      </c>
      <c r="U34" s="15">
        <v>937</v>
      </c>
      <c r="V34" s="15">
        <v>1027.8440272371818</v>
      </c>
      <c r="W34" s="15">
        <v>1127.495564916914</v>
      </c>
      <c r="X34" s="15">
        <v>2864.6693999999998</v>
      </c>
      <c r="Z34" s="75">
        <v>1.0969520034548363</v>
      </c>
      <c r="AA34" s="75">
        <v>1.0966491003143926</v>
      </c>
    </row>
    <row r="35" spans="1:27" x14ac:dyDescent="0.2">
      <c r="A35" s="62">
        <v>42979</v>
      </c>
      <c r="B35" s="63">
        <v>9023.9079999999994</v>
      </c>
      <c r="C35" s="64">
        <v>7255.9145746699996</v>
      </c>
      <c r="D35" s="64">
        <v>3956.1138262700001</v>
      </c>
      <c r="E35" s="64">
        <v>3490.6857375199997</v>
      </c>
      <c r="F35" s="65">
        <v>11.764780013643502</v>
      </c>
      <c r="G35" s="64">
        <v>1382.8424551869982</v>
      </c>
      <c r="H35" s="64">
        <v>517.65790877677841</v>
      </c>
      <c r="I35" s="64">
        <v>1519.9796448827522</v>
      </c>
      <c r="J35" s="64">
        <v>568.99430690886231</v>
      </c>
      <c r="K35" s="64">
        <v>4671.2973442740404</v>
      </c>
      <c r="L35" s="64">
        <v>5134.5522780693382</v>
      </c>
      <c r="M35" s="64">
        <v>1383.908942681401</v>
      </c>
      <c r="N35" s="64">
        <v>518.05714331307456</v>
      </c>
      <c r="O35" s="64">
        <v>1521.1518964844684</v>
      </c>
      <c r="P35" s="64">
        <v>569.39161424543295</v>
      </c>
      <c r="Q35" s="64">
        <v>4674.8999999999996</v>
      </c>
      <c r="R35" s="64">
        <v>5138.1375429222762</v>
      </c>
      <c r="S35" s="15">
        <v>355.09332522</v>
      </c>
      <c r="T35" s="15">
        <v>388.89870066999998</v>
      </c>
      <c r="U35" s="15">
        <v>937</v>
      </c>
      <c r="V35" s="15">
        <v>1029.922766626763</v>
      </c>
      <c r="W35" s="15">
        <v>1132.0607312872205</v>
      </c>
      <c r="X35" s="15">
        <v>2891.2855</v>
      </c>
      <c r="Z35" s="75">
        <v>1.0991705086731729</v>
      </c>
      <c r="AA35" s="75">
        <v>1.0990903640553331</v>
      </c>
    </row>
    <row r="36" spans="1:27" x14ac:dyDescent="0.2">
      <c r="A36" s="62">
        <v>43070</v>
      </c>
      <c r="B36" s="63">
        <v>9038.0360000000001</v>
      </c>
      <c r="C36" s="64">
        <v>7265.4821026</v>
      </c>
      <c r="D36" s="64">
        <v>4081.4362630700002</v>
      </c>
      <c r="E36" s="64">
        <v>3630.3250537599997</v>
      </c>
      <c r="F36" s="65">
        <v>11.052756437526256</v>
      </c>
      <c r="G36" s="64">
        <v>1428.4372539814817</v>
      </c>
      <c r="H36" s="64">
        <v>555.71623188067849</v>
      </c>
      <c r="I36" s="64">
        <v>1561.9657885175213</v>
      </c>
      <c r="J36" s="64">
        <v>607.66389276258872</v>
      </c>
      <c r="K36" s="64">
        <v>5022.5833095219205</v>
      </c>
      <c r="L36" s="64">
        <v>5492.0881386884166</v>
      </c>
      <c r="M36" s="64">
        <v>1455.6024901555854</v>
      </c>
      <c r="N36" s="64">
        <v>566.28453349820688</v>
      </c>
      <c r="O36" s="64">
        <v>1591.6703971187605</v>
      </c>
      <c r="P36" s="64">
        <v>620.84033326329984</v>
      </c>
      <c r="Q36" s="64">
        <v>5118.1000000000004</v>
      </c>
      <c r="R36" s="64">
        <v>5611.1772822857019</v>
      </c>
      <c r="S36" s="15">
        <v>317.95583090000002</v>
      </c>
      <c r="T36" s="15">
        <v>405.05294903000004</v>
      </c>
      <c r="U36" s="15">
        <v>937</v>
      </c>
      <c r="V36" s="15">
        <v>1024.5895924105403</v>
      </c>
      <c r="W36" s="15">
        <v>1120.36695077481</v>
      </c>
      <c r="X36" s="15">
        <v>2899.1365900000001</v>
      </c>
      <c r="Z36" s="75">
        <v>1.0934787539066597</v>
      </c>
      <c r="AA36" s="75">
        <v>1.096339907834099</v>
      </c>
    </row>
    <row r="37" spans="1:27" x14ac:dyDescent="0.2">
      <c r="A37" s="62">
        <v>43160</v>
      </c>
      <c r="B37" s="63">
        <v>9052.1250000100008</v>
      </c>
      <c r="C37" s="64">
        <v>7266.8014363700004</v>
      </c>
      <c r="D37" s="64">
        <v>4062.91014068</v>
      </c>
      <c r="E37" s="64">
        <v>3540.9513793000001</v>
      </c>
      <c r="F37" s="65">
        <v>12.846918669302411</v>
      </c>
      <c r="G37" s="64">
        <v>1415.3392868582375</v>
      </c>
      <c r="H37" s="64">
        <v>534.04225363335013</v>
      </c>
      <c r="I37" s="64">
        <v>1536.4794669863052</v>
      </c>
      <c r="J37" s="64">
        <v>579.75141708400974</v>
      </c>
      <c r="K37" s="64">
        <v>4834.2172351761301</v>
      </c>
      <c r="L37" s="64">
        <v>5247.9822963773895</v>
      </c>
      <c r="M37" s="64">
        <v>1520.5576860796302</v>
      </c>
      <c r="N37" s="64">
        <v>573.7437342054227</v>
      </c>
      <c r="O37" s="64">
        <v>1650.7036049396172</v>
      </c>
      <c r="P37" s="64">
        <v>624.03145885191941</v>
      </c>
      <c r="Q37" s="64">
        <v>5193.6000000000004</v>
      </c>
      <c r="R37" s="64">
        <v>5648.8107694661721</v>
      </c>
      <c r="S37" s="15">
        <v>329.19595844000003</v>
      </c>
      <c r="T37" s="15">
        <v>370.57508464999995</v>
      </c>
      <c r="U37" s="15">
        <v>954</v>
      </c>
      <c r="V37" s="15">
        <v>1035.6537298973119</v>
      </c>
      <c r="W37" s="15">
        <v>1124.2962769918388</v>
      </c>
      <c r="X37" s="15">
        <v>2927.4027099999998</v>
      </c>
      <c r="Z37" s="75">
        <v>1.0855909118420459</v>
      </c>
      <c r="AA37" s="75">
        <v>1.0876484075527904</v>
      </c>
    </row>
    <row r="38" spans="1:27" x14ac:dyDescent="0.2">
      <c r="A38" s="62">
        <v>43252</v>
      </c>
      <c r="B38" s="63">
        <v>9066.1779999899991</v>
      </c>
      <c r="C38" s="64">
        <v>7331.2966943800002</v>
      </c>
      <c r="D38" s="64">
        <v>4026.3712769200001</v>
      </c>
      <c r="E38" s="64">
        <v>3554.8686667299999</v>
      </c>
      <c r="F38" s="65">
        <v>11.710360961810736</v>
      </c>
      <c r="G38" s="64">
        <v>1464.8968978758573</v>
      </c>
      <c r="H38" s="64">
        <v>554.21719506883414</v>
      </c>
      <c r="I38" s="64">
        <v>1573.7413560818827</v>
      </c>
      <c r="J38" s="64">
        <v>595.39652339781151</v>
      </c>
      <c r="K38" s="64">
        <v>5024.63174114923</v>
      </c>
      <c r="L38" s="64">
        <v>5397.9708616997696</v>
      </c>
      <c r="M38" s="64">
        <v>1448.1239105907641</v>
      </c>
      <c r="N38" s="64">
        <v>547.87144042456248</v>
      </c>
      <c r="O38" s="64">
        <v>1555.7221058576094</v>
      </c>
      <c r="P38" s="64">
        <v>592.07417583244035</v>
      </c>
      <c r="Q38" s="64">
        <v>4967.1000000000004</v>
      </c>
      <c r="R38" s="64">
        <v>5367.8498672942806</v>
      </c>
      <c r="S38" s="15">
        <v>368.45767802</v>
      </c>
      <c r="T38" s="15">
        <v>337.91845380999996</v>
      </c>
      <c r="U38" s="15">
        <v>954</v>
      </c>
      <c r="V38" s="15">
        <v>1024.8839053991553</v>
      </c>
      <c r="W38" s="15">
        <v>1101.0346116836736</v>
      </c>
      <c r="X38" s="15">
        <v>2946.8006</v>
      </c>
      <c r="Z38" s="75">
        <v>1.0743017876301417</v>
      </c>
      <c r="AA38" s="75">
        <v>1.0806808534747196</v>
      </c>
    </row>
    <row r="39" spans="1:27" x14ac:dyDescent="0.2">
      <c r="A39" s="62">
        <v>43344</v>
      </c>
      <c r="B39" s="63">
        <v>9080.1749999999993</v>
      </c>
      <c r="C39" s="64">
        <v>7335.9070627300007</v>
      </c>
      <c r="D39" s="64">
        <v>4102.28646217</v>
      </c>
      <c r="E39" s="64">
        <v>3665.8592803699999</v>
      </c>
      <c r="F39" s="65">
        <v>10.638632524193397</v>
      </c>
      <c r="G39" s="64">
        <v>1524.2694689061263</v>
      </c>
      <c r="H39" s="64">
        <v>594.37637665104251</v>
      </c>
      <c r="I39" s="64">
        <v>1626.2602723376217</v>
      </c>
      <c r="J39" s="64">
        <v>634.14685387436759</v>
      </c>
      <c r="K39" s="64">
        <v>5397.0415158573796</v>
      </c>
      <c r="L39" s="64">
        <v>5758.1644088786852</v>
      </c>
      <c r="M39" s="64">
        <v>1543.1238409554976</v>
      </c>
      <c r="N39" s="64">
        <v>601.72849091564865</v>
      </c>
      <c r="O39" s="64">
        <v>1646.3762143342619</v>
      </c>
      <c r="P39" s="64">
        <v>641.78149750422222</v>
      </c>
      <c r="Q39" s="64">
        <v>5463.8</v>
      </c>
      <c r="R39" s="64">
        <v>5827.4883091004003</v>
      </c>
      <c r="S39" s="15">
        <v>382.39762707</v>
      </c>
      <c r="T39" s="15">
        <v>400.26638851000001</v>
      </c>
      <c r="U39" s="15">
        <v>954</v>
      </c>
      <c r="V39" s="15">
        <v>1017.8333499807434</v>
      </c>
      <c r="W39" s="15">
        <v>1085.9378703700445</v>
      </c>
      <c r="X39" s="15">
        <v>2987.3701000000001</v>
      </c>
      <c r="Z39" s="75">
        <v>1.0669112683236304</v>
      </c>
      <c r="AA39" s="75">
        <v>1.0665632543468648</v>
      </c>
    </row>
    <row r="40" spans="1:27" x14ac:dyDescent="0.2">
      <c r="A40" s="62">
        <v>43435</v>
      </c>
      <c r="B40" s="63">
        <v>9094.1370000000006</v>
      </c>
      <c r="C40" s="64">
        <v>7312.7345789299998</v>
      </c>
      <c r="D40" s="64">
        <v>4087.2271804400002</v>
      </c>
      <c r="E40" s="64">
        <v>3675.4831775100001</v>
      </c>
      <c r="F40" s="65">
        <v>10.073920160358568</v>
      </c>
      <c r="G40" s="64">
        <v>1514.7576902787439</v>
      </c>
      <c r="H40" s="64">
        <v>592.85467131227722</v>
      </c>
      <c r="I40" s="64">
        <v>1605.0317938705764</v>
      </c>
      <c r="J40" s="64">
        <v>628.18667481119837</v>
      </c>
      <c r="K40" s="64">
        <v>5391.5016020038192</v>
      </c>
      <c r="L40" s="64">
        <v>5712.8156823074878</v>
      </c>
      <c r="M40" s="64">
        <v>1521.5281867690178</v>
      </c>
      <c r="N40" s="64">
        <v>595.50455419794093</v>
      </c>
      <c r="O40" s="64">
        <v>1612.2057875706375</v>
      </c>
      <c r="P40" s="64">
        <v>630.99448117443342</v>
      </c>
      <c r="Q40" s="64">
        <v>5415.6</v>
      </c>
      <c r="R40" s="64">
        <v>5738.3502580442182</v>
      </c>
      <c r="S40" s="15">
        <v>327.83163780000001</v>
      </c>
      <c r="T40" s="15">
        <v>428.91081832000003</v>
      </c>
      <c r="U40" s="15">
        <v>954</v>
      </c>
      <c r="V40" s="15">
        <v>1010.854964579028</v>
      </c>
      <c r="W40" s="15">
        <v>1071.0982803082472</v>
      </c>
      <c r="X40" s="15">
        <v>3016.1874299999999</v>
      </c>
      <c r="Z40" s="75">
        <v>1.0595963989297987</v>
      </c>
      <c r="AA40" s="75">
        <v>1.0595963989297987</v>
      </c>
    </row>
    <row r="41" spans="1:27" x14ac:dyDescent="0.2">
      <c r="A41" s="62">
        <v>43525</v>
      </c>
      <c r="B41" s="63">
        <v>9108.0300000000007</v>
      </c>
      <c r="C41" s="64">
        <v>7343.1755340999998</v>
      </c>
      <c r="D41" s="64">
        <v>4086.5418483200001</v>
      </c>
      <c r="E41" s="64">
        <v>3619.8034082099998</v>
      </c>
      <c r="F41" s="65">
        <v>11.421354715892093</v>
      </c>
      <c r="G41" s="64">
        <v>1550.1815912874729</v>
      </c>
      <c r="H41" s="64">
        <v>593.36528475454509</v>
      </c>
      <c r="I41" s="64">
        <v>1626.5232216281477</v>
      </c>
      <c r="J41" s="64">
        <v>622.58668273805415</v>
      </c>
      <c r="K41" s="64">
        <v>5404.3888145029396</v>
      </c>
      <c r="L41" s="64">
        <v>5670.5381839786796</v>
      </c>
      <c r="M41" s="64">
        <v>1651.9834292233611</v>
      </c>
      <c r="N41" s="64">
        <v>632.33212890163952</v>
      </c>
      <c r="O41" s="64">
        <v>1733.3384840062963</v>
      </c>
      <c r="P41" s="64">
        <v>663.47252297447108</v>
      </c>
      <c r="Q41" s="64">
        <v>5759.3</v>
      </c>
      <c r="R41" s="64">
        <v>6042.9276434271715</v>
      </c>
      <c r="S41" s="15">
        <v>400.00779824</v>
      </c>
      <c r="T41" s="15">
        <v>428.52103387</v>
      </c>
      <c r="U41" s="15">
        <v>998</v>
      </c>
      <c r="V41" s="15">
        <v>1047.1484013925854</v>
      </c>
      <c r="W41" s="15">
        <v>1098.717208956961</v>
      </c>
      <c r="X41" s="15">
        <v>3005.2612000000004</v>
      </c>
      <c r="Z41" s="75">
        <v>1.0492468951829512</v>
      </c>
      <c r="AA41" s="75">
        <v>1.0492468951829512</v>
      </c>
    </row>
    <row r="42" spans="1:27" x14ac:dyDescent="0.2">
      <c r="A42" s="62">
        <v>43617</v>
      </c>
      <c r="B42" s="63">
        <v>9121.884000009999</v>
      </c>
      <c r="C42" s="64">
        <v>7335.7353200899997</v>
      </c>
      <c r="D42" s="64">
        <v>4127.9476984100002</v>
      </c>
      <c r="E42" s="64">
        <v>3678.5312730599999</v>
      </c>
      <c r="F42" s="65">
        <v>10.887163747813617</v>
      </c>
      <c r="G42" s="64">
        <v>1613.7731054066705</v>
      </c>
      <c r="H42" s="64">
        <v>626.24906344767567</v>
      </c>
      <c r="I42" s="64">
        <v>1658.9353465707945</v>
      </c>
      <c r="J42" s="64">
        <v>643.77495425442794</v>
      </c>
      <c r="K42" s="64">
        <v>5712.5713118845997</v>
      </c>
      <c r="L42" s="64">
        <v>5872.4404548206348</v>
      </c>
      <c r="M42" s="64">
        <v>1576.3223812949652</v>
      </c>
      <c r="N42" s="64">
        <v>611.71573766931078</v>
      </c>
      <c r="O42" s="64">
        <v>1620.4365453604951</v>
      </c>
      <c r="P42" s="64">
        <v>628.83490614222296</v>
      </c>
      <c r="Q42" s="64">
        <v>5580</v>
      </c>
      <c r="R42" s="64">
        <v>5736.1590689865334</v>
      </c>
      <c r="S42" s="15">
        <v>358.05261757</v>
      </c>
      <c r="T42" s="15">
        <v>408.88602510000004</v>
      </c>
      <c r="U42" s="15">
        <v>998</v>
      </c>
      <c r="V42" s="15">
        <v>1025.9295252416773</v>
      </c>
      <c r="W42" s="15">
        <v>1054.6406721068272</v>
      </c>
      <c r="X42" s="15">
        <v>2979.7024999999999</v>
      </c>
      <c r="Z42" s="75">
        <v>1.0279854962341457</v>
      </c>
      <c r="AA42" s="75">
        <v>1.0279854962341457</v>
      </c>
    </row>
    <row r="43" spans="1:27" x14ac:dyDescent="0.2">
      <c r="A43" s="62">
        <v>43709</v>
      </c>
      <c r="B43" s="63">
        <v>9135.6749999999993</v>
      </c>
      <c r="C43" s="64">
        <v>7355.7083614800003</v>
      </c>
      <c r="D43" s="64">
        <v>4142.33060303</v>
      </c>
      <c r="E43" s="64">
        <v>3675.18316138</v>
      </c>
      <c r="F43" s="65">
        <v>11.277406040654853</v>
      </c>
      <c r="G43" s="64">
        <v>1626.3508170240386</v>
      </c>
      <c r="H43" s="64">
        <v>634.54974803606308</v>
      </c>
      <c r="I43" s="64">
        <v>1666.9990872505334</v>
      </c>
      <c r="J43" s="64">
        <v>650.40939489720074</v>
      </c>
      <c r="K43" s="64">
        <v>5797.0402693893602</v>
      </c>
      <c r="L43" s="64">
        <v>5941.9288487274844</v>
      </c>
      <c r="M43" s="64">
        <v>1640.7597213519568</v>
      </c>
      <c r="N43" s="64">
        <v>640.17163482720218</v>
      </c>
      <c r="O43" s="64">
        <v>1681.7681211585261</v>
      </c>
      <c r="P43" s="64">
        <v>656.17179256156408</v>
      </c>
      <c r="Q43" s="64">
        <v>5848.4</v>
      </c>
      <c r="R43" s="64">
        <v>5994.572241009866</v>
      </c>
      <c r="S43" s="15">
        <v>364.41670753999995</v>
      </c>
      <c r="T43" s="15">
        <v>415.85914124999999</v>
      </c>
      <c r="U43" s="15">
        <v>998</v>
      </c>
      <c r="V43" s="15">
        <v>1022.9435566185361</v>
      </c>
      <c r="W43" s="15">
        <v>1048.5105411095994</v>
      </c>
      <c r="X43" s="15">
        <v>2983.3625999999999</v>
      </c>
      <c r="Z43" s="75">
        <v>1.0249935437059481</v>
      </c>
      <c r="AA43" s="75">
        <v>1.0249935437059481</v>
      </c>
    </row>
    <row r="44" spans="1:27" x14ac:dyDescent="0.2">
      <c r="A44" s="62">
        <v>43800</v>
      </c>
      <c r="B44" s="63">
        <v>9149.3809999999994</v>
      </c>
      <c r="C44" s="64">
        <v>7409.5891300000012</v>
      </c>
      <c r="D44" s="64">
        <v>4185.4605631900004</v>
      </c>
      <c r="E44" s="64">
        <v>3762.8442822299999</v>
      </c>
      <c r="F44" s="65">
        <v>10.097246756469218</v>
      </c>
      <c r="G44" s="64">
        <v>1663.4670342157615</v>
      </c>
      <c r="H44" s="64">
        <v>666.70010854124007</v>
      </c>
      <c r="I44" s="64">
        <v>1693.6940497593409</v>
      </c>
      <c r="J44" s="64">
        <v>678.81477876269298</v>
      </c>
      <c r="K44" s="64">
        <v>6099.89330578516</v>
      </c>
      <c r="L44" s="64">
        <v>6210.735039330586</v>
      </c>
      <c r="M44" s="64">
        <v>1675.9314401580259</v>
      </c>
      <c r="N44" s="64">
        <v>671.69571362259376</v>
      </c>
      <c r="O44" s="64">
        <v>1706.3849475913805</v>
      </c>
      <c r="P44" s="64">
        <v>683.90115945266268</v>
      </c>
      <c r="Q44" s="64">
        <v>6145.6</v>
      </c>
      <c r="R44" s="64">
        <v>6257.2722741741618</v>
      </c>
      <c r="S44" s="15">
        <v>358.46695047999998</v>
      </c>
      <c r="T44" s="15">
        <v>387.36410840000002</v>
      </c>
      <c r="U44" s="15">
        <v>998</v>
      </c>
      <c r="V44" s="15">
        <v>1016.1347516313807</v>
      </c>
      <c r="W44" s="15">
        <v>1034.5990315360398</v>
      </c>
      <c r="X44" s="15">
        <v>2994.9902000000002</v>
      </c>
      <c r="Z44" s="75">
        <v>1.0181710938190187</v>
      </c>
      <c r="AA44" s="75">
        <v>1.0181710938190187</v>
      </c>
    </row>
    <row r="45" spans="1:27" x14ac:dyDescent="0.2">
      <c r="A45" s="62">
        <v>43891</v>
      </c>
      <c r="B45" s="63">
        <v>9163.0419999999995</v>
      </c>
      <c r="C45" s="64">
        <v>7447.3964387899996</v>
      </c>
      <c r="D45" s="64">
        <v>4105.5982840099996</v>
      </c>
      <c r="E45" s="64">
        <v>3609.3195544299997</v>
      </c>
      <c r="F45" s="65">
        <v>12.087854077512844</v>
      </c>
      <c r="G45" s="64">
        <v>1636.3579181083405</v>
      </c>
      <c r="H45" s="64">
        <v>626.21181407532674</v>
      </c>
      <c r="I45" s="64">
        <v>1636.3579181083405</v>
      </c>
      <c r="J45" s="64">
        <v>626.21181407532674</v>
      </c>
      <c r="K45" s="64">
        <v>5738.0051532684101</v>
      </c>
      <c r="L45" s="64">
        <v>5738.0051532684101</v>
      </c>
      <c r="M45" s="64">
        <v>1815.0495170353031</v>
      </c>
      <c r="N45" s="64">
        <v>694.59465535572144</v>
      </c>
      <c r="O45" s="64">
        <v>1815.0495170353031</v>
      </c>
      <c r="P45" s="64">
        <v>694.59465535572144</v>
      </c>
      <c r="Q45" s="64">
        <v>6364.6</v>
      </c>
      <c r="R45" s="64">
        <v>6364.6</v>
      </c>
      <c r="S45" s="15">
        <v>384.50260872999996</v>
      </c>
      <c r="T45" s="15">
        <v>345.81382854999998</v>
      </c>
      <c r="U45" s="15">
        <v>1045</v>
      </c>
      <c r="V45" s="15">
        <v>1045</v>
      </c>
      <c r="W45" s="15">
        <v>1045</v>
      </c>
      <c r="X45" s="15">
        <v>3027.63</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Plan21">
    <tabColor theme="4" tint="0.39997558519241921"/>
  </sheetPr>
  <dimension ref="A2:AA45"/>
  <sheetViews>
    <sheetView showGridLines="0" workbookViewId="0">
      <pane xSplit="1" ySplit="12" topLeftCell="K31"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89</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131</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3290.8179999899999</v>
      </c>
      <c r="C13" s="16">
        <v>2571.4251691499999</v>
      </c>
      <c r="D13" s="16">
        <v>1360.8734024299999</v>
      </c>
      <c r="E13" s="17">
        <v>1204.5626950000001</v>
      </c>
      <c r="F13" s="18">
        <v>11.486057935358915</v>
      </c>
      <c r="G13" s="17">
        <v>993.32841810283628</v>
      </c>
      <c r="H13" s="17">
        <v>349.4491684917715</v>
      </c>
      <c r="I13" s="17">
        <v>1547.0278888828877</v>
      </c>
      <c r="J13" s="17">
        <v>544.23854140427738</v>
      </c>
      <c r="K13" s="17">
        <v>1149.97361375426</v>
      </c>
      <c r="L13" s="17">
        <v>1790.9899883414989</v>
      </c>
      <c r="M13" s="17">
        <v>1048.918549375941</v>
      </c>
      <c r="N13" s="17">
        <v>369.00557976882658</v>
      </c>
      <c r="O13" s="17">
        <v>1633.6049784525235</v>
      </c>
      <c r="P13" s="17">
        <v>577.10433228151271</v>
      </c>
      <c r="Q13" s="17">
        <v>1214.3302040000001</v>
      </c>
      <c r="R13" s="17">
        <v>1899.1453245442121</v>
      </c>
      <c r="S13" s="15">
        <v>67.126007389999998</v>
      </c>
      <c r="T13" s="15">
        <v>109.50976700000001</v>
      </c>
      <c r="U13" s="15">
        <v>622</v>
      </c>
      <c r="V13" s="15">
        <v>968.71420302558704</v>
      </c>
      <c r="W13" s="15">
        <v>1508.6932590731485</v>
      </c>
      <c r="X13" s="15">
        <v>971.00099</v>
      </c>
      <c r="Z13" s="75">
        <v>1.5574183328385645</v>
      </c>
      <c r="AA13" s="75">
        <v>1.5639447312505552</v>
      </c>
    </row>
    <row r="14" spans="1:27" x14ac:dyDescent="0.2">
      <c r="A14" s="61">
        <v>41061</v>
      </c>
      <c r="B14" s="15">
        <v>3298.5080000100002</v>
      </c>
      <c r="C14" s="16">
        <v>2574.3061065700003</v>
      </c>
      <c r="D14" s="16">
        <v>1440.9794674900002</v>
      </c>
      <c r="E14" s="16">
        <v>1278.6503105100003</v>
      </c>
      <c r="F14" s="18">
        <v>11.265195697948158</v>
      </c>
      <c r="G14" s="16">
        <v>1010.3471563079204</v>
      </c>
      <c r="H14" s="16">
        <v>372.25568037920101</v>
      </c>
      <c r="I14" s="16">
        <v>1551.65415146126</v>
      </c>
      <c r="J14" s="16">
        <v>571.69663739755811</v>
      </c>
      <c r="K14" s="16">
        <v>1227.8883397799602</v>
      </c>
      <c r="L14" s="16">
        <v>1885.7459320346618</v>
      </c>
      <c r="M14" s="16">
        <v>995.82144702933795</v>
      </c>
      <c r="N14" s="16">
        <v>366.90377861637165</v>
      </c>
      <c r="O14" s="16">
        <v>1529.3460992592873</v>
      </c>
      <c r="P14" s="16">
        <v>565.70048344374538</v>
      </c>
      <c r="Q14" s="16">
        <v>1210.2350489999999</v>
      </c>
      <c r="R14" s="16">
        <v>1865.9675702487186</v>
      </c>
      <c r="S14" s="15">
        <v>68.276304910000007</v>
      </c>
      <c r="T14" s="15">
        <v>145.50786621</v>
      </c>
      <c r="U14" s="15">
        <v>622</v>
      </c>
      <c r="V14" s="15">
        <v>955.2448147978597</v>
      </c>
      <c r="W14" s="15">
        <v>1467.029993887777</v>
      </c>
      <c r="X14" s="15">
        <v>990.57001000000002</v>
      </c>
      <c r="Z14" s="75">
        <v>1.5357633678422182</v>
      </c>
      <c r="AA14" s="75">
        <v>1.5418224515895</v>
      </c>
    </row>
    <row r="15" spans="1:27" x14ac:dyDescent="0.2">
      <c r="A15" s="61">
        <v>41153</v>
      </c>
      <c r="B15" s="15">
        <v>3306.1939999900001</v>
      </c>
      <c r="C15" s="16">
        <v>2573.6291050400005</v>
      </c>
      <c r="D15" s="16">
        <v>1443.8837965099999</v>
      </c>
      <c r="E15" s="16">
        <v>1280.5069055699998</v>
      </c>
      <c r="F15" s="18">
        <v>11.315099687031392</v>
      </c>
      <c r="G15" s="16">
        <v>1018.9867891802559</v>
      </c>
      <c r="H15" s="16">
        <v>376.06346542097066</v>
      </c>
      <c r="I15" s="16">
        <v>1546.0301079527353</v>
      </c>
      <c r="J15" s="16">
        <v>570.57210772044073</v>
      </c>
      <c r="K15" s="16">
        <v>1243.3387729902599</v>
      </c>
      <c r="L15" s="16">
        <v>1886.422079106969</v>
      </c>
      <c r="M15" s="16">
        <v>1014.0288131922163</v>
      </c>
      <c r="N15" s="16">
        <v>374.23369590645382</v>
      </c>
      <c r="O15" s="16">
        <v>1538.5077531652091</v>
      </c>
      <c r="P15" s="16">
        <v>570.72067497292221</v>
      </c>
      <c r="Q15" s="16">
        <v>1237.2891999999999</v>
      </c>
      <c r="R15" s="16">
        <v>1886.9132712657183</v>
      </c>
      <c r="S15" s="15">
        <v>67.177469790000004</v>
      </c>
      <c r="T15" s="15">
        <v>140.05590309000002</v>
      </c>
      <c r="U15" s="15">
        <v>622</v>
      </c>
      <c r="V15" s="15">
        <v>943.71265393951205</v>
      </c>
      <c r="W15" s="15">
        <v>1431.822464960703</v>
      </c>
      <c r="X15" s="15">
        <v>996.53850999999997</v>
      </c>
      <c r="Z15" s="75">
        <v>1.5172229163014663</v>
      </c>
      <c r="AA15" s="75">
        <v>1.5250381812641041</v>
      </c>
    </row>
    <row r="16" spans="1:27" x14ac:dyDescent="0.2">
      <c r="A16" s="61">
        <v>41244</v>
      </c>
      <c r="B16" s="15">
        <v>3313.8469999899999</v>
      </c>
      <c r="C16" s="16">
        <v>2579.4085010199997</v>
      </c>
      <c r="D16" s="16">
        <v>1433.8025548000001</v>
      </c>
      <c r="E16" s="16">
        <v>1268.4408125499999</v>
      </c>
      <c r="F16" s="18">
        <v>11.533090221970369</v>
      </c>
      <c r="G16" s="16">
        <v>1035.1078132803627</v>
      </c>
      <c r="H16" s="16">
        <v>385.67761771890707</v>
      </c>
      <c r="I16" s="16">
        <v>1537.8357232033127</v>
      </c>
      <c r="J16" s="16">
        <v>572.99231109894106</v>
      </c>
      <c r="K16" s="16">
        <v>1278.0766164410902</v>
      </c>
      <c r="L16" s="16">
        <v>1898.8088511525625</v>
      </c>
      <c r="M16" s="16">
        <v>1018.7818818691594</v>
      </c>
      <c r="N16" s="16">
        <v>379.59463608422357</v>
      </c>
      <c r="O16" s="16">
        <v>1513.5806647286306</v>
      </c>
      <c r="P16" s="16">
        <v>568.33184996820546</v>
      </c>
      <c r="Q16" s="16">
        <v>1257.9185460000001</v>
      </c>
      <c r="R16" s="16">
        <v>1883.3647960159042</v>
      </c>
      <c r="S16" s="15">
        <v>79.442823390000001</v>
      </c>
      <c r="T16" s="15">
        <v>131.96145829</v>
      </c>
      <c r="U16" s="15">
        <v>622</v>
      </c>
      <c r="V16" s="15">
        <v>924.09100536214362</v>
      </c>
      <c r="W16" s="15">
        <v>1372.9006208862015</v>
      </c>
      <c r="X16" s="15">
        <v>1005.27083</v>
      </c>
      <c r="Z16" s="75">
        <v>1.4856768574954078</v>
      </c>
      <c r="AA16" s="75">
        <v>1.4972072730819759</v>
      </c>
    </row>
    <row r="17" spans="1:27" x14ac:dyDescent="0.2">
      <c r="A17" s="61">
        <v>41334</v>
      </c>
      <c r="B17" s="15">
        <v>3321.473</v>
      </c>
      <c r="C17" s="16">
        <v>2583.4865203099998</v>
      </c>
      <c r="D17" s="16">
        <v>1417.28073283</v>
      </c>
      <c r="E17" s="16">
        <v>1246.4871995000001</v>
      </c>
      <c r="F17" s="18">
        <v>12.05079060017718</v>
      </c>
      <c r="G17" s="16">
        <v>1095.3803097647049</v>
      </c>
      <c r="H17" s="16">
        <v>397.56214051013211</v>
      </c>
      <c r="I17" s="16">
        <v>1589.1743833496189</v>
      </c>
      <c r="J17" s="16">
        <v>576.78193030880539</v>
      </c>
      <c r="K17" s="16">
        <v>1320.49191552661</v>
      </c>
      <c r="L17" s="16">
        <v>1915.7656084085788</v>
      </c>
      <c r="M17" s="16">
        <v>1114.3163578673377</v>
      </c>
      <c r="N17" s="16">
        <v>404.43486007563507</v>
      </c>
      <c r="O17" s="16">
        <v>1616.6467436781011</v>
      </c>
      <c r="P17" s="16">
        <v>591.00184417764319</v>
      </c>
      <c r="Q17" s="16">
        <v>1343.3194679999999</v>
      </c>
      <c r="R17" s="16">
        <v>1962.996668386249</v>
      </c>
      <c r="S17" s="15">
        <v>99.39114198</v>
      </c>
      <c r="T17" s="15">
        <v>130.84774102</v>
      </c>
      <c r="U17" s="15">
        <v>678</v>
      </c>
      <c r="V17" s="15">
        <v>983.64031405903893</v>
      </c>
      <c r="W17" s="15">
        <v>1427.0623413601249</v>
      </c>
      <c r="X17" s="15">
        <v>1015.4263099999999</v>
      </c>
      <c r="Z17" s="75">
        <v>1.4507969233909128</v>
      </c>
      <c r="AA17" s="75">
        <v>1.4613029254380232</v>
      </c>
    </row>
    <row r="18" spans="1:27" x14ac:dyDescent="0.2">
      <c r="A18" s="61">
        <v>41426</v>
      </c>
      <c r="B18" s="15">
        <v>3329.0989999899998</v>
      </c>
      <c r="C18" s="16">
        <v>2590.0321265699999</v>
      </c>
      <c r="D18" s="16">
        <v>1418.24665772</v>
      </c>
      <c r="E18" s="16">
        <v>1266.2011187000001</v>
      </c>
      <c r="F18" s="18">
        <v>10.720669651669141</v>
      </c>
      <c r="G18" s="16">
        <v>1141.9259549434528</v>
      </c>
      <c r="H18" s="16">
        <v>421.36699658996736</v>
      </c>
      <c r="I18" s="16">
        <v>1630.583954762835</v>
      </c>
      <c r="J18" s="16">
        <v>601.68022342589654</v>
      </c>
      <c r="K18" s="16">
        <v>1402.7724469764501</v>
      </c>
      <c r="L18" s="16">
        <v>2003.0530301209119</v>
      </c>
      <c r="M18" s="16">
        <v>1114.2240970320738</v>
      </c>
      <c r="N18" s="16">
        <v>411.14510022204547</v>
      </c>
      <c r="O18" s="16">
        <v>1591.0277954235446</v>
      </c>
      <c r="P18" s="16">
        <v>589.64290216135237</v>
      </c>
      <c r="Q18" s="16">
        <v>1368.7427419999999</v>
      </c>
      <c r="R18" s="16">
        <v>1962.9795959365597</v>
      </c>
      <c r="S18" s="15">
        <v>88.296485300000001</v>
      </c>
      <c r="T18" s="15">
        <v>115.06738683</v>
      </c>
      <c r="U18" s="15">
        <v>678</v>
      </c>
      <c r="V18" s="15">
        <v>968.13275549371963</v>
      </c>
      <c r="W18" s="15">
        <v>1382.4204015632188</v>
      </c>
      <c r="X18" s="15">
        <v>1011.88707</v>
      </c>
      <c r="Z18" s="75">
        <v>1.4279244181323298</v>
      </c>
      <c r="AA18" s="75">
        <v>1.4341479488455691</v>
      </c>
    </row>
    <row r="19" spans="1:27" x14ac:dyDescent="0.2">
      <c r="A19" s="61">
        <v>41518</v>
      </c>
      <c r="B19" s="15">
        <v>3336.7</v>
      </c>
      <c r="C19" s="16">
        <v>2610.0729382800005</v>
      </c>
      <c r="D19" s="16">
        <v>1445.9241370500001</v>
      </c>
      <c r="E19" s="16">
        <v>1300.2293482300001</v>
      </c>
      <c r="F19" s="18">
        <v>10.076240176559267</v>
      </c>
      <c r="G19" s="16">
        <v>1122.2407985606453</v>
      </c>
      <c r="H19" s="16">
        <v>427.20202775856393</v>
      </c>
      <c r="I19" s="16">
        <v>1596.1685126711141</v>
      </c>
      <c r="J19" s="16">
        <v>607.6115091627745</v>
      </c>
      <c r="K19" s="16">
        <v>1425.4450060220001</v>
      </c>
      <c r="L19" s="16">
        <v>2027.4173226234295</v>
      </c>
      <c r="M19" s="16">
        <v>1096.1243644165725</v>
      </c>
      <c r="N19" s="16">
        <v>417.26030868822494</v>
      </c>
      <c r="O19" s="16">
        <v>1559.0229821419409</v>
      </c>
      <c r="P19" s="16">
        <v>594.03797973811197</v>
      </c>
      <c r="Q19" s="16">
        <v>1392.2724720000001</v>
      </c>
      <c r="R19" s="16">
        <v>1982.1265269921582</v>
      </c>
      <c r="S19" s="15">
        <v>67.09862299000001</v>
      </c>
      <c r="T19" s="15">
        <v>129.32291415</v>
      </c>
      <c r="U19" s="15">
        <v>678</v>
      </c>
      <c r="V19" s="15">
        <v>964.32267743163288</v>
      </c>
      <c r="W19" s="15">
        <v>1371.560805617866</v>
      </c>
      <c r="X19" s="15">
        <v>1020.11694</v>
      </c>
      <c r="Z19" s="75">
        <v>1.42230483396996</v>
      </c>
      <c r="AA19" s="75">
        <v>1.423662800820038</v>
      </c>
    </row>
    <row r="20" spans="1:27" x14ac:dyDescent="0.2">
      <c r="A20" s="61">
        <v>41609</v>
      </c>
      <c r="B20" s="15">
        <v>3344.2629999999999</v>
      </c>
      <c r="C20" s="16">
        <v>2624.4261830199998</v>
      </c>
      <c r="D20" s="16">
        <v>1478.0487550800001</v>
      </c>
      <c r="E20" s="16">
        <v>1333.7512197000001</v>
      </c>
      <c r="F20" s="18">
        <v>9.7627047067327481</v>
      </c>
      <c r="G20" s="16">
        <v>1158.9118247067131</v>
      </c>
      <c r="H20" s="16">
        <v>450.33308156084917</v>
      </c>
      <c r="I20" s="16">
        <v>1627.3022354359432</v>
      </c>
      <c r="J20" s="16">
        <v>632.34149025978229</v>
      </c>
      <c r="K20" s="16">
        <v>1506.03226233993</v>
      </c>
      <c r="L20" s="16">
        <v>2114.7162492406505</v>
      </c>
      <c r="M20" s="16">
        <v>1141.4749987935957</v>
      </c>
      <c r="N20" s="16">
        <v>443.55741788250509</v>
      </c>
      <c r="O20" s="16">
        <v>1602.8180726356331</v>
      </c>
      <c r="P20" s="16">
        <v>626.95958606105557</v>
      </c>
      <c r="Q20" s="16">
        <v>1483.3726610000001</v>
      </c>
      <c r="R20" s="16">
        <v>2096.7177461593037</v>
      </c>
      <c r="S20" s="15">
        <v>69.883529150000001</v>
      </c>
      <c r="T20" s="15">
        <v>147.68326798000001</v>
      </c>
      <c r="U20" s="15">
        <v>700</v>
      </c>
      <c r="V20" s="15">
        <v>982.91478309269667</v>
      </c>
      <c r="W20" s="15">
        <v>1380.173529745947</v>
      </c>
      <c r="X20" s="15">
        <v>1024.1831</v>
      </c>
      <c r="Z20" s="75">
        <v>1.4041639758467095</v>
      </c>
      <c r="AA20" s="75">
        <v>1.4134801060347326</v>
      </c>
    </row>
    <row r="21" spans="1:27" x14ac:dyDescent="0.2">
      <c r="A21" s="61">
        <v>41699</v>
      </c>
      <c r="B21" s="15">
        <v>3351.81</v>
      </c>
      <c r="C21" s="16">
        <v>2657.2433760000004</v>
      </c>
      <c r="D21" s="16">
        <v>1497.0602528899999</v>
      </c>
      <c r="E21" s="16">
        <v>1322.4923255599999</v>
      </c>
      <c r="F21" s="18">
        <v>11.660714857201327</v>
      </c>
      <c r="G21" s="16">
        <v>1274.3576633863731</v>
      </c>
      <c r="H21" s="16">
        <v>489.9851336002846</v>
      </c>
      <c r="I21" s="16">
        <v>1753.9131987649491</v>
      </c>
      <c r="J21" s="16">
        <v>674.37220939721908</v>
      </c>
      <c r="K21" s="16">
        <v>1642.3370706527699</v>
      </c>
      <c r="L21" s="16">
        <v>2260.3675151796929</v>
      </c>
      <c r="M21" s="16">
        <v>1266.3113567969851</v>
      </c>
      <c r="N21" s="16">
        <v>486.89136138384936</v>
      </c>
      <c r="O21" s="16">
        <v>1742.8389738955075</v>
      </c>
      <c r="P21" s="16">
        <v>673.90106081797489</v>
      </c>
      <c r="Q21" s="16">
        <v>1631.9673339999999</v>
      </c>
      <c r="R21" s="16">
        <v>2258.7883146602962</v>
      </c>
      <c r="S21" s="15">
        <v>55.152332919999999</v>
      </c>
      <c r="T21" s="15">
        <v>113.41312133</v>
      </c>
      <c r="U21" s="15">
        <v>724</v>
      </c>
      <c r="V21" s="15">
        <v>996.44957800267252</v>
      </c>
      <c r="W21" s="15">
        <v>1371.425084947105</v>
      </c>
      <c r="X21" s="15">
        <v>1035.9600600000001</v>
      </c>
      <c r="Z21" s="75">
        <v>1.3763115718268957</v>
      </c>
      <c r="AA21" s="75">
        <v>1.3840891711502212</v>
      </c>
    </row>
    <row r="22" spans="1:27" x14ac:dyDescent="0.2">
      <c r="A22" s="61">
        <v>41791</v>
      </c>
      <c r="B22" s="15">
        <v>3359.3340000100002</v>
      </c>
      <c r="C22" s="16">
        <v>2679.9249836599997</v>
      </c>
      <c r="D22" s="16">
        <v>1492.6305464699999</v>
      </c>
      <c r="E22" s="16">
        <v>1320.5524082500001</v>
      </c>
      <c r="F22" s="18">
        <v>11.528515118959376</v>
      </c>
      <c r="G22" s="16">
        <v>1233.1796857265233</v>
      </c>
      <c r="H22" s="16">
        <v>468.08561100814001</v>
      </c>
      <c r="I22" s="16">
        <v>1661.1677713559511</v>
      </c>
      <c r="J22" s="16">
        <v>630.53968553177947</v>
      </c>
      <c r="K22" s="16">
        <v>1572.4559079751</v>
      </c>
      <c r="L22" s="16">
        <v>2118.1934039625203</v>
      </c>
      <c r="M22" s="16">
        <v>1199.6791329477335</v>
      </c>
      <c r="N22" s="16">
        <v>455.36960927238738</v>
      </c>
      <c r="O22" s="16">
        <v>1616.0404965209391</v>
      </c>
      <c r="P22" s="16">
        <v>617.97089878392535</v>
      </c>
      <c r="Q22" s="16">
        <v>1529.738611</v>
      </c>
      <c r="R22" s="16">
        <v>2075.970651301579</v>
      </c>
      <c r="S22" s="15">
        <v>77.206067930000003</v>
      </c>
      <c r="T22" s="15">
        <v>127.83337872999999</v>
      </c>
      <c r="U22" s="15">
        <v>724</v>
      </c>
      <c r="V22" s="15">
        <v>975.27187674450772</v>
      </c>
      <c r="W22" s="15">
        <v>1313.7503226087767</v>
      </c>
      <c r="X22" s="15">
        <v>1042.82142</v>
      </c>
      <c r="Z22" s="75">
        <v>1.3470606032382704</v>
      </c>
      <c r="AA22" s="75">
        <v>1.3570754090756092</v>
      </c>
    </row>
    <row r="23" spans="1:27" x14ac:dyDescent="0.2">
      <c r="A23" s="61">
        <v>41883</v>
      </c>
      <c r="B23" s="15">
        <v>3366.8380000100001</v>
      </c>
      <c r="C23" s="16">
        <v>2677.75967335</v>
      </c>
      <c r="D23" s="16">
        <v>1473.0572244699999</v>
      </c>
      <c r="E23" s="16">
        <v>1317.8535905399999</v>
      </c>
      <c r="F23" s="18">
        <v>10.536157818705362</v>
      </c>
      <c r="G23" s="16">
        <v>1248.3911551635831</v>
      </c>
      <c r="H23" s="16">
        <v>475.1869113056963</v>
      </c>
      <c r="I23" s="16">
        <v>1670.367251649815</v>
      </c>
      <c r="J23" s="16">
        <v>635.80765673852682</v>
      </c>
      <c r="K23" s="16">
        <v>1599.8773500913999</v>
      </c>
      <c r="L23" s="16">
        <v>2140.6613794045861</v>
      </c>
      <c r="M23" s="16">
        <v>1222.9359246739189</v>
      </c>
      <c r="N23" s="16">
        <v>465.49764883114216</v>
      </c>
      <c r="O23" s="16">
        <v>1636.3077477697498</v>
      </c>
      <c r="P23" s="16">
        <v>624.09574830714917</v>
      </c>
      <c r="Q23" s="16">
        <v>1567.255173</v>
      </c>
      <c r="R23" s="16">
        <v>2101.2292810451863</v>
      </c>
      <c r="S23" s="15">
        <v>67.242134829999998</v>
      </c>
      <c r="T23" s="15">
        <v>121.29834142999999</v>
      </c>
      <c r="U23" s="15">
        <v>724</v>
      </c>
      <c r="V23" s="15">
        <v>968.72353283855114</v>
      </c>
      <c r="W23" s="15">
        <v>1296.1675180596733</v>
      </c>
      <c r="X23" s="15">
        <v>1040.9046899999998</v>
      </c>
      <c r="Z23" s="75">
        <v>1.3380159293350153</v>
      </c>
      <c r="AA23" s="75">
        <v>1.3407065532430604</v>
      </c>
    </row>
    <row r="24" spans="1:27" x14ac:dyDescent="0.2">
      <c r="A24" s="61">
        <v>41974</v>
      </c>
      <c r="B24" s="15">
        <v>3374.3109999899998</v>
      </c>
      <c r="C24" s="16">
        <v>2685.56171718</v>
      </c>
      <c r="D24" s="16">
        <v>1476.84196705</v>
      </c>
      <c r="E24" s="16">
        <v>1323.9357765500001</v>
      </c>
      <c r="F24" s="18">
        <v>10.353591915147888</v>
      </c>
      <c r="G24" s="16">
        <v>1235.323176875329</v>
      </c>
      <c r="H24" s="16">
        <v>471.28983169649837</v>
      </c>
      <c r="I24" s="16">
        <v>1631.1357718263937</v>
      </c>
      <c r="J24" s="16">
        <v>622.2968351671924</v>
      </c>
      <c r="K24" s="16">
        <v>1590.2784632769301</v>
      </c>
      <c r="L24" s="16">
        <v>2099.823056163621</v>
      </c>
      <c r="M24" s="16">
        <v>1223.310294810447</v>
      </c>
      <c r="N24" s="16">
        <v>466.70679288443392</v>
      </c>
      <c r="O24" s="16">
        <v>1615.2738160033646</v>
      </c>
      <c r="P24" s="16">
        <v>618.94617140692731</v>
      </c>
      <c r="Q24" s="16">
        <v>1574.8138650000001</v>
      </c>
      <c r="R24" s="16">
        <v>2088.5168745800906</v>
      </c>
      <c r="S24" s="15">
        <v>74.30264459</v>
      </c>
      <c r="T24" s="15">
        <v>125.6140714</v>
      </c>
      <c r="U24" s="15">
        <v>750</v>
      </c>
      <c r="V24" s="15">
        <v>990.30913672662211</v>
      </c>
      <c r="W24" s="15">
        <v>1307.6162483789701</v>
      </c>
      <c r="X24" s="15">
        <v>1051.3264999999999</v>
      </c>
      <c r="Z24" s="75">
        <v>1.3204121823021628</v>
      </c>
      <c r="AA24" s="75">
        <v>1.3261991915343536</v>
      </c>
    </row>
    <row r="25" spans="1:27" x14ac:dyDescent="0.2">
      <c r="A25" s="61">
        <v>42064</v>
      </c>
      <c r="B25" s="15">
        <v>3381.761</v>
      </c>
      <c r="C25" s="16">
        <v>2710.6699689699999</v>
      </c>
      <c r="D25" s="16">
        <v>1499.9415547000003</v>
      </c>
      <c r="E25" s="16">
        <v>1327.7234794200003</v>
      </c>
      <c r="F25" s="18">
        <v>11.481652384412072</v>
      </c>
      <c r="G25" s="16">
        <v>1350.1993043497646</v>
      </c>
      <c r="H25" s="16">
        <v>512.29740423205544</v>
      </c>
      <c r="I25" s="16">
        <v>1735.8438196235945</v>
      </c>
      <c r="J25" s="16">
        <v>658.62001267559674</v>
      </c>
      <c r="K25" s="16">
        <v>1732.4673820332</v>
      </c>
      <c r="L25" s="16">
        <v>2227.2954726858384</v>
      </c>
      <c r="M25" s="16">
        <v>1403.8737927919337</v>
      </c>
      <c r="N25" s="16">
        <v>532.66276830325978</v>
      </c>
      <c r="O25" s="16">
        <v>1804.8488389075194</v>
      </c>
      <c r="P25" s="16">
        <v>692.14880127212939</v>
      </c>
      <c r="Q25" s="16">
        <v>1801.338176</v>
      </c>
      <c r="R25" s="16">
        <v>2340.6818223388377</v>
      </c>
      <c r="S25" s="15">
        <v>60.262449780000004</v>
      </c>
      <c r="T25" s="15">
        <v>106.83033447</v>
      </c>
      <c r="U25" s="15">
        <v>800</v>
      </c>
      <c r="V25" s="15">
        <v>1028.4963495575494</v>
      </c>
      <c r="W25" s="15">
        <v>1322.255926316506</v>
      </c>
      <c r="X25" s="15">
        <v>1063.7435600000001</v>
      </c>
      <c r="Z25" s="75">
        <v>1.2856204369469368</v>
      </c>
      <c r="AA25" s="75">
        <v>1.2994127663115922</v>
      </c>
    </row>
    <row r="26" spans="1:27" x14ac:dyDescent="0.2">
      <c r="A26" s="61">
        <v>42156</v>
      </c>
      <c r="B26" s="15">
        <v>3389.1909999899999</v>
      </c>
      <c r="C26" s="16">
        <v>2690.9880725899998</v>
      </c>
      <c r="D26" s="16">
        <v>1511.35095725</v>
      </c>
      <c r="E26" s="16">
        <v>1336.5288009899998</v>
      </c>
      <c r="F26" s="18">
        <v>11.567277303883159</v>
      </c>
      <c r="G26" s="16">
        <v>1384.5932644257798</v>
      </c>
      <c r="H26" s="16">
        <v>528.95403287320175</v>
      </c>
      <c r="I26" s="16">
        <v>1731.1192980390706</v>
      </c>
      <c r="J26" s="16">
        <v>661.3368399290498</v>
      </c>
      <c r="K26" s="16">
        <v>1792.72624762227</v>
      </c>
      <c r="L26" s="16">
        <v>2241.3968658493627</v>
      </c>
      <c r="M26" s="16">
        <v>1343.29086289939</v>
      </c>
      <c r="N26" s="16">
        <v>513.17533240384853</v>
      </c>
      <c r="O26" s="16">
        <v>1679.4800288220965</v>
      </c>
      <c r="P26" s="16">
        <v>647.44859664276191</v>
      </c>
      <c r="Q26" s="16">
        <v>1739.2492179999999</v>
      </c>
      <c r="R26" s="16">
        <v>2194.3269566978042</v>
      </c>
      <c r="S26" s="15">
        <v>95.275245349999992</v>
      </c>
      <c r="T26" s="15">
        <v>117.43179843</v>
      </c>
      <c r="U26" s="15">
        <v>800</v>
      </c>
      <c r="V26" s="15">
        <v>1000.2182402682726</v>
      </c>
      <c r="W26" s="15">
        <v>1250.5456602066997</v>
      </c>
      <c r="X26" s="15">
        <v>1054.10176</v>
      </c>
      <c r="Z26" s="75">
        <v>1.2502728003353407</v>
      </c>
      <c r="AA26" s="75">
        <v>1.2616518288397496</v>
      </c>
    </row>
    <row r="27" spans="1:27" x14ac:dyDescent="0.2">
      <c r="A27" s="61">
        <v>42248</v>
      </c>
      <c r="B27" s="15">
        <v>3396.5879999899998</v>
      </c>
      <c r="C27" s="16">
        <v>2705.2575692099999</v>
      </c>
      <c r="D27" s="16">
        <v>1544.34386539</v>
      </c>
      <c r="E27" s="16">
        <v>1349.0144677900003</v>
      </c>
      <c r="F27" s="18">
        <v>12.648050863378941</v>
      </c>
      <c r="G27" s="16">
        <v>1434.3670109030272</v>
      </c>
      <c r="H27" s="16">
        <v>551.55611599680492</v>
      </c>
      <c r="I27" s="16">
        <v>1762.2272739859741</v>
      </c>
      <c r="J27" s="16">
        <v>677.62798736665366</v>
      </c>
      <c r="K27" s="16">
        <v>1873.40888491584</v>
      </c>
      <c r="L27" s="16">
        <v>2301.6230903469509</v>
      </c>
      <c r="M27" s="16">
        <v>1404.3365576500858</v>
      </c>
      <c r="N27" s="16">
        <v>540.00853444851134</v>
      </c>
      <c r="O27" s="16">
        <v>1725.3326135746354</v>
      </c>
      <c r="P27" s="16">
        <v>665.74182023818321</v>
      </c>
      <c r="Q27" s="16">
        <v>1834.186508</v>
      </c>
      <c r="R27" s="16">
        <v>2261.2506777125127</v>
      </c>
      <c r="S27" s="15">
        <v>89.203392860000008</v>
      </c>
      <c r="T27" s="15">
        <v>142.99056217</v>
      </c>
      <c r="U27" s="15">
        <v>800</v>
      </c>
      <c r="V27" s="15">
        <v>982.85990159605672</v>
      </c>
      <c r="W27" s="15">
        <v>1207.5169827067627</v>
      </c>
      <c r="X27" s="15">
        <v>1064.34449</v>
      </c>
      <c r="Z27" s="75">
        <v>1.2285748769950708</v>
      </c>
      <c r="AA27" s="75">
        <v>1.2328357382686148</v>
      </c>
    </row>
    <row r="28" spans="1:27" x14ac:dyDescent="0.2">
      <c r="A28" s="61">
        <v>42339</v>
      </c>
      <c r="B28" s="15">
        <v>3403.9580000000001</v>
      </c>
      <c r="C28" s="16">
        <v>2726.2667171400003</v>
      </c>
      <c r="D28" s="16">
        <v>1521.1869226800002</v>
      </c>
      <c r="E28" s="16">
        <v>1336.2260646299999</v>
      </c>
      <c r="F28" s="18">
        <v>12.158982916060012</v>
      </c>
      <c r="G28" s="16">
        <v>1497.8923316277339</v>
      </c>
      <c r="H28" s="16">
        <v>572.29842982839386</v>
      </c>
      <c r="I28" s="16">
        <v>1802.2038700498467</v>
      </c>
      <c r="J28" s="16">
        <v>688.56647656335838</v>
      </c>
      <c r="K28" s="16">
        <v>1948.0798186018001</v>
      </c>
      <c r="L28" s="16">
        <v>2343.8513664296561</v>
      </c>
      <c r="M28" s="16">
        <v>1506.4241155758245</v>
      </c>
      <c r="N28" s="16">
        <v>575.5581523038768</v>
      </c>
      <c r="O28" s="16">
        <v>1812.4689697002129</v>
      </c>
      <c r="P28" s="16">
        <v>699.10182684350946</v>
      </c>
      <c r="Q28" s="16">
        <v>1959.1757769999999</v>
      </c>
      <c r="R28" s="16">
        <v>2379.7132562985789</v>
      </c>
      <c r="S28" s="15">
        <v>105.98139251000001</v>
      </c>
      <c r="T28" s="15">
        <v>88.745519259999995</v>
      </c>
      <c r="U28" s="15">
        <v>810</v>
      </c>
      <c r="V28" s="15">
        <v>974.55945525407185</v>
      </c>
      <c r="W28" s="15">
        <v>1172.550780031004</v>
      </c>
      <c r="X28" s="15">
        <v>1067.73479</v>
      </c>
      <c r="Z28" s="75">
        <v>1.2031598213013233</v>
      </c>
      <c r="AA28" s="75">
        <v>1.2146502035373925</v>
      </c>
    </row>
    <row r="29" spans="1:27" x14ac:dyDescent="0.2">
      <c r="A29" s="61">
        <v>42430</v>
      </c>
      <c r="B29" s="15">
        <v>3411.2980000100001</v>
      </c>
      <c r="C29" s="16">
        <v>2736.7896510800001</v>
      </c>
      <c r="D29" s="16">
        <v>1491.3274878399998</v>
      </c>
      <c r="E29" s="16">
        <v>1277.36027726</v>
      </c>
      <c r="F29" s="18">
        <v>14.347432896171213</v>
      </c>
      <c r="G29" s="16">
        <v>1439.0675855726581</v>
      </c>
      <c r="H29" s="16">
        <v>526.25668725349044</v>
      </c>
      <c r="I29" s="16">
        <v>1673.1790996850484</v>
      </c>
      <c r="J29" s="16">
        <v>611.86958764805956</v>
      </c>
      <c r="K29" s="16">
        <v>1795.2183847197198</v>
      </c>
      <c r="L29" s="16">
        <v>2087.2695006107692</v>
      </c>
      <c r="M29" s="16">
        <v>1571.8126001124022</v>
      </c>
      <c r="N29" s="16">
        <v>574.8005764944171</v>
      </c>
      <c r="O29" s="16">
        <v>1827.5194420998234</v>
      </c>
      <c r="P29" s="16">
        <v>674.58500591332177</v>
      </c>
      <c r="Q29" s="16">
        <v>1960.816057</v>
      </c>
      <c r="R29" s="16">
        <v>2301.2104815088487</v>
      </c>
      <c r="S29" s="15">
        <v>93.049309829999999</v>
      </c>
      <c r="T29" s="15">
        <v>80.98353668</v>
      </c>
      <c r="U29" s="15">
        <v>880</v>
      </c>
      <c r="V29" s="15">
        <v>1023.1608455949769</v>
      </c>
      <c r="W29" s="15">
        <v>1189.6114954075319</v>
      </c>
      <c r="X29" s="15">
        <v>1079.2694100000001</v>
      </c>
      <c r="Z29" s="75">
        <v>1.162682779085201</v>
      </c>
      <c r="AA29" s="75">
        <v>1.1735983461037358</v>
      </c>
    </row>
    <row r="30" spans="1:27" x14ac:dyDescent="0.2">
      <c r="A30" s="61">
        <v>42522</v>
      </c>
      <c r="B30" s="15">
        <v>3418.614</v>
      </c>
      <c r="C30" s="16">
        <v>2767.3320740100003</v>
      </c>
      <c r="D30" s="16">
        <v>1508.0675180999999</v>
      </c>
      <c r="E30" s="16">
        <v>1304.8926737900001</v>
      </c>
      <c r="F30" s="18">
        <v>13.472529702514763</v>
      </c>
      <c r="G30" s="16">
        <v>1516.6492478946516</v>
      </c>
      <c r="H30" s="16">
        <v>563.96764767755292</v>
      </c>
      <c r="I30" s="16">
        <v>1730.4198215203385</v>
      </c>
      <c r="J30" s="16">
        <v>643.45846450136082</v>
      </c>
      <c r="K30" s="16">
        <v>1927.9876958975501</v>
      </c>
      <c r="L30" s="16">
        <v>2199.7361151628552</v>
      </c>
      <c r="M30" s="16">
        <v>1501.8472465328393</v>
      </c>
      <c r="N30" s="16">
        <v>558.46350392293482</v>
      </c>
      <c r="O30" s="16">
        <v>1713.5314891717701</v>
      </c>
      <c r="P30" s="16">
        <v>641.29479037182409</v>
      </c>
      <c r="Q30" s="16">
        <v>1909.171153</v>
      </c>
      <c r="R30" s="16">
        <v>2192.339348492183</v>
      </c>
      <c r="S30" s="15">
        <v>112.92211645</v>
      </c>
      <c r="T30" s="15">
        <v>108.91835608</v>
      </c>
      <c r="U30" s="15">
        <v>900</v>
      </c>
      <c r="V30" s="15">
        <v>1026.8543247756136</v>
      </c>
      <c r="W30" s="15">
        <v>1171.5886714559792</v>
      </c>
      <c r="X30" s="15">
        <v>1079.5232800000001</v>
      </c>
      <c r="Z30" s="75">
        <v>1.1409492497506817</v>
      </c>
      <c r="AA30" s="75">
        <v>1.1483199633763705</v>
      </c>
    </row>
    <row r="31" spans="1:27" x14ac:dyDescent="0.2">
      <c r="A31" s="61">
        <v>42614</v>
      </c>
      <c r="B31" s="15">
        <v>3425.902</v>
      </c>
      <c r="C31" s="16">
        <v>2781.1322633999998</v>
      </c>
      <c r="D31" s="16">
        <v>1511.2263842399998</v>
      </c>
      <c r="E31" s="16">
        <v>1297.80266016</v>
      </c>
      <c r="F31" s="18">
        <v>14.122551479097638</v>
      </c>
      <c r="G31" s="16">
        <v>1499.5048136254304</v>
      </c>
      <c r="H31" s="16">
        <v>553.56590719041878</v>
      </c>
      <c r="I31" s="16">
        <v>1685.6068459386859</v>
      </c>
      <c r="J31" s="16">
        <v>622.26841445239393</v>
      </c>
      <c r="K31" s="16">
        <v>1896.46254857547</v>
      </c>
      <c r="L31" s="16">
        <v>2131.8306056092852</v>
      </c>
      <c r="M31" s="16">
        <v>1493.835849040611</v>
      </c>
      <c r="N31" s="16">
        <v>551.47310080673651</v>
      </c>
      <c r="O31" s="16">
        <v>1679.2343118682868</v>
      </c>
      <c r="P31" s="16">
        <v>622.33080919673705</v>
      </c>
      <c r="Q31" s="16">
        <v>1889.2927990000001</v>
      </c>
      <c r="R31" s="16">
        <v>2132.04436388872</v>
      </c>
      <c r="S31" s="15">
        <v>141.00598037</v>
      </c>
      <c r="T31" s="15">
        <v>117.66870286999999</v>
      </c>
      <c r="U31" s="15">
        <v>900</v>
      </c>
      <c r="V31" s="15">
        <v>1011.6980936373096</v>
      </c>
      <c r="W31" s="15">
        <v>1137.258925188185</v>
      </c>
      <c r="X31" s="15">
        <v>1090.3152700000001</v>
      </c>
      <c r="Z31" s="75">
        <v>1.1241089929303441</v>
      </c>
      <c r="AA31" s="75">
        <v>1.1284880591389583</v>
      </c>
    </row>
    <row r="32" spans="1:27" x14ac:dyDescent="0.2">
      <c r="A32" s="61">
        <v>42705</v>
      </c>
      <c r="B32" s="15">
        <v>3433.1580000100003</v>
      </c>
      <c r="C32" s="16">
        <v>2793.42587211</v>
      </c>
      <c r="D32" s="16">
        <v>1507.66834801</v>
      </c>
      <c r="E32" s="16">
        <v>1286.5216604900002</v>
      </c>
      <c r="F32" s="18">
        <v>14.668125639958916</v>
      </c>
      <c r="G32" s="16">
        <v>1615.3861603211053</v>
      </c>
      <c r="H32" s="16">
        <v>592.73070970602362</v>
      </c>
      <c r="I32" s="16">
        <v>1800.0594706399338</v>
      </c>
      <c r="J32" s="16">
        <v>660.49255203063603</v>
      </c>
      <c r="K32" s="16">
        <v>2034.93817787884</v>
      </c>
      <c r="L32" s="16">
        <v>2267.5752889509995</v>
      </c>
      <c r="M32" s="16">
        <v>1635.4953805695604</v>
      </c>
      <c r="N32" s="16">
        <v>600.10933548470484</v>
      </c>
      <c r="O32" s="16">
        <v>1822.4676063814341</v>
      </c>
      <c r="P32" s="16">
        <v>671.01049136329607</v>
      </c>
      <c r="Q32" s="16">
        <v>2060.2701659999998</v>
      </c>
      <c r="R32" s="16">
        <v>2303.685036514541</v>
      </c>
      <c r="S32" s="15">
        <v>145.94330567</v>
      </c>
      <c r="T32" s="15">
        <v>122.1331909</v>
      </c>
      <c r="U32" s="15">
        <v>900</v>
      </c>
      <c r="V32" s="15">
        <v>1002.889317346824</v>
      </c>
      <c r="W32" s="15">
        <v>1117.541092053754</v>
      </c>
      <c r="X32" s="15">
        <v>1090.7659099999998</v>
      </c>
      <c r="Z32" s="75">
        <v>1.1143214637186933</v>
      </c>
      <c r="AA32" s="75">
        <v>1.1181470636868609</v>
      </c>
    </row>
    <row r="33" spans="1:27" x14ac:dyDescent="0.2">
      <c r="A33" s="61">
        <v>42795</v>
      </c>
      <c r="B33" s="15">
        <v>3440.3850000000002</v>
      </c>
      <c r="C33" s="16">
        <v>2788.8393538100004</v>
      </c>
      <c r="D33" s="16">
        <v>1506.2448195999998</v>
      </c>
      <c r="E33" s="16">
        <v>1260.33642603</v>
      </c>
      <c r="F33" s="18">
        <v>16.325924602038029</v>
      </c>
      <c r="G33" s="16">
        <v>1652.6921794248985</v>
      </c>
      <c r="H33" s="16">
        <v>592.81437317646714</v>
      </c>
      <c r="I33" s="16">
        <v>1818.3511515211787</v>
      </c>
      <c r="J33" s="16">
        <v>652.23561382061882</v>
      </c>
      <c r="K33" s="16">
        <v>2039.5096772607201</v>
      </c>
      <c r="L33" s="16">
        <v>2243.9416222542495</v>
      </c>
      <c r="M33" s="16">
        <v>1811.9518127329652</v>
      </c>
      <c r="N33" s="16">
        <v>649.94020029735032</v>
      </c>
      <c r="O33" s="16">
        <v>1993.5743063359698</v>
      </c>
      <c r="P33" s="16">
        <v>718.1589502015745</v>
      </c>
      <c r="Q33" s="16">
        <v>2236.0445159999999</v>
      </c>
      <c r="R33" s="16">
        <v>2470.7432798892441</v>
      </c>
      <c r="S33" s="15">
        <v>153.87893158999998</v>
      </c>
      <c r="T33" s="15">
        <v>128.14519862</v>
      </c>
      <c r="U33" s="15">
        <v>937</v>
      </c>
      <c r="V33" s="15">
        <v>1030.9209725722963</v>
      </c>
      <c r="W33" s="15">
        <v>1134.2561917709811</v>
      </c>
      <c r="X33" s="15">
        <v>1088.28944</v>
      </c>
      <c r="Z33" s="75">
        <v>1.1002358298530377</v>
      </c>
      <c r="AA33" s="75">
        <v>1.1049615793468597</v>
      </c>
    </row>
    <row r="34" spans="1:27" x14ac:dyDescent="0.2">
      <c r="A34" s="61">
        <v>42887</v>
      </c>
      <c r="B34" s="15">
        <v>3447.5659999999998</v>
      </c>
      <c r="C34" s="16">
        <v>2789.6222459500004</v>
      </c>
      <c r="D34" s="16">
        <v>1503.7869223</v>
      </c>
      <c r="E34" s="16">
        <v>1268.9045401899998</v>
      </c>
      <c r="F34" s="18">
        <v>15.619392523427067</v>
      </c>
      <c r="G34" s="16">
        <v>1591.3817348954972</v>
      </c>
      <c r="H34" s="16">
        <v>572.23494815385698</v>
      </c>
      <c r="I34" s="16">
        <v>1739.4556745636451</v>
      </c>
      <c r="J34" s="16">
        <v>625.4799247241732</v>
      </c>
      <c r="K34" s="16">
        <v>1972.8177512669999</v>
      </c>
      <c r="L34" s="16">
        <v>2156.3833221616187</v>
      </c>
      <c r="M34" s="16">
        <v>1561.0982193431478</v>
      </c>
      <c r="N34" s="16">
        <v>561.34550172498518</v>
      </c>
      <c r="O34" s="16">
        <v>1706.3543564963431</v>
      </c>
      <c r="P34" s="16">
        <v>614.29201619248192</v>
      </c>
      <c r="Q34" s="16">
        <v>1935.275666</v>
      </c>
      <c r="R34" s="16">
        <v>2117.8122690966502</v>
      </c>
      <c r="S34" s="15">
        <v>142.71722456000001</v>
      </c>
      <c r="T34" s="15">
        <v>124.74988848</v>
      </c>
      <c r="U34" s="15">
        <v>937</v>
      </c>
      <c r="V34" s="15">
        <v>1024.185417820675</v>
      </c>
      <c r="W34" s="15">
        <v>1119.4832124615907</v>
      </c>
      <c r="X34" s="15">
        <v>1089.37393</v>
      </c>
      <c r="Z34" s="75">
        <v>1.0930474042910086</v>
      </c>
      <c r="AA34" s="75">
        <v>1.0943207245890365</v>
      </c>
    </row>
    <row r="35" spans="1:27" x14ac:dyDescent="0.2">
      <c r="A35" s="62">
        <v>42979</v>
      </c>
      <c r="B35" s="63">
        <v>3454.7330000000002</v>
      </c>
      <c r="C35" s="64">
        <v>2792.9108886099998</v>
      </c>
      <c r="D35" s="64">
        <v>1503.9317887900002</v>
      </c>
      <c r="E35" s="64">
        <v>1297.8297813500001</v>
      </c>
      <c r="F35" s="65">
        <v>13.704212450075346</v>
      </c>
      <c r="G35" s="64">
        <v>1535.5360892861115</v>
      </c>
      <c r="H35" s="64">
        <v>559.93128977473793</v>
      </c>
      <c r="I35" s="64">
        <v>1673.038753278385</v>
      </c>
      <c r="J35" s="64">
        <v>610.07146201416128</v>
      </c>
      <c r="K35" s="64">
        <v>1934.4131045173499</v>
      </c>
      <c r="L35" s="64">
        <v>2107.6340121785697</v>
      </c>
      <c r="M35" s="64">
        <v>1535.7672642288271</v>
      </c>
      <c r="N35" s="64">
        <v>560.01560873155756</v>
      </c>
      <c r="O35" s="64">
        <v>1673.2906292457744</v>
      </c>
      <c r="P35" s="64">
        <v>610.7837855545115</v>
      </c>
      <c r="Q35" s="64">
        <v>1934.7044040000001</v>
      </c>
      <c r="R35" s="64">
        <v>2110.0948998200943</v>
      </c>
      <c r="S35" s="15">
        <v>186.64023722000002</v>
      </c>
      <c r="T35" s="15">
        <v>157.89309048999999</v>
      </c>
      <c r="U35" s="15">
        <v>937</v>
      </c>
      <c r="V35" s="15">
        <v>1020.9055474239356</v>
      </c>
      <c r="W35" s="15">
        <v>1112.3245856573806</v>
      </c>
      <c r="X35" s="15">
        <v>1086.5782199999999</v>
      </c>
      <c r="Z35" s="75">
        <v>1.0895470089903261</v>
      </c>
      <c r="AA35" s="75">
        <v>1.0906549318115339</v>
      </c>
    </row>
    <row r="36" spans="1:27" x14ac:dyDescent="0.2">
      <c r="A36" s="62">
        <v>43070</v>
      </c>
      <c r="B36" s="63">
        <v>3461.8609999999999</v>
      </c>
      <c r="C36" s="64">
        <v>2809.2790524900001</v>
      </c>
      <c r="D36" s="64">
        <v>1490.8607678699998</v>
      </c>
      <c r="E36" s="64">
        <v>1308.17307267</v>
      </c>
      <c r="F36" s="65">
        <v>12.253840139680278</v>
      </c>
      <c r="G36" s="64">
        <v>1513.0688747742568</v>
      </c>
      <c r="H36" s="64">
        <v>554.94989962913587</v>
      </c>
      <c r="I36" s="64">
        <v>1641.505648205436</v>
      </c>
      <c r="J36" s="64">
        <v>602.05679324953189</v>
      </c>
      <c r="K36" s="64">
        <v>1921.1594144800201</v>
      </c>
      <c r="L36" s="64">
        <v>2084.2369323356174</v>
      </c>
      <c r="M36" s="64">
        <v>1505.1442623720586</v>
      </c>
      <c r="N36" s="64">
        <v>552.04339197905404</v>
      </c>
      <c r="O36" s="64">
        <v>1632.908355488019</v>
      </c>
      <c r="P36" s="64">
        <v>600.03734053176049</v>
      </c>
      <c r="Q36" s="64">
        <v>1911.097489</v>
      </c>
      <c r="R36" s="64">
        <v>2077.2458677306208</v>
      </c>
      <c r="S36" s="15">
        <v>187.57980087000001</v>
      </c>
      <c r="T36" s="15">
        <v>159.70155341</v>
      </c>
      <c r="U36" s="15">
        <v>937</v>
      </c>
      <c r="V36" s="15">
        <v>1016.5371966943474</v>
      </c>
      <c r="W36" s="15">
        <v>1102.8259042296716</v>
      </c>
      <c r="X36" s="15">
        <v>1084.4027599999999</v>
      </c>
      <c r="Z36" s="75">
        <v>1.0848849484464753</v>
      </c>
      <c r="AA36" s="75">
        <v>1.0869387248358322</v>
      </c>
    </row>
    <row r="37" spans="1:27" x14ac:dyDescent="0.2">
      <c r="A37" s="62">
        <v>43160</v>
      </c>
      <c r="B37" s="63">
        <v>3468.9470000000001</v>
      </c>
      <c r="C37" s="64">
        <v>2810.3257025899998</v>
      </c>
      <c r="D37" s="64">
        <v>1499.3662095500001</v>
      </c>
      <c r="E37" s="64">
        <v>1275.7691775800001</v>
      </c>
      <c r="F37" s="65">
        <v>14.912769845407382</v>
      </c>
      <c r="G37" s="64">
        <v>1621.2000352191603</v>
      </c>
      <c r="H37" s="64">
        <v>578.39691365751037</v>
      </c>
      <c r="I37" s="64">
        <v>1748.4619169299654</v>
      </c>
      <c r="J37" s="64">
        <v>623.80024329525384</v>
      </c>
      <c r="K37" s="64">
        <v>2006.4282384414798</v>
      </c>
      <c r="L37" s="64">
        <v>2163.929982578341</v>
      </c>
      <c r="M37" s="64">
        <v>1704.7318674053226</v>
      </c>
      <c r="N37" s="64">
        <v>608.19865711410409</v>
      </c>
      <c r="O37" s="64">
        <v>1838.5508783511546</v>
      </c>
      <c r="P37" s="64">
        <v>656.83857878286346</v>
      </c>
      <c r="Q37" s="64">
        <v>2109.8089070000001</v>
      </c>
      <c r="R37" s="64">
        <v>2278.5382173530779</v>
      </c>
      <c r="S37" s="15">
        <v>177.77488001</v>
      </c>
      <c r="T37" s="15">
        <v>153.13316964999999</v>
      </c>
      <c r="U37" s="15">
        <v>954</v>
      </c>
      <c r="V37" s="15">
        <v>1028.8876341689047</v>
      </c>
      <c r="W37" s="15">
        <v>1109.6538404042828</v>
      </c>
      <c r="X37" s="15">
        <v>1101.4380200000001</v>
      </c>
      <c r="Z37" s="75">
        <v>1.0784985683112209</v>
      </c>
      <c r="AA37" s="75">
        <v>1.0799737406517063</v>
      </c>
    </row>
    <row r="38" spans="1:27" x14ac:dyDescent="0.2">
      <c r="A38" s="62">
        <v>43252</v>
      </c>
      <c r="B38" s="63">
        <v>3476.0130000100003</v>
      </c>
      <c r="C38" s="64">
        <v>2819.8535419</v>
      </c>
      <c r="D38" s="64">
        <v>1505.3858399999999</v>
      </c>
      <c r="E38" s="64">
        <v>1307.59197012</v>
      </c>
      <c r="F38" s="65">
        <v>13.139081332132093</v>
      </c>
      <c r="G38" s="64">
        <v>1615.1898692625593</v>
      </c>
      <c r="H38" s="64">
        <v>591.6336189248467</v>
      </c>
      <c r="I38" s="64">
        <v>1720.4290457642226</v>
      </c>
      <c r="J38" s="64">
        <v>630.18204968907446</v>
      </c>
      <c r="K38" s="64">
        <v>2056.5261506257298</v>
      </c>
      <c r="L38" s="64">
        <v>2190.5209970921705</v>
      </c>
      <c r="M38" s="64">
        <v>1601.97465190254</v>
      </c>
      <c r="N38" s="64">
        <v>586.7929722915685</v>
      </c>
      <c r="O38" s="64">
        <v>1706.3527788033325</v>
      </c>
      <c r="P38" s="64">
        <v>629.798846656774</v>
      </c>
      <c r="Q38" s="64">
        <v>2039.7</v>
      </c>
      <c r="R38" s="64">
        <v>2189.1889783702513</v>
      </c>
      <c r="S38" s="15">
        <v>175.43785120000001</v>
      </c>
      <c r="T38" s="15">
        <v>160.94757206</v>
      </c>
      <c r="U38" s="15">
        <v>954</v>
      </c>
      <c r="V38" s="15">
        <v>1016.1587444876837</v>
      </c>
      <c r="W38" s="15">
        <v>1082.3674989505091</v>
      </c>
      <c r="X38" s="15">
        <v>1109.1010900000001</v>
      </c>
      <c r="Z38" s="75">
        <v>1.0651559166537565</v>
      </c>
      <c r="AA38" s="75">
        <v>1.0732896888612302</v>
      </c>
    </row>
    <row r="39" spans="1:27" x14ac:dyDescent="0.2">
      <c r="A39" s="62">
        <v>43344</v>
      </c>
      <c r="B39" s="63">
        <v>3483.0479999999998</v>
      </c>
      <c r="C39" s="64">
        <v>2828.9257373400001</v>
      </c>
      <c r="D39" s="64">
        <v>1555.99521411</v>
      </c>
      <c r="E39" s="64">
        <v>1357.14933664</v>
      </c>
      <c r="F39" s="65">
        <v>12.779337344153475</v>
      </c>
      <c r="G39" s="64">
        <v>1568.3439503628178</v>
      </c>
      <c r="H39" s="64">
        <v>592.90056850994313</v>
      </c>
      <c r="I39" s="64">
        <v>1654.010176514244</v>
      </c>
      <c r="J39" s="64">
        <v>625.28603738335687</v>
      </c>
      <c r="K39" s="64">
        <v>2065.10113934742</v>
      </c>
      <c r="L39" s="64">
        <v>2177.9012819360264</v>
      </c>
      <c r="M39" s="64">
        <v>1577.0767437318946</v>
      </c>
      <c r="N39" s="64">
        <v>596.20194725998613</v>
      </c>
      <c r="O39" s="64">
        <v>1663.2199733183872</v>
      </c>
      <c r="P39" s="64">
        <v>628.97155048605089</v>
      </c>
      <c r="Q39" s="64">
        <v>2076.6</v>
      </c>
      <c r="R39" s="64">
        <v>2190.7381009773385</v>
      </c>
      <c r="S39" s="15">
        <v>185.53494547</v>
      </c>
      <c r="T39" s="15">
        <v>186.41241112</v>
      </c>
      <c r="U39" s="15">
        <v>954</v>
      </c>
      <c r="V39" s="15">
        <v>1006.1094749206985</v>
      </c>
      <c r="W39" s="15">
        <v>1061.0652783283058</v>
      </c>
      <c r="X39" s="15">
        <v>1111.5294199999998</v>
      </c>
      <c r="Z39" s="75">
        <v>1.0546220911118434</v>
      </c>
      <c r="AA39" s="75">
        <v>1.0549639318970137</v>
      </c>
    </row>
    <row r="40" spans="1:27" x14ac:dyDescent="0.2">
      <c r="A40" s="62">
        <v>43435</v>
      </c>
      <c r="B40" s="63">
        <v>3490.0329999999999</v>
      </c>
      <c r="C40" s="64">
        <v>2839.2200902700001</v>
      </c>
      <c r="D40" s="64">
        <v>1532.0376161099998</v>
      </c>
      <c r="E40" s="64">
        <v>1326.7906153899999</v>
      </c>
      <c r="F40" s="65">
        <v>13.396994862380922</v>
      </c>
      <c r="G40" s="64">
        <v>1611.2960492046934</v>
      </c>
      <c r="H40" s="64">
        <v>595.27095379721914</v>
      </c>
      <c r="I40" s="64">
        <v>1690.2455919636443</v>
      </c>
      <c r="J40" s="64">
        <v>624.43776621705445</v>
      </c>
      <c r="K40" s="64">
        <v>2077.5152726937699</v>
      </c>
      <c r="L40" s="64">
        <v>2179.3084105438052</v>
      </c>
      <c r="M40" s="64">
        <v>1646.5231407360757</v>
      </c>
      <c r="N40" s="64">
        <v>608.28512051318705</v>
      </c>
      <c r="O40" s="64">
        <v>1727.1987243243971</v>
      </c>
      <c r="P40" s="64">
        <v>638.08959508835494</v>
      </c>
      <c r="Q40" s="64">
        <v>2122.935144</v>
      </c>
      <c r="R40" s="64">
        <v>2226.9537438149964</v>
      </c>
      <c r="S40" s="15">
        <v>202.00848182999999</v>
      </c>
      <c r="T40" s="15">
        <v>176.69806310000001</v>
      </c>
      <c r="U40" s="15">
        <v>954</v>
      </c>
      <c r="V40" s="15">
        <v>1000.7436532406412</v>
      </c>
      <c r="W40" s="15">
        <v>1049.777630504638</v>
      </c>
      <c r="X40" s="15">
        <v>1118.01323</v>
      </c>
      <c r="Z40" s="75">
        <v>1.0489975400845295</v>
      </c>
      <c r="AA40" s="75">
        <v>1.0489975400845295</v>
      </c>
    </row>
    <row r="41" spans="1:27" x14ac:dyDescent="0.2">
      <c r="A41" s="62">
        <v>43525</v>
      </c>
      <c r="B41" s="63">
        <v>3496.98700001</v>
      </c>
      <c r="C41" s="64">
        <v>2820.3467938999997</v>
      </c>
      <c r="D41" s="64">
        <v>1509.1455268099999</v>
      </c>
      <c r="E41" s="64">
        <v>1300.33718722</v>
      </c>
      <c r="F41" s="65">
        <v>13.83619643569925</v>
      </c>
      <c r="G41" s="64">
        <v>1695.5767358562837</v>
      </c>
      <c r="H41" s="64">
        <v>612.88770822813785</v>
      </c>
      <c r="I41" s="64">
        <v>1760.5741865920443</v>
      </c>
      <c r="J41" s="64">
        <v>636.38186085461518</v>
      </c>
      <c r="K41" s="64">
        <v>2143.26034813972</v>
      </c>
      <c r="L41" s="64">
        <v>2225.4190944507618</v>
      </c>
      <c r="M41" s="64">
        <v>1815.8583698507859</v>
      </c>
      <c r="N41" s="64">
        <v>656.36503652814167</v>
      </c>
      <c r="O41" s="64">
        <v>1885.4666408547464</v>
      </c>
      <c r="P41" s="64">
        <v>681.52582885575566</v>
      </c>
      <c r="Q41" s="64">
        <v>2295.3000000000002</v>
      </c>
      <c r="R41" s="64">
        <v>2383.2869636796177</v>
      </c>
      <c r="S41" s="15">
        <v>188.17352661000001</v>
      </c>
      <c r="T41" s="15">
        <v>172.78910248999998</v>
      </c>
      <c r="U41" s="15">
        <v>998</v>
      </c>
      <c r="V41" s="15">
        <v>1036.2568682752835</v>
      </c>
      <c r="W41" s="15">
        <v>1075.9802575628239</v>
      </c>
      <c r="X41" s="15">
        <v>1118.30917</v>
      </c>
      <c r="Z41" s="75">
        <v>1.0383335353459755</v>
      </c>
      <c r="AA41" s="75">
        <v>1.0383335353459755</v>
      </c>
    </row>
    <row r="42" spans="1:27" x14ac:dyDescent="0.2">
      <c r="A42" s="62">
        <v>43617</v>
      </c>
      <c r="B42" s="63">
        <v>3503.9029999999998</v>
      </c>
      <c r="C42" s="64">
        <v>2840.9250299699997</v>
      </c>
      <c r="D42" s="64">
        <v>1522.0802163800001</v>
      </c>
      <c r="E42" s="64">
        <v>1331.0648097400001</v>
      </c>
      <c r="F42" s="65">
        <v>12.54962810661165</v>
      </c>
      <c r="G42" s="64">
        <v>1704.313301793339</v>
      </c>
      <c r="H42" s="64">
        <v>630.5472735584691</v>
      </c>
      <c r="I42" s="64">
        <v>1740.2702954923079</v>
      </c>
      <c r="J42" s="64">
        <v>643.85033486673137</v>
      </c>
      <c r="K42" s="64">
        <v>2209.3764834633403</v>
      </c>
      <c r="L42" s="64">
        <v>2255.9891198905448</v>
      </c>
      <c r="M42" s="64">
        <v>1695.5374995811296</v>
      </c>
      <c r="N42" s="64">
        <v>627.30047036119436</v>
      </c>
      <c r="O42" s="64">
        <v>1731.3093445374843</v>
      </c>
      <c r="P42" s="64">
        <v>640.53503177452353</v>
      </c>
      <c r="Q42" s="64">
        <v>2198</v>
      </c>
      <c r="R42" s="64">
        <v>2244.3726194398482</v>
      </c>
      <c r="S42" s="15">
        <v>197.27096293</v>
      </c>
      <c r="T42" s="15">
        <v>197.26011593000001</v>
      </c>
      <c r="U42" s="15">
        <v>998</v>
      </c>
      <c r="V42" s="15">
        <v>1019.0554477711413</v>
      </c>
      <c r="W42" s="15">
        <v>1040.5551158637688</v>
      </c>
      <c r="X42" s="15">
        <v>1137.0562399999999</v>
      </c>
      <c r="Z42" s="75">
        <v>1.0210976430572558</v>
      </c>
      <c r="AA42" s="75">
        <v>1.0210976430572558</v>
      </c>
    </row>
    <row r="43" spans="1:27" x14ac:dyDescent="0.2">
      <c r="A43" s="62">
        <v>43709</v>
      </c>
      <c r="B43" s="63">
        <v>3510.79</v>
      </c>
      <c r="C43" s="64">
        <v>2812.6678147900002</v>
      </c>
      <c r="D43" s="64">
        <v>1524.7700022999998</v>
      </c>
      <c r="E43" s="64">
        <v>1320.50794075</v>
      </c>
      <c r="F43" s="65">
        <v>13.396253942685519</v>
      </c>
      <c r="G43" s="64">
        <v>1795.7013699536774</v>
      </c>
      <c r="H43" s="64">
        <v>660.78974492607085</v>
      </c>
      <c r="I43" s="64">
        <v>1832.9592060090902</v>
      </c>
      <c r="J43" s="64">
        <v>674.50004018757568</v>
      </c>
      <c r="K43" s="64">
        <v>2319.8940285890003</v>
      </c>
      <c r="L43" s="64">
        <v>2368.0279960901389</v>
      </c>
      <c r="M43" s="64">
        <v>1799.5762632229651</v>
      </c>
      <c r="N43" s="64">
        <v>662.21562668231365</v>
      </c>
      <c r="O43" s="64">
        <v>1836.9144969105093</v>
      </c>
      <c r="P43" s="64">
        <v>675.95550663401104</v>
      </c>
      <c r="Q43" s="64">
        <v>2324.9</v>
      </c>
      <c r="R43" s="64">
        <v>2373.13783313562</v>
      </c>
      <c r="S43" s="15">
        <v>173.52642158</v>
      </c>
      <c r="T43" s="15">
        <v>181.03105102000001</v>
      </c>
      <c r="U43" s="15">
        <v>998</v>
      </c>
      <c r="V43" s="15">
        <v>1018.7068508191098</v>
      </c>
      <c r="W43" s="15">
        <v>1039.8433345749379</v>
      </c>
      <c r="X43" s="15">
        <v>1138.9901599999998</v>
      </c>
      <c r="Z43" s="75">
        <v>1.0207483475141381</v>
      </c>
      <c r="AA43" s="75">
        <v>1.0207483475141381</v>
      </c>
    </row>
    <row r="44" spans="1:27" x14ac:dyDescent="0.2">
      <c r="A44" s="62">
        <v>43800</v>
      </c>
      <c r="B44" s="63">
        <v>3517.6260000000002</v>
      </c>
      <c r="C44" s="64">
        <v>2826.20108712</v>
      </c>
      <c r="D44" s="64">
        <v>1513.2093719299999</v>
      </c>
      <c r="E44" s="64">
        <v>1322.0451990399999</v>
      </c>
      <c r="F44" s="65">
        <v>12.633028610322611</v>
      </c>
      <c r="G44" s="64">
        <v>1901.0658541423402</v>
      </c>
      <c r="H44" s="64">
        <v>698.53386315832608</v>
      </c>
      <c r="I44" s="64">
        <v>1929.3276180017672</v>
      </c>
      <c r="J44" s="64">
        <v>708.91845822397158</v>
      </c>
      <c r="K44" s="64">
        <v>2457.18087892617</v>
      </c>
      <c r="L44" s="64">
        <v>2493.7100005285565</v>
      </c>
      <c r="M44" s="64">
        <v>1975.4310320416723</v>
      </c>
      <c r="N44" s="64">
        <v>725.85886049284375</v>
      </c>
      <c r="O44" s="64">
        <v>2004.7983289327804</v>
      </c>
      <c r="P44" s="64">
        <v>736.64967642687475</v>
      </c>
      <c r="Q44" s="64">
        <v>2553.3000000000002</v>
      </c>
      <c r="R44" s="64">
        <v>2591.258054690762</v>
      </c>
      <c r="S44" s="15">
        <v>161.29627192999999</v>
      </c>
      <c r="T44" s="15">
        <v>187.19927464</v>
      </c>
      <c r="U44" s="15">
        <v>1000</v>
      </c>
      <c r="V44" s="15">
        <v>1014.8662729372819</v>
      </c>
      <c r="W44" s="15">
        <v>1029.9535519456097</v>
      </c>
      <c r="X44" s="15">
        <v>1162.0251600000001</v>
      </c>
      <c r="Z44" s="75">
        <v>1.0148662729372819</v>
      </c>
      <c r="AA44" s="75">
        <v>1.0148662729372819</v>
      </c>
    </row>
    <row r="45" spans="1:27" x14ac:dyDescent="0.2">
      <c r="A45" s="62">
        <v>43891</v>
      </c>
      <c r="B45" s="63">
        <v>3524.4279999999999</v>
      </c>
      <c r="C45" s="64">
        <v>2836.1277739400002</v>
      </c>
      <c r="D45" s="64">
        <v>1540.0458517899999</v>
      </c>
      <c r="E45" s="64">
        <v>1303.1434266700001</v>
      </c>
      <c r="F45" s="65">
        <v>15.382816352165591</v>
      </c>
      <c r="G45" s="64">
        <v>1946.5983500224934</v>
      </c>
      <c r="H45" s="64">
        <v>706.00839380378318</v>
      </c>
      <c r="I45" s="64">
        <v>1946.5983500224934</v>
      </c>
      <c r="J45" s="64">
        <v>706.00839380378318</v>
      </c>
      <c r="K45" s="64">
        <v>2488.27575135708</v>
      </c>
      <c r="L45" s="64">
        <v>2488.27575135708</v>
      </c>
      <c r="M45" s="64">
        <v>2134.9971087065096</v>
      </c>
      <c r="N45" s="64">
        <v>774.33841746802602</v>
      </c>
      <c r="O45" s="64">
        <v>2134.9971087065096</v>
      </c>
      <c r="P45" s="64">
        <v>774.33841746802602</v>
      </c>
      <c r="Q45" s="64">
        <v>2729.1</v>
      </c>
      <c r="R45" s="64">
        <v>2729.1</v>
      </c>
      <c r="S45" s="15">
        <v>172.62188255999999</v>
      </c>
      <c r="T45" s="15">
        <v>171.65361329000001</v>
      </c>
      <c r="U45" s="15">
        <v>1045</v>
      </c>
      <c r="V45" s="15">
        <v>1045</v>
      </c>
      <c r="W45" s="15">
        <v>1045</v>
      </c>
      <c r="X45" s="15">
        <v>1162.2799199999999</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Plan22">
    <tabColor theme="4" tint="0.39997558519241921"/>
  </sheetPr>
  <dimension ref="A2:AA45"/>
  <sheetViews>
    <sheetView showGridLines="0" workbookViewId="0">
      <pane xSplit="1" ySplit="12" topLeftCell="M32"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88</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132</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3847.9369999999999</v>
      </c>
      <c r="C13" s="16">
        <v>2996.7508062199995</v>
      </c>
      <c r="D13" s="16">
        <v>1662.6468778600001</v>
      </c>
      <c r="E13" s="17">
        <v>1498.7369428300001</v>
      </c>
      <c r="F13" s="18">
        <v>9.8583732488626339</v>
      </c>
      <c r="G13" s="17">
        <v>893.63215774233151</v>
      </c>
      <c r="H13" s="17">
        <v>328.80653907136207</v>
      </c>
      <c r="I13" s="17">
        <v>1391.759105281991</v>
      </c>
      <c r="J13" s="17">
        <v>512.08933190693904</v>
      </c>
      <c r="K13" s="17">
        <v>1265.2268475346398</v>
      </c>
      <c r="L13" s="17">
        <v>1970.4874875499913</v>
      </c>
      <c r="M13" s="17">
        <v>926.02349185578089</v>
      </c>
      <c r="N13" s="17">
        <v>340.72474159530162</v>
      </c>
      <c r="O13" s="17">
        <v>1442.2059628553764</v>
      </c>
      <c r="P13" s="17">
        <v>532.87466442467883</v>
      </c>
      <c r="Q13" s="17">
        <v>1311.08734</v>
      </c>
      <c r="R13" s="17">
        <v>2050.4681376023054</v>
      </c>
      <c r="S13" s="15">
        <v>86.538452090000007</v>
      </c>
      <c r="T13" s="15">
        <v>237.76647897000001</v>
      </c>
      <c r="U13" s="15">
        <v>622</v>
      </c>
      <c r="V13" s="15">
        <v>968.71420302558704</v>
      </c>
      <c r="W13" s="15">
        <v>1508.6932590731485</v>
      </c>
      <c r="X13" s="15">
        <v>1146.44658</v>
      </c>
      <c r="Z13" s="75">
        <v>1.5574183328385645</v>
      </c>
      <c r="AA13" s="75">
        <v>1.5639447312505552</v>
      </c>
    </row>
    <row r="14" spans="1:27" x14ac:dyDescent="0.2">
      <c r="A14" s="61">
        <v>41061</v>
      </c>
      <c r="B14" s="15">
        <v>3852.34</v>
      </c>
      <c r="C14" s="16">
        <v>2985.2441276500003</v>
      </c>
      <c r="D14" s="16">
        <v>1676.95040533</v>
      </c>
      <c r="E14" s="16">
        <v>1521.1741505200002</v>
      </c>
      <c r="F14" s="18">
        <v>9.2892583057246298</v>
      </c>
      <c r="G14" s="16">
        <v>917.22265476452367</v>
      </c>
      <c r="H14" s="16">
        <v>338.76437636405149</v>
      </c>
      <c r="I14" s="16">
        <v>1408.6369533423451</v>
      </c>
      <c r="J14" s="16">
        <v>520.26191954982448</v>
      </c>
      <c r="K14" s="16">
        <v>1305.0355576422901</v>
      </c>
      <c r="L14" s="16">
        <v>2004.2258031585707</v>
      </c>
      <c r="M14" s="16">
        <v>900.95890593117929</v>
      </c>
      <c r="N14" s="16">
        <v>332.75756267619164</v>
      </c>
      <c r="O14" s="16">
        <v>1383.6596836603082</v>
      </c>
      <c r="P14" s="16">
        <v>513.0530810703525</v>
      </c>
      <c r="Q14" s="16">
        <v>1281.8952690000001</v>
      </c>
      <c r="R14" s="16">
        <v>1976.4549063305617</v>
      </c>
      <c r="S14" s="15">
        <v>91.973343610000001</v>
      </c>
      <c r="T14" s="15">
        <v>240.21065492</v>
      </c>
      <c r="U14" s="15">
        <v>622</v>
      </c>
      <c r="V14" s="15">
        <v>955.2448147978597</v>
      </c>
      <c r="W14" s="15">
        <v>1467.029993887777</v>
      </c>
      <c r="X14" s="15">
        <v>1150.11229</v>
      </c>
      <c r="Z14" s="75">
        <v>1.5357633678422182</v>
      </c>
      <c r="AA14" s="75">
        <v>1.5418224515895</v>
      </c>
    </row>
    <row r="15" spans="1:27" x14ac:dyDescent="0.2">
      <c r="A15" s="61">
        <v>41153</v>
      </c>
      <c r="B15" s="15">
        <v>3856.8220000000001</v>
      </c>
      <c r="C15" s="16">
        <v>2974.6078413200003</v>
      </c>
      <c r="D15" s="16">
        <v>1656.2431427200002</v>
      </c>
      <c r="E15" s="16">
        <v>1516.13268128</v>
      </c>
      <c r="F15" s="18">
        <v>8.4595345831832844</v>
      </c>
      <c r="G15" s="16">
        <v>892.37721236902144</v>
      </c>
      <c r="H15" s="16">
        <v>329.04802022578701</v>
      </c>
      <c r="I15" s="16">
        <v>1353.9351565914997</v>
      </c>
      <c r="J15" s="16">
        <v>499.23919685019246</v>
      </c>
      <c r="K15" s="16">
        <v>1269.0796434632603</v>
      </c>
      <c r="L15" s="16">
        <v>1925.476717674153</v>
      </c>
      <c r="M15" s="16">
        <v>881.35602023058811</v>
      </c>
      <c r="N15" s="16">
        <v>324.98415897855796</v>
      </c>
      <c r="O15" s="16">
        <v>1337.213551314107</v>
      </c>
      <c r="P15" s="16">
        <v>495.61325074830449</v>
      </c>
      <c r="Q15" s="16">
        <v>1253.406054</v>
      </c>
      <c r="R15" s="16">
        <v>1911.4920889775774</v>
      </c>
      <c r="S15" s="15">
        <v>96.153105420000003</v>
      </c>
      <c r="T15" s="15">
        <v>218.84154214</v>
      </c>
      <c r="U15" s="15">
        <v>622</v>
      </c>
      <c r="V15" s="15">
        <v>943.71265393951205</v>
      </c>
      <c r="W15" s="15">
        <v>1431.822464960703</v>
      </c>
      <c r="X15" s="15">
        <v>1142.3501999999999</v>
      </c>
      <c r="Z15" s="75">
        <v>1.5172229163014663</v>
      </c>
      <c r="AA15" s="75">
        <v>1.5250381812641041</v>
      </c>
    </row>
    <row r="16" spans="1:27" x14ac:dyDescent="0.2">
      <c r="A16" s="61">
        <v>41244</v>
      </c>
      <c r="B16" s="15">
        <v>3861.366</v>
      </c>
      <c r="C16" s="16">
        <v>2990.2769897099997</v>
      </c>
      <c r="D16" s="16">
        <v>1640.75829555</v>
      </c>
      <c r="E16" s="16">
        <v>1492.4092319599999</v>
      </c>
      <c r="F16" s="18">
        <v>9.0414940453049297</v>
      </c>
      <c r="G16" s="16">
        <v>909.29992732351502</v>
      </c>
      <c r="H16" s="16">
        <v>329.75788181191581</v>
      </c>
      <c r="I16" s="16">
        <v>1350.9258585468024</v>
      </c>
      <c r="J16" s="16">
        <v>489.91365358466919</v>
      </c>
      <c r="K16" s="16">
        <v>1273.3158730605501</v>
      </c>
      <c r="L16" s="16">
        <v>1891.7359248876196</v>
      </c>
      <c r="M16" s="16">
        <v>909.63559972306439</v>
      </c>
      <c r="N16" s="16">
        <v>329.87961410547456</v>
      </c>
      <c r="O16" s="16">
        <v>1351.424559262513</v>
      </c>
      <c r="P16" s="16">
        <v>493.89815748019214</v>
      </c>
      <c r="Q16" s="16">
        <v>1273.785926</v>
      </c>
      <c r="R16" s="16">
        <v>1907.1215527566596</v>
      </c>
      <c r="S16" s="15">
        <v>91.648639809999992</v>
      </c>
      <c r="T16" s="15">
        <v>223.39697226999999</v>
      </c>
      <c r="U16" s="15">
        <v>622</v>
      </c>
      <c r="V16" s="15">
        <v>924.09100536214362</v>
      </c>
      <c r="W16" s="15">
        <v>1372.9006208862015</v>
      </c>
      <c r="X16" s="15">
        <v>1149.5768499999999</v>
      </c>
      <c r="Z16" s="75">
        <v>1.4856768574954078</v>
      </c>
      <c r="AA16" s="75">
        <v>1.4972072730819759</v>
      </c>
    </row>
    <row r="17" spans="1:27" x14ac:dyDescent="0.2">
      <c r="A17" s="61">
        <v>41334</v>
      </c>
      <c r="B17" s="15">
        <v>3865.9580000000005</v>
      </c>
      <c r="C17" s="16">
        <v>3003.8572567300007</v>
      </c>
      <c r="D17" s="16">
        <v>1637.33504911</v>
      </c>
      <c r="E17" s="16">
        <v>1482.92081231</v>
      </c>
      <c r="F17" s="18">
        <v>9.4308270554602984</v>
      </c>
      <c r="G17" s="16">
        <v>960.0674434748845</v>
      </c>
      <c r="H17" s="16">
        <v>344.58000892276118</v>
      </c>
      <c r="I17" s="16">
        <v>1392.8628932411416</v>
      </c>
      <c r="J17" s="16">
        <v>499.91561680715512</v>
      </c>
      <c r="K17" s="16">
        <v>1332.13184213502</v>
      </c>
      <c r="L17" s="16">
        <v>1932.6527781205561</v>
      </c>
      <c r="M17" s="16">
        <v>971.45882363607529</v>
      </c>
      <c r="N17" s="16">
        <v>348.66850881463267</v>
      </c>
      <c r="O17" s="16">
        <v>1409.3894725321734</v>
      </c>
      <c r="P17" s="16">
        <v>509.51031193893596</v>
      </c>
      <c r="Q17" s="16">
        <v>1347.937811</v>
      </c>
      <c r="R17" s="16">
        <v>1969.7454665228252</v>
      </c>
      <c r="S17" s="15">
        <v>113.84381875000001</v>
      </c>
      <c r="T17" s="15">
        <v>239.63313052999999</v>
      </c>
      <c r="U17" s="15">
        <v>678</v>
      </c>
      <c r="V17" s="15">
        <v>983.64031405903893</v>
      </c>
      <c r="W17" s="15">
        <v>1427.0623413601249</v>
      </c>
      <c r="X17" s="15">
        <v>1151.5852500000001</v>
      </c>
      <c r="Z17" s="75">
        <v>1.4507969233909128</v>
      </c>
      <c r="AA17" s="75">
        <v>1.4613029254380232</v>
      </c>
    </row>
    <row r="18" spans="1:27" x14ac:dyDescent="0.2">
      <c r="A18" s="61">
        <v>41426</v>
      </c>
      <c r="B18" s="15">
        <v>3870.61</v>
      </c>
      <c r="C18" s="16">
        <v>2990.40707303</v>
      </c>
      <c r="D18" s="16">
        <v>1676.3695260900001</v>
      </c>
      <c r="E18" s="16">
        <v>1527.05422208</v>
      </c>
      <c r="F18" s="18">
        <v>8.9070638475674428</v>
      </c>
      <c r="G18" s="16">
        <v>1008.2120890159414</v>
      </c>
      <c r="H18" s="16">
        <v>371.32714567218602</v>
      </c>
      <c r="I18" s="16">
        <v>1439.6506605620689</v>
      </c>
      <c r="J18" s="16">
        <v>530.22709842069514</v>
      </c>
      <c r="K18" s="16">
        <v>1437.26256331022</v>
      </c>
      <c r="L18" s="16">
        <v>2052.3023094181267</v>
      </c>
      <c r="M18" s="16">
        <v>1000.6959552441215</v>
      </c>
      <c r="N18" s="16">
        <v>368.55892817927918</v>
      </c>
      <c r="O18" s="16">
        <v>1428.9181896193381</v>
      </c>
      <c r="P18" s="16">
        <v>528.56803087703463</v>
      </c>
      <c r="Q18" s="16">
        <v>1426.547873</v>
      </c>
      <c r="R18" s="16">
        <v>2045.8807059929593</v>
      </c>
      <c r="S18" s="15">
        <v>108.90023063000001</v>
      </c>
      <c r="T18" s="15">
        <v>244.06671499000001</v>
      </c>
      <c r="U18" s="15">
        <v>678</v>
      </c>
      <c r="V18" s="15">
        <v>968.13275549371963</v>
      </c>
      <c r="W18" s="15">
        <v>1382.4204015632188</v>
      </c>
      <c r="X18" s="15">
        <v>1171.3220800000001</v>
      </c>
      <c r="Z18" s="75">
        <v>1.4279244181323298</v>
      </c>
      <c r="AA18" s="75">
        <v>1.4341479488455691</v>
      </c>
    </row>
    <row r="19" spans="1:27" x14ac:dyDescent="0.2">
      <c r="A19" s="61">
        <v>41518</v>
      </c>
      <c r="B19" s="15">
        <v>3875.319</v>
      </c>
      <c r="C19" s="16">
        <v>3009.8875555699997</v>
      </c>
      <c r="D19" s="16">
        <v>1654.86717707</v>
      </c>
      <c r="E19" s="16">
        <v>1514.53747744</v>
      </c>
      <c r="F19" s="18">
        <v>8.4798164816138666</v>
      </c>
      <c r="G19" s="16">
        <v>1038.489074453169</v>
      </c>
      <c r="H19" s="16">
        <v>384.52718942682134</v>
      </c>
      <c r="I19" s="16">
        <v>1477.0480306197319</v>
      </c>
      <c r="J19" s="16">
        <v>546.91488031465053</v>
      </c>
      <c r="K19" s="16">
        <v>1490.16552320236</v>
      </c>
      <c r="L19" s="16">
        <v>2119.4696270660911</v>
      </c>
      <c r="M19" s="16">
        <v>1033.3648051162806</v>
      </c>
      <c r="N19" s="16">
        <v>382.62980312072375</v>
      </c>
      <c r="O19" s="16">
        <v>1469.7597575713116</v>
      </c>
      <c r="P19" s="16">
        <v>544.7358171880694</v>
      </c>
      <c r="Q19" s="16">
        <v>1482.8125460000001</v>
      </c>
      <c r="R19" s="16">
        <v>2111.0250623294519</v>
      </c>
      <c r="S19" s="15">
        <v>119.69021885000001</v>
      </c>
      <c r="T19" s="15">
        <v>238.94906314000002</v>
      </c>
      <c r="U19" s="15">
        <v>678</v>
      </c>
      <c r="V19" s="15">
        <v>964.32267743163288</v>
      </c>
      <c r="W19" s="15">
        <v>1371.560805617866</v>
      </c>
      <c r="X19" s="15">
        <v>1183.0237999999999</v>
      </c>
      <c r="Z19" s="75">
        <v>1.42230483396996</v>
      </c>
      <c r="AA19" s="75">
        <v>1.423662800820038</v>
      </c>
    </row>
    <row r="20" spans="1:27" x14ac:dyDescent="0.2">
      <c r="A20" s="61">
        <v>41609</v>
      </c>
      <c r="B20" s="15">
        <v>3880.0880000000002</v>
      </c>
      <c r="C20" s="16">
        <v>3008.9675372500001</v>
      </c>
      <c r="D20" s="16">
        <v>1680.92016283</v>
      </c>
      <c r="E20" s="16">
        <v>1539.84654914</v>
      </c>
      <c r="F20" s="18">
        <v>8.3926421259941435</v>
      </c>
      <c r="G20" s="16">
        <v>1043.3622600521066</v>
      </c>
      <c r="H20" s="16">
        <v>390.58960736462416</v>
      </c>
      <c r="I20" s="16">
        <v>1465.0516993231745</v>
      </c>
      <c r="J20" s="16">
        <v>548.45185600151592</v>
      </c>
      <c r="K20" s="16">
        <v>1515.52204846019</v>
      </c>
      <c r="L20" s="16">
        <v>2128.0414650492098</v>
      </c>
      <c r="M20" s="16">
        <v>1048.7532745900814</v>
      </c>
      <c r="N20" s="16">
        <v>392.60776920523449</v>
      </c>
      <c r="O20" s="16">
        <v>1472.6215677306645</v>
      </c>
      <c r="P20" s="16">
        <v>554.94327124627466</v>
      </c>
      <c r="Q20" s="16">
        <v>1523.3526939999999</v>
      </c>
      <c r="R20" s="16">
        <v>2153.2287274434157</v>
      </c>
      <c r="S20" s="15">
        <v>118.22551144000001</v>
      </c>
      <c r="T20" s="15">
        <v>216.75092355000001</v>
      </c>
      <c r="U20" s="15">
        <v>678</v>
      </c>
      <c r="V20" s="15">
        <v>952.02317562406904</v>
      </c>
      <c r="W20" s="15">
        <v>1336.7966473825029</v>
      </c>
      <c r="X20" s="15">
        <v>1181.4006600000002</v>
      </c>
      <c r="Z20" s="75">
        <v>1.4041639758467095</v>
      </c>
      <c r="AA20" s="75">
        <v>1.4134801060347326</v>
      </c>
    </row>
    <row r="21" spans="1:27" x14ac:dyDescent="0.2">
      <c r="A21" s="61">
        <v>41699</v>
      </c>
      <c r="B21" s="15">
        <v>3884.9060000099994</v>
      </c>
      <c r="C21" s="16">
        <v>3010.5510667099993</v>
      </c>
      <c r="D21" s="16">
        <v>1690.81229755</v>
      </c>
      <c r="E21" s="16">
        <v>1533.8549762000002</v>
      </c>
      <c r="F21" s="18">
        <v>9.2829536180587411</v>
      </c>
      <c r="G21" s="16">
        <v>1124.5330683861166</v>
      </c>
      <c r="H21" s="16">
        <v>420.76427982518572</v>
      </c>
      <c r="I21" s="16">
        <v>1547.7078749218181</v>
      </c>
      <c r="J21" s="16">
        <v>579.10274733481299</v>
      </c>
      <c r="K21" s="16">
        <v>1634.6296752827502</v>
      </c>
      <c r="L21" s="16">
        <v>2249.7597377432899</v>
      </c>
      <c r="M21" s="16">
        <v>1163.6295760092648</v>
      </c>
      <c r="N21" s="16">
        <v>435.39293975083217</v>
      </c>
      <c r="O21" s="16">
        <v>1601.5168507815754</v>
      </c>
      <c r="P21" s="16">
        <v>602.6226531043875</v>
      </c>
      <c r="Q21" s="16">
        <v>1691.460644</v>
      </c>
      <c r="R21" s="16">
        <v>2341.1323607871796</v>
      </c>
      <c r="S21" s="15">
        <v>112.78197747</v>
      </c>
      <c r="T21" s="15">
        <v>198.44026930000001</v>
      </c>
      <c r="U21" s="15">
        <v>724</v>
      </c>
      <c r="V21" s="15">
        <v>996.44957800267252</v>
      </c>
      <c r="W21" s="15">
        <v>1371.425084947105</v>
      </c>
      <c r="X21" s="15">
        <v>1193.97381</v>
      </c>
      <c r="Z21" s="75">
        <v>1.3763115718268957</v>
      </c>
      <c r="AA21" s="75">
        <v>1.3840891711502212</v>
      </c>
    </row>
    <row r="22" spans="1:27" x14ac:dyDescent="0.2">
      <c r="A22" s="61">
        <v>41791</v>
      </c>
      <c r="B22" s="15">
        <v>3889.7669999899999</v>
      </c>
      <c r="C22" s="16">
        <v>3028.5420681300002</v>
      </c>
      <c r="D22" s="16">
        <v>1703.2578173300001</v>
      </c>
      <c r="E22" s="16">
        <v>1553.95015012</v>
      </c>
      <c r="F22" s="18">
        <v>8.7660051045033498</v>
      </c>
      <c r="G22" s="16">
        <v>1176.7377751678016</v>
      </c>
      <c r="H22" s="16">
        <v>448.62014365132563</v>
      </c>
      <c r="I22" s="16">
        <v>1585.1370972707989</v>
      </c>
      <c r="J22" s="16">
        <v>604.31852133179427</v>
      </c>
      <c r="K22" s="16">
        <v>1745.0278303056998</v>
      </c>
      <c r="L22" s="16">
        <v>2350.6582417591662</v>
      </c>
      <c r="M22" s="16">
        <v>1152.4676785132779</v>
      </c>
      <c r="N22" s="16">
        <v>439.36740555524119</v>
      </c>
      <c r="O22" s="16">
        <v>1552.4438062307051</v>
      </c>
      <c r="P22" s="16">
        <v>596.25470162836803</v>
      </c>
      <c r="Q22" s="16">
        <v>1709.0368350000001</v>
      </c>
      <c r="R22" s="16">
        <v>2319.2918619829097</v>
      </c>
      <c r="S22" s="15">
        <v>106.54418339</v>
      </c>
      <c r="T22" s="15">
        <v>185.47196069999998</v>
      </c>
      <c r="U22" s="15">
        <v>724</v>
      </c>
      <c r="V22" s="15">
        <v>975.27187674450772</v>
      </c>
      <c r="W22" s="15">
        <v>1313.7503226087767</v>
      </c>
      <c r="X22" s="15">
        <v>1198.8771299999999</v>
      </c>
      <c r="Z22" s="75">
        <v>1.3470606032382704</v>
      </c>
      <c r="AA22" s="75">
        <v>1.3570754090756092</v>
      </c>
    </row>
    <row r="23" spans="1:27" x14ac:dyDescent="0.2">
      <c r="A23" s="61">
        <v>41883</v>
      </c>
      <c r="B23" s="15">
        <v>3894.6720000000005</v>
      </c>
      <c r="C23" s="16">
        <v>3041.3027777500001</v>
      </c>
      <c r="D23" s="16">
        <v>1705.0281603700003</v>
      </c>
      <c r="E23" s="16">
        <v>1548.1258216799999</v>
      </c>
      <c r="F23" s="18">
        <v>9.2023312187378536</v>
      </c>
      <c r="G23" s="16">
        <v>1187.4114226228712</v>
      </c>
      <c r="H23" s="16">
        <v>451.40243309722354</v>
      </c>
      <c r="I23" s="16">
        <v>1588.7753981437536</v>
      </c>
      <c r="J23" s="16">
        <v>603.9836460246687</v>
      </c>
      <c r="K23" s="16">
        <v>1758.0644169156301</v>
      </c>
      <c r="L23" s="16">
        <v>2352.3181946301888</v>
      </c>
      <c r="M23" s="16">
        <v>1169.1199867230923</v>
      </c>
      <c r="N23" s="16">
        <v>444.44881853978967</v>
      </c>
      <c r="O23" s="16">
        <v>1564.3011655394391</v>
      </c>
      <c r="P23" s="16">
        <v>595.87544359743185</v>
      </c>
      <c r="Q23" s="16">
        <v>1730.9823690000001</v>
      </c>
      <c r="R23" s="16">
        <v>2320.7394056664975</v>
      </c>
      <c r="S23" s="15">
        <v>97.983330010000003</v>
      </c>
      <c r="T23" s="15">
        <v>171.56153090000001</v>
      </c>
      <c r="U23" s="15">
        <v>724</v>
      </c>
      <c r="V23" s="15">
        <v>968.72353283855114</v>
      </c>
      <c r="W23" s="15">
        <v>1296.1675180596733</v>
      </c>
      <c r="X23" s="15">
        <v>1200.69857</v>
      </c>
      <c r="Z23" s="75">
        <v>1.3380159293350153</v>
      </c>
      <c r="AA23" s="75">
        <v>1.3407065532430604</v>
      </c>
    </row>
    <row r="24" spans="1:27" x14ac:dyDescent="0.2">
      <c r="A24" s="61">
        <v>41974</v>
      </c>
      <c r="B24" s="15">
        <v>3899.6160000000004</v>
      </c>
      <c r="C24" s="16">
        <v>3042.6359120300003</v>
      </c>
      <c r="D24" s="16">
        <v>1704.5722521000002</v>
      </c>
      <c r="E24" s="16">
        <v>1566.9845770400002</v>
      </c>
      <c r="F24" s="18">
        <v>8.0716833733797273</v>
      </c>
      <c r="G24" s="16">
        <v>1216.6605551319949</v>
      </c>
      <c r="H24" s="16">
        <v>465.3946725812234</v>
      </c>
      <c r="I24" s="16">
        <v>1606.4934187227982</v>
      </c>
      <c r="J24" s="16">
        <v>614.51279525477355</v>
      </c>
      <c r="K24" s="16">
        <v>1814.8605115125001</v>
      </c>
      <c r="L24" s="16">
        <v>2396.3639285802396</v>
      </c>
      <c r="M24" s="16">
        <v>1203.1366110351055</v>
      </c>
      <c r="N24" s="16">
        <v>460.22151104108701</v>
      </c>
      <c r="O24" s="16">
        <v>1588.6362381844922</v>
      </c>
      <c r="P24" s="16">
        <v>610.34539586940809</v>
      </c>
      <c r="Q24" s="16">
        <v>1794.6871679999999</v>
      </c>
      <c r="R24" s="16">
        <v>2380.1126712586783</v>
      </c>
      <c r="S24" s="15">
        <v>83.580506689999993</v>
      </c>
      <c r="T24" s="15">
        <v>169.45682829</v>
      </c>
      <c r="U24" s="15">
        <v>724</v>
      </c>
      <c r="V24" s="15">
        <v>955.97841998676586</v>
      </c>
      <c r="W24" s="15">
        <v>1262.2855517684991</v>
      </c>
      <c r="X24" s="15">
        <v>1204.8184899999999</v>
      </c>
      <c r="Z24" s="75">
        <v>1.3204121823021628</v>
      </c>
      <c r="AA24" s="75">
        <v>1.3261991915343536</v>
      </c>
    </row>
    <row r="25" spans="1:27" x14ac:dyDescent="0.2">
      <c r="A25" s="61">
        <v>42064</v>
      </c>
      <c r="B25" s="15">
        <v>3904.6049999900001</v>
      </c>
      <c r="C25" s="16">
        <v>3055.2337757100004</v>
      </c>
      <c r="D25" s="16">
        <v>1742.65118689</v>
      </c>
      <c r="E25" s="16">
        <v>1583.30853759</v>
      </c>
      <c r="F25" s="18">
        <v>9.1436915487584542</v>
      </c>
      <c r="G25" s="16">
        <v>1262.5220532766493</v>
      </c>
      <c r="H25" s="16">
        <v>481.10534161359749</v>
      </c>
      <c r="I25" s="16">
        <v>1623.1241537886697</v>
      </c>
      <c r="J25" s="16">
        <v>618.51885950277847</v>
      </c>
      <c r="K25" s="16">
        <v>1878.5263223863499</v>
      </c>
      <c r="L25" s="16">
        <v>2415.0718314026612</v>
      </c>
      <c r="M25" s="16">
        <v>1256.5202545324464</v>
      </c>
      <c r="N25" s="16">
        <v>478.81824179521055</v>
      </c>
      <c r="O25" s="16">
        <v>1615.4081186646802</v>
      </c>
      <c r="P25" s="16">
        <v>622.18253613156742</v>
      </c>
      <c r="Q25" s="16">
        <v>1869.5961010000001</v>
      </c>
      <c r="R25" s="16">
        <v>2429.3770414857772</v>
      </c>
      <c r="S25" s="15">
        <v>90.096109920000004</v>
      </c>
      <c r="T25" s="15">
        <v>173.11234049000001</v>
      </c>
      <c r="U25" s="15">
        <v>788</v>
      </c>
      <c r="V25" s="15">
        <v>1013.0689043141863</v>
      </c>
      <c r="W25" s="15">
        <v>1302.4220874217588</v>
      </c>
      <c r="X25" s="15">
        <v>1219.0176799999999</v>
      </c>
      <c r="Z25" s="75">
        <v>1.2856204369469368</v>
      </c>
      <c r="AA25" s="75">
        <v>1.2994127663115922</v>
      </c>
    </row>
    <row r="26" spans="1:27" x14ac:dyDescent="0.2">
      <c r="A26" s="61">
        <v>42156</v>
      </c>
      <c r="B26" s="15">
        <v>3909.6320000000001</v>
      </c>
      <c r="C26" s="16">
        <v>3072.3508217900003</v>
      </c>
      <c r="D26" s="16">
        <v>1732.3515459799999</v>
      </c>
      <c r="E26" s="16">
        <v>1575.3112999299999</v>
      </c>
      <c r="F26" s="18">
        <v>9.0651488385494901</v>
      </c>
      <c r="G26" s="16">
        <v>1283.1154130917125</v>
      </c>
      <c r="H26" s="16">
        <v>485.79055968577347</v>
      </c>
      <c r="I26" s="16">
        <v>1604.2443006796129</v>
      </c>
      <c r="J26" s="16">
        <v>607.3707234348044</v>
      </c>
      <c r="K26" s="16">
        <v>1899.26231744541</v>
      </c>
      <c r="L26" s="16">
        <v>2374.5960162038614</v>
      </c>
      <c r="M26" s="16">
        <v>1253.4332668529501</v>
      </c>
      <c r="N26" s="16">
        <v>474.55283719797671</v>
      </c>
      <c r="O26" s="16">
        <v>1567.1335205817122</v>
      </c>
      <c r="P26" s="16">
        <v>598.72045493191922</v>
      </c>
      <c r="Q26" s="16">
        <v>1855.3269580000001</v>
      </c>
      <c r="R26" s="16">
        <v>2340.7766496563895</v>
      </c>
      <c r="S26" s="15">
        <v>110.49482077</v>
      </c>
      <c r="T26" s="15">
        <v>202.69600749</v>
      </c>
      <c r="U26" s="15">
        <v>788</v>
      </c>
      <c r="V26" s="15">
        <v>985.21496666424844</v>
      </c>
      <c r="W26" s="15">
        <v>1231.7874753035992</v>
      </c>
      <c r="X26" s="15">
        <v>1238.3705400000001</v>
      </c>
      <c r="Z26" s="75">
        <v>1.2502728003353407</v>
      </c>
      <c r="AA26" s="75">
        <v>1.2616518288397496</v>
      </c>
    </row>
    <row r="27" spans="1:27" x14ac:dyDescent="0.2">
      <c r="A27" s="61">
        <v>42248</v>
      </c>
      <c r="B27" s="15">
        <v>3914.6880000000001</v>
      </c>
      <c r="C27" s="16">
        <v>3084.6801766099998</v>
      </c>
      <c r="D27" s="16">
        <v>1741.9360432799999</v>
      </c>
      <c r="E27" s="16">
        <v>1562.6613453799998</v>
      </c>
      <c r="F27" s="18">
        <v>10.291692315088255</v>
      </c>
      <c r="G27" s="16">
        <v>1319.2856007389325</v>
      </c>
      <c r="H27" s="16">
        <v>498.24427458881007</v>
      </c>
      <c r="I27" s="16">
        <v>1620.8411446492021</v>
      </c>
      <c r="J27" s="16">
        <v>612.13039836644566</v>
      </c>
      <c r="K27" s="16">
        <v>1950.4708828015198</v>
      </c>
      <c r="L27" s="16">
        <v>2396.2995249203445</v>
      </c>
      <c r="M27" s="16">
        <v>1284.9134253990876</v>
      </c>
      <c r="N27" s="16">
        <v>485.26319415493646</v>
      </c>
      <c r="O27" s="16">
        <v>1578.6123535589991</v>
      </c>
      <c r="P27" s="16">
        <v>598.24980822058728</v>
      </c>
      <c r="Q27" s="16">
        <v>1899.6540030000001</v>
      </c>
      <c r="R27" s="16">
        <v>2341.9613452434346</v>
      </c>
      <c r="S27" s="15">
        <v>125.01634393000001</v>
      </c>
      <c r="T27" s="15">
        <v>196.99928973999999</v>
      </c>
      <c r="U27" s="15">
        <v>788</v>
      </c>
      <c r="V27" s="15">
        <v>968.11700307211584</v>
      </c>
      <c r="W27" s="15">
        <v>1189.4042279661614</v>
      </c>
      <c r="X27" s="15">
        <v>1248.5203700000002</v>
      </c>
      <c r="Z27" s="75">
        <v>1.2285748769950708</v>
      </c>
      <c r="AA27" s="75">
        <v>1.2328357382686148</v>
      </c>
    </row>
    <row r="28" spans="1:27" x14ac:dyDescent="0.2">
      <c r="A28" s="61">
        <v>42339</v>
      </c>
      <c r="B28" s="15">
        <v>3919.78600001</v>
      </c>
      <c r="C28" s="16">
        <v>3092.7878736699995</v>
      </c>
      <c r="D28" s="16">
        <v>1718.3977978400001</v>
      </c>
      <c r="E28" s="16">
        <v>1555.0227104000001</v>
      </c>
      <c r="F28" s="18">
        <v>9.5074078682689276</v>
      </c>
      <c r="G28" s="16">
        <v>1281.0226909931589</v>
      </c>
      <c r="H28" s="16">
        <v>484.3183394342106</v>
      </c>
      <c r="I28" s="16">
        <v>1541.2750319782692</v>
      </c>
      <c r="J28" s="16">
        <v>582.71236672661848</v>
      </c>
      <c r="K28" s="16">
        <v>1898.4242464623098</v>
      </c>
      <c r="L28" s="16">
        <v>2284.1077771276919</v>
      </c>
      <c r="M28" s="16">
        <v>1292.3528704235814</v>
      </c>
      <c r="N28" s="16">
        <v>488.60194561517233</v>
      </c>
      <c r="O28" s="16">
        <v>1554.9070486370883</v>
      </c>
      <c r="P28" s="16">
        <v>593.48045269023498</v>
      </c>
      <c r="Q28" s="16">
        <v>1915.215066</v>
      </c>
      <c r="R28" s="16">
        <v>2326.3163697347804</v>
      </c>
      <c r="S28" s="15">
        <v>133.3164147</v>
      </c>
      <c r="T28" s="15">
        <v>153.40244946000001</v>
      </c>
      <c r="U28" s="15">
        <v>788</v>
      </c>
      <c r="V28" s="15">
        <v>948.08993918544274</v>
      </c>
      <c r="W28" s="15">
        <v>1140.7037218079397</v>
      </c>
      <c r="X28" s="15">
        <v>1262.78352</v>
      </c>
      <c r="Z28" s="75">
        <v>1.2031598213013233</v>
      </c>
      <c r="AA28" s="75">
        <v>1.2146502035373925</v>
      </c>
    </row>
    <row r="29" spans="1:27" x14ac:dyDescent="0.2">
      <c r="A29" s="61">
        <v>42430</v>
      </c>
      <c r="B29" s="15">
        <v>3924.90000001</v>
      </c>
      <c r="C29" s="16">
        <v>3112.1369611999999</v>
      </c>
      <c r="D29" s="16">
        <v>1697.5793675799998</v>
      </c>
      <c r="E29" s="16">
        <v>1527.3124957999999</v>
      </c>
      <c r="F29" s="18">
        <v>10.029980042860998</v>
      </c>
      <c r="G29" s="16">
        <v>1283.8379709336291</v>
      </c>
      <c r="H29" s="16">
        <v>475.30478855347832</v>
      </c>
      <c r="I29" s="16">
        <v>1492.6962999402174</v>
      </c>
      <c r="J29" s="16">
        <v>552.62869246786192</v>
      </c>
      <c r="K29" s="16">
        <v>1865.5237645983</v>
      </c>
      <c r="L29" s="16">
        <v>2169.0123550726375</v>
      </c>
      <c r="M29" s="16">
        <v>1436.5269689087713</v>
      </c>
      <c r="N29" s="16">
        <v>531.83356620415339</v>
      </c>
      <c r="O29" s="16">
        <v>1670.2251684416904</v>
      </c>
      <c r="P29" s="16">
        <v>624.1589936996462</v>
      </c>
      <c r="Q29" s="16">
        <v>2087.393564</v>
      </c>
      <c r="R29" s="16">
        <v>2449.7616343779828</v>
      </c>
      <c r="S29" s="15">
        <v>144.19303253999999</v>
      </c>
      <c r="T29" s="15">
        <v>154.57169214000001</v>
      </c>
      <c r="U29" s="15">
        <v>880</v>
      </c>
      <c r="V29" s="15">
        <v>1023.1608455949769</v>
      </c>
      <c r="W29" s="15">
        <v>1189.6114954075319</v>
      </c>
      <c r="X29" s="15">
        <v>1252.2563600000001</v>
      </c>
      <c r="Z29" s="75">
        <v>1.162682779085201</v>
      </c>
      <c r="AA29" s="75">
        <v>1.1735983461037358</v>
      </c>
    </row>
    <row r="30" spans="1:27" x14ac:dyDescent="0.2">
      <c r="A30" s="61">
        <v>42522</v>
      </c>
      <c r="B30" s="15">
        <v>3930.0540000000001</v>
      </c>
      <c r="C30" s="16">
        <v>3126.2742940700005</v>
      </c>
      <c r="D30" s="16">
        <v>1671.1459542899997</v>
      </c>
      <c r="E30" s="16">
        <v>1492.4229232299999</v>
      </c>
      <c r="F30" s="18">
        <v>10.694639244477713</v>
      </c>
      <c r="G30" s="16">
        <v>1325.069741787413</v>
      </c>
      <c r="H30" s="16">
        <v>484.43944003166621</v>
      </c>
      <c r="I30" s="16">
        <v>1511.8373277596784</v>
      </c>
      <c r="J30" s="16">
        <v>552.72081565377005</v>
      </c>
      <c r="K30" s="16">
        <v>1903.87315905421</v>
      </c>
      <c r="L30" s="16">
        <v>2172.2226524433613</v>
      </c>
      <c r="M30" s="16">
        <v>1301.9581130089994</v>
      </c>
      <c r="N30" s="16">
        <v>475.98994873861784</v>
      </c>
      <c r="O30" s="16">
        <v>1485.468132244431</v>
      </c>
      <c r="P30" s="16">
        <v>546.58876050305014</v>
      </c>
      <c r="Q30" s="16">
        <v>1870.6662020000001</v>
      </c>
      <c r="R30" s="16">
        <v>2148.1233445700541</v>
      </c>
      <c r="S30" s="15">
        <v>148.34055363000002</v>
      </c>
      <c r="T30" s="15">
        <v>170.11621803</v>
      </c>
      <c r="U30" s="15">
        <v>880</v>
      </c>
      <c r="V30" s="15">
        <v>1004.0353397805999</v>
      </c>
      <c r="W30" s="15">
        <v>1145.5533676458463</v>
      </c>
      <c r="X30" s="15">
        <v>1260.1146799999999</v>
      </c>
      <c r="Z30" s="75">
        <v>1.1409492497506817</v>
      </c>
      <c r="AA30" s="75">
        <v>1.1483199633763705</v>
      </c>
    </row>
    <row r="31" spans="1:27" x14ac:dyDescent="0.2">
      <c r="A31" s="61">
        <v>42614</v>
      </c>
      <c r="B31" s="15">
        <v>3935.2260000000001</v>
      </c>
      <c r="C31" s="16">
        <v>3138.5391378600002</v>
      </c>
      <c r="D31" s="16">
        <v>1652.0494491299999</v>
      </c>
      <c r="E31" s="16">
        <v>1441.12572183</v>
      </c>
      <c r="F31" s="18">
        <v>12.767397937820576</v>
      </c>
      <c r="G31" s="16">
        <v>1413.445300442183</v>
      </c>
      <c r="H31" s="16">
        <v>500.14042285859819</v>
      </c>
      <c r="I31" s="16">
        <v>1588.8665732421898</v>
      </c>
      <c r="J31" s="16">
        <v>562.2123470633353</v>
      </c>
      <c r="K31" s="16">
        <v>1968.16559568415</v>
      </c>
      <c r="L31" s="16">
        <v>2212.4326456846607</v>
      </c>
      <c r="M31" s="16">
        <v>1418.0884811244448</v>
      </c>
      <c r="N31" s="16">
        <v>501.78339465128556</v>
      </c>
      <c r="O31" s="16">
        <v>1594.0860144029209</v>
      </c>
      <c r="P31" s="16">
        <v>566.25656913818727</v>
      </c>
      <c r="Q31" s="16">
        <v>1974.631061</v>
      </c>
      <c r="R31" s="16">
        <v>2228.3475735433922</v>
      </c>
      <c r="S31" s="15">
        <v>154.82563771000002</v>
      </c>
      <c r="T31" s="15">
        <v>167.48621143</v>
      </c>
      <c r="U31" s="15">
        <v>880</v>
      </c>
      <c r="V31" s="15">
        <v>989.21591377870277</v>
      </c>
      <c r="W31" s="15">
        <v>1111.9865046284476</v>
      </c>
      <c r="X31" s="15">
        <v>1259.9093400000002</v>
      </c>
      <c r="Z31" s="75">
        <v>1.1241089929303441</v>
      </c>
      <c r="AA31" s="75">
        <v>1.1284880591389583</v>
      </c>
    </row>
    <row r="32" spans="1:27" x14ac:dyDescent="0.2">
      <c r="A32" s="61">
        <v>42705</v>
      </c>
      <c r="B32" s="15">
        <v>3940.4160000000002</v>
      </c>
      <c r="C32" s="16">
        <v>3144.2287828100002</v>
      </c>
      <c r="D32" s="16">
        <v>1652.4619672599999</v>
      </c>
      <c r="E32" s="16">
        <v>1455.2309662</v>
      </c>
      <c r="F32" s="18">
        <v>11.935584901057368</v>
      </c>
      <c r="G32" s="16">
        <v>1477.0109871711079</v>
      </c>
      <c r="H32" s="16">
        <v>527.3009197176541</v>
      </c>
      <c r="I32" s="16">
        <v>1645.8650451531012</v>
      </c>
      <c r="J32" s="16">
        <v>587.58273267998959</v>
      </c>
      <c r="K32" s="16">
        <v>2077.7849808701599</v>
      </c>
      <c r="L32" s="16">
        <v>2315.320401175954</v>
      </c>
      <c r="M32" s="16">
        <v>1477.8649282348224</v>
      </c>
      <c r="N32" s="16">
        <v>527.60576725909141</v>
      </c>
      <c r="O32" s="16">
        <v>1646.8166100091489</v>
      </c>
      <c r="P32" s="16">
        <v>589.94083944500642</v>
      </c>
      <c r="Q32" s="16">
        <v>2078.9862069999999</v>
      </c>
      <c r="R32" s="16">
        <v>2324.6123228025344</v>
      </c>
      <c r="S32" s="15">
        <v>188.08473905</v>
      </c>
      <c r="T32" s="15">
        <v>173.55699666000001</v>
      </c>
      <c r="U32" s="15">
        <v>880</v>
      </c>
      <c r="V32" s="15">
        <v>980.60288807245013</v>
      </c>
      <c r="W32" s="15">
        <v>1092.7068455636706</v>
      </c>
      <c r="X32" s="15">
        <v>1263.1135099999999</v>
      </c>
      <c r="Z32" s="75">
        <v>1.1143214637186933</v>
      </c>
      <c r="AA32" s="75">
        <v>1.1181470636868609</v>
      </c>
    </row>
    <row r="33" spans="1:27" x14ac:dyDescent="0.2">
      <c r="A33" s="61">
        <v>42795</v>
      </c>
      <c r="B33" s="15">
        <v>3945.63</v>
      </c>
      <c r="C33" s="16">
        <v>3148.5204759999997</v>
      </c>
      <c r="D33" s="16">
        <v>1646.5175739499998</v>
      </c>
      <c r="E33" s="16">
        <v>1429.0277096299999</v>
      </c>
      <c r="F33" s="18">
        <v>13.209082475703013</v>
      </c>
      <c r="G33" s="16">
        <v>1507.9835331339691</v>
      </c>
      <c r="H33" s="16">
        <v>528.15031646502064</v>
      </c>
      <c r="I33" s="16">
        <v>1659.1375139823683</v>
      </c>
      <c r="J33" s="16">
        <v>581.08990172303652</v>
      </c>
      <c r="K33" s="16">
        <v>2083.8857331538798</v>
      </c>
      <c r="L33" s="16">
        <v>2292.7657489354647</v>
      </c>
      <c r="M33" s="16">
        <v>1669.0987048931631</v>
      </c>
      <c r="N33" s="16">
        <v>584.57868299865925</v>
      </c>
      <c r="O33" s="16">
        <v>1836.4021986847597</v>
      </c>
      <c r="P33" s="16">
        <v>645.93698481870581</v>
      </c>
      <c r="Q33" s="16">
        <v>2306.5311889999998</v>
      </c>
      <c r="R33" s="16">
        <v>2548.6283454102299</v>
      </c>
      <c r="S33" s="15">
        <v>179.97442337000001</v>
      </c>
      <c r="T33" s="15">
        <v>165.06694715</v>
      </c>
      <c r="U33" s="15">
        <v>937</v>
      </c>
      <c r="V33" s="15">
        <v>1030.9209725722963</v>
      </c>
      <c r="W33" s="15">
        <v>1134.2561917709811</v>
      </c>
      <c r="X33" s="15">
        <v>1255.9964199999999</v>
      </c>
      <c r="Z33" s="75">
        <v>1.1002358298530377</v>
      </c>
      <c r="AA33" s="75">
        <v>1.1049615793468597</v>
      </c>
    </row>
    <row r="34" spans="1:27" x14ac:dyDescent="0.2">
      <c r="A34" s="61">
        <v>42887</v>
      </c>
      <c r="B34" s="15">
        <v>3950.8580000000002</v>
      </c>
      <c r="C34" s="16">
        <v>3165.8534871899997</v>
      </c>
      <c r="D34" s="16">
        <v>1677.7422613700001</v>
      </c>
      <c r="E34" s="16">
        <v>1486.0048025599999</v>
      </c>
      <c r="F34" s="18">
        <v>11.428302381405857</v>
      </c>
      <c r="G34" s="16">
        <v>1511.6587894269248</v>
      </c>
      <c r="H34" s="16">
        <v>545.81807541628939</v>
      </c>
      <c r="I34" s="16">
        <v>1652.3147159567884</v>
      </c>
      <c r="J34" s="16">
        <v>596.60503054888909</v>
      </c>
      <c r="K34" s="16">
        <v>2156.4497098030502</v>
      </c>
      <c r="L34" s="16">
        <v>2357.1017577843227</v>
      </c>
      <c r="M34" s="16">
        <v>1497.5069154656842</v>
      </c>
      <c r="N34" s="16">
        <v>540.70823021227284</v>
      </c>
      <c r="O34" s="16">
        <v>1636.8460468576009</v>
      </c>
      <c r="P34" s="16">
        <v>591.70822227714996</v>
      </c>
      <c r="Q34" s="16">
        <v>2136.2614370000001</v>
      </c>
      <c r="R34" s="16">
        <v>2337.7551636494563</v>
      </c>
      <c r="S34" s="15">
        <v>170.32772234000001</v>
      </c>
      <c r="T34" s="15">
        <v>183.99931042</v>
      </c>
      <c r="U34" s="15">
        <v>937</v>
      </c>
      <c r="V34" s="15">
        <v>1024.185417820675</v>
      </c>
      <c r="W34" s="15">
        <v>1119.4832124615907</v>
      </c>
      <c r="X34" s="15">
        <v>1272.0692899999999</v>
      </c>
      <c r="Z34" s="75">
        <v>1.0930474042910086</v>
      </c>
      <c r="AA34" s="75">
        <v>1.0943207245890365</v>
      </c>
    </row>
    <row r="35" spans="1:27" x14ac:dyDescent="0.2">
      <c r="A35" s="62">
        <v>42979</v>
      </c>
      <c r="B35" s="63">
        <v>3956.1039999999998</v>
      </c>
      <c r="C35" s="64">
        <v>3167.3053424699997</v>
      </c>
      <c r="D35" s="64">
        <v>1701.89145042</v>
      </c>
      <c r="E35" s="64">
        <v>1518.55003248</v>
      </c>
      <c r="F35" s="65">
        <v>10.772803276892546</v>
      </c>
      <c r="G35" s="64">
        <v>1496.0922812469632</v>
      </c>
      <c r="H35" s="64">
        <v>555.45126035509679</v>
      </c>
      <c r="I35" s="64">
        <v>1630.0628702061424</v>
      </c>
      <c r="J35" s="64">
        <v>605.19025935980255</v>
      </c>
      <c r="K35" s="64">
        <v>2197.4229528958399</v>
      </c>
      <c r="L35" s="64">
        <v>2394.1956058143523</v>
      </c>
      <c r="M35" s="64">
        <v>1517.1211690993798</v>
      </c>
      <c r="N35" s="64">
        <v>563.25863046067548</v>
      </c>
      <c r="O35" s="64">
        <v>1652.974832068136</v>
      </c>
      <c r="P35" s="64">
        <v>614.32080319734598</v>
      </c>
      <c r="Q35" s="64">
        <v>2228.3097210000001</v>
      </c>
      <c r="R35" s="64">
        <v>2430.3169868122332</v>
      </c>
      <c r="S35" s="15">
        <v>196.80418130000001</v>
      </c>
      <c r="T35" s="15">
        <v>188.05320999999998</v>
      </c>
      <c r="U35" s="15">
        <v>937</v>
      </c>
      <c r="V35" s="15">
        <v>1020.9055474239356</v>
      </c>
      <c r="W35" s="15">
        <v>1112.3245856573806</v>
      </c>
      <c r="X35" s="15">
        <v>1272.6522500000001</v>
      </c>
      <c r="Z35" s="75">
        <v>1.0895470089903261</v>
      </c>
      <c r="AA35" s="75">
        <v>1.0906549318115339</v>
      </c>
    </row>
    <row r="36" spans="1:27" x14ac:dyDescent="0.2">
      <c r="A36" s="62">
        <v>43070</v>
      </c>
      <c r="B36" s="63">
        <v>3961.3530000000001</v>
      </c>
      <c r="C36" s="64">
        <v>3178.5404406299999</v>
      </c>
      <c r="D36" s="64">
        <v>1703.3321449800001</v>
      </c>
      <c r="E36" s="64">
        <v>1532.04097557</v>
      </c>
      <c r="F36" s="65">
        <v>10.056240053639769</v>
      </c>
      <c r="G36" s="64">
        <v>1604.4609143055043</v>
      </c>
      <c r="H36" s="64">
        <v>597.44202599351286</v>
      </c>
      <c r="I36" s="64">
        <v>1740.6554963007115</v>
      </c>
      <c r="J36" s="64">
        <v>648.15586156973006</v>
      </c>
      <c r="K36" s="64">
        <v>2366.6787619954803</v>
      </c>
      <c r="L36" s="64">
        <v>2567.5741666968347</v>
      </c>
      <c r="M36" s="64">
        <v>1623.7965596054453</v>
      </c>
      <c r="N36" s="64">
        <v>604.64189886637212</v>
      </c>
      <c r="O36" s="64">
        <v>1761.6324468551175</v>
      </c>
      <c r="P36" s="64">
        <v>657.20869453613068</v>
      </c>
      <c r="Q36" s="64">
        <v>2395.1999999999998</v>
      </c>
      <c r="R36" s="64">
        <v>2603.435633726785</v>
      </c>
      <c r="S36" s="15">
        <v>204.08730095999999</v>
      </c>
      <c r="T36" s="15">
        <v>188.55769307</v>
      </c>
      <c r="U36" s="15">
        <v>937</v>
      </c>
      <c r="V36" s="15">
        <v>1016.5371966943474</v>
      </c>
      <c r="W36" s="15">
        <v>1102.8259042296716</v>
      </c>
      <c r="X36" s="15">
        <v>1281.1498000000001</v>
      </c>
      <c r="Z36" s="75">
        <v>1.0848849484464753</v>
      </c>
      <c r="AA36" s="75">
        <v>1.0869387248358322</v>
      </c>
    </row>
    <row r="37" spans="1:27" x14ac:dyDescent="0.2">
      <c r="A37" s="62">
        <v>43160</v>
      </c>
      <c r="B37" s="63">
        <v>3966.623</v>
      </c>
      <c r="C37" s="64">
        <v>3170.2444925</v>
      </c>
      <c r="D37" s="64">
        <v>1693.95121505</v>
      </c>
      <c r="E37" s="64">
        <v>1495.2171226799999</v>
      </c>
      <c r="F37" s="65">
        <v>11.731984404529271</v>
      </c>
      <c r="G37" s="64">
        <v>1548.736908125217</v>
      </c>
      <c r="H37" s="64">
        <v>560.7305077550576</v>
      </c>
      <c r="I37" s="64">
        <v>1670.3105381037935</v>
      </c>
      <c r="J37" s="64">
        <v>604.74704982225376</v>
      </c>
      <c r="K37" s="64">
        <v>2224.2065288628901</v>
      </c>
      <c r="L37" s="64">
        <v>2398.8035570070974</v>
      </c>
      <c r="M37" s="64">
        <v>1728.1624751564482</v>
      </c>
      <c r="N37" s="64">
        <v>625.69273157544842</v>
      </c>
      <c r="O37" s="64">
        <v>1863.8207552654053</v>
      </c>
      <c r="P37" s="64">
        <v>675.73171981812106</v>
      </c>
      <c r="Q37" s="64">
        <v>2481.8871800000002</v>
      </c>
      <c r="R37" s="64">
        <v>2680.3729816601149</v>
      </c>
      <c r="S37" s="15">
        <v>202.89519185</v>
      </c>
      <c r="T37" s="15">
        <v>172.44950857999999</v>
      </c>
      <c r="U37" s="15">
        <v>954</v>
      </c>
      <c r="V37" s="15">
        <v>1028.8876341689047</v>
      </c>
      <c r="W37" s="15">
        <v>1109.6538404042828</v>
      </c>
      <c r="X37" s="15">
        <v>1278.3067599999999</v>
      </c>
      <c r="Z37" s="75">
        <v>1.0784985683112209</v>
      </c>
      <c r="AA37" s="75">
        <v>1.0799737406517063</v>
      </c>
    </row>
    <row r="38" spans="1:27" x14ac:dyDescent="0.2">
      <c r="A38" s="62">
        <v>43252</v>
      </c>
      <c r="B38" s="63">
        <v>3971.8919999900004</v>
      </c>
      <c r="C38" s="64">
        <v>3195.3616578600004</v>
      </c>
      <c r="D38" s="64">
        <v>1686.0851767099998</v>
      </c>
      <c r="E38" s="64">
        <v>1501.4906726299998</v>
      </c>
      <c r="F38" s="65">
        <v>10.948112623835101</v>
      </c>
      <c r="G38" s="64">
        <v>1624.6299249769297</v>
      </c>
      <c r="H38" s="64">
        <v>587.77640486642576</v>
      </c>
      <c r="I38" s="64">
        <v>1730.4841769619252</v>
      </c>
      <c r="J38" s="64">
        <v>626.07351531294728</v>
      </c>
      <c r="K38" s="64">
        <v>2334.58440027184</v>
      </c>
      <c r="L38" s="64">
        <v>2486.6963868771122</v>
      </c>
      <c r="M38" s="64">
        <v>1614.0447590009633</v>
      </c>
      <c r="N38" s="64">
        <v>583.94677045746448</v>
      </c>
      <c r="O38" s="64">
        <v>1719.2093247938626</v>
      </c>
      <c r="P38" s="64">
        <v>626.74404757581215</v>
      </c>
      <c r="Q38" s="64">
        <v>2319.3735059999999</v>
      </c>
      <c r="R38" s="64">
        <v>2489.3596686077208</v>
      </c>
      <c r="S38" s="15">
        <v>211.00393309999998</v>
      </c>
      <c r="T38" s="15">
        <v>187.81284492999998</v>
      </c>
      <c r="U38" s="15">
        <v>954</v>
      </c>
      <c r="V38" s="15">
        <v>1016.1587444876837</v>
      </c>
      <c r="W38" s="15">
        <v>1082.3674989505091</v>
      </c>
      <c r="X38" s="15">
        <v>1286.11069</v>
      </c>
      <c r="Z38" s="75">
        <v>1.0651559166537565</v>
      </c>
      <c r="AA38" s="75">
        <v>1.0732896888612302</v>
      </c>
    </row>
    <row r="39" spans="1:27" x14ac:dyDescent="0.2">
      <c r="A39" s="62">
        <v>43344</v>
      </c>
      <c r="B39" s="63">
        <v>3977.1649999900001</v>
      </c>
      <c r="C39" s="64">
        <v>3199.3520109000001</v>
      </c>
      <c r="D39" s="64">
        <v>1715.96006076</v>
      </c>
      <c r="E39" s="64">
        <v>1531.63089421</v>
      </c>
      <c r="F39" s="65">
        <v>10.74204293941203</v>
      </c>
      <c r="G39" s="64">
        <v>1605.4871341171786</v>
      </c>
      <c r="H39" s="64">
        <v>595.48271904526837</v>
      </c>
      <c r="I39" s="64">
        <v>1693.1821986358193</v>
      </c>
      <c r="J39" s="64">
        <v>628.00923038048734</v>
      </c>
      <c r="K39" s="64">
        <v>2368.33302828572</v>
      </c>
      <c r="L39" s="64">
        <v>2497.6963307399305</v>
      </c>
      <c r="M39" s="64">
        <v>1634.9023041832911</v>
      </c>
      <c r="N39" s="64">
        <v>606.39292762710727</v>
      </c>
      <c r="O39" s="64">
        <v>1724.2040868013535</v>
      </c>
      <c r="P39" s="64">
        <v>639.72266720403434</v>
      </c>
      <c r="Q39" s="64">
        <v>2411.7247280000001</v>
      </c>
      <c r="R39" s="64">
        <v>2544.2826017041361</v>
      </c>
      <c r="S39" s="15">
        <v>220.62481954</v>
      </c>
      <c r="T39" s="15">
        <v>188.56987286</v>
      </c>
      <c r="U39" s="15">
        <v>954</v>
      </c>
      <c r="V39" s="15">
        <v>1006.1094749206985</v>
      </c>
      <c r="W39" s="15">
        <v>1061.0652783283058</v>
      </c>
      <c r="X39" s="15">
        <v>1286.2288799999999</v>
      </c>
      <c r="Z39" s="75">
        <v>1.0546220911118434</v>
      </c>
      <c r="AA39" s="75">
        <v>1.0549639318970137</v>
      </c>
    </row>
    <row r="40" spans="1:27" x14ac:dyDescent="0.2">
      <c r="A40" s="62">
        <v>43435</v>
      </c>
      <c r="B40" s="63">
        <v>3982.4409999999998</v>
      </c>
      <c r="C40" s="64">
        <v>3200.6484423900001</v>
      </c>
      <c r="D40" s="64">
        <v>1711.4540845900001</v>
      </c>
      <c r="E40" s="64">
        <v>1523.81632902</v>
      </c>
      <c r="F40" s="65">
        <v>10.963645315378173</v>
      </c>
      <c r="G40" s="64">
        <v>1623.2343436382471</v>
      </c>
      <c r="H40" s="64">
        <v>601.08980579279648</v>
      </c>
      <c r="I40" s="64">
        <v>1702.768833457247</v>
      </c>
      <c r="J40" s="64">
        <v>630.54172764653094</v>
      </c>
      <c r="K40" s="64">
        <v>2393.8046872712698</v>
      </c>
      <c r="L40" s="64">
        <v>2511.0952283903785</v>
      </c>
      <c r="M40" s="64">
        <v>1675.2412732254097</v>
      </c>
      <c r="N40" s="64">
        <v>620.34817339415702</v>
      </c>
      <c r="O40" s="64">
        <v>1757.32397466153</v>
      </c>
      <c r="P40" s="64">
        <v>650.74370788640192</v>
      </c>
      <c r="Q40" s="64">
        <v>2470.5</v>
      </c>
      <c r="R40" s="64">
        <v>2591.5484227788302</v>
      </c>
      <c r="S40" s="15">
        <v>216.83153064999999</v>
      </c>
      <c r="T40" s="15">
        <v>193.75960892000001</v>
      </c>
      <c r="U40" s="15">
        <v>954</v>
      </c>
      <c r="V40" s="15">
        <v>1000.7436532406412</v>
      </c>
      <c r="W40" s="15">
        <v>1049.777630504638</v>
      </c>
      <c r="X40" s="15">
        <v>1300.8551400000001</v>
      </c>
      <c r="Z40" s="75">
        <v>1.0489975400845295</v>
      </c>
      <c r="AA40" s="75">
        <v>1.0489975400845295</v>
      </c>
    </row>
    <row r="41" spans="1:27" x14ac:dyDescent="0.2">
      <c r="A41" s="62">
        <v>43525</v>
      </c>
      <c r="B41" s="63">
        <v>3987.7089999999998</v>
      </c>
      <c r="C41" s="64">
        <v>3199.0920505300001</v>
      </c>
      <c r="D41" s="64">
        <v>1673.6124722699999</v>
      </c>
      <c r="E41" s="64">
        <v>1487.9303011400002</v>
      </c>
      <c r="F41" s="65">
        <v>11.09469331799076</v>
      </c>
      <c r="G41" s="64">
        <v>1652.8857336407862</v>
      </c>
      <c r="H41" s="64">
        <v>595.6945923693404</v>
      </c>
      <c r="I41" s="64">
        <v>1716.2466873341639</v>
      </c>
      <c r="J41" s="64">
        <v>618.52967208133691</v>
      </c>
      <c r="K41" s="64">
        <v>2375.4566872425498</v>
      </c>
      <c r="L41" s="64">
        <v>2466.516340125796</v>
      </c>
      <c r="M41" s="64">
        <v>1773.8490219226253</v>
      </c>
      <c r="N41" s="64">
        <v>639.28937643142967</v>
      </c>
      <c r="O41" s="64">
        <v>1841.8469261029204</v>
      </c>
      <c r="P41" s="64">
        <v>663.79559833917062</v>
      </c>
      <c r="Q41" s="64">
        <v>2549.3000000000002</v>
      </c>
      <c r="R41" s="64">
        <v>2647.0236816574957</v>
      </c>
      <c r="S41" s="15">
        <v>212.74953231000001</v>
      </c>
      <c r="T41" s="15">
        <v>194.56152298000001</v>
      </c>
      <c r="U41" s="15">
        <v>998</v>
      </c>
      <c r="V41" s="15">
        <v>1036.2568682752835</v>
      </c>
      <c r="W41" s="15">
        <v>1075.9802575628239</v>
      </c>
      <c r="X41" s="15">
        <v>1307.5091499999999</v>
      </c>
      <c r="Z41" s="75">
        <v>1.0383335353459755</v>
      </c>
      <c r="AA41" s="75">
        <v>1.0383335353459755</v>
      </c>
    </row>
    <row r="42" spans="1:27" x14ac:dyDescent="0.2">
      <c r="A42" s="62">
        <v>43617</v>
      </c>
      <c r="B42" s="63">
        <v>3992.9739999899998</v>
      </c>
      <c r="C42" s="64">
        <v>3218.0352308000001</v>
      </c>
      <c r="D42" s="64">
        <v>1682.99992217</v>
      </c>
      <c r="E42" s="64">
        <v>1482.2413290499999</v>
      </c>
      <c r="F42" s="65">
        <v>11.928615710281747</v>
      </c>
      <c r="G42" s="64">
        <v>1684.4457520989029</v>
      </c>
      <c r="H42" s="64">
        <v>602.146919436438</v>
      </c>
      <c r="I42" s="64">
        <v>1719.9835873259963</v>
      </c>
      <c r="J42" s="64">
        <v>614.85080021073406</v>
      </c>
      <c r="K42" s="64">
        <v>2404.3569934837701</v>
      </c>
      <c r="L42" s="64">
        <v>2455.0832591145072</v>
      </c>
      <c r="M42" s="64">
        <v>1681.1831628634018</v>
      </c>
      <c r="N42" s="64">
        <v>600.98062246486199</v>
      </c>
      <c r="O42" s="64">
        <v>1716.6521651473622</v>
      </c>
      <c r="P42" s="64">
        <v>613.65989712195301</v>
      </c>
      <c r="Q42" s="64">
        <v>2399.6999999999998</v>
      </c>
      <c r="R42" s="64">
        <v>2450.3280140444967</v>
      </c>
      <c r="S42" s="15">
        <v>215.00031250999999</v>
      </c>
      <c r="T42" s="15">
        <v>184.56451258999999</v>
      </c>
      <c r="U42" s="15">
        <v>998</v>
      </c>
      <c r="V42" s="15">
        <v>1019.0554477711413</v>
      </c>
      <c r="W42" s="15">
        <v>1040.5551158637688</v>
      </c>
      <c r="X42" s="15">
        <v>1313.5528099999999</v>
      </c>
      <c r="Z42" s="75">
        <v>1.0210976430572558</v>
      </c>
      <c r="AA42" s="75">
        <v>1.0210976430572558</v>
      </c>
    </row>
    <row r="43" spans="1:27" x14ac:dyDescent="0.2">
      <c r="A43" s="62">
        <v>43709</v>
      </c>
      <c r="B43" s="63">
        <v>3998.2440000000001</v>
      </c>
      <c r="C43" s="64">
        <v>3227.6180263599999</v>
      </c>
      <c r="D43" s="64">
        <v>1679.0607189</v>
      </c>
      <c r="E43" s="64">
        <v>1490.5116356599999</v>
      </c>
      <c r="F43" s="65">
        <v>11.22943804935916</v>
      </c>
      <c r="G43" s="64">
        <v>1643.9703728550755</v>
      </c>
      <c r="H43" s="64">
        <v>592.28038524089322</v>
      </c>
      <c r="I43" s="64">
        <v>1678.0800414540199</v>
      </c>
      <c r="J43" s="64">
        <v>604.56922449967885</v>
      </c>
      <c r="K43" s="64">
        <v>2368.0814966070898</v>
      </c>
      <c r="L43" s="64">
        <v>2417.2152744404939</v>
      </c>
      <c r="M43" s="64">
        <v>1666.4759874729323</v>
      </c>
      <c r="N43" s="64">
        <v>600.38857058248573</v>
      </c>
      <c r="O43" s="64">
        <v>1701.0526103849872</v>
      </c>
      <c r="P43" s="64">
        <v>612.84564128844772</v>
      </c>
      <c r="Q43" s="64">
        <v>2400.5</v>
      </c>
      <c r="R43" s="64">
        <v>2450.3064082076885</v>
      </c>
      <c r="S43" s="15">
        <v>199.73637353000001</v>
      </c>
      <c r="T43" s="15">
        <v>193.02907427000002</v>
      </c>
      <c r="U43" s="15">
        <v>998</v>
      </c>
      <c r="V43" s="15">
        <v>1018.7068508191098</v>
      </c>
      <c r="W43" s="15">
        <v>1039.8433345749379</v>
      </c>
      <c r="X43" s="15">
        <v>1328.5487900000001</v>
      </c>
      <c r="Z43" s="75">
        <v>1.0207483475141381</v>
      </c>
      <c r="AA43" s="75">
        <v>1.0207483475141381</v>
      </c>
    </row>
    <row r="44" spans="1:27" x14ac:dyDescent="0.2">
      <c r="A44" s="62">
        <v>43800</v>
      </c>
      <c r="B44" s="63">
        <v>4003.491</v>
      </c>
      <c r="C44" s="64">
        <v>3227.1776213200001</v>
      </c>
      <c r="D44" s="64">
        <v>1675.5411605600002</v>
      </c>
      <c r="E44" s="64">
        <v>1473.2620985500002</v>
      </c>
      <c r="F44" s="65">
        <v>12.072461528930404</v>
      </c>
      <c r="G44" s="64">
        <v>1646.3630239088236</v>
      </c>
      <c r="H44" s="64">
        <v>590.20545330610707</v>
      </c>
      <c r="I44" s="64">
        <v>1670.8383059761011</v>
      </c>
      <c r="J44" s="64">
        <v>598.97960866402798</v>
      </c>
      <c r="K44" s="64">
        <v>2362.88222046192</v>
      </c>
      <c r="L44" s="64">
        <v>2398.0094724699579</v>
      </c>
      <c r="M44" s="64">
        <v>1692.9190471431932</v>
      </c>
      <c r="N44" s="64">
        <v>606.89533209891067</v>
      </c>
      <c r="O44" s="64">
        <v>1718.0864437587472</v>
      </c>
      <c r="P44" s="64">
        <v>615.91760375025535</v>
      </c>
      <c r="Q44" s="64">
        <v>2429.6999999999998</v>
      </c>
      <c r="R44" s="64">
        <v>2465.8205833557136</v>
      </c>
      <c r="S44" s="15">
        <v>201.05180464</v>
      </c>
      <c r="T44" s="15">
        <v>185.39185456000001</v>
      </c>
      <c r="U44" s="15">
        <v>998</v>
      </c>
      <c r="V44" s="15">
        <v>1012.8365403914074</v>
      </c>
      <c r="W44" s="15">
        <v>1027.8936448417185</v>
      </c>
      <c r="X44" s="15">
        <v>1330.1722400000001</v>
      </c>
      <c r="Z44" s="75">
        <v>1.0148662729372819</v>
      </c>
      <c r="AA44" s="75">
        <v>1.0148662729372819</v>
      </c>
    </row>
    <row r="45" spans="1:27" x14ac:dyDescent="0.2">
      <c r="A45" s="62">
        <v>43891</v>
      </c>
      <c r="B45" s="63">
        <v>4008.7360000100002</v>
      </c>
      <c r="C45" s="64">
        <v>3218.1151723099997</v>
      </c>
      <c r="D45" s="64">
        <v>1655.7428190300002</v>
      </c>
      <c r="E45" s="64">
        <v>1428.0056880499999</v>
      </c>
      <c r="F45" s="65">
        <v>13.754378298522099</v>
      </c>
      <c r="G45" s="64">
        <v>1679.0516199185176</v>
      </c>
      <c r="H45" s="64">
        <v>582.9866543031319</v>
      </c>
      <c r="I45" s="64">
        <v>1679.0516199185176</v>
      </c>
      <c r="J45" s="64">
        <v>582.9866543031319</v>
      </c>
      <c r="K45" s="64">
        <v>2337.03958863035</v>
      </c>
      <c r="L45" s="64">
        <v>2337.03958863035</v>
      </c>
      <c r="M45" s="64">
        <v>1806.8359135497162</v>
      </c>
      <c r="N45" s="64">
        <v>627.35485699076378</v>
      </c>
      <c r="O45" s="64">
        <v>1806.8359135497162</v>
      </c>
      <c r="P45" s="64">
        <v>627.35485699076378</v>
      </c>
      <c r="Q45" s="64">
        <v>2514.9</v>
      </c>
      <c r="R45" s="64">
        <v>2514.9</v>
      </c>
      <c r="S45" s="15">
        <v>212.47000435000001</v>
      </c>
      <c r="T45" s="15">
        <v>167.97639626</v>
      </c>
      <c r="U45" s="15">
        <v>1045</v>
      </c>
      <c r="V45" s="15">
        <v>1045</v>
      </c>
      <c r="W45" s="15">
        <v>1045</v>
      </c>
      <c r="X45" s="15">
        <v>1309.7162599999999</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Plan23">
    <tabColor theme="4" tint="0.39997558519241921"/>
  </sheetPr>
  <dimension ref="A2:AA45"/>
  <sheetViews>
    <sheetView showGridLines="0" workbookViewId="0">
      <pane xSplit="1" ySplit="12" topLeftCell="L31"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87</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133</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9047.6090000000004</v>
      </c>
      <c r="C13" s="16">
        <v>7033.6894465100004</v>
      </c>
      <c r="D13" s="16">
        <v>3911.1379425</v>
      </c>
      <c r="E13" s="17">
        <v>3537.2809475699996</v>
      </c>
      <c r="F13" s="18">
        <v>9.5587780443006096</v>
      </c>
      <c r="G13" s="17">
        <v>1137.1706230176567</v>
      </c>
      <c r="H13" s="17">
        <v>419.84023140341162</v>
      </c>
      <c r="I13" s="17">
        <v>1784.2330554939149</v>
      </c>
      <c r="J13" s="17">
        <v>658.7338819115364</v>
      </c>
      <c r="K13" s="17">
        <v>3798.5502562075899</v>
      </c>
      <c r="L13" s="17">
        <v>5959.9665985877546</v>
      </c>
      <c r="M13" s="17">
        <v>1219.3924034571542</v>
      </c>
      <c r="N13" s="17">
        <v>450.19628942851085</v>
      </c>
      <c r="O13" s="17">
        <v>1913.239921809557</v>
      </c>
      <c r="P13" s="17">
        <v>710.48810072212973</v>
      </c>
      <c r="Q13" s="17">
        <v>4073.2</v>
      </c>
      <c r="R13" s="17">
        <v>6428.2185344864474</v>
      </c>
      <c r="S13" s="15">
        <v>110.00006924</v>
      </c>
      <c r="T13" s="15">
        <v>304.91840506</v>
      </c>
      <c r="U13" s="15">
        <v>622</v>
      </c>
      <c r="V13" s="15">
        <v>975.92475399356442</v>
      </c>
      <c r="W13" s="15">
        <v>1531.2365361051436</v>
      </c>
      <c r="X13" s="15">
        <v>2767.7999300000001</v>
      </c>
      <c r="Z13" s="75">
        <v>1.5690108585105538</v>
      </c>
      <c r="AA13" s="75">
        <v>1.5781740485334499</v>
      </c>
    </row>
    <row r="14" spans="1:27" x14ac:dyDescent="0.2">
      <c r="A14" s="61">
        <v>41061</v>
      </c>
      <c r="B14" s="15">
        <v>9063.1919999999991</v>
      </c>
      <c r="C14" s="16">
        <v>7032.3709633400003</v>
      </c>
      <c r="D14" s="16">
        <v>3824.9185857799998</v>
      </c>
      <c r="E14" s="16">
        <v>3511.6877885599997</v>
      </c>
      <c r="F14" s="18">
        <v>8.1892147556945787</v>
      </c>
      <c r="G14" s="16">
        <v>1265.5385765984061</v>
      </c>
      <c r="H14" s="16">
        <v>459.06548776190778</v>
      </c>
      <c r="I14" s="16">
        <v>1953.6776947527369</v>
      </c>
      <c r="J14" s="16">
        <v>708.68325980380428</v>
      </c>
      <c r="K14" s="16">
        <v>4160.5986561598202</v>
      </c>
      <c r="L14" s="16">
        <v>6422.9324507877591</v>
      </c>
      <c r="M14" s="16">
        <v>1256.9695075183256</v>
      </c>
      <c r="N14" s="16">
        <v>455.95711257137663</v>
      </c>
      <c r="O14" s="16">
        <v>1940.4491773166692</v>
      </c>
      <c r="P14" s="16">
        <v>707.02787829049021</v>
      </c>
      <c r="Q14" s="16">
        <v>4132.4268549999997</v>
      </c>
      <c r="R14" s="16">
        <v>6407.9294102993435</v>
      </c>
      <c r="S14" s="15">
        <v>134.22453926</v>
      </c>
      <c r="T14" s="15">
        <v>269.42803039</v>
      </c>
      <c r="U14" s="15">
        <v>622</v>
      </c>
      <c r="V14" s="15">
        <v>960.21373714459151</v>
      </c>
      <c r="W14" s="15">
        <v>1482.331866561387</v>
      </c>
      <c r="X14" s="15">
        <v>2763.36825</v>
      </c>
      <c r="Z14" s="75">
        <v>1.543751988978443</v>
      </c>
      <c r="AA14" s="75">
        <v>1.5506455734470208</v>
      </c>
    </row>
    <row r="15" spans="1:27" x14ac:dyDescent="0.2">
      <c r="A15" s="61">
        <v>41153</v>
      </c>
      <c r="B15" s="15">
        <v>9078.7860000000001</v>
      </c>
      <c r="C15" s="16">
        <v>7075.3233820300002</v>
      </c>
      <c r="D15" s="16">
        <v>3939.5066497899998</v>
      </c>
      <c r="E15" s="16">
        <v>3574.8853666999998</v>
      </c>
      <c r="F15" s="18">
        <v>9.2555062220655628</v>
      </c>
      <c r="G15" s="16">
        <v>1250.261813150214</v>
      </c>
      <c r="H15" s="16">
        <v>460.68759725578388</v>
      </c>
      <c r="I15" s="16">
        <v>1908.6483776734096</v>
      </c>
      <c r="J15" s="16">
        <v>703.28520464126962</v>
      </c>
      <c r="K15" s="16">
        <v>4182.4841083394494</v>
      </c>
      <c r="L15" s="16">
        <v>6384.9758699042941</v>
      </c>
      <c r="M15" s="16">
        <v>1245.2326205345094</v>
      </c>
      <c r="N15" s="16">
        <v>458.83446993904249</v>
      </c>
      <c r="O15" s="16">
        <v>1900.9708174808081</v>
      </c>
      <c r="P15" s="16">
        <v>703.89995753854168</v>
      </c>
      <c r="Q15" s="16">
        <v>4165.6599619999997</v>
      </c>
      <c r="R15" s="16">
        <v>6390.5570799015068</v>
      </c>
      <c r="S15" s="15">
        <v>160.44388078</v>
      </c>
      <c r="T15" s="15">
        <v>236.93852676</v>
      </c>
      <c r="U15" s="15">
        <v>622</v>
      </c>
      <c r="V15" s="15">
        <v>949.54455013033805</v>
      </c>
      <c r="W15" s="15">
        <v>1449.5737181386271</v>
      </c>
      <c r="X15" s="15">
        <v>2783.9868999999999</v>
      </c>
      <c r="Z15" s="75">
        <v>1.5265989551934696</v>
      </c>
      <c r="AA15" s="75">
        <v>1.5341043527790248</v>
      </c>
    </row>
    <row r="16" spans="1:27" x14ac:dyDescent="0.2">
      <c r="A16" s="61">
        <v>41244</v>
      </c>
      <c r="B16" s="15">
        <v>9094.3880000099998</v>
      </c>
      <c r="C16" s="16">
        <v>7128.63167591</v>
      </c>
      <c r="D16" s="16">
        <v>3871.7819961100004</v>
      </c>
      <c r="E16" s="16">
        <v>3516.7570018800002</v>
      </c>
      <c r="F16" s="18">
        <v>9.1695502119358991</v>
      </c>
      <c r="G16" s="16">
        <v>1296.0959887012496</v>
      </c>
      <c r="H16" s="16">
        <v>471.57333304547421</v>
      </c>
      <c r="I16" s="16">
        <v>1939.9768745421757</v>
      </c>
      <c r="J16" s="16">
        <v>705.8438331220442</v>
      </c>
      <c r="K16" s="16">
        <v>4288.6708611734803</v>
      </c>
      <c r="L16" s="16">
        <v>6419.2176858261791</v>
      </c>
      <c r="M16" s="16">
        <v>1301.4613949547979</v>
      </c>
      <c r="N16" s="16">
        <v>473.52548846555311</v>
      </c>
      <c r="O16" s="16">
        <v>1948.0077334794353</v>
      </c>
      <c r="P16" s="16">
        <v>713.5517936683126</v>
      </c>
      <c r="Q16" s="16">
        <v>4306.4245199999996</v>
      </c>
      <c r="R16" s="16">
        <v>6489.3168697227138</v>
      </c>
      <c r="S16" s="15">
        <v>158.77846913000002</v>
      </c>
      <c r="T16" s="15">
        <v>227.58143189</v>
      </c>
      <c r="U16" s="15">
        <v>622</v>
      </c>
      <c r="V16" s="15">
        <v>931.00019326066285</v>
      </c>
      <c r="W16" s="15">
        <v>1393.5070094073819</v>
      </c>
      <c r="X16" s="15">
        <v>2836.8643400000005</v>
      </c>
      <c r="Z16" s="75">
        <v>1.4967848766248599</v>
      </c>
      <c r="AA16" s="75">
        <v>1.5068920492127225</v>
      </c>
    </row>
    <row r="17" spans="1:27" x14ac:dyDescent="0.2">
      <c r="A17" s="61">
        <v>41334</v>
      </c>
      <c r="B17" s="15">
        <v>9109.9969999999994</v>
      </c>
      <c r="C17" s="16">
        <v>7119.2637472800006</v>
      </c>
      <c r="D17" s="16">
        <v>3824.30305731</v>
      </c>
      <c r="E17" s="16">
        <v>3419.32397412</v>
      </c>
      <c r="F17" s="18">
        <v>10.589617954463591</v>
      </c>
      <c r="G17" s="16">
        <v>1313.0331557565282</v>
      </c>
      <c r="H17" s="16">
        <v>467.28743932434116</v>
      </c>
      <c r="I17" s="16">
        <v>1919.271197069198</v>
      </c>
      <c r="J17" s="16">
        <v>683.03783428126098</v>
      </c>
      <c r="K17" s="16">
        <v>4256.9871703824301</v>
      </c>
      <c r="L17" s="16">
        <v>6222.4726211887837</v>
      </c>
      <c r="M17" s="16">
        <v>1379.3519060322403</v>
      </c>
      <c r="N17" s="16">
        <v>490.88921280654654</v>
      </c>
      <c r="O17" s="16">
        <v>2016.2098514144971</v>
      </c>
      <c r="P17" s="16">
        <v>722.91689226971459</v>
      </c>
      <c r="Q17" s="16">
        <v>4471.9992560000001</v>
      </c>
      <c r="R17" s="16">
        <v>6585.7707198264225</v>
      </c>
      <c r="S17" s="15">
        <v>156.05203562</v>
      </c>
      <c r="T17" s="15">
        <v>208.38338931999999</v>
      </c>
      <c r="U17" s="15">
        <v>700</v>
      </c>
      <c r="V17" s="15">
        <v>1023.1956687905281</v>
      </c>
      <c r="W17" s="15">
        <v>1495.6133951881372</v>
      </c>
      <c r="X17" s="15">
        <v>2834.0092199999999</v>
      </c>
      <c r="Z17" s="75">
        <v>1.4617080982721831</v>
      </c>
      <c r="AA17" s="75">
        <v>1.4726681161653625</v>
      </c>
    </row>
    <row r="18" spans="1:27" x14ac:dyDescent="0.2">
      <c r="A18" s="61">
        <v>41426</v>
      </c>
      <c r="B18" s="15">
        <v>9125.59</v>
      </c>
      <c r="C18" s="16">
        <v>7150.1968590699989</v>
      </c>
      <c r="D18" s="16">
        <v>3816.2253274899999</v>
      </c>
      <c r="E18" s="16">
        <v>3450.20754928</v>
      </c>
      <c r="F18" s="18">
        <v>9.5910945188012846</v>
      </c>
      <c r="G18" s="16">
        <v>1388.3787401256377</v>
      </c>
      <c r="H18" s="16">
        <v>493.52452591346537</v>
      </c>
      <c r="I18" s="16">
        <v>1989.0625956850893</v>
      </c>
      <c r="J18" s="16">
        <v>707.04854963340813</v>
      </c>
      <c r="K18" s="16">
        <v>4503.7024784306604</v>
      </c>
      <c r="L18" s="16">
        <v>6452.2351740491331</v>
      </c>
      <c r="M18" s="16">
        <v>1373.5408639167301</v>
      </c>
      <c r="N18" s="16">
        <v>488.25013747056352</v>
      </c>
      <c r="O18" s="16">
        <v>1967.8050931653713</v>
      </c>
      <c r="P18" s="16">
        <v>703.64465304044188</v>
      </c>
      <c r="Q18" s="16">
        <v>4455.5705719999996</v>
      </c>
      <c r="R18" s="16">
        <v>6421.1726093393254</v>
      </c>
      <c r="S18" s="15">
        <v>124.71082785</v>
      </c>
      <c r="T18" s="15">
        <v>201.21085441999998</v>
      </c>
      <c r="U18" s="15">
        <v>700</v>
      </c>
      <c r="V18" s="15">
        <v>1002.85590432879</v>
      </c>
      <c r="W18" s="15">
        <v>1436.7428069244502</v>
      </c>
      <c r="X18" s="15">
        <v>2858.0892000000003</v>
      </c>
      <c r="Z18" s="75">
        <v>1.4326512918982715</v>
      </c>
      <c r="AA18" s="75">
        <v>1.4411560776731258</v>
      </c>
    </row>
    <row r="19" spans="1:27" x14ac:dyDescent="0.2">
      <c r="A19" s="61">
        <v>41518</v>
      </c>
      <c r="B19" s="15">
        <v>9141.1869999999999</v>
      </c>
      <c r="C19" s="16">
        <v>7181.0960364600005</v>
      </c>
      <c r="D19" s="16">
        <v>3872.7722102100001</v>
      </c>
      <c r="E19" s="16">
        <v>3547.5815419099999</v>
      </c>
      <c r="F19" s="18">
        <v>8.3968447057816178</v>
      </c>
      <c r="G19" s="16">
        <v>1445.7858953658754</v>
      </c>
      <c r="H19" s="16">
        <v>523.54602275169964</v>
      </c>
      <c r="I19" s="16">
        <v>2058.9728336646835</v>
      </c>
      <c r="J19" s="16">
        <v>745.5924431647245</v>
      </c>
      <c r="K19" s="16">
        <v>4785.8320970795403</v>
      </c>
      <c r="L19" s="16">
        <v>6815.5999487556182</v>
      </c>
      <c r="M19" s="16">
        <v>1439.4641379111338</v>
      </c>
      <c r="N19" s="16">
        <v>521.2568015510459</v>
      </c>
      <c r="O19" s="16">
        <v>2049.96989145723</v>
      </c>
      <c r="P19" s="16">
        <v>743.81544152419133</v>
      </c>
      <c r="Q19" s="16">
        <v>4764.905898</v>
      </c>
      <c r="R19" s="16">
        <v>6799.3560444601981</v>
      </c>
      <c r="S19" s="15">
        <v>119.31219526999999</v>
      </c>
      <c r="T19" s="15">
        <v>219.26913389000001</v>
      </c>
      <c r="U19" s="15">
        <v>700</v>
      </c>
      <c r="V19" s="15">
        <v>996.88410862560193</v>
      </c>
      <c r="W19" s="15">
        <v>1419.6827514718013</v>
      </c>
      <c r="X19" s="15">
        <v>2888.2004100000004</v>
      </c>
      <c r="Z19" s="75">
        <v>1.4241201551794314</v>
      </c>
      <c r="AA19" s="75">
        <v>1.4269654406636088</v>
      </c>
    </row>
    <row r="20" spans="1:27" x14ac:dyDescent="0.2">
      <c r="A20" s="61">
        <v>41609</v>
      </c>
      <c r="B20" s="15">
        <v>9156.7649999999994</v>
      </c>
      <c r="C20" s="16">
        <v>7217.6924113799996</v>
      </c>
      <c r="D20" s="16">
        <v>3921.8425384800003</v>
      </c>
      <c r="E20" s="16">
        <v>3634.5689786600001</v>
      </c>
      <c r="F20" s="18">
        <v>7.3249641463509505</v>
      </c>
      <c r="G20" s="16">
        <v>1494.2762425026849</v>
      </c>
      <c r="H20" s="16">
        <v>555.32137968213021</v>
      </c>
      <c r="I20" s="16">
        <v>2094.095947836292</v>
      </c>
      <c r="J20" s="16">
        <v>778.23378158748881</v>
      </c>
      <c r="K20" s="16">
        <v>5084.9473732250408</v>
      </c>
      <c r="L20" s="16">
        <v>7126.1038530579608</v>
      </c>
      <c r="M20" s="16">
        <v>1498.0762958496382</v>
      </c>
      <c r="N20" s="16">
        <v>556.73359543463221</v>
      </c>
      <c r="O20" s="16">
        <v>2099.4213863924779</v>
      </c>
      <c r="P20" s="16">
        <v>785.4587358515256</v>
      </c>
      <c r="Q20" s="16">
        <v>5097.8787009999996</v>
      </c>
      <c r="R20" s="16">
        <v>7192.2610613894949</v>
      </c>
      <c r="S20" s="15">
        <v>132.48730061999998</v>
      </c>
      <c r="T20" s="15">
        <v>232.00409082000002</v>
      </c>
      <c r="U20" s="15">
        <v>700</v>
      </c>
      <c r="V20" s="15">
        <v>980.98806752779558</v>
      </c>
      <c r="W20" s="15">
        <v>1374.7679837598839</v>
      </c>
      <c r="X20" s="15">
        <v>2958.1298299999999</v>
      </c>
      <c r="Z20" s="75">
        <v>1.4014115250397079</v>
      </c>
      <c r="AA20" s="75">
        <v>1.410834090653954</v>
      </c>
    </row>
    <row r="21" spans="1:27" x14ac:dyDescent="0.2">
      <c r="A21" s="61">
        <v>41699</v>
      </c>
      <c r="B21" s="15">
        <v>9172.3559999999998</v>
      </c>
      <c r="C21" s="16">
        <v>7220.3168432100001</v>
      </c>
      <c r="D21" s="16">
        <v>3874.83084521</v>
      </c>
      <c r="E21" s="16">
        <v>3535.11628058</v>
      </c>
      <c r="F21" s="18">
        <v>8.7672101880253592</v>
      </c>
      <c r="G21" s="16">
        <v>1561.6623551060729</v>
      </c>
      <c r="H21" s="16">
        <v>565.47821928823964</v>
      </c>
      <c r="I21" s="16">
        <v>2148.2973412147244</v>
      </c>
      <c r="J21" s="16">
        <v>777.89885312900947</v>
      </c>
      <c r="K21" s="16">
        <v>5186.7675375578001</v>
      </c>
      <c r="L21" s="16">
        <v>7135.1652128909882</v>
      </c>
      <c r="M21" s="16">
        <v>1608.6482510493136</v>
      </c>
      <c r="N21" s="16">
        <v>582.4918232567511</v>
      </c>
      <c r="O21" s="16">
        <v>2212.933384338527</v>
      </c>
      <c r="P21" s="16">
        <v>805.69023535792576</v>
      </c>
      <c r="Q21" s="16">
        <v>5342.8223699999999</v>
      </c>
      <c r="R21" s="16">
        <v>7390.0776644266825</v>
      </c>
      <c r="S21" s="15">
        <v>97.142155549999998</v>
      </c>
      <c r="T21" s="15">
        <v>186.44306646000001</v>
      </c>
      <c r="U21" s="15">
        <v>728</v>
      </c>
      <c r="V21" s="15">
        <v>1001.4715788536058</v>
      </c>
      <c r="W21" s="15">
        <v>1377.6721473235357</v>
      </c>
      <c r="X21" s="15">
        <v>2989.4342700000002</v>
      </c>
      <c r="Z21" s="75">
        <v>1.3756477731505574</v>
      </c>
      <c r="AA21" s="75">
        <v>1.3831786184624144</v>
      </c>
    </row>
    <row r="22" spans="1:27" x14ac:dyDescent="0.2">
      <c r="A22" s="61">
        <v>41791</v>
      </c>
      <c r="B22" s="15">
        <v>9187.9390000000003</v>
      </c>
      <c r="C22" s="16">
        <v>7250.6507250200002</v>
      </c>
      <c r="D22" s="16">
        <v>3924.1316825900003</v>
      </c>
      <c r="E22" s="16">
        <v>3613.41638732</v>
      </c>
      <c r="F22" s="18">
        <v>7.9180649479357612</v>
      </c>
      <c r="G22" s="16">
        <v>1627.195082147053</v>
      </c>
      <c r="H22" s="16">
        <v>600.97055308960364</v>
      </c>
      <c r="I22" s="16">
        <v>2186.5573532326507</v>
      </c>
      <c r="J22" s="16">
        <v>807.55933713890863</v>
      </c>
      <c r="K22" s="16">
        <v>5521.6807825835403</v>
      </c>
      <c r="L22" s="16">
        <v>7419.8059285127265</v>
      </c>
      <c r="M22" s="16">
        <v>1621.0750489845864</v>
      </c>
      <c r="N22" s="16">
        <v>598.7102450288362</v>
      </c>
      <c r="O22" s="16">
        <v>2178.3335061597095</v>
      </c>
      <c r="P22" s="16">
        <v>811.70547875362911</v>
      </c>
      <c r="Q22" s="16">
        <v>5500.9132099999997</v>
      </c>
      <c r="R22" s="16">
        <v>7457.9004247541407</v>
      </c>
      <c r="S22" s="15">
        <v>87.74106922</v>
      </c>
      <c r="T22" s="15">
        <v>173.69285289000001</v>
      </c>
      <c r="U22" s="15">
        <v>755</v>
      </c>
      <c r="V22" s="15">
        <v>1014.5377280223739</v>
      </c>
      <c r="W22" s="15">
        <v>1363.2937769282123</v>
      </c>
      <c r="X22" s="15">
        <v>3031.1954899999996</v>
      </c>
      <c r="Z22" s="75">
        <v>1.3437585801620846</v>
      </c>
      <c r="AA22" s="75">
        <v>1.3557567880177737</v>
      </c>
    </row>
    <row r="23" spans="1:27" x14ac:dyDescent="0.2">
      <c r="A23" s="61">
        <v>41883</v>
      </c>
      <c r="B23" s="15">
        <v>9203.489999989999</v>
      </c>
      <c r="C23" s="16">
        <v>7293.0534149900004</v>
      </c>
      <c r="D23" s="16">
        <v>3954.7611717699997</v>
      </c>
      <c r="E23" s="16">
        <v>3626.0117469699999</v>
      </c>
      <c r="F23" s="18">
        <v>8.312750391773065</v>
      </c>
      <c r="G23" s="16">
        <v>1496.0190857201937</v>
      </c>
      <c r="H23" s="16">
        <v>563.04074039208615</v>
      </c>
      <c r="I23" s="16">
        <v>1990.7409446529148</v>
      </c>
      <c r="J23" s="16">
        <v>749.23392763176184</v>
      </c>
      <c r="K23" s="16">
        <v>5181.9398237855303</v>
      </c>
      <c r="L23" s="16">
        <v>6895.566960612151</v>
      </c>
      <c r="M23" s="16">
        <v>1480.4900548897854</v>
      </c>
      <c r="N23" s="16">
        <v>557.19624512066309</v>
      </c>
      <c r="O23" s="16">
        <v>1970.0765842848189</v>
      </c>
      <c r="P23" s="16">
        <v>742.94679793515127</v>
      </c>
      <c r="Q23" s="16">
        <v>5128.1500699999997</v>
      </c>
      <c r="R23" s="16">
        <v>6837.7034253207548</v>
      </c>
      <c r="S23" s="15">
        <v>78.470462150000003</v>
      </c>
      <c r="T23" s="15">
        <v>195.85212307999998</v>
      </c>
      <c r="U23" s="15">
        <v>724</v>
      </c>
      <c r="V23" s="15">
        <v>963.42116065642335</v>
      </c>
      <c r="W23" s="15">
        <v>1282.0170342549306</v>
      </c>
      <c r="X23" s="15">
        <v>3011.5756200000001</v>
      </c>
      <c r="Z23" s="75">
        <v>1.3306922108514134</v>
      </c>
      <c r="AA23" s="75">
        <v>1.3333664834267915</v>
      </c>
    </row>
    <row r="24" spans="1:27" x14ac:dyDescent="0.2">
      <c r="A24" s="61">
        <v>41974</v>
      </c>
      <c r="B24" s="15">
        <v>9219.0329999999994</v>
      </c>
      <c r="C24" s="16">
        <v>7334.5979432399999</v>
      </c>
      <c r="D24" s="16">
        <v>3975.5186608000004</v>
      </c>
      <c r="E24" s="16">
        <v>3673.8438516800002</v>
      </c>
      <c r="F24" s="18">
        <v>7.5883132456305447</v>
      </c>
      <c r="G24" s="16">
        <v>1590.7961277496699</v>
      </c>
      <c r="H24" s="16">
        <v>605.46136056298542</v>
      </c>
      <c r="I24" s="16">
        <v>2090.9504716517135</v>
      </c>
      <c r="J24" s="16">
        <v>795.82147287906935</v>
      </c>
      <c r="K24" s="16">
        <v>5581.7682632550604</v>
      </c>
      <c r="L24" s="16">
        <v>7336.7044205807451</v>
      </c>
      <c r="M24" s="16">
        <v>1581.8035480986368</v>
      </c>
      <c r="N24" s="16">
        <v>602.03875254595584</v>
      </c>
      <c r="O24" s="16">
        <v>2079.1305795016792</v>
      </c>
      <c r="P24" s="16">
        <v>794.54728459135163</v>
      </c>
      <c r="Q24" s="16">
        <v>5550.2151270000004</v>
      </c>
      <c r="R24" s="16">
        <v>7324.9576367080608</v>
      </c>
      <c r="S24" s="15">
        <v>81.42303084000001</v>
      </c>
      <c r="T24" s="15">
        <v>189.12916923999998</v>
      </c>
      <c r="U24" s="15">
        <v>800</v>
      </c>
      <c r="V24" s="15">
        <v>1051.5240439311649</v>
      </c>
      <c r="W24" s="15">
        <v>1382.1285187066881</v>
      </c>
      <c r="X24" s="15">
        <v>3037.1656400000002</v>
      </c>
      <c r="Z24" s="75">
        <v>1.3144050549139561</v>
      </c>
      <c r="AA24" s="75">
        <v>1.3197610307165415</v>
      </c>
    </row>
    <row r="25" spans="1:27" x14ac:dyDescent="0.2">
      <c r="A25" s="61">
        <v>42064</v>
      </c>
      <c r="B25" s="15">
        <v>9234.5480000000007</v>
      </c>
      <c r="C25" s="16">
        <v>7380.4662781800007</v>
      </c>
      <c r="D25" s="16">
        <v>3983.6264975199997</v>
      </c>
      <c r="E25" s="16">
        <v>3658.5803951799999</v>
      </c>
      <c r="F25" s="18">
        <v>8.1595526724796343</v>
      </c>
      <c r="G25" s="16">
        <v>1552.7460362640159</v>
      </c>
      <c r="H25" s="16">
        <v>589.90998141511534</v>
      </c>
      <c r="I25" s="16">
        <v>1994.4482482204237</v>
      </c>
      <c r="J25" s="16">
        <v>757.7188423368608</v>
      </c>
      <c r="K25" s="16">
        <v>5447.5520390569909</v>
      </c>
      <c r="L25" s="16">
        <v>6997.1910200641742</v>
      </c>
      <c r="M25" s="16">
        <v>1549.0697422884673</v>
      </c>
      <c r="N25" s="16">
        <v>588.513314132971</v>
      </c>
      <c r="O25" s="16">
        <v>1989.726176543385</v>
      </c>
      <c r="P25" s="16">
        <v>762.89116544377612</v>
      </c>
      <c r="Q25" s="16">
        <v>5434.6544480000002</v>
      </c>
      <c r="R25" s="16">
        <v>7044.9550860664922</v>
      </c>
      <c r="S25" s="15">
        <v>94.444585579999995</v>
      </c>
      <c r="T25" s="15">
        <v>181.86304742999999</v>
      </c>
      <c r="U25" s="15">
        <v>800</v>
      </c>
      <c r="V25" s="15">
        <v>1027.5721601037426</v>
      </c>
      <c r="W25" s="15">
        <v>1319.8806802753393</v>
      </c>
      <c r="X25" s="15">
        <v>3081.25668</v>
      </c>
      <c r="Z25" s="75">
        <v>1.2844652001296781</v>
      </c>
      <c r="AA25" s="75">
        <v>1.2963023046771809</v>
      </c>
    </row>
    <row r="26" spans="1:27" x14ac:dyDescent="0.2">
      <c r="A26" s="61">
        <v>42156</v>
      </c>
      <c r="B26" s="15">
        <v>9250.0419999900005</v>
      </c>
      <c r="C26" s="16">
        <v>7394.2968012699994</v>
      </c>
      <c r="D26" s="16">
        <v>4074.7410960499997</v>
      </c>
      <c r="E26" s="16">
        <v>3704.9838829600003</v>
      </c>
      <c r="F26" s="18">
        <v>9.074373177928706</v>
      </c>
      <c r="G26" s="16">
        <v>1496.2821148574928</v>
      </c>
      <c r="H26" s="16">
        <v>571.25919864017942</v>
      </c>
      <c r="I26" s="16">
        <v>1864.7663804755878</v>
      </c>
      <c r="J26" s="16">
        <v>711.94124261993795</v>
      </c>
      <c r="K26" s="16">
        <v>5284.1715803022898</v>
      </c>
      <c r="L26" s="16">
        <v>6585.4863957594971</v>
      </c>
      <c r="M26" s="16">
        <v>1484.5654788498996</v>
      </c>
      <c r="N26" s="16">
        <v>566.78595881031322</v>
      </c>
      <c r="O26" s="16">
        <v>1850.1643286951917</v>
      </c>
      <c r="P26" s="16">
        <v>714.07337863531927</v>
      </c>
      <c r="Q26" s="16">
        <v>5242.7939239999996</v>
      </c>
      <c r="R26" s="16">
        <v>6605.208743451466</v>
      </c>
      <c r="S26" s="15">
        <v>104.83369779</v>
      </c>
      <c r="T26" s="15">
        <v>186.99363925</v>
      </c>
      <c r="U26" s="15">
        <v>800</v>
      </c>
      <c r="V26" s="15">
        <v>997.0132567697982</v>
      </c>
      <c r="W26" s="15">
        <v>1242.5442927183994</v>
      </c>
      <c r="X26" s="15">
        <v>3084.0048099999999</v>
      </c>
      <c r="Z26" s="75">
        <v>1.2462665709622478</v>
      </c>
      <c r="AA26" s="75">
        <v>1.259864270692526</v>
      </c>
    </row>
    <row r="27" spans="1:27" x14ac:dyDescent="0.2">
      <c r="A27" s="61">
        <v>42248</v>
      </c>
      <c r="B27" s="15">
        <v>9265.5169999999998</v>
      </c>
      <c r="C27" s="16">
        <v>7467.1756461999994</v>
      </c>
      <c r="D27" s="16">
        <v>4169.1859159699998</v>
      </c>
      <c r="E27" s="16">
        <v>3702.48195489</v>
      </c>
      <c r="F27" s="18">
        <v>11.194126874800617</v>
      </c>
      <c r="G27" s="16">
        <v>1459.7945862379133</v>
      </c>
      <c r="H27" s="16">
        <v>559.3788276881096</v>
      </c>
      <c r="I27" s="16">
        <v>1783.2761355831558</v>
      </c>
      <c r="J27" s="16">
        <v>683.33375364642836</v>
      </c>
      <c r="K27" s="16">
        <v>5182.9340373842506</v>
      </c>
      <c r="L27" s="16">
        <v>6331.4405110847938</v>
      </c>
      <c r="M27" s="16">
        <v>1450.2932357052664</v>
      </c>
      <c r="N27" s="16">
        <v>555.73801224475653</v>
      </c>
      <c r="O27" s="16">
        <v>1771.6693439013579</v>
      </c>
      <c r="P27" s="16">
        <v>681.21908744188886</v>
      </c>
      <c r="Q27" s="16">
        <v>5149.2</v>
      </c>
      <c r="R27" s="16">
        <v>6311.8470354173069</v>
      </c>
      <c r="S27" s="15">
        <v>96.480479579999994</v>
      </c>
      <c r="T27" s="15">
        <v>227.41461541999999</v>
      </c>
      <c r="U27" s="15">
        <v>800</v>
      </c>
      <c r="V27" s="15">
        <v>977.27510563189458</v>
      </c>
      <c r="W27" s="15">
        <v>1193.8332901097883</v>
      </c>
      <c r="X27" s="15">
        <v>3082.1634299999996</v>
      </c>
      <c r="Z27" s="75">
        <v>1.2215938820398682</v>
      </c>
      <c r="AA27" s="75">
        <v>1.2257917803575908</v>
      </c>
    </row>
    <row r="28" spans="1:27" x14ac:dyDescent="0.2">
      <c r="A28" s="61">
        <v>42339</v>
      </c>
      <c r="B28" s="15">
        <v>9280.9639999999999</v>
      </c>
      <c r="C28" s="16">
        <v>7462.1171602900004</v>
      </c>
      <c r="D28" s="16">
        <v>4047.1601352600001</v>
      </c>
      <c r="E28" s="16">
        <v>3601.07581897</v>
      </c>
      <c r="F28" s="18">
        <v>11.022156311621771</v>
      </c>
      <c r="G28" s="16">
        <v>1421.0274176120133</v>
      </c>
      <c r="H28" s="16">
        <v>533.51225643144392</v>
      </c>
      <c r="I28" s="16">
        <v>1703.6108179548394</v>
      </c>
      <c r="J28" s="16">
        <v>639.60571084228206</v>
      </c>
      <c r="K28" s="16">
        <v>4951.5080454989993</v>
      </c>
      <c r="L28" s="16">
        <v>5936.1575765216294</v>
      </c>
      <c r="M28" s="16">
        <v>1459.9886937886308</v>
      </c>
      <c r="N28" s="16">
        <v>548.13992113319262</v>
      </c>
      <c r="O28" s="16">
        <v>1750.3198756078946</v>
      </c>
      <c r="P28" s="16">
        <v>662.93068098945582</v>
      </c>
      <c r="Q28" s="16">
        <v>5087.2668750000003</v>
      </c>
      <c r="R28" s="16">
        <v>6152.6357847586232</v>
      </c>
      <c r="S28" s="15">
        <v>159.10001268000002</v>
      </c>
      <c r="T28" s="15">
        <v>174.49726271</v>
      </c>
      <c r="U28" s="15">
        <v>800</v>
      </c>
      <c r="V28" s="15">
        <v>959.08681104419372</v>
      </c>
      <c r="W28" s="15">
        <v>1149.8093888986512</v>
      </c>
      <c r="X28" s="15">
        <v>3068.4365899999998</v>
      </c>
      <c r="Z28" s="75">
        <v>1.1988585138052421</v>
      </c>
      <c r="AA28" s="75">
        <v>1.2094187185252834</v>
      </c>
    </row>
    <row r="29" spans="1:27" x14ac:dyDescent="0.2">
      <c r="A29" s="61">
        <v>42430</v>
      </c>
      <c r="B29" s="15">
        <v>9296.3940000000002</v>
      </c>
      <c r="C29" s="16">
        <v>7493.7995858300001</v>
      </c>
      <c r="D29" s="16">
        <v>4067.3111531000004</v>
      </c>
      <c r="E29" s="16">
        <v>3527.6235526700002</v>
      </c>
      <c r="F29" s="18">
        <v>13.268903708501966</v>
      </c>
      <c r="G29" s="16">
        <v>1520.126400471114</v>
      </c>
      <c r="H29" s="16">
        <v>560.10366641997427</v>
      </c>
      <c r="I29" s="16">
        <v>1767.231095036972</v>
      </c>
      <c r="J29" s="16">
        <v>651.15151965969892</v>
      </c>
      <c r="K29" s="16">
        <v>5206.9443638846506</v>
      </c>
      <c r="L29" s="16">
        <v>6053.3610804553073</v>
      </c>
      <c r="M29" s="16">
        <v>1634.8496757733078</v>
      </c>
      <c r="N29" s="16">
        <v>602.37444239131867</v>
      </c>
      <c r="O29" s="16">
        <v>1900.6032536783127</v>
      </c>
      <c r="P29" s="16">
        <v>706.2308490379246</v>
      </c>
      <c r="Q29" s="16">
        <v>5599.9101520000004</v>
      </c>
      <c r="R29" s="16">
        <v>6565.4002276110687</v>
      </c>
      <c r="S29" s="15">
        <v>172.93083165000002</v>
      </c>
      <c r="T29" s="15">
        <v>164.48690328000001</v>
      </c>
      <c r="U29" s="15">
        <v>880</v>
      </c>
      <c r="V29" s="15">
        <v>1023.0487169689064</v>
      </c>
      <c r="W29" s="15">
        <v>1189.3507696496883</v>
      </c>
      <c r="X29" s="15">
        <v>3102.0131700000002</v>
      </c>
      <c r="Z29" s="75">
        <v>1.1625553601919392</v>
      </c>
      <c r="AA29" s="75">
        <v>1.1724117082961134</v>
      </c>
    </row>
    <row r="30" spans="1:27" x14ac:dyDescent="0.2">
      <c r="A30" s="61">
        <v>42522</v>
      </c>
      <c r="B30" s="15">
        <v>9311.7849999999999</v>
      </c>
      <c r="C30" s="16">
        <v>7499.7700609399999</v>
      </c>
      <c r="D30" s="16">
        <v>4065.4034025599999</v>
      </c>
      <c r="E30" s="16">
        <v>3497.92331517</v>
      </c>
      <c r="F30" s="18">
        <v>13.958764511109905</v>
      </c>
      <c r="G30" s="16">
        <v>1519.0451622110418</v>
      </c>
      <c r="H30" s="16">
        <v>557.96350289944303</v>
      </c>
      <c r="I30" s="16">
        <v>1734.6641142562046</v>
      </c>
      <c r="J30" s="16">
        <v>637.16292946521605</v>
      </c>
      <c r="K30" s="16">
        <v>5195.6361768464903</v>
      </c>
      <c r="L30" s="16">
        <v>5933.1242091502563</v>
      </c>
      <c r="M30" s="16">
        <v>1516.7267306520275</v>
      </c>
      <c r="N30" s="16">
        <v>557.11191065944922</v>
      </c>
      <c r="O30" s="16">
        <v>1732.016595850019</v>
      </c>
      <c r="P30" s="16">
        <v>640.23194676484343</v>
      </c>
      <c r="Q30" s="16">
        <v>5187.7063330000001</v>
      </c>
      <c r="R30" s="16">
        <v>5961.7022384056672</v>
      </c>
      <c r="S30" s="15">
        <v>211.03092115999999</v>
      </c>
      <c r="T30" s="15">
        <v>188.56596243999999</v>
      </c>
      <c r="U30" s="15">
        <v>900</v>
      </c>
      <c r="V30" s="15">
        <v>1027.7493662915113</v>
      </c>
      <c r="W30" s="15">
        <v>1173.6319554584477</v>
      </c>
      <c r="X30" s="15">
        <v>3133.80881</v>
      </c>
      <c r="Z30" s="75">
        <v>1.1419437403239014</v>
      </c>
      <c r="AA30" s="75">
        <v>1.1491980955980738</v>
      </c>
    </row>
    <row r="31" spans="1:27" x14ac:dyDescent="0.2">
      <c r="A31" s="61">
        <v>42614</v>
      </c>
      <c r="B31" s="15">
        <v>9327.1350000000002</v>
      </c>
      <c r="C31" s="16">
        <v>7524.2544621200004</v>
      </c>
      <c r="D31" s="16">
        <v>3988.5617798399999</v>
      </c>
      <c r="E31" s="16">
        <v>3377.0301666700002</v>
      </c>
      <c r="F31" s="18">
        <v>15.332133408612549</v>
      </c>
      <c r="G31" s="16">
        <v>1546.5966661756436</v>
      </c>
      <c r="H31" s="16">
        <v>549.85019645119644</v>
      </c>
      <c r="I31" s="16">
        <v>1742.2307399427095</v>
      </c>
      <c r="J31" s="16">
        <v>619.40254726503986</v>
      </c>
      <c r="K31" s="16">
        <v>5128.52701207683</v>
      </c>
      <c r="L31" s="16">
        <v>5777.2511776849078</v>
      </c>
      <c r="M31" s="16">
        <v>1555.7322903145641</v>
      </c>
      <c r="N31" s="16">
        <v>553.09812123444124</v>
      </c>
      <c r="O31" s="16">
        <v>1752.5219590766208</v>
      </c>
      <c r="P31" s="16">
        <v>625.29229484246525</v>
      </c>
      <c r="Q31" s="16">
        <v>5158.8208450000002</v>
      </c>
      <c r="R31" s="16">
        <v>5832.1856484554773</v>
      </c>
      <c r="S31" s="15">
        <v>259.22659367</v>
      </c>
      <c r="T31" s="15">
        <v>198.38625876999998</v>
      </c>
      <c r="U31" s="15">
        <v>900</v>
      </c>
      <c r="V31" s="15">
        <v>1013.8439453808854</v>
      </c>
      <c r="W31" s="15">
        <v>1142.0883839838664</v>
      </c>
      <c r="X31" s="15">
        <v>3118.4640099999997</v>
      </c>
      <c r="Z31" s="75">
        <v>1.1264932726454282</v>
      </c>
      <c r="AA31" s="75">
        <v>1.1305268827290469</v>
      </c>
    </row>
    <row r="32" spans="1:27" x14ac:dyDescent="0.2">
      <c r="A32" s="61">
        <v>42705</v>
      </c>
      <c r="B32" s="15">
        <v>9342.4599999999991</v>
      </c>
      <c r="C32" s="16">
        <v>7518.0869400199999</v>
      </c>
      <c r="D32" s="16">
        <v>4047.22741004</v>
      </c>
      <c r="E32" s="16">
        <v>3415.4087065000003</v>
      </c>
      <c r="F32" s="18">
        <v>15.611149054106534</v>
      </c>
      <c r="G32" s="16">
        <v>1558.6625623688769</v>
      </c>
      <c r="H32" s="16">
        <v>558.679948505124</v>
      </c>
      <c r="I32" s="16">
        <v>1737.1051586794458</v>
      </c>
      <c r="J32" s="16">
        <v>622.64010442648998</v>
      </c>
      <c r="K32" s="16">
        <v>5219.4450717111795</v>
      </c>
      <c r="L32" s="16">
        <v>5816.9902700003049</v>
      </c>
      <c r="M32" s="16">
        <v>1591.7368627888932</v>
      </c>
      <c r="N32" s="16">
        <v>570.5349554614096</v>
      </c>
      <c r="O32" s="16">
        <v>1773.965951558185</v>
      </c>
      <c r="P32" s="16">
        <v>638.69746981653702</v>
      </c>
      <c r="Q32" s="16">
        <v>5330.2</v>
      </c>
      <c r="R32" s="16">
        <v>5967.0055638622034</v>
      </c>
      <c r="S32" s="15">
        <v>295.75589180999998</v>
      </c>
      <c r="T32" s="15">
        <v>221.87282328000001</v>
      </c>
      <c r="U32" s="15">
        <v>880</v>
      </c>
      <c r="V32" s="15">
        <v>980.74629913138165</v>
      </c>
      <c r="W32" s="15">
        <v>1093.0264809771609</v>
      </c>
      <c r="X32" s="15">
        <v>3086.7087700000002</v>
      </c>
      <c r="Z32" s="75">
        <v>1.1144844308311155</v>
      </c>
      <c r="AA32" s="75">
        <v>1.1194712325733001</v>
      </c>
    </row>
    <row r="33" spans="1:27" x14ac:dyDescent="0.2">
      <c r="A33" s="61">
        <v>42795</v>
      </c>
      <c r="B33" s="15">
        <v>9357.7379999999994</v>
      </c>
      <c r="C33" s="16">
        <v>7554.2241437499997</v>
      </c>
      <c r="D33" s="16">
        <v>4020.6694863900002</v>
      </c>
      <c r="E33" s="16">
        <v>3333.1943062599998</v>
      </c>
      <c r="F33" s="18">
        <v>17.098525070441866</v>
      </c>
      <c r="G33" s="16">
        <v>1638.6230165370437</v>
      </c>
      <c r="H33" s="16">
        <v>571.21659705026048</v>
      </c>
      <c r="I33" s="16">
        <v>1805.2626382673627</v>
      </c>
      <c r="J33" s="16">
        <v>629.30641801451009</v>
      </c>
      <c r="K33" s="16">
        <v>5345.2952564479101</v>
      </c>
      <c r="L33" s="16">
        <v>5888.8845814982651</v>
      </c>
      <c r="M33" s="16">
        <v>1758.3645551178881</v>
      </c>
      <c r="N33" s="16">
        <v>612.95796056696611</v>
      </c>
      <c r="O33" s="16">
        <v>1937.1812819499573</v>
      </c>
      <c r="P33" s="16">
        <v>677.79307680577324</v>
      </c>
      <c r="Q33" s="16">
        <v>5735.9</v>
      </c>
      <c r="R33" s="16">
        <v>6342.6100309623025</v>
      </c>
      <c r="S33" s="15">
        <v>343.20441410000001</v>
      </c>
      <c r="T33" s="15">
        <v>259.55411234000002</v>
      </c>
      <c r="U33" s="15">
        <v>945</v>
      </c>
      <c r="V33" s="15">
        <v>1041.1016908379254</v>
      </c>
      <c r="W33" s="15">
        <v>1146.9764345667588</v>
      </c>
      <c r="X33" s="15">
        <v>3106.1263900000004</v>
      </c>
      <c r="Z33" s="75">
        <v>1.1016949109396035</v>
      </c>
      <c r="AA33" s="75">
        <v>1.1057741646406498</v>
      </c>
    </row>
    <row r="34" spans="1:27" x14ac:dyDescent="0.2">
      <c r="A34" s="61">
        <v>42887</v>
      </c>
      <c r="B34" s="15">
        <v>9372.9780000099981</v>
      </c>
      <c r="C34" s="16">
        <v>7575.120525020001</v>
      </c>
      <c r="D34" s="16">
        <v>4054.90180083</v>
      </c>
      <c r="E34" s="16">
        <v>3290.6509414499997</v>
      </c>
      <c r="F34" s="18">
        <v>18.84757996416991</v>
      </c>
      <c r="G34" s="16">
        <v>1667.2834579238361</v>
      </c>
      <c r="H34" s="16">
        <v>573.74158595139806</v>
      </c>
      <c r="I34" s="16">
        <v>1811.5857958729118</v>
      </c>
      <c r="J34" s="16">
        <v>623.39856049758214</v>
      </c>
      <c r="K34" s="16">
        <v>5377.6672628133001</v>
      </c>
      <c r="L34" s="16">
        <v>5843.1009927817386</v>
      </c>
      <c r="M34" s="16">
        <v>1654.6750317759922</v>
      </c>
      <c r="N34" s="16">
        <v>569.4028087971941</v>
      </c>
      <c r="O34" s="16">
        <v>1797.8861183470583</v>
      </c>
      <c r="P34" s="16">
        <v>621.00141854789354</v>
      </c>
      <c r="Q34" s="16">
        <v>5337</v>
      </c>
      <c r="R34" s="16">
        <v>5820.6326340244068</v>
      </c>
      <c r="S34" s="15">
        <v>283.58823477999999</v>
      </c>
      <c r="T34" s="15">
        <v>233.07033548000001</v>
      </c>
      <c r="U34" s="15">
        <v>950</v>
      </c>
      <c r="V34" s="15">
        <v>1032.2219043799116</v>
      </c>
      <c r="W34" s="15">
        <v>1121.5600630333595</v>
      </c>
      <c r="X34" s="15">
        <v>3127.4314399999998</v>
      </c>
      <c r="Z34" s="75">
        <v>1.0865493730314859</v>
      </c>
      <c r="AA34" s="75">
        <v>1.0906188184418975</v>
      </c>
    </row>
    <row r="35" spans="1:27" x14ac:dyDescent="0.2">
      <c r="A35" s="62">
        <v>42979</v>
      </c>
      <c r="B35" s="63">
        <v>9388.1720000000023</v>
      </c>
      <c r="C35" s="64">
        <v>7606.9983378400002</v>
      </c>
      <c r="D35" s="64">
        <v>4086.3734702900001</v>
      </c>
      <c r="E35" s="64">
        <v>3354.9589583799998</v>
      </c>
      <c r="F35" s="65">
        <v>17.898866004973684</v>
      </c>
      <c r="G35" s="64">
        <v>1708.0241206471574</v>
      </c>
      <c r="H35" s="64">
        <v>597.06131676853147</v>
      </c>
      <c r="I35" s="64">
        <v>1846.5061676275889</v>
      </c>
      <c r="J35" s="64">
        <v>645.46945826925605</v>
      </c>
      <c r="K35" s="64">
        <v>5605.3143363694599</v>
      </c>
      <c r="L35" s="64">
        <v>6059.7782949785997</v>
      </c>
      <c r="M35" s="64">
        <v>1721.3967294589586</v>
      </c>
      <c r="N35" s="64">
        <v>601.73588638981039</v>
      </c>
      <c r="O35" s="64">
        <v>1860.9629919486097</v>
      </c>
      <c r="P35" s="64">
        <v>650.97918795778924</v>
      </c>
      <c r="Q35" s="64">
        <v>5649.2</v>
      </c>
      <c r="R35" s="64">
        <v>6111.5045849680555</v>
      </c>
      <c r="S35" s="15">
        <v>303.32441833000001</v>
      </c>
      <c r="T35" s="15">
        <v>269.06253522000003</v>
      </c>
      <c r="U35" s="15">
        <v>950</v>
      </c>
      <c r="V35" s="15">
        <v>1027.0234700090557</v>
      </c>
      <c r="W35" s="15">
        <v>1110.2917978415176</v>
      </c>
      <c r="X35" s="15">
        <v>3141.3400799999999</v>
      </c>
      <c r="Z35" s="75">
        <v>1.0810773368516375</v>
      </c>
      <c r="AA35" s="75">
        <v>1.0818354076626877</v>
      </c>
    </row>
    <row r="36" spans="1:27" x14ac:dyDescent="0.2">
      <c r="A36" s="62">
        <v>43070</v>
      </c>
      <c r="B36" s="63">
        <v>9403.3240000000005</v>
      </c>
      <c r="C36" s="64">
        <v>7631.41409871</v>
      </c>
      <c r="D36" s="64">
        <v>4132.07494142</v>
      </c>
      <c r="E36" s="64">
        <v>3436.0442069200003</v>
      </c>
      <c r="F36" s="65">
        <v>16.84458158110769</v>
      </c>
      <c r="G36" s="64">
        <v>1609.7341930851305</v>
      </c>
      <c r="H36" s="64">
        <v>576.34819127621779</v>
      </c>
      <c r="I36" s="64">
        <v>1734.5137007099793</v>
      </c>
      <c r="J36" s="64">
        <v>621.02416563077088</v>
      </c>
      <c r="K36" s="64">
        <v>5419.5887793842494</v>
      </c>
      <c r="L36" s="64">
        <v>5839.6914412558035</v>
      </c>
      <c r="M36" s="64">
        <v>1639.1129361377007</v>
      </c>
      <c r="N36" s="64">
        <v>586.86694194520999</v>
      </c>
      <c r="O36" s="64">
        <v>1766.1697545809961</v>
      </c>
      <c r="P36" s="64">
        <v>634.07879999073918</v>
      </c>
      <c r="Q36" s="64">
        <v>5518.5</v>
      </c>
      <c r="R36" s="64">
        <v>5962.4483978441185</v>
      </c>
      <c r="S36" s="15">
        <v>328.76438327</v>
      </c>
      <c r="T36" s="15">
        <v>325.21289330000002</v>
      </c>
      <c r="U36" s="15">
        <v>950</v>
      </c>
      <c r="V36" s="15">
        <v>1023.6398175256611</v>
      </c>
      <c r="W36" s="15">
        <v>1102.9878694989145</v>
      </c>
      <c r="X36" s="15">
        <v>3177.0679</v>
      </c>
      <c r="Z36" s="75">
        <v>1.0775155973954327</v>
      </c>
      <c r="AA36" s="75">
        <v>1.0804472950700585</v>
      </c>
    </row>
    <row r="37" spans="1:27" x14ac:dyDescent="0.2">
      <c r="A37" s="62">
        <v>43160</v>
      </c>
      <c r="B37" s="63">
        <v>9418.4239999900019</v>
      </c>
      <c r="C37" s="64">
        <v>7601.5639880999997</v>
      </c>
      <c r="D37" s="64">
        <v>4187.9694564600004</v>
      </c>
      <c r="E37" s="64">
        <v>3444.96667355</v>
      </c>
      <c r="F37" s="65">
        <v>17.741361073297895</v>
      </c>
      <c r="G37" s="64">
        <v>1682.895984412432</v>
      </c>
      <c r="H37" s="64">
        <v>603.60914060391804</v>
      </c>
      <c r="I37" s="64">
        <v>1804.6800076676693</v>
      </c>
      <c r="J37" s="64">
        <v>647.28976632128627</v>
      </c>
      <c r="K37" s="64">
        <v>5685.046816477281</v>
      </c>
      <c r="L37" s="64">
        <v>6096.4494700683226</v>
      </c>
      <c r="M37" s="64">
        <v>1808.8984661179231</v>
      </c>
      <c r="N37" s="64">
        <v>648.80281456924081</v>
      </c>
      <c r="O37" s="64">
        <v>1939.8007529523541</v>
      </c>
      <c r="P37" s="64">
        <v>695.7305592581763</v>
      </c>
      <c r="Q37" s="64">
        <v>6110.7</v>
      </c>
      <c r="R37" s="64">
        <v>6552.6853968436735</v>
      </c>
      <c r="S37" s="15">
        <v>329.67175923000002</v>
      </c>
      <c r="T37" s="15">
        <v>368.98464861999997</v>
      </c>
      <c r="U37" s="15">
        <v>960</v>
      </c>
      <c r="V37" s="15">
        <v>1029.4711161045684</v>
      </c>
      <c r="W37" s="15">
        <v>1103.9695613474851</v>
      </c>
      <c r="X37" s="15">
        <v>3167.8522000000003</v>
      </c>
      <c r="Z37" s="75">
        <v>1.0723657459422586</v>
      </c>
      <c r="AA37" s="75">
        <v>1.072329748939348</v>
      </c>
    </row>
    <row r="38" spans="1:27" x14ac:dyDescent="0.2">
      <c r="A38" s="62">
        <v>43252</v>
      </c>
      <c r="B38" s="63">
        <v>9433.459999990002</v>
      </c>
      <c r="C38" s="64">
        <v>7640.8257156499994</v>
      </c>
      <c r="D38" s="64">
        <v>4187.0191591800003</v>
      </c>
      <c r="E38" s="64">
        <v>3479.8972254500004</v>
      </c>
      <c r="F38" s="65">
        <v>16.888433199060998</v>
      </c>
      <c r="G38" s="64">
        <v>1706.100951050269</v>
      </c>
      <c r="H38" s="64">
        <v>616.50151424498154</v>
      </c>
      <c r="I38" s="64">
        <v>1807.7747908000499</v>
      </c>
      <c r="J38" s="64">
        <v>653.24147158821768</v>
      </c>
      <c r="K38" s="64">
        <v>5815.7423745633005</v>
      </c>
      <c r="L38" s="64">
        <v>6162.3272925620577</v>
      </c>
      <c r="M38" s="64">
        <v>1700.045324274412</v>
      </c>
      <c r="N38" s="64">
        <v>614.31330604106472</v>
      </c>
      <c r="O38" s="64">
        <v>1801.3582833705516</v>
      </c>
      <c r="P38" s="64">
        <v>656.46034319198873</v>
      </c>
      <c r="Q38" s="64">
        <v>5795.1</v>
      </c>
      <c r="R38" s="64">
        <v>6192.692389081335</v>
      </c>
      <c r="S38" s="15">
        <v>282.71934048999998</v>
      </c>
      <c r="T38" s="15">
        <v>369.62585905999998</v>
      </c>
      <c r="U38" s="15">
        <v>1000</v>
      </c>
      <c r="V38" s="15">
        <v>1059.5942694288933</v>
      </c>
      <c r="W38" s="15">
        <v>1122.7400158065502</v>
      </c>
      <c r="X38" s="15">
        <v>3165.6534200000001</v>
      </c>
      <c r="Z38" s="75">
        <v>1.0595942694288933</v>
      </c>
      <c r="AA38" s="75">
        <v>1.0686083741577082</v>
      </c>
    </row>
    <row r="39" spans="1:27" x14ac:dyDescent="0.2">
      <c r="A39" s="62">
        <v>43344</v>
      </c>
      <c r="B39" s="63">
        <v>9448.4639999999999</v>
      </c>
      <c r="C39" s="64">
        <v>7637.3249020999992</v>
      </c>
      <c r="D39" s="64">
        <v>4189.5944996800008</v>
      </c>
      <c r="E39" s="64">
        <v>3489.0341822600003</v>
      </c>
      <c r="F39" s="65">
        <v>16.721434913892239</v>
      </c>
      <c r="G39" s="64">
        <v>1699.5474193033519</v>
      </c>
      <c r="H39" s="64">
        <v>615.25249501565429</v>
      </c>
      <c r="I39" s="64">
        <v>1780.5011453673615</v>
      </c>
      <c r="J39" s="64">
        <v>644.55852165309386</v>
      </c>
      <c r="K39" s="64">
        <v>5813.1910500655895</v>
      </c>
      <c r="L39" s="64">
        <v>6090.0879877324778</v>
      </c>
      <c r="M39" s="64">
        <v>1691.2177611340196</v>
      </c>
      <c r="N39" s="64">
        <v>612.23707895801897</v>
      </c>
      <c r="O39" s="64">
        <v>1771.7747245905325</v>
      </c>
      <c r="P39" s="64">
        <v>641.38500491911668</v>
      </c>
      <c r="Q39" s="64">
        <v>5784.7</v>
      </c>
      <c r="R39" s="64">
        <v>6060.1031291180971</v>
      </c>
      <c r="S39" s="15">
        <v>316.49912141999999</v>
      </c>
      <c r="T39" s="15">
        <v>371.34509321999997</v>
      </c>
      <c r="U39" s="15">
        <v>960</v>
      </c>
      <c r="V39" s="15">
        <v>1005.7272189871024</v>
      </c>
      <c r="W39" s="15">
        <v>1053.6325406370115</v>
      </c>
      <c r="X39" s="15">
        <v>3167.8306000000002</v>
      </c>
      <c r="Z39" s="75">
        <v>1.0476325197782317</v>
      </c>
      <c r="AA39" s="75">
        <v>1.0476088870845675</v>
      </c>
    </row>
    <row r="40" spans="1:27" x14ac:dyDescent="0.2">
      <c r="A40" s="62">
        <v>43435</v>
      </c>
      <c r="B40" s="63">
        <v>9463.3970000000008</v>
      </c>
      <c r="C40" s="64">
        <v>7599.4982440300009</v>
      </c>
      <c r="D40" s="64">
        <v>4196.2838743100001</v>
      </c>
      <c r="E40" s="64">
        <v>3547.89785867</v>
      </c>
      <c r="F40" s="65">
        <v>15.451433579350365</v>
      </c>
      <c r="G40" s="64">
        <v>1667.5627316834582</v>
      </c>
      <c r="H40" s="64">
        <v>612.87547797391562</v>
      </c>
      <c r="I40" s="64">
        <v>1742.201056814657</v>
      </c>
      <c r="J40" s="64">
        <v>640.30712916209961</v>
      </c>
      <c r="K40" s="64">
        <v>5799.8839596319194</v>
      </c>
      <c r="L40" s="64">
        <v>6059.4805651912275</v>
      </c>
      <c r="M40" s="64">
        <v>1707.273403611028</v>
      </c>
      <c r="N40" s="64">
        <v>627.47024139428993</v>
      </c>
      <c r="O40" s="64">
        <v>1783.6891359642725</v>
      </c>
      <c r="P40" s="64">
        <v>655.55513859036671</v>
      </c>
      <c r="Q40" s="64">
        <v>5938</v>
      </c>
      <c r="R40" s="64">
        <v>6203.778531870661</v>
      </c>
      <c r="S40" s="15">
        <v>296.71269488000002</v>
      </c>
      <c r="T40" s="15">
        <v>372.34199043000001</v>
      </c>
      <c r="U40" s="15">
        <v>980</v>
      </c>
      <c r="V40" s="15">
        <v>1023.8637523127734</v>
      </c>
      <c r="W40" s="15">
        <v>1069.6907992857064</v>
      </c>
      <c r="X40" s="15">
        <v>3179.4239199999997</v>
      </c>
      <c r="Z40" s="75">
        <v>1.0447589309314014</v>
      </c>
      <c r="AA40" s="75">
        <v>1.0447589309314014</v>
      </c>
    </row>
    <row r="41" spans="1:27" x14ac:dyDescent="0.2">
      <c r="A41" s="62">
        <v>43525</v>
      </c>
      <c r="B41" s="63">
        <v>9478.2700000099994</v>
      </c>
      <c r="C41" s="64">
        <v>7635.5372316100002</v>
      </c>
      <c r="D41" s="64">
        <v>4214.4016811300007</v>
      </c>
      <c r="E41" s="64">
        <v>3536.4219054099999</v>
      </c>
      <c r="F41" s="65">
        <v>16.087213014261494</v>
      </c>
      <c r="G41" s="64">
        <v>1731.4289834167721</v>
      </c>
      <c r="H41" s="64">
        <v>632.33505226668012</v>
      </c>
      <c r="I41" s="64">
        <v>1790.6167907451606</v>
      </c>
      <c r="J41" s="64">
        <v>653.95102704763235</v>
      </c>
      <c r="K41" s="64">
        <v>5993.4423558540293</v>
      </c>
      <c r="L41" s="64">
        <v>6198.3244011413017</v>
      </c>
      <c r="M41" s="64">
        <v>1906.0490541956315</v>
      </c>
      <c r="N41" s="64">
        <v>696.10804503280019</v>
      </c>
      <c r="O41" s="64">
        <v>1971.2061384645808</v>
      </c>
      <c r="P41" s="64">
        <v>719.90405933298644</v>
      </c>
      <c r="Q41" s="64">
        <v>6597.9</v>
      </c>
      <c r="R41" s="64">
        <v>6823.4450484612644</v>
      </c>
      <c r="S41" s="15">
        <v>299.28474532000001</v>
      </c>
      <c r="T41" s="15">
        <v>342.59932609999998</v>
      </c>
      <c r="U41" s="15">
        <v>1000</v>
      </c>
      <c r="V41" s="15">
        <v>1034.1843690357939</v>
      </c>
      <c r="W41" s="15">
        <v>1069.5373091579631</v>
      </c>
      <c r="X41" s="15">
        <v>3230.98054</v>
      </c>
      <c r="Z41" s="75">
        <v>1.0341843690357939</v>
      </c>
      <c r="AA41" s="75">
        <v>1.0341843690357939</v>
      </c>
    </row>
    <row r="42" spans="1:27" x14ac:dyDescent="0.2">
      <c r="A42" s="62">
        <v>43617</v>
      </c>
      <c r="B42" s="63">
        <v>9493.0870000100003</v>
      </c>
      <c r="C42" s="64">
        <v>7670.89949411</v>
      </c>
      <c r="D42" s="64">
        <v>4183.6269706900002</v>
      </c>
      <c r="E42" s="64">
        <v>3512.7080570899998</v>
      </c>
      <c r="F42" s="65">
        <v>16.036776660547886</v>
      </c>
      <c r="G42" s="64">
        <v>1761.4032929918519</v>
      </c>
      <c r="H42" s="64">
        <v>637.64358170984463</v>
      </c>
      <c r="I42" s="64">
        <v>1794.1201522573199</v>
      </c>
      <c r="J42" s="64">
        <v>649.4873743309513</v>
      </c>
      <c r="K42" s="64">
        <v>6053.2059961695404</v>
      </c>
      <c r="L42" s="64">
        <v>6165.6401499317826</v>
      </c>
      <c r="M42" s="64">
        <v>1754.6215468369812</v>
      </c>
      <c r="N42" s="64">
        <v>635.18853245457967</v>
      </c>
      <c r="O42" s="64">
        <v>1787.2124398144301</v>
      </c>
      <c r="P42" s="64">
        <v>646.98672421795322</v>
      </c>
      <c r="Q42" s="64">
        <v>6029.9</v>
      </c>
      <c r="R42" s="64">
        <v>6141.9012608525072</v>
      </c>
      <c r="S42" s="15">
        <v>300.87733072999998</v>
      </c>
      <c r="T42" s="15">
        <v>344.10270711999999</v>
      </c>
      <c r="U42" s="15">
        <v>1000</v>
      </c>
      <c r="V42" s="15">
        <v>1018.5743148066315</v>
      </c>
      <c r="W42" s="15">
        <v>1037.4936347837988</v>
      </c>
      <c r="X42" s="15">
        <v>3251.5432900000001</v>
      </c>
      <c r="Z42" s="75">
        <v>1.0185743148066315</v>
      </c>
      <c r="AA42" s="75">
        <v>1.0185743148066315</v>
      </c>
    </row>
    <row r="43" spans="1:27" x14ac:dyDescent="0.2">
      <c r="A43" s="62">
        <v>43709</v>
      </c>
      <c r="B43" s="63">
        <v>9507.8430000000008</v>
      </c>
      <c r="C43" s="64">
        <v>7666.3436732500004</v>
      </c>
      <c r="D43" s="64">
        <v>4152.4071096400003</v>
      </c>
      <c r="E43" s="64">
        <v>3494.2678293200001</v>
      </c>
      <c r="F43" s="65">
        <v>15.84958466119808</v>
      </c>
      <c r="G43" s="64">
        <v>1695.0611692985851</v>
      </c>
      <c r="H43" s="64">
        <v>611.59564807517654</v>
      </c>
      <c r="I43" s="64">
        <v>1722.7398700578619</v>
      </c>
      <c r="J43" s="64">
        <v>621.58241034391131</v>
      </c>
      <c r="K43" s="64">
        <v>5814.9554013820307</v>
      </c>
      <c r="L43" s="64">
        <v>5909.9079691114857</v>
      </c>
      <c r="M43" s="64">
        <v>1714.6338255916135</v>
      </c>
      <c r="N43" s="64">
        <v>618.6576703044002</v>
      </c>
      <c r="O43" s="64">
        <v>1742.6321287973453</v>
      </c>
      <c r="P43" s="64">
        <v>628.75974852961997</v>
      </c>
      <c r="Q43" s="64">
        <v>5882.1</v>
      </c>
      <c r="R43" s="64">
        <v>5978.1489737391084</v>
      </c>
      <c r="S43" s="15">
        <v>337.57026611999999</v>
      </c>
      <c r="T43" s="15">
        <v>281.95367994000003</v>
      </c>
      <c r="U43" s="15">
        <v>1000</v>
      </c>
      <c r="V43" s="15">
        <v>1016.3290276838388</v>
      </c>
      <c r="W43" s="15">
        <v>1032.9246925127773</v>
      </c>
      <c r="X43" s="15">
        <v>3254.7113000000004</v>
      </c>
      <c r="Z43" s="75">
        <v>1.0163290276838388</v>
      </c>
      <c r="AA43" s="75">
        <v>1.0163290276838388</v>
      </c>
    </row>
    <row r="44" spans="1:27" x14ac:dyDescent="0.2">
      <c r="A44" s="62">
        <v>43800</v>
      </c>
      <c r="B44" s="63">
        <v>9522.5370000000003</v>
      </c>
      <c r="C44" s="64">
        <v>7747.5718818700007</v>
      </c>
      <c r="D44" s="64">
        <v>4187.7442403099994</v>
      </c>
      <c r="E44" s="64">
        <v>3601.2565900700001</v>
      </c>
      <c r="F44" s="65">
        <v>14.004858381623237</v>
      </c>
      <c r="G44" s="64">
        <v>1711.9766435534691</v>
      </c>
      <c r="H44" s="64">
        <v>633.79603213014775</v>
      </c>
      <c r="I44" s="64">
        <v>1735.0072700122382</v>
      </c>
      <c r="J44" s="64">
        <v>642.32226975260835</v>
      </c>
      <c r="K44" s="64">
        <v>6035.3461664125207</v>
      </c>
      <c r="L44" s="64">
        <v>6116.5375796431936</v>
      </c>
      <c r="M44" s="64">
        <v>1750.2857922204544</v>
      </c>
      <c r="N44" s="64">
        <v>647.97857965792093</v>
      </c>
      <c r="O44" s="64">
        <v>1773.8317783345231</v>
      </c>
      <c r="P44" s="64">
        <v>656.69561016039881</v>
      </c>
      <c r="Q44" s="64">
        <v>6170.4</v>
      </c>
      <c r="R44" s="64">
        <v>6253.4082454899735</v>
      </c>
      <c r="S44" s="15">
        <v>331.39012093999997</v>
      </c>
      <c r="T44" s="15">
        <v>295.27418070000004</v>
      </c>
      <c r="U44" s="15">
        <v>1000</v>
      </c>
      <c r="V44" s="15">
        <v>1013.452652257548</v>
      </c>
      <c r="W44" s="15">
        <v>1027.0862783678585</v>
      </c>
      <c r="X44" s="15">
        <v>3304.1271000000002</v>
      </c>
      <c r="Z44" s="75">
        <v>1.013452652257548</v>
      </c>
      <c r="AA44" s="75">
        <v>1.013452652257548</v>
      </c>
    </row>
    <row r="45" spans="1:27" x14ac:dyDescent="0.2">
      <c r="A45" s="62">
        <v>43891</v>
      </c>
      <c r="B45" s="63">
        <v>9537.1470000000008</v>
      </c>
      <c r="C45" s="64">
        <v>7860.9876896900005</v>
      </c>
      <c r="D45" s="64">
        <v>4080.4018730500002</v>
      </c>
      <c r="E45" s="64">
        <v>3487.7121685800003</v>
      </c>
      <c r="F45" s="65">
        <v>14.525277727778786</v>
      </c>
      <c r="G45" s="64">
        <v>1741.532632399942</v>
      </c>
      <c r="H45" s="64">
        <v>625.91391505990305</v>
      </c>
      <c r="I45" s="64">
        <v>1741.532632399942</v>
      </c>
      <c r="J45" s="64">
        <v>625.91391505990305</v>
      </c>
      <c r="K45" s="64">
        <v>5969.4330172718091</v>
      </c>
      <c r="L45" s="64">
        <v>5969.4330172718091</v>
      </c>
      <c r="M45" s="64">
        <v>1909.8288193790254</v>
      </c>
      <c r="N45" s="64">
        <v>686.40024107838531</v>
      </c>
      <c r="O45" s="64">
        <v>1909.8288193790254</v>
      </c>
      <c r="P45" s="64">
        <v>686.40024107838531</v>
      </c>
      <c r="Q45" s="64">
        <v>6546.3</v>
      </c>
      <c r="R45" s="64">
        <v>6546.3</v>
      </c>
      <c r="S45" s="15">
        <v>322.93213442000001</v>
      </c>
      <c r="T45" s="15">
        <v>242.69772824</v>
      </c>
      <c r="U45" s="15">
        <v>1045</v>
      </c>
      <c r="V45" s="15">
        <v>1045</v>
      </c>
      <c r="W45" s="15">
        <v>1045</v>
      </c>
      <c r="X45" s="15">
        <v>3317.7872200000002</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Plan24">
    <tabColor theme="4" tint="0.39997558519241921"/>
  </sheetPr>
  <dimension ref="A2:AA45"/>
  <sheetViews>
    <sheetView showGridLines="0" workbookViewId="0">
      <pane xSplit="1" ySplit="12" topLeftCell="L31"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86</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134</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3217.3809999999999</v>
      </c>
      <c r="C13" s="16">
        <v>2417.8827185099999</v>
      </c>
      <c r="D13" s="16">
        <v>1164.1313588600001</v>
      </c>
      <c r="E13" s="17">
        <v>1033.11860123</v>
      </c>
      <c r="F13" s="18">
        <v>11.254121507240995</v>
      </c>
      <c r="G13" s="17">
        <v>896.53922011447844</v>
      </c>
      <c r="H13" s="17">
        <v>279.01087728035941</v>
      </c>
      <c r="I13" s="17">
        <v>1396.2866175150778</v>
      </c>
      <c r="J13" s="17">
        <v>434.53665533780259</v>
      </c>
      <c r="K13" s="17">
        <v>897.68429535515997</v>
      </c>
      <c r="L13" s="17">
        <v>1398.0699786873947</v>
      </c>
      <c r="M13" s="17">
        <v>926.15667280514322</v>
      </c>
      <c r="N13" s="17">
        <v>288.22808800076837</v>
      </c>
      <c r="O13" s="17">
        <v>1442.413381307498</v>
      </c>
      <c r="P13" s="17">
        <v>450.77279962722298</v>
      </c>
      <c r="Q13" s="17">
        <v>927.33957399999997</v>
      </c>
      <c r="R13" s="17">
        <v>1450.3078408374342</v>
      </c>
      <c r="S13" s="15">
        <v>62.381114930000003</v>
      </c>
      <c r="T13" s="15">
        <v>79.60267451</v>
      </c>
      <c r="U13" s="15">
        <v>622</v>
      </c>
      <c r="V13" s="15">
        <v>968.71420302558704</v>
      </c>
      <c r="W13" s="15">
        <v>1508.6932590731485</v>
      </c>
      <c r="X13" s="15">
        <v>948.53483999999992</v>
      </c>
      <c r="Z13" s="75">
        <v>1.5574183328385645</v>
      </c>
      <c r="AA13" s="75">
        <v>1.5639447312505552</v>
      </c>
    </row>
    <row r="14" spans="1:27" x14ac:dyDescent="0.2">
      <c r="A14" s="61">
        <v>41061</v>
      </c>
      <c r="B14" s="15">
        <v>3221.4969999900004</v>
      </c>
      <c r="C14" s="16">
        <v>2411.4104503600001</v>
      </c>
      <c r="D14" s="16">
        <v>1150.1502513999999</v>
      </c>
      <c r="E14" s="16">
        <v>1015.6158471699999</v>
      </c>
      <c r="F14" s="18">
        <v>11.697115578268168</v>
      </c>
      <c r="G14" s="16">
        <v>938.47750488645408</v>
      </c>
      <c r="H14" s="16">
        <v>280.47186405244662</v>
      </c>
      <c r="I14" s="16">
        <v>1441.2793735485825</v>
      </c>
      <c r="J14" s="16">
        <v>430.73841452217027</v>
      </c>
      <c r="K14" s="16">
        <v>903.5392686265601</v>
      </c>
      <c r="L14" s="16">
        <v>1387.6225101636207</v>
      </c>
      <c r="M14" s="16">
        <v>928.2769042629028</v>
      </c>
      <c r="N14" s="16">
        <v>277.42332989997328</v>
      </c>
      <c r="O14" s="16">
        <v>1425.613664780944</v>
      </c>
      <c r="P14" s="16">
        <v>427.73751863449945</v>
      </c>
      <c r="Q14" s="16">
        <v>893.71842500000002</v>
      </c>
      <c r="R14" s="16">
        <v>1377.9551330642068</v>
      </c>
      <c r="S14" s="15">
        <v>64.940797419999996</v>
      </c>
      <c r="T14" s="15">
        <v>69.656534559999997</v>
      </c>
      <c r="U14" s="15">
        <v>622</v>
      </c>
      <c r="V14" s="15">
        <v>955.2448147978597</v>
      </c>
      <c r="W14" s="15">
        <v>1467.029993887777</v>
      </c>
      <c r="X14" s="15">
        <v>930.53287</v>
      </c>
      <c r="Z14" s="75">
        <v>1.5357633678422182</v>
      </c>
      <c r="AA14" s="75">
        <v>1.5418224515895</v>
      </c>
    </row>
    <row r="15" spans="1:27" x14ac:dyDescent="0.2">
      <c r="A15" s="61">
        <v>41153</v>
      </c>
      <c r="B15" s="15">
        <v>3225.5909999999999</v>
      </c>
      <c r="C15" s="16">
        <v>2439.8031049299998</v>
      </c>
      <c r="D15" s="16">
        <v>1198.5879848600002</v>
      </c>
      <c r="E15" s="16">
        <v>1061.4753791600001</v>
      </c>
      <c r="F15" s="18">
        <v>11.439511110735467</v>
      </c>
      <c r="G15" s="16">
        <v>966.04110264093356</v>
      </c>
      <c r="H15" s="16">
        <v>295.53026928868536</v>
      </c>
      <c r="I15" s="16">
        <v>1465.6996990159614</v>
      </c>
      <c r="J15" s="16">
        <v>448.38529702553689</v>
      </c>
      <c r="K15" s="16">
        <v>953.25977684515999</v>
      </c>
      <c r="L15" s="16">
        <v>1446.3075786178986</v>
      </c>
      <c r="M15" s="16">
        <v>957.67017513015071</v>
      </c>
      <c r="N15" s="16">
        <v>292.96944466920945</v>
      </c>
      <c r="O15" s="16">
        <v>1452.9991359659032</v>
      </c>
      <c r="P15" s="16">
        <v>446.78958906428574</v>
      </c>
      <c r="Q15" s="16">
        <v>944.99960399999998</v>
      </c>
      <c r="R15" s="16">
        <v>1441.1604773794586</v>
      </c>
      <c r="S15" s="15">
        <v>59.691152240000001</v>
      </c>
      <c r="T15" s="15">
        <v>59.029303859999999</v>
      </c>
      <c r="U15" s="15">
        <v>622</v>
      </c>
      <c r="V15" s="15">
        <v>943.71265393951205</v>
      </c>
      <c r="W15" s="15">
        <v>1431.822464960703</v>
      </c>
      <c r="X15" s="15">
        <v>941.91243000000009</v>
      </c>
      <c r="Z15" s="75">
        <v>1.5172229163014663</v>
      </c>
      <c r="AA15" s="75">
        <v>1.5250381812641041</v>
      </c>
    </row>
    <row r="16" spans="1:27" x14ac:dyDescent="0.2">
      <c r="A16" s="61">
        <v>41244</v>
      </c>
      <c r="B16" s="15">
        <v>3229.6709999899999</v>
      </c>
      <c r="C16" s="16">
        <v>2456.8051805699997</v>
      </c>
      <c r="D16" s="16">
        <v>1232.61440864</v>
      </c>
      <c r="E16" s="16">
        <v>1097.1237043899998</v>
      </c>
      <c r="F16" s="18">
        <v>10.992140226520092</v>
      </c>
      <c r="G16" s="16">
        <v>913.73711273018978</v>
      </c>
      <c r="H16" s="16">
        <v>289.33198799062296</v>
      </c>
      <c r="I16" s="16">
        <v>1357.5180822179154</v>
      </c>
      <c r="J16" s="16">
        <v>429.85383869080783</v>
      </c>
      <c r="K16" s="16">
        <v>934.44713098276998</v>
      </c>
      <c r="L16" s="16">
        <v>1388.2864770540814</v>
      </c>
      <c r="M16" s="16">
        <v>917.13935941659872</v>
      </c>
      <c r="N16" s="16">
        <v>290.40929834738711</v>
      </c>
      <c r="O16" s="16">
        <v>1362.5727213834036</v>
      </c>
      <c r="P16" s="16">
        <v>434.80291365634139</v>
      </c>
      <c r="Q16" s="16">
        <v>937.92648899999995</v>
      </c>
      <c r="R16" s="16">
        <v>1404.2703609470418</v>
      </c>
      <c r="S16" s="15">
        <v>56.681338239999995</v>
      </c>
      <c r="T16" s="15">
        <v>74.703524279999996</v>
      </c>
      <c r="U16" s="15">
        <v>622</v>
      </c>
      <c r="V16" s="15">
        <v>924.09100536214362</v>
      </c>
      <c r="W16" s="15">
        <v>1372.9006208862015</v>
      </c>
      <c r="X16" s="15">
        <v>946.39377000000002</v>
      </c>
      <c r="Z16" s="75">
        <v>1.4856768574954078</v>
      </c>
      <c r="AA16" s="75">
        <v>1.4972072730819759</v>
      </c>
    </row>
    <row r="17" spans="1:27" x14ac:dyDescent="0.2">
      <c r="A17" s="61">
        <v>41334</v>
      </c>
      <c r="B17" s="15">
        <v>3233.7350000000001</v>
      </c>
      <c r="C17" s="16">
        <v>2460.4636375099999</v>
      </c>
      <c r="D17" s="16">
        <v>1235.4479588900001</v>
      </c>
      <c r="E17" s="16">
        <v>1085.8159565399999</v>
      </c>
      <c r="F17" s="18">
        <v>12.11155850582638</v>
      </c>
      <c r="G17" s="16">
        <v>1001.1847879648899</v>
      </c>
      <c r="H17" s="16">
        <v>312.85067745402455</v>
      </c>
      <c r="I17" s="16">
        <v>1452.5158101252457</v>
      </c>
      <c r="J17" s="16">
        <v>453.88280033106156</v>
      </c>
      <c r="K17" s="16">
        <v>1011.67618545679</v>
      </c>
      <c r="L17" s="16">
        <v>1467.7366973285655</v>
      </c>
      <c r="M17" s="16">
        <v>1010.9807627409681</v>
      </c>
      <c r="N17" s="16">
        <v>315.91172931610043</v>
      </c>
      <c r="O17" s="16">
        <v>1466.727780191995</v>
      </c>
      <c r="P17" s="16">
        <v>461.6427342298025</v>
      </c>
      <c r="Q17" s="16">
        <v>1021.5748160000001</v>
      </c>
      <c r="R17" s="16">
        <v>1492.8302671746103</v>
      </c>
      <c r="S17" s="15">
        <v>67.435845470000004</v>
      </c>
      <c r="T17" s="15">
        <v>68.36448738</v>
      </c>
      <c r="U17" s="15">
        <v>678</v>
      </c>
      <c r="V17" s="15">
        <v>983.64031405903893</v>
      </c>
      <c r="W17" s="15">
        <v>1427.0623413601249</v>
      </c>
      <c r="X17" s="15">
        <v>958.63271999999995</v>
      </c>
      <c r="Z17" s="75">
        <v>1.4507969233909128</v>
      </c>
      <c r="AA17" s="75">
        <v>1.4613029254380232</v>
      </c>
    </row>
    <row r="18" spans="1:27" x14ac:dyDescent="0.2">
      <c r="A18" s="61">
        <v>41426</v>
      </c>
      <c r="B18" s="15">
        <v>3237.78400001</v>
      </c>
      <c r="C18" s="16">
        <v>2456.3633942500001</v>
      </c>
      <c r="D18" s="16">
        <v>1236.9458515499998</v>
      </c>
      <c r="E18" s="16">
        <v>1105.4943300100001</v>
      </c>
      <c r="F18" s="18">
        <v>10.62710395732195</v>
      </c>
      <c r="G18" s="16">
        <v>1004.4004287096967</v>
      </c>
      <c r="H18" s="16">
        <v>310.71408453669636</v>
      </c>
      <c r="I18" s="16">
        <v>1434.2078977371564</v>
      </c>
      <c r="J18" s="16">
        <v>443.67622836758176</v>
      </c>
      <c r="K18" s="16">
        <v>1006.02509149067</v>
      </c>
      <c r="L18" s="16">
        <v>1436.5277933933389</v>
      </c>
      <c r="M18" s="16">
        <v>999.0090049829987</v>
      </c>
      <c r="N18" s="16">
        <v>309.04623378116315</v>
      </c>
      <c r="O18" s="16">
        <v>1426.5093521493063</v>
      </c>
      <c r="P18" s="16">
        <v>443.21802227570333</v>
      </c>
      <c r="Q18" s="16">
        <v>1000.624951</v>
      </c>
      <c r="R18" s="16">
        <v>1435.044221040348</v>
      </c>
      <c r="S18" s="15">
        <v>59.389564149999998</v>
      </c>
      <c r="T18" s="15">
        <v>70.091705770000004</v>
      </c>
      <c r="U18" s="15">
        <v>678</v>
      </c>
      <c r="V18" s="15">
        <v>968.13275549371963</v>
      </c>
      <c r="W18" s="15">
        <v>1382.4204015632188</v>
      </c>
      <c r="X18" s="15">
        <v>969.67835000000002</v>
      </c>
      <c r="Z18" s="75">
        <v>1.4279244181323298</v>
      </c>
      <c r="AA18" s="75">
        <v>1.4341479488455691</v>
      </c>
    </row>
    <row r="19" spans="1:27" x14ac:dyDescent="0.2">
      <c r="A19" s="61">
        <v>41518</v>
      </c>
      <c r="B19" s="15">
        <v>3241.8090000000002</v>
      </c>
      <c r="C19" s="16">
        <v>2452.8561212300001</v>
      </c>
      <c r="D19" s="16">
        <v>1246.6700648599999</v>
      </c>
      <c r="E19" s="16">
        <v>1116.7343693099999</v>
      </c>
      <c r="F19" s="18">
        <v>10.422620965442988</v>
      </c>
      <c r="G19" s="16">
        <v>1031.8851613815766</v>
      </c>
      <c r="H19" s="16">
        <v>323.61970279623819</v>
      </c>
      <c r="I19" s="16">
        <v>1467.6552531348887</v>
      </c>
      <c r="J19" s="16">
        <v>460.28586765501132</v>
      </c>
      <c r="K19" s="16">
        <v>1049.1132651021701</v>
      </c>
      <c r="L19" s="16">
        <v>1492.1588683368248</v>
      </c>
      <c r="M19" s="16">
        <v>1022.4162921455778</v>
      </c>
      <c r="N19" s="16">
        <v>320.65007562135827</v>
      </c>
      <c r="O19" s="16">
        <v>1454.1876346482982</v>
      </c>
      <c r="P19" s="16">
        <v>456.4975847422599</v>
      </c>
      <c r="Q19" s="16">
        <v>1039.4863009999999</v>
      </c>
      <c r="R19" s="16">
        <v>1479.8779786957209</v>
      </c>
      <c r="S19" s="15">
        <v>56.377407949999998</v>
      </c>
      <c r="T19" s="15">
        <v>80.113435010000003</v>
      </c>
      <c r="U19" s="15">
        <v>678</v>
      </c>
      <c r="V19" s="15">
        <v>964.32267743163288</v>
      </c>
      <c r="W19" s="15">
        <v>1371.560805617866</v>
      </c>
      <c r="X19" s="15">
        <v>981.80861000000016</v>
      </c>
      <c r="Z19" s="75">
        <v>1.42230483396996</v>
      </c>
      <c r="AA19" s="75">
        <v>1.423662800820038</v>
      </c>
    </row>
    <row r="20" spans="1:27" x14ac:dyDescent="0.2">
      <c r="A20" s="61">
        <v>41609</v>
      </c>
      <c r="B20" s="15">
        <v>3245.8250000100002</v>
      </c>
      <c r="C20" s="16">
        <v>2457.98645175</v>
      </c>
      <c r="D20" s="16">
        <v>1232.0740904400002</v>
      </c>
      <c r="E20" s="16">
        <v>1117.1443942799999</v>
      </c>
      <c r="F20" s="18">
        <v>9.3281481245138735</v>
      </c>
      <c r="G20" s="16">
        <v>1055.2784821709661</v>
      </c>
      <c r="H20" s="16">
        <v>336.90504689894277</v>
      </c>
      <c r="I20" s="16">
        <v>1481.7840291506648</v>
      </c>
      <c r="J20" s="16">
        <v>473.06993013644166</v>
      </c>
      <c r="K20" s="16">
        <v>1093.5348238541301</v>
      </c>
      <c r="L20" s="16">
        <v>1535.5022059898465</v>
      </c>
      <c r="M20" s="16">
        <v>1048.5070372297841</v>
      </c>
      <c r="N20" s="16">
        <v>334.74321505215238</v>
      </c>
      <c r="O20" s="16">
        <v>1472.2758100998276</v>
      </c>
      <c r="P20" s="16">
        <v>473.15287510632373</v>
      </c>
      <c r="Q20" s="16">
        <v>1086.5178960000001</v>
      </c>
      <c r="R20" s="16">
        <v>1535.7714308467148</v>
      </c>
      <c r="S20" s="15">
        <v>61.782643610000001</v>
      </c>
      <c r="T20" s="15">
        <v>68.682893140000004</v>
      </c>
      <c r="U20" s="15">
        <v>678</v>
      </c>
      <c r="V20" s="15">
        <v>952.02317562406904</v>
      </c>
      <c r="W20" s="15">
        <v>1336.7966473825029</v>
      </c>
      <c r="X20" s="15">
        <v>979.94631000000004</v>
      </c>
      <c r="Z20" s="75">
        <v>1.4041639758467095</v>
      </c>
      <c r="AA20" s="75">
        <v>1.4134801060347326</v>
      </c>
    </row>
    <row r="21" spans="1:27" x14ac:dyDescent="0.2">
      <c r="A21" s="61">
        <v>41699</v>
      </c>
      <c r="B21" s="15">
        <v>3249.8130000000001</v>
      </c>
      <c r="C21" s="16">
        <v>2465.6707630699998</v>
      </c>
      <c r="D21" s="16">
        <v>1227.2304484200001</v>
      </c>
      <c r="E21" s="16">
        <v>1108.0823391700001</v>
      </c>
      <c r="F21" s="18">
        <v>9.7086989166050586</v>
      </c>
      <c r="G21" s="16">
        <v>1125.6321812301319</v>
      </c>
      <c r="H21" s="16">
        <v>357.53372783719556</v>
      </c>
      <c r="I21" s="16">
        <v>1549.22059664778</v>
      </c>
      <c r="J21" s="16">
        <v>492.07780694074017</v>
      </c>
      <c r="K21" s="16">
        <v>1161.91775666378</v>
      </c>
      <c r="L21" s="16">
        <v>1599.1608540075076</v>
      </c>
      <c r="M21" s="16">
        <v>1175.7269428909683</v>
      </c>
      <c r="N21" s="16">
        <v>373.44528992898972</v>
      </c>
      <c r="O21" s="16">
        <v>1618.1665968094994</v>
      </c>
      <c r="P21" s="16">
        <v>516.88158180776941</v>
      </c>
      <c r="Q21" s="16">
        <v>1213.627358</v>
      </c>
      <c r="R21" s="16">
        <v>1679.7684840194527</v>
      </c>
      <c r="S21" s="15">
        <v>68.474508589999999</v>
      </c>
      <c r="T21" s="15">
        <v>61.334809360000001</v>
      </c>
      <c r="U21" s="15">
        <v>724</v>
      </c>
      <c r="V21" s="15">
        <v>996.44957800267252</v>
      </c>
      <c r="W21" s="15">
        <v>1371.425084947105</v>
      </c>
      <c r="X21" s="15">
        <v>988.32156000000009</v>
      </c>
      <c r="Z21" s="75">
        <v>1.3763115718268957</v>
      </c>
      <c r="AA21" s="75">
        <v>1.3840891711502212</v>
      </c>
    </row>
    <row r="22" spans="1:27" x14ac:dyDescent="0.2">
      <c r="A22" s="61">
        <v>41791</v>
      </c>
      <c r="B22" s="15">
        <v>3253.8</v>
      </c>
      <c r="C22" s="16">
        <v>2471.40552256</v>
      </c>
      <c r="D22" s="16">
        <v>1227.8887147599999</v>
      </c>
      <c r="E22" s="16">
        <v>1109.3826407399999</v>
      </c>
      <c r="F22" s="18">
        <v>9.6512063834028226</v>
      </c>
      <c r="G22" s="16">
        <v>1109.1792447607247</v>
      </c>
      <c r="H22" s="16">
        <v>352.41241771711219</v>
      </c>
      <c r="I22" s="16">
        <v>1494.1316625467509</v>
      </c>
      <c r="J22" s="16">
        <v>474.7208839986705</v>
      </c>
      <c r="K22" s="16">
        <v>1146.6795247679397</v>
      </c>
      <c r="L22" s="16">
        <v>1544.6468123548741</v>
      </c>
      <c r="M22" s="16">
        <v>1112.5440556338567</v>
      </c>
      <c r="N22" s="16">
        <v>353.48149886286802</v>
      </c>
      <c r="O22" s="16">
        <v>1498.6642667112949</v>
      </c>
      <c r="P22" s="16">
        <v>479.70104966998616</v>
      </c>
      <c r="Q22" s="16">
        <v>1150.158101</v>
      </c>
      <c r="R22" s="16">
        <v>1560.8512754162009</v>
      </c>
      <c r="S22" s="15">
        <v>62.263158819999994</v>
      </c>
      <c r="T22" s="15">
        <v>58.030546009999995</v>
      </c>
      <c r="U22" s="15">
        <v>724</v>
      </c>
      <c r="V22" s="15">
        <v>975.27187674450772</v>
      </c>
      <c r="W22" s="15">
        <v>1313.7503226087767</v>
      </c>
      <c r="X22" s="15">
        <v>977.20141000000001</v>
      </c>
      <c r="Z22" s="75">
        <v>1.3470606032382704</v>
      </c>
      <c r="AA22" s="75">
        <v>1.3570754090756092</v>
      </c>
    </row>
    <row r="23" spans="1:27" x14ac:dyDescent="0.2">
      <c r="A23" s="61">
        <v>41883</v>
      </c>
      <c r="B23" s="15">
        <v>3257.7530000000002</v>
      </c>
      <c r="C23" s="16">
        <v>2491.1334137399999</v>
      </c>
      <c r="D23" s="16">
        <v>1259.0451401199998</v>
      </c>
      <c r="E23" s="16">
        <v>1136.66397409</v>
      </c>
      <c r="F23" s="18">
        <v>9.7201571357747838</v>
      </c>
      <c r="G23" s="16">
        <v>1141.0008658351437</v>
      </c>
      <c r="H23" s="16">
        <v>362.37302153115974</v>
      </c>
      <c r="I23" s="16">
        <v>1526.677333872467</v>
      </c>
      <c r="J23" s="16">
        <v>484.86087516995218</v>
      </c>
      <c r="K23" s="16">
        <v>1180.5217980122002</v>
      </c>
      <c r="L23" s="16">
        <v>1579.5569706675374</v>
      </c>
      <c r="M23" s="16">
        <v>1133.8490067796488</v>
      </c>
      <c r="N23" s="16">
        <v>360.10164705550119</v>
      </c>
      <c r="O23" s="16">
        <v>1517.108032531856</v>
      </c>
      <c r="P23" s="16">
        <v>482.79063804093005</v>
      </c>
      <c r="Q23" s="16">
        <v>1173.1222210000001</v>
      </c>
      <c r="R23" s="16">
        <v>1572.812649449754</v>
      </c>
      <c r="S23" s="15">
        <v>46.774084979999998</v>
      </c>
      <c r="T23" s="15">
        <v>56.191029229999998</v>
      </c>
      <c r="U23" s="15">
        <v>724</v>
      </c>
      <c r="V23" s="15">
        <v>968.72353283855114</v>
      </c>
      <c r="W23" s="15">
        <v>1296.1675180596733</v>
      </c>
      <c r="X23" s="15">
        <v>988.45070999999996</v>
      </c>
      <c r="Z23" s="75">
        <v>1.3380159293350153</v>
      </c>
      <c r="AA23" s="75">
        <v>1.3407065532430604</v>
      </c>
    </row>
    <row r="24" spans="1:27" x14ac:dyDescent="0.2">
      <c r="A24" s="61">
        <v>41974</v>
      </c>
      <c r="B24" s="15">
        <v>3261.692</v>
      </c>
      <c r="C24" s="16">
        <v>2510.1918229399998</v>
      </c>
      <c r="D24" s="16">
        <v>1282.55971376</v>
      </c>
      <c r="E24" s="16">
        <v>1162.28592151</v>
      </c>
      <c r="F24" s="18">
        <v>9.3776368429194576</v>
      </c>
      <c r="G24" s="16">
        <v>1207.134851537897</v>
      </c>
      <c r="H24" s="16">
        <v>396.36331141639067</v>
      </c>
      <c r="I24" s="16">
        <v>1593.9155636521521</v>
      </c>
      <c r="J24" s="16">
        <v>523.36294501182817</v>
      </c>
      <c r="K24" s="16">
        <v>1292.8150419403501</v>
      </c>
      <c r="L24" s="16">
        <v>1707.0487308415197</v>
      </c>
      <c r="M24" s="16">
        <v>1206.1565799423738</v>
      </c>
      <c r="N24" s="16">
        <v>396.04208613198301</v>
      </c>
      <c r="O24" s="16">
        <v>1592.623841919823</v>
      </c>
      <c r="P24" s="16">
        <v>525.23069444181465</v>
      </c>
      <c r="Q24" s="16">
        <v>1291.767304</v>
      </c>
      <c r="R24" s="16">
        <v>1713.1407542153115</v>
      </c>
      <c r="S24" s="15">
        <v>57.005504529999996</v>
      </c>
      <c r="T24" s="15">
        <v>78.088988319999999</v>
      </c>
      <c r="U24" s="15">
        <v>724</v>
      </c>
      <c r="V24" s="15">
        <v>955.97841998676586</v>
      </c>
      <c r="W24" s="15">
        <v>1262.2855517684991</v>
      </c>
      <c r="X24" s="15">
        <v>992.85091999999997</v>
      </c>
      <c r="Z24" s="75">
        <v>1.3204121823021628</v>
      </c>
      <c r="AA24" s="75">
        <v>1.3261991915343536</v>
      </c>
    </row>
    <row r="25" spans="1:27" x14ac:dyDescent="0.2">
      <c r="A25" s="61">
        <v>42064</v>
      </c>
      <c r="B25" s="15">
        <v>3265.61</v>
      </c>
      <c r="C25" s="16">
        <v>2514.8874884699999</v>
      </c>
      <c r="D25" s="16">
        <v>1251.3528017199999</v>
      </c>
      <c r="E25" s="16">
        <v>1112.8686218300002</v>
      </c>
      <c r="F25" s="18">
        <v>11.066757488347932</v>
      </c>
      <c r="G25" s="16">
        <v>1222.5587208683396</v>
      </c>
      <c r="H25" s="16">
        <v>393.14220986156943</v>
      </c>
      <c r="I25" s="16">
        <v>1571.7464769160429</v>
      </c>
      <c r="J25" s="16">
        <v>505.43165962451531</v>
      </c>
      <c r="K25" s="16">
        <v>1283.84913194604</v>
      </c>
      <c r="L25" s="16">
        <v>1650.5426819864135</v>
      </c>
      <c r="M25" s="16">
        <v>1224.8253488204678</v>
      </c>
      <c r="N25" s="16">
        <v>393.87109850839505</v>
      </c>
      <c r="O25" s="16">
        <v>1574.6605001342541</v>
      </c>
      <c r="P25" s="16">
        <v>511.80113368297924</v>
      </c>
      <c r="Q25" s="16">
        <v>1286.2293979999999</v>
      </c>
      <c r="R25" s="16">
        <v>1671.3429001664738</v>
      </c>
      <c r="S25" s="15">
        <v>64.008630699999998</v>
      </c>
      <c r="T25" s="15">
        <v>82.590840659999998</v>
      </c>
      <c r="U25" s="15">
        <v>788</v>
      </c>
      <c r="V25" s="15">
        <v>1013.0689043141863</v>
      </c>
      <c r="W25" s="15">
        <v>1302.4220874217588</v>
      </c>
      <c r="X25" s="15">
        <v>999.20380999999998</v>
      </c>
      <c r="Z25" s="75">
        <v>1.2856204369469368</v>
      </c>
      <c r="AA25" s="75">
        <v>1.2994127663115922</v>
      </c>
    </row>
    <row r="26" spans="1:27" x14ac:dyDescent="0.2">
      <c r="A26" s="61">
        <v>42156</v>
      </c>
      <c r="B26" s="15">
        <v>3269.5119999899998</v>
      </c>
      <c r="C26" s="16">
        <v>2521.4144542799995</v>
      </c>
      <c r="D26" s="16">
        <v>1242.91700676</v>
      </c>
      <c r="E26" s="16">
        <v>1097.5523226800001</v>
      </c>
      <c r="F26" s="18">
        <v>11.695445736874461</v>
      </c>
      <c r="G26" s="16">
        <v>1253.1045585786615</v>
      </c>
      <c r="H26" s="16">
        <v>389.79764125676189</v>
      </c>
      <c r="I26" s="16">
        <v>1566.7225455671241</v>
      </c>
      <c r="J26" s="16">
        <v>487.35338849820226</v>
      </c>
      <c r="K26" s="16">
        <v>1274.44806565678</v>
      </c>
      <c r="L26" s="16">
        <v>1593.4077519306607</v>
      </c>
      <c r="M26" s="16">
        <v>1240.83658781799</v>
      </c>
      <c r="N26" s="16">
        <v>385.98149723991224</v>
      </c>
      <c r="O26" s="16">
        <v>1551.3842354097474</v>
      </c>
      <c r="P26" s="16">
        <v>486.97426189103999</v>
      </c>
      <c r="Q26" s="16">
        <v>1261.971137</v>
      </c>
      <c r="R26" s="16">
        <v>1592.1681929390281</v>
      </c>
      <c r="S26" s="15">
        <v>71.969668110000001</v>
      </c>
      <c r="T26" s="15">
        <v>79.476485609999997</v>
      </c>
      <c r="U26" s="15">
        <v>788</v>
      </c>
      <c r="V26" s="15">
        <v>985.21496666424844</v>
      </c>
      <c r="W26" s="15">
        <v>1231.7874753035992</v>
      </c>
      <c r="X26" s="15">
        <v>1009.69802</v>
      </c>
      <c r="Z26" s="75">
        <v>1.2502728003353407</v>
      </c>
      <c r="AA26" s="75">
        <v>1.2616518288397496</v>
      </c>
    </row>
    <row r="27" spans="1:27" x14ac:dyDescent="0.2">
      <c r="A27" s="61">
        <v>42248</v>
      </c>
      <c r="B27" s="15">
        <v>3273.395</v>
      </c>
      <c r="C27" s="16">
        <v>2537.3641070399999</v>
      </c>
      <c r="D27" s="16">
        <v>1242.79229627</v>
      </c>
      <c r="E27" s="16">
        <v>1110.0732767300001</v>
      </c>
      <c r="F27" s="18">
        <v>10.679098988489883</v>
      </c>
      <c r="G27" s="16">
        <v>1267.1072708168094</v>
      </c>
      <c r="H27" s="16">
        <v>402.90891361807849</v>
      </c>
      <c r="I27" s="16">
        <v>1556.7361593833216</v>
      </c>
      <c r="J27" s="16">
        <v>495.00376898854842</v>
      </c>
      <c r="K27" s="16">
        <v>1318.88002329285</v>
      </c>
      <c r="L27" s="16">
        <v>1620.3428623882694</v>
      </c>
      <c r="M27" s="16">
        <v>1262.1903640319256</v>
      </c>
      <c r="N27" s="16">
        <v>401.34545754484265</v>
      </c>
      <c r="O27" s="16">
        <v>1550.6953712348866</v>
      </c>
      <c r="P27" s="16">
        <v>494.79302345305103</v>
      </c>
      <c r="Q27" s="16">
        <v>1313.7622140000001</v>
      </c>
      <c r="R27" s="16">
        <v>1619.6530090061001</v>
      </c>
      <c r="S27" s="15">
        <v>67.898600219999992</v>
      </c>
      <c r="T27" s="15">
        <v>85.422536930000007</v>
      </c>
      <c r="U27" s="15">
        <v>788</v>
      </c>
      <c r="V27" s="15">
        <v>968.11700307211584</v>
      </c>
      <c r="W27" s="15">
        <v>1189.4042279661614</v>
      </c>
      <c r="X27" s="15">
        <v>1016.53509</v>
      </c>
      <c r="Z27" s="75">
        <v>1.2285748769950708</v>
      </c>
      <c r="AA27" s="75">
        <v>1.2328357382686148</v>
      </c>
    </row>
    <row r="28" spans="1:27" x14ac:dyDescent="0.2">
      <c r="A28" s="61">
        <v>42339</v>
      </c>
      <c r="B28" s="15">
        <v>3277.2589999900001</v>
      </c>
      <c r="C28" s="16">
        <v>2546.7495637699999</v>
      </c>
      <c r="D28" s="16">
        <v>1254.2762156499998</v>
      </c>
      <c r="E28" s="16">
        <v>1112.5120607599999</v>
      </c>
      <c r="F28" s="18">
        <v>11.302466962313702</v>
      </c>
      <c r="G28" s="16">
        <v>1260.6021124484057</v>
      </c>
      <c r="H28" s="16">
        <v>411.09468622437259</v>
      </c>
      <c r="I28" s="16">
        <v>1516.7058123454945</v>
      </c>
      <c r="J28" s="16">
        <v>494.61260921563957</v>
      </c>
      <c r="K28" s="16">
        <v>1347.26376027689</v>
      </c>
      <c r="L28" s="16">
        <v>1620.9736250604917</v>
      </c>
      <c r="M28" s="16">
        <v>1281.8766348981587</v>
      </c>
      <c r="N28" s="16">
        <v>418.03251619850005</v>
      </c>
      <c r="O28" s="16">
        <v>1542.3024629744102</v>
      </c>
      <c r="P28" s="16">
        <v>507.76328088575644</v>
      </c>
      <c r="Q28" s="16">
        <v>1370.000826</v>
      </c>
      <c r="R28" s="16">
        <v>1664.0717821472958</v>
      </c>
      <c r="S28" s="15">
        <v>104.09467741</v>
      </c>
      <c r="T28" s="15">
        <v>79.411731770000003</v>
      </c>
      <c r="U28" s="15">
        <v>788</v>
      </c>
      <c r="V28" s="15">
        <v>948.08993918544274</v>
      </c>
      <c r="W28" s="15">
        <v>1140.7037218079397</v>
      </c>
      <c r="X28" s="15">
        <v>1021.4234200000001</v>
      </c>
      <c r="Z28" s="75">
        <v>1.2031598213013233</v>
      </c>
      <c r="AA28" s="75">
        <v>1.2146502035373925</v>
      </c>
    </row>
    <row r="29" spans="1:27" x14ac:dyDescent="0.2">
      <c r="A29" s="61">
        <v>42430</v>
      </c>
      <c r="B29" s="15">
        <v>3281.0970000000007</v>
      </c>
      <c r="C29" s="16">
        <v>2555.3230173000006</v>
      </c>
      <c r="D29" s="16">
        <v>1255.04835136</v>
      </c>
      <c r="E29" s="16">
        <v>1094.4728833899999</v>
      </c>
      <c r="F29" s="18">
        <v>12.794365077329232</v>
      </c>
      <c r="G29" s="16">
        <v>1300.2315532117018</v>
      </c>
      <c r="H29" s="16">
        <v>416.0190768536163</v>
      </c>
      <c r="I29" s="16">
        <v>1511.7568357424489</v>
      </c>
      <c r="J29" s="16">
        <v>483.6982164286224</v>
      </c>
      <c r="K29" s="16">
        <v>1364.9989450071701</v>
      </c>
      <c r="L29" s="16">
        <v>1587.0607668293039</v>
      </c>
      <c r="M29" s="16">
        <v>1392.1264385919492</v>
      </c>
      <c r="N29" s="16">
        <v>445.42155108489618</v>
      </c>
      <c r="O29" s="16">
        <v>1618.601436460071</v>
      </c>
      <c r="P29" s="16">
        <v>522.74599567219491</v>
      </c>
      <c r="Q29" s="16">
        <v>1461.471315</v>
      </c>
      <c r="R29" s="16">
        <v>1715.1803181620519</v>
      </c>
      <c r="S29" s="15">
        <v>130.15882095999999</v>
      </c>
      <c r="T29" s="15">
        <v>83.77108960999999</v>
      </c>
      <c r="U29" s="15">
        <v>880</v>
      </c>
      <c r="V29" s="15">
        <v>1023.1608455949769</v>
      </c>
      <c r="W29" s="15">
        <v>1189.6114954075319</v>
      </c>
      <c r="X29" s="15">
        <v>1024.2674999999999</v>
      </c>
      <c r="Z29" s="75">
        <v>1.162682779085201</v>
      </c>
      <c r="AA29" s="75">
        <v>1.1735983461037358</v>
      </c>
    </row>
    <row r="30" spans="1:27" x14ac:dyDescent="0.2">
      <c r="A30" s="61">
        <v>42522</v>
      </c>
      <c r="B30" s="15">
        <v>3284.9250000000002</v>
      </c>
      <c r="C30" s="16">
        <v>2566.50084573</v>
      </c>
      <c r="D30" s="16">
        <v>1277.9218917000001</v>
      </c>
      <c r="E30" s="16">
        <v>1100.0191598200001</v>
      </c>
      <c r="F30" s="18">
        <v>13.921252389168998</v>
      </c>
      <c r="G30" s="16">
        <v>1297.5985673895561</v>
      </c>
      <c r="H30" s="16">
        <v>420.01524329844051</v>
      </c>
      <c r="I30" s="16">
        <v>1480.4941119406735</v>
      </c>
      <c r="J30" s="16">
        <v>479.21607672520577</v>
      </c>
      <c r="K30" s="16">
        <v>1379.7185730921299</v>
      </c>
      <c r="L30" s="16">
        <v>1574.1888708365466</v>
      </c>
      <c r="M30" s="16">
        <v>1279.9609934912196</v>
      </c>
      <c r="N30" s="16">
        <v>414.30619542303089</v>
      </c>
      <c r="O30" s="16">
        <v>1460.3705352339441</v>
      </c>
      <c r="P30" s="16">
        <v>475.75607515477827</v>
      </c>
      <c r="Q30" s="16">
        <v>1360.9647789999999</v>
      </c>
      <c r="R30" s="16">
        <v>1562.8230251778102</v>
      </c>
      <c r="S30" s="15">
        <v>121.46588495</v>
      </c>
      <c r="T30" s="15">
        <v>81.972044199999999</v>
      </c>
      <c r="U30" s="15">
        <v>880</v>
      </c>
      <c r="V30" s="15">
        <v>1004.0353397805999</v>
      </c>
      <c r="W30" s="15">
        <v>1145.5533676458463</v>
      </c>
      <c r="X30" s="15">
        <v>1045.7600500000001</v>
      </c>
      <c r="Z30" s="75">
        <v>1.1409492497506817</v>
      </c>
      <c r="AA30" s="75">
        <v>1.1483199633763705</v>
      </c>
    </row>
    <row r="31" spans="1:27" x14ac:dyDescent="0.2">
      <c r="A31" s="61">
        <v>42614</v>
      </c>
      <c r="B31" s="15">
        <v>3288.7209999900001</v>
      </c>
      <c r="C31" s="16">
        <v>2583.4182484299999</v>
      </c>
      <c r="D31" s="16">
        <v>1265.60059037</v>
      </c>
      <c r="E31" s="16">
        <v>1078.7929441200001</v>
      </c>
      <c r="F31" s="18">
        <v>14.760394999135258</v>
      </c>
      <c r="G31" s="16">
        <v>1299.5877501521015</v>
      </c>
      <c r="H31" s="16">
        <v>412.09807770657682</v>
      </c>
      <c r="I31" s="16">
        <v>1460.8782770480905</v>
      </c>
      <c r="J31" s="16">
        <v>463.24315511927074</v>
      </c>
      <c r="K31" s="16">
        <v>1355.2756022091301</v>
      </c>
      <c r="L31" s="16">
        <v>1523.4774923423709</v>
      </c>
      <c r="M31" s="16">
        <v>1295.3207286490947</v>
      </c>
      <c r="N31" s="16">
        <v>410.74500999145488</v>
      </c>
      <c r="O31" s="16">
        <v>1456.0816798035332</v>
      </c>
      <c r="P31" s="16">
        <v>463.52083912626898</v>
      </c>
      <c r="Q31" s="16">
        <v>1350.82574</v>
      </c>
      <c r="R31" s="16">
        <v>1524.3907175675472</v>
      </c>
      <c r="S31" s="15">
        <v>142.96773787999999</v>
      </c>
      <c r="T31" s="15">
        <v>90.87991765000001</v>
      </c>
      <c r="U31" s="15">
        <v>880</v>
      </c>
      <c r="V31" s="15">
        <v>989.21591377870277</v>
      </c>
      <c r="W31" s="15">
        <v>1111.9865046284476</v>
      </c>
      <c r="X31" s="15">
        <v>1043.6352200000001</v>
      </c>
      <c r="Z31" s="75">
        <v>1.1241089929303441</v>
      </c>
      <c r="AA31" s="75">
        <v>1.1284880591389583</v>
      </c>
    </row>
    <row r="32" spans="1:27" x14ac:dyDescent="0.2">
      <c r="A32" s="61">
        <v>42705</v>
      </c>
      <c r="B32" s="15">
        <v>3292.4969999999998</v>
      </c>
      <c r="C32" s="16">
        <v>2590.3003974699996</v>
      </c>
      <c r="D32" s="16">
        <v>1239.6726752499999</v>
      </c>
      <c r="E32" s="16">
        <v>1056.8191496100001</v>
      </c>
      <c r="F32" s="18">
        <v>14.750145686894683</v>
      </c>
      <c r="G32" s="16">
        <v>1342.5227212171358</v>
      </c>
      <c r="H32" s="16">
        <v>420.6600869307519</v>
      </c>
      <c r="I32" s="16">
        <v>1496.001883782282</v>
      </c>
      <c r="J32" s="16">
        <v>468.75056379670821</v>
      </c>
      <c r="K32" s="16">
        <v>1385.0220742392398</v>
      </c>
      <c r="L32" s="16">
        <v>1543.3598250489704</v>
      </c>
      <c r="M32" s="16">
        <v>1342.1239628774983</v>
      </c>
      <c r="N32" s="16">
        <v>420.53514095836687</v>
      </c>
      <c r="O32" s="16">
        <v>1495.5575388055872</v>
      </c>
      <c r="P32" s="16">
        <v>470.22013303973807</v>
      </c>
      <c r="Q32" s="16">
        <v>1384.61069</v>
      </c>
      <c r="R32" s="16">
        <v>1548.1983773729385</v>
      </c>
      <c r="S32" s="15">
        <v>189.31509767</v>
      </c>
      <c r="T32" s="15">
        <v>94.306681249999997</v>
      </c>
      <c r="U32" s="15">
        <v>880</v>
      </c>
      <c r="V32" s="15">
        <v>980.60288807245013</v>
      </c>
      <c r="W32" s="15">
        <v>1092.7068455636706</v>
      </c>
      <c r="X32" s="15">
        <v>1048.4139300000002</v>
      </c>
      <c r="Z32" s="75">
        <v>1.1143214637186933</v>
      </c>
      <c r="AA32" s="75">
        <v>1.1181470636868609</v>
      </c>
    </row>
    <row r="33" spans="1:27" x14ac:dyDescent="0.2">
      <c r="A33" s="61">
        <v>42795</v>
      </c>
      <c r="B33" s="15">
        <v>3296.26</v>
      </c>
      <c r="C33" s="16">
        <v>2602.5325818600004</v>
      </c>
      <c r="D33" s="16">
        <v>1218.64577085</v>
      </c>
      <c r="E33" s="16">
        <v>1005.3725602599999</v>
      </c>
      <c r="F33" s="18">
        <v>17.500837051380643</v>
      </c>
      <c r="G33" s="16">
        <v>1352.9921433363618</v>
      </c>
      <c r="H33" s="16">
        <v>404.11266379198543</v>
      </c>
      <c r="I33" s="16">
        <v>1488.6104336083222</v>
      </c>
      <c r="J33" s="16">
        <v>444.61923200129672</v>
      </c>
      <c r="K33" s="16">
        <v>1332.0604091509699</v>
      </c>
      <c r="L33" s="16">
        <v>1465.5805896765944</v>
      </c>
      <c r="M33" s="16">
        <v>1427.3703655778941</v>
      </c>
      <c r="N33" s="16">
        <v>426.32800628591184</v>
      </c>
      <c r="O33" s="16">
        <v>1570.4440186792281</v>
      </c>
      <c r="P33" s="16">
        <v>471.0760671454791</v>
      </c>
      <c r="Q33" s="16">
        <v>1405.2879539999999</v>
      </c>
      <c r="R33" s="16">
        <v>1552.7891970889571</v>
      </c>
      <c r="S33" s="15">
        <v>185.37472046000002</v>
      </c>
      <c r="T33" s="15">
        <v>70.746750809999995</v>
      </c>
      <c r="U33" s="15">
        <v>937</v>
      </c>
      <c r="V33" s="15">
        <v>1030.9209725722963</v>
      </c>
      <c r="W33" s="15">
        <v>1134.2561917709811</v>
      </c>
      <c r="X33" s="15">
        <v>1054.04773</v>
      </c>
      <c r="Z33" s="75">
        <v>1.1002358298530377</v>
      </c>
      <c r="AA33" s="75">
        <v>1.1049615793468597</v>
      </c>
    </row>
    <row r="34" spans="1:27" x14ac:dyDescent="0.2">
      <c r="A34" s="61">
        <v>42887</v>
      </c>
      <c r="B34" s="15">
        <v>3299.9939999999997</v>
      </c>
      <c r="C34" s="16">
        <v>2609.7047315499995</v>
      </c>
      <c r="D34" s="16">
        <v>1224.60468956</v>
      </c>
      <c r="E34" s="16">
        <v>1006.43557925</v>
      </c>
      <c r="F34" s="18">
        <v>17.815472386308443</v>
      </c>
      <c r="G34" s="16">
        <v>1320.7962634956057</v>
      </c>
      <c r="H34" s="16">
        <v>392.53269023405193</v>
      </c>
      <c r="I34" s="16">
        <v>1443.6929274111349</v>
      </c>
      <c r="J34" s="16">
        <v>429.05683815969701</v>
      </c>
      <c r="K34" s="16">
        <v>1295.35552257623</v>
      </c>
      <c r="L34" s="16">
        <v>1415.8849915859712</v>
      </c>
      <c r="M34" s="16">
        <v>1306.85762013663</v>
      </c>
      <c r="N34" s="16">
        <v>388.39020798219633</v>
      </c>
      <c r="O34" s="16">
        <v>1428.4573294682682</v>
      </c>
      <c r="P34" s="16">
        <v>425.02345382236371</v>
      </c>
      <c r="Q34" s="16">
        <v>1281.685356</v>
      </c>
      <c r="R34" s="16">
        <v>1402.5748474730772</v>
      </c>
      <c r="S34" s="15">
        <v>179.50353135999998</v>
      </c>
      <c r="T34" s="15">
        <v>65.181816019999999</v>
      </c>
      <c r="U34" s="15">
        <v>937</v>
      </c>
      <c r="V34" s="15">
        <v>1024.185417820675</v>
      </c>
      <c r="W34" s="15">
        <v>1119.4832124615907</v>
      </c>
      <c r="X34" s="15">
        <v>1062.7725800000001</v>
      </c>
      <c r="Z34" s="75">
        <v>1.0930474042910086</v>
      </c>
      <c r="AA34" s="75">
        <v>1.0943207245890365</v>
      </c>
    </row>
    <row r="35" spans="1:27" x14ac:dyDescent="0.2">
      <c r="A35" s="62">
        <v>42979</v>
      </c>
      <c r="B35" s="63">
        <v>3303.71</v>
      </c>
      <c r="C35" s="64">
        <v>2618.1800907099996</v>
      </c>
      <c r="D35" s="64">
        <v>1217.1236645700001</v>
      </c>
      <c r="E35" s="64">
        <v>1023.97702021</v>
      </c>
      <c r="F35" s="65">
        <v>15.869105990001202</v>
      </c>
      <c r="G35" s="64">
        <v>1286.1395145462959</v>
      </c>
      <c r="H35" s="64">
        <v>386.06904037794169</v>
      </c>
      <c r="I35" s="64">
        <v>1401.3094612181867</v>
      </c>
      <c r="J35" s="64">
        <v>420.64036820755183</v>
      </c>
      <c r="K35" s="64">
        <v>1275.4601493870098</v>
      </c>
      <c r="L35" s="64">
        <v>1389.673790850971</v>
      </c>
      <c r="M35" s="64">
        <v>1275.9411745025409</v>
      </c>
      <c r="N35" s="64">
        <v>383.00773524310551</v>
      </c>
      <c r="O35" s="64">
        <v>1390.1978903268471</v>
      </c>
      <c r="P35" s="64">
        <v>417.72927536485929</v>
      </c>
      <c r="Q35" s="64">
        <v>1265.346485</v>
      </c>
      <c r="R35" s="64">
        <v>1380.0563843156392</v>
      </c>
      <c r="S35" s="15">
        <v>175.90951675000002</v>
      </c>
      <c r="T35" s="15">
        <v>73.08102027999999</v>
      </c>
      <c r="U35" s="15">
        <v>937</v>
      </c>
      <c r="V35" s="15">
        <v>1020.9055474239356</v>
      </c>
      <c r="W35" s="15">
        <v>1112.3245856573806</v>
      </c>
      <c r="X35" s="15">
        <v>1080.90706</v>
      </c>
      <c r="Z35" s="75">
        <v>1.0895470089903261</v>
      </c>
      <c r="AA35" s="75">
        <v>1.0906549318115339</v>
      </c>
    </row>
    <row r="36" spans="1:27" x14ac:dyDescent="0.2">
      <c r="A36" s="62">
        <v>43070</v>
      </c>
      <c r="B36" s="63">
        <v>3307.3959999899998</v>
      </c>
      <c r="C36" s="64">
        <v>2620.56233505</v>
      </c>
      <c r="D36" s="64">
        <v>1155.9767939400001</v>
      </c>
      <c r="E36" s="64">
        <v>976.72486649999996</v>
      </c>
      <c r="F36" s="65">
        <v>15.506533381958533</v>
      </c>
      <c r="G36" s="64">
        <v>1357.4991440103822</v>
      </c>
      <c r="H36" s="64">
        <v>394.67780681275451</v>
      </c>
      <c r="I36" s="64">
        <v>1472.730388865838</v>
      </c>
      <c r="J36" s="64">
        <v>428.18001209702311</v>
      </c>
      <c r="K36" s="64">
        <v>1305.3557995373301</v>
      </c>
      <c r="L36" s="64">
        <v>1416.1608592853638</v>
      </c>
      <c r="M36" s="64">
        <v>1362.4090665244441</v>
      </c>
      <c r="N36" s="64">
        <v>396.1053121561377</v>
      </c>
      <c r="O36" s="64">
        <v>1478.0570898993822</v>
      </c>
      <c r="P36" s="64">
        <v>430.54220289569162</v>
      </c>
      <c r="Q36" s="64">
        <v>1310.077125</v>
      </c>
      <c r="R36" s="64">
        <v>1423.9735596840933</v>
      </c>
      <c r="S36" s="15">
        <v>219.14722857999999</v>
      </c>
      <c r="T36" s="15">
        <v>77.224420809999998</v>
      </c>
      <c r="U36" s="15">
        <v>937</v>
      </c>
      <c r="V36" s="15">
        <v>1016.5371966943474</v>
      </c>
      <c r="W36" s="15">
        <v>1102.8259042296716</v>
      </c>
      <c r="X36" s="15">
        <v>1079.72468</v>
      </c>
      <c r="Z36" s="75">
        <v>1.0848849484464753</v>
      </c>
      <c r="AA36" s="75">
        <v>1.0869387248358322</v>
      </c>
    </row>
    <row r="37" spans="1:27" x14ac:dyDescent="0.2">
      <c r="A37" s="62">
        <v>43160</v>
      </c>
      <c r="B37" s="63">
        <v>3311.0770000000002</v>
      </c>
      <c r="C37" s="64">
        <v>2621.76212902</v>
      </c>
      <c r="D37" s="64">
        <v>1128.5417053599999</v>
      </c>
      <c r="E37" s="64">
        <v>928.73263358999998</v>
      </c>
      <c r="F37" s="65">
        <v>17.705067594844593</v>
      </c>
      <c r="G37" s="64">
        <v>1399.031063879539</v>
      </c>
      <c r="H37" s="64">
        <v>387.93233477553076</v>
      </c>
      <c r="I37" s="64">
        <v>1508.8529994170071</v>
      </c>
      <c r="J37" s="64">
        <v>418.38446765703924</v>
      </c>
      <c r="K37" s="64">
        <v>1284.4738312315601</v>
      </c>
      <c r="L37" s="64">
        <v>1385.3031880164665</v>
      </c>
      <c r="M37" s="64">
        <v>1478.7665736604831</v>
      </c>
      <c r="N37" s="64">
        <v>410.04190902235126</v>
      </c>
      <c r="O37" s="64">
        <v>1594.8476325593206</v>
      </c>
      <c r="P37" s="64">
        <v>442.8344943108354</v>
      </c>
      <c r="Q37" s="64">
        <v>1357.6803339999999</v>
      </c>
      <c r="R37" s="64">
        <v>1466.2591089192379</v>
      </c>
      <c r="S37" s="15">
        <v>238.40522633999998</v>
      </c>
      <c r="T37" s="15">
        <v>61.615057039999996</v>
      </c>
      <c r="U37" s="15">
        <v>960</v>
      </c>
      <c r="V37" s="15">
        <v>1035.358625578772</v>
      </c>
      <c r="W37" s="15">
        <v>1116.6327953753791</v>
      </c>
      <c r="X37" s="15">
        <v>1089.5683600000002</v>
      </c>
      <c r="Z37" s="75">
        <v>1.0784985683112209</v>
      </c>
      <c r="AA37" s="75">
        <v>1.0799737406517063</v>
      </c>
    </row>
    <row r="38" spans="1:27" x14ac:dyDescent="0.2">
      <c r="A38" s="62">
        <v>43252</v>
      </c>
      <c r="B38" s="63">
        <v>3314.7240000000002</v>
      </c>
      <c r="C38" s="64">
        <v>2640.6502891099999</v>
      </c>
      <c r="D38" s="64">
        <v>1128.9482017899998</v>
      </c>
      <c r="E38" s="64">
        <v>933.51745742000003</v>
      </c>
      <c r="F38" s="65">
        <v>17.310869007110796</v>
      </c>
      <c r="G38" s="64">
        <v>1462.9466625980986</v>
      </c>
      <c r="H38" s="64">
        <v>407.56289864398963</v>
      </c>
      <c r="I38" s="64">
        <v>1558.2662934152315</v>
      </c>
      <c r="J38" s="64">
        <v>434.11803289920084</v>
      </c>
      <c r="K38" s="64">
        <v>1350.9585216447999</v>
      </c>
      <c r="L38" s="64">
        <v>1438.9814624837707</v>
      </c>
      <c r="M38" s="64">
        <v>1454.1988671050187</v>
      </c>
      <c r="N38" s="64">
        <v>405.12584667682739</v>
      </c>
      <c r="O38" s="64">
        <v>1548.9485272881004</v>
      </c>
      <c r="P38" s="64">
        <v>434.81739392941449</v>
      </c>
      <c r="Q38" s="64">
        <v>1342.880367</v>
      </c>
      <c r="R38" s="64">
        <v>1441.2996512752845</v>
      </c>
      <c r="S38" s="15">
        <v>225.22527903</v>
      </c>
      <c r="T38" s="15">
        <v>59.10530962</v>
      </c>
      <c r="U38" s="15">
        <v>960</v>
      </c>
      <c r="V38" s="15">
        <v>1022.5496799876063</v>
      </c>
      <c r="W38" s="15">
        <v>1089.1748417112042</v>
      </c>
      <c r="X38" s="15">
        <v>1104.33258</v>
      </c>
      <c r="Z38" s="75">
        <v>1.0651559166537565</v>
      </c>
      <c r="AA38" s="75">
        <v>1.0732896888612302</v>
      </c>
    </row>
    <row r="39" spans="1:27" x14ac:dyDescent="0.2">
      <c r="A39" s="62">
        <v>43344</v>
      </c>
      <c r="B39" s="63">
        <v>3318.3530000000001</v>
      </c>
      <c r="C39" s="64">
        <v>2631.8528972600002</v>
      </c>
      <c r="D39" s="64">
        <v>1167.5180812900001</v>
      </c>
      <c r="E39" s="64">
        <v>968.07324208</v>
      </c>
      <c r="F39" s="65">
        <v>17.082805175028369</v>
      </c>
      <c r="G39" s="64">
        <v>1460.5293834938325</v>
      </c>
      <c r="H39" s="64">
        <v>419.01401643848317</v>
      </c>
      <c r="I39" s="64">
        <v>1540.3065525505569</v>
      </c>
      <c r="J39" s="64">
        <v>441.90143822152538</v>
      </c>
      <c r="K39" s="64">
        <v>1390.4364184906899</v>
      </c>
      <c r="L39" s="64">
        <v>1466.3849632267136</v>
      </c>
      <c r="M39" s="64">
        <v>1467.2213689163652</v>
      </c>
      <c r="N39" s="64">
        <v>420.93389130089531</v>
      </c>
      <c r="O39" s="64">
        <v>1547.3640682105586</v>
      </c>
      <c r="P39" s="64">
        <v>444.07007303550273</v>
      </c>
      <c r="Q39" s="64">
        <v>1396.807241</v>
      </c>
      <c r="R39" s="64">
        <v>1473.5812590675796</v>
      </c>
      <c r="S39" s="15">
        <v>222.54020266000001</v>
      </c>
      <c r="T39" s="15">
        <v>66.426495599999996</v>
      </c>
      <c r="U39" s="15">
        <v>954</v>
      </c>
      <c r="V39" s="15">
        <v>1006.1094749206985</v>
      </c>
      <c r="W39" s="15">
        <v>1061.0652783283058</v>
      </c>
      <c r="X39" s="15">
        <v>1098.4555</v>
      </c>
      <c r="Z39" s="75">
        <v>1.0546220911118434</v>
      </c>
      <c r="AA39" s="75">
        <v>1.0549639318970137</v>
      </c>
    </row>
    <row r="40" spans="1:27" x14ac:dyDescent="0.2">
      <c r="A40" s="62">
        <v>43435</v>
      </c>
      <c r="B40" s="63">
        <v>3321.9520000000002</v>
      </c>
      <c r="C40" s="64">
        <v>2638.4337527600001</v>
      </c>
      <c r="D40" s="64">
        <v>1172.2153917799999</v>
      </c>
      <c r="E40" s="64">
        <v>985.74799703999997</v>
      </c>
      <c r="F40" s="65">
        <v>15.90726380557507</v>
      </c>
      <c r="G40" s="64">
        <v>1591.382722760907</v>
      </c>
      <c r="H40" s="64">
        <v>465.51590399395593</v>
      </c>
      <c r="I40" s="64">
        <v>1669.3565615092123</v>
      </c>
      <c r="J40" s="64">
        <v>488.32503815988576</v>
      </c>
      <c r="K40" s="64">
        <v>1546.4214883045299</v>
      </c>
      <c r="L40" s="64">
        <v>1622.1923371653088</v>
      </c>
      <c r="M40" s="64">
        <v>1588.5604190280537</v>
      </c>
      <c r="N40" s="64">
        <v>464.69031461020512</v>
      </c>
      <c r="O40" s="64">
        <v>1666.3959718360777</v>
      </c>
      <c r="P40" s="64">
        <v>487.45899692721122</v>
      </c>
      <c r="Q40" s="64">
        <v>1543.6789200000001</v>
      </c>
      <c r="R40" s="64">
        <v>1619.3153897603434</v>
      </c>
      <c r="S40" s="15">
        <v>218.27979814999998</v>
      </c>
      <c r="T40" s="15">
        <v>69.442660829999994</v>
      </c>
      <c r="U40" s="15">
        <v>960</v>
      </c>
      <c r="V40" s="15">
        <v>1007.0376384811483</v>
      </c>
      <c r="W40" s="15">
        <v>1056.3800055392583</v>
      </c>
      <c r="X40" s="15">
        <v>1110.52468</v>
      </c>
      <c r="Z40" s="75">
        <v>1.0489975400845295</v>
      </c>
      <c r="AA40" s="75">
        <v>1.0489975400845295</v>
      </c>
    </row>
    <row r="41" spans="1:27" x14ac:dyDescent="0.2">
      <c r="A41" s="62">
        <v>43525</v>
      </c>
      <c r="B41" s="63">
        <v>3325.5279999999998</v>
      </c>
      <c r="C41" s="64">
        <v>2637.6664366699997</v>
      </c>
      <c r="D41" s="64">
        <v>1182.22078887</v>
      </c>
      <c r="E41" s="64">
        <v>993.25107211999989</v>
      </c>
      <c r="F41" s="65">
        <v>15.984299931878425</v>
      </c>
      <c r="G41" s="64">
        <v>1582.2380278277021</v>
      </c>
      <c r="H41" s="64">
        <v>465.55344486359468</v>
      </c>
      <c r="I41" s="64">
        <v>1642.8908051931819</v>
      </c>
      <c r="J41" s="64">
        <v>483.39975429771391</v>
      </c>
      <c r="K41" s="64">
        <v>1548.2110163903401</v>
      </c>
      <c r="L41" s="64">
        <v>1607.5594181101678</v>
      </c>
      <c r="M41" s="64">
        <v>1646.6413207536323</v>
      </c>
      <c r="N41" s="64">
        <v>484.50329391302677</v>
      </c>
      <c r="O41" s="64">
        <v>1709.7629040248853</v>
      </c>
      <c r="P41" s="64">
        <v>503.07601805548336</v>
      </c>
      <c r="Q41" s="64">
        <v>1611.22927</v>
      </c>
      <c r="R41" s="64">
        <v>1672.9933841720153</v>
      </c>
      <c r="S41" s="15">
        <v>234.44003241999999</v>
      </c>
      <c r="T41" s="15">
        <v>75.897656959999992</v>
      </c>
      <c r="U41" s="15">
        <v>1000</v>
      </c>
      <c r="V41" s="15">
        <v>1038.3335353459754</v>
      </c>
      <c r="W41" s="15">
        <v>1078.1365306240721</v>
      </c>
      <c r="X41" s="15">
        <v>1120.7967899999999</v>
      </c>
      <c r="Z41" s="75">
        <v>1.0383335353459755</v>
      </c>
      <c r="AA41" s="75">
        <v>1.0383335353459755</v>
      </c>
    </row>
    <row r="42" spans="1:27" x14ac:dyDescent="0.2">
      <c r="A42" s="62">
        <v>43617</v>
      </c>
      <c r="B42" s="63">
        <v>3329.087</v>
      </c>
      <c r="C42" s="64">
        <v>2643.8867079799998</v>
      </c>
      <c r="D42" s="64">
        <v>1227.3468869400001</v>
      </c>
      <c r="E42" s="64">
        <v>1048.0299428600001</v>
      </c>
      <c r="F42" s="65">
        <v>14.610127421031706</v>
      </c>
      <c r="G42" s="64">
        <v>1624.7295542618226</v>
      </c>
      <c r="H42" s="64">
        <v>497.30646886358932</v>
      </c>
      <c r="I42" s="64">
        <v>1659.0075184622128</v>
      </c>
      <c r="J42" s="64">
        <v>507.79846323373766</v>
      </c>
      <c r="K42" s="64">
        <v>1655.57650050968</v>
      </c>
      <c r="L42" s="64">
        <v>1690.5052625714141</v>
      </c>
      <c r="M42" s="64">
        <v>1613.4472512856057</v>
      </c>
      <c r="N42" s="64">
        <v>493.85311738623835</v>
      </c>
      <c r="O42" s="64">
        <v>1647.48718548494</v>
      </c>
      <c r="P42" s="64">
        <v>504.27225417956623</v>
      </c>
      <c r="Q42" s="64">
        <v>1644.0799930000001</v>
      </c>
      <c r="R42" s="64">
        <v>1678.7662058498897</v>
      </c>
      <c r="S42" s="15">
        <v>220.64330020999998</v>
      </c>
      <c r="T42" s="15">
        <v>71.539072140000002</v>
      </c>
      <c r="U42" s="15">
        <v>1000</v>
      </c>
      <c r="V42" s="15">
        <v>1021.0976430572558</v>
      </c>
      <c r="W42" s="15">
        <v>1042.6403966570831</v>
      </c>
      <c r="X42" s="15">
        <v>1148.42803</v>
      </c>
      <c r="Z42" s="75">
        <v>1.0210976430572558</v>
      </c>
      <c r="AA42" s="75">
        <v>1.0210976430572558</v>
      </c>
    </row>
    <row r="43" spans="1:27" x14ac:dyDescent="0.2">
      <c r="A43" s="62">
        <v>43709</v>
      </c>
      <c r="B43" s="63">
        <v>3332.61900001</v>
      </c>
      <c r="C43" s="64">
        <v>2654.7052533599999</v>
      </c>
      <c r="D43" s="64">
        <v>1213.58876678</v>
      </c>
      <c r="E43" s="64">
        <v>1027.23929838</v>
      </c>
      <c r="F43" s="65">
        <v>15.355240053386339</v>
      </c>
      <c r="G43" s="64">
        <v>1540.9955114888378</v>
      </c>
      <c r="H43" s="64">
        <v>464.65534479737812</v>
      </c>
      <c r="I43" s="64">
        <v>1572.9686218789352</v>
      </c>
      <c r="J43" s="64">
        <v>474.29617536553576</v>
      </c>
      <c r="K43" s="64">
        <v>1548.51923052794</v>
      </c>
      <c r="L43" s="64">
        <v>1580.6484456552594</v>
      </c>
      <c r="M43" s="64">
        <v>1529.5483323426852</v>
      </c>
      <c r="N43" s="64">
        <v>461.20368604853655</v>
      </c>
      <c r="O43" s="64">
        <v>1561.2839326818016</v>
      </c>
      <c r="P43" s="64">
        <v>470.77290040147307</v>
      </c>
      <c r="Q43" s="64">
        <v>1537.016167</v>
      </c>
      <c r="R43" s="64">
        <v>1568.9067125677645</v>
      </c>
      <c r="S43" s="15">
        <v>239.49025838</v>
      </c>
      <c r="T43" s="15">
        <v>65.013128660000007</v>
      </c>
      <c r="U43" s="15">
        <v>1000</v>
      </c>
      <c r="V43" s="15">
        <v>1020.7483475141381</v>
      </c>
      <c r="W43" s="15">
        <v>1041.9271889528436</v>
      </c>
      <c r="X43" s="15">
        <v>1139.6218999999999</v>
      </c>
      <c r="Z43" s="75">
        <v>1.0207483475141381</v>
      </c>
      <c r="AA43" s="75">
        <v>1.0207483475141381</v>
      </c>
    </row>
    <row r="44" spans="1:27" x14ac:dyDescent="0.2">
      <c r="A44" s="62">
        <v>43800</v>
      </c>
      <c r="B44" s="63">
        <v>3336.1320000000001</v>
      </c>
      <c r="C44" s="64">
        <v>2641.8857994</v>
      </c>
      <c r="D44" s="64">
        <v>1172.3204775099998</v>
      </c>
      <c r="E44" s="64">
        <v>1012.83000272</v>
      </c>
      <c r="F44" s="65">
        <v>13.604682153872844</v>
      </c>
      <c r="G44" s="64">
        <v>1500.5159115186032</v>
      </c>
      <c r="H44" s="64">
        <v>447.25999589577088</v>
      </c>
      <c r="I44" s="64">
        <v>1522.822990605973</v>
      </c>
      <c r="J44" s="64">
        <v>453.90908506868504</v>
      </c>
      <c r="K44" s="64">
        <v>1492.1183846277499</v>
      </c>
      <c r="L44" s="64">
        <v>1514.3006237883624</v>
      </c>
      <c r="M44" s="64">
        <v>1508.1356214031468</v>
      </c>
      <c r="N44" s="64">
        <v>449.53120919675843</v>
      </c>
      <c r="O44" s="64">
        <v>1530.5559771773633</v>
      </c>
      <c r="P44" s="64">
        <v>456.21406284650374</v>
      </c>
      <c r="Q44" s="64">
        <v>1499.6954519999999</v>
      </c>
      <c r="R44" s="64">
        <v>1521.9903339122322</v>
      </c>
      <c r="S44" s="15">
        <v>245.60134127999999</v>
      </c>
      <c r="T44" s="15">
        <v>79.621797139999998</v>
      </c>
      <c r="U44" s="15">
        <v>1000</v>
      </c>
      <c r="V44" s="15">
        <v>1014.8662729372819</v>
      </c>
      <c r="W44" s="15">
        <v>1029.9535519456097</v>
      </c>
      <c r="X44" s="15">
        <v>1099.9760000000001</v>
      </c>
      <c r="Z44" s="75">
        <v>1.0148662729372819</v>
      </c>
      <c r="AA44" s="75">
        <v>1.0148662729372819</v>
      </c>
    </row>
    <row r="45" spans="1:27" x14ac:dyDescent="0.2">
      <c r="A45" s="62">
        <v>43891</v>
      </c>
      <c r="B45" s="63">
        <v>3339.614</v>
      </c>
      <c r="C45" s="64">
        <v>2628.1667117799998</v>
      </c>
      <c r="D45" s="64">
        <v>1202.89920478</v>
      </c>
      <c r="E45" s="64">
        <v>1004.1691100499999</v>
      </c>
      <c r="F45" s="65">
        <v>16.520926603018765</v>
      </c>
      <c r="G45" s="64">
        <v>1615.0499831376264</v>
      </c>
      <c r="H45" s="64">
        <v>475.0764020080465</v>
      </c>
      <c r="I45" s="64">
        <v>1615.0499831376264</v>
      </c>
      <c r="J45" s="64">
        <v>475.0764020080465</v>
      </c>
      <c r="K45" s="64">
        <v>1586.5718032157001</v>
      </c>
      <c r="L45" s="64">
        <v>1586.5718032157001</v>
      </c>
      <c r="M45" s="64">
        <v>1759.1081892187099</v>
      </c>
      <c r="N45" s="64">
        <v>517.45196630508792</v>
      </c>
      <c r="O45" s="64">
        <v>1759.1081892187099</v>
      </c>
      <c r="P45" s="64">
        <v>517.45196630508792</v>
      </c>
      <c r="Q45" s="64">
        <v>1728.089831</v>
      </c>
      <c r="R45" s="64">
        <v>1728.089831</v>
      </c>
      <c r="S45" s="15">
        <v>220.46892525999999</v>
      </c>
      <c r="T45" s="15">
        <v>88.154522009999994</v>
      </c>
      <c r="U45" s="15">
        <v>1045</v>
      </c>
      <c r="V45" s="15">
        <v>1045</v>
      </c>
      <c r="W45" s="15">
        <v>1045</v>
      </c>
      <c r="X45" s="15">
        <v>1090.7151200000001</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5">
    <tabColor theme="4" tint="-0.499984740745262"/>
  </sheetPr>
  <dimension ref="A2:W112"/>
  <sheetViews>
    <sheetView showGridLines="0" tabSelected="1" zoomScaleNormal="100" workbookViewId="0">
      <pane xSplit="1" ySplit="12" topLeftCell="B99" activePane="bottomRight" state="frozen"/>
      <selection activeCell="A2" sqref="A2"/>
      <selection pane="topRight" activeCell="A2" sqref="A2"/>
      <selection pane="bottomLeft" activeCell="A2" sqref="A2"/>
      <selection pane="bottomRight" activeCell="A112" sqref="A112"/>
    </sheetView>
  </sheetViews>
  <sheetFormatPr defaultRowHeight="12.75" outlineLevelRow="1" x14ac:dyDescent="0.2"/>
  <cols>
    <col min="1" max="1" width="14.7109375" style="1" customWidth="1"/>
    <col min="2" max="20" width="14.28515625" style="1" customWidth="1"/>
    <col min="21" max="21" width="9.140625" style="1"/>
    <col min="22" max="23" width="14.28515625" style="1" customWidth="1"/>
    <col min="24" max="16384" width="9.140625" style="1"/>
  </cols>
  <sheetData>
    <row r="2" spans="1:23" ht="23.25" x14ac:dyDescent="0.35">
      <c r="B2" s="42" t="s">
        <v>109</v>
      </c>
      <c r="C2" s="3"/>
      <c r="D2" s="3"/>
      <c r="E2" s="3"/>
      <c r="F2" s="3"/>
      <c r="G2" s="3"/>
      <c r="H2" s="3"/>
      <c r="I2" s="3"/>
      <c r="J2" s="3"/>
      <c r="K2" s="3"/>
      <c r="L2" s="3"/>
      <c r="M2" s="3"/>
      <c r="N2" s="3"/>
      <c r="O2" s="3"/>
      <c r="P2" s="3"/>
      <c r="Q2" s="3"/>
      <c r="R2" s="3"/>
      <c r="S2" s="3"/>
      <c r="T2" s="3"/>
      <c r="V2" s="3"/>
      <c r="W2" s="3"/>
    </row>
    <row r="3" spans="1:23" ht="14.25" customHeight="1" x14ac:dyDescent="0.2">
      <c r="B3" s="4" t="s">
        <v>1</v>
      </c>
    </row>
    <row r="4" spans="1:23" ht="3.75" customHeight="1" x14ac:dyDescent="0.2"/>
    <row r="5" spans="1:23" hidden="1" outlineLevel="1" x14ac:dyDescent="0.2">
      <c r="B5" s="6" t="s">
        <v>112</v>
      </c>
      <c r="C5" s="5"/>
      <c r="D5" s="5"/>
      <c r="E5" s="5"/>
      <c r="F5" s="5"/>
      <c r="G5" s="5"/>
      <c r="H5" s="5"/>
      <c r="I5" s="5"/>
      <c r="J5" s="5"/>
      <c r="K5" s="5"/>
      <c r="L5" s="5"/>
      <c r="M5" s="5"/>
      <c r="N5" s="5"/>
      <c r="O5" s="5"/>
      <c r="P5" s="5"/>
      <c r="Q5" s="5"/>
      <c r="R5" s="5"/>
      <c r="S5" s="5"/>
      <c r="T5" s="5"/>
      <c r="V5" s="5"/>
      <c r="W5" s="5"/>
    </row>
    <row r="6" spans="1:23" hidden="1" outlineLevel="1" x14ac:dyDescent="0.2">
      <c r="B6" s="6" t="s">
        <v>114</v>
      </c>
      <c r="E6" s="5"/>
      <c r="F6" s="5"/>
      <c r="G6" s="5"/>
      <c r="H6" s="5"/>
      <c r="I6" s="5"/>
      <c r="J6" s="5"/>
      <c r="K6" s="5"/>
      <c r="L6" s="5"/>
      <c r="M6" s="5"/>
      <c r="N6" s="5"/>
      <c r="O6" s="5"/>
      <c r="P6" s="5"/>
      <c r="Q6" s="5"/>
      <c r="R6" s="5"/>
      <c r="S6" s="5"/>
      <c r="T6" s="5"/>
      <c r="V6" s="5"/>
      <c r="W6" s="5"/>
    </row>
    <row r="7" spans="1:23" hidden="1" outlineLevel="1" x14ac:dyDescent="0.2">
      <c r="B7" s="6" t="s">
        <v>110</v>
      </c>
      <c r="C7" s="7"/>
      <c r="D7" s="7"/>
      <c r="E7" s="5"/>
      <c r="F7" s="7"/>
      <c r="G7" s="5"/>
      <c r="H7" s="5"/>
      <c r="I7" s="5"/>
      <c r="J7" s="5"/>
      <c r="K7" s="5"/>
      <c r="L7" s="5"/>
      <c r="M7" s="5"/>
      <c r="N7" s="5"/>
      <c r="O7" s="5"/>
      <c r="P7" s="5"/>
      <c r="Q7" s="5"/>
      <c r="R7" s="5"/>
      <c r="S7" s="5"/>
      <c r="T7" s="5"/>
      <c r="V7" s="5"/>
      <c r="W7" s="5"/>
    </row>
    <row r="8" spans="1:23" hidden="1" outlineLevel="1" x14ac:dyDescent="0.2">
      <c r="B8" s="6" t="s">
        <v>111</v>
      </c>
      <c r="C8" s="7"/>
      <c r="D8" s="7"/>
      <c r="E8" s="5"/>
      <c r="F8" s="7"/>
      <c r="G8" s="5"/>
      <c r="H8" s="5"/>
      <c r="I8" s="5"/>
      <c r="J8" s="5"/>
      <c r="K8" s="5"/>
      <c r="L8" s="5"/>
      <c r="M8" s="5"/>
      <c r="N8" s="5"/>
      <c r="O8" s="5"/>
      <c r="P8" s="5"/>
      <c r="Q8" s="5"/>
      <c r="R8" s="5"/>
      <c r="S8" s="5"/>
      <c r="T8" s="5"/>
      <c r="V8" s="5"/>
      <c r="W8" s="5"/>
    </row>
    <row r="9" spans="1:23" hidden="1" outlineLevel="1" x14ac:dyDescent="0.2">
      <c r="B9" s="4" t="s">
        <v>2</v>
      </c>
      <c r="C9" s="7"/>
      <c r="D9" s="7"/>
      <c r="E9" s="5"/>
      <c r="F9" s="7"/>
      <c r="G9" s="5"/>
      <c r="H9" s="5"/>
      <c r="I9" s="5"/>
      <c r="J9" s="5"/>
      <c r="K9" s="5"/>
      <c r="L9" s="5"/>
      <c r="M9" s="5"/>
      <c r="N9" s="5"/>
      <c r="O9" s="5"/>
      <c r="P9" s="5"/>
      <c r="Q9" s="5"/>
      <c r="R9" s="5"/>
      <c r="S9" s="5"/>
      <c r="T9" s="5"/>
      <c r="V9" s="5"/>
      <c r="W9" s="5"/>
    </row>
    <row r="10" spans="1:23" hidden="1" outlineLevel="1" x14ac:dyDescent="0.2">
      <c r="B10" s="7"/>
      <c r="C10" s="5"/>
      <c r="D10" s="5"/>
      <c r="E10" s="5"/>
      <c r="F10" s="5"/>
      <c r="G10" s="5"/>
      <c r="H10" s="5"/>
      <c r="I10" s="5"/>
      <c r="J10" s="5"/>
      <c r="K10" s="5"/>
      <c r="L10" s="5"/>
      <c r="M10" s="5"/>
      <c r="N10" s="5"/>
      <c r="O10" s="5"/>
      <c r="P10" s="5"/>
      <c r="Q10" s="5"/>
      <c r="R10" s="5"/>
      <c r="S10" s="5"/>
      <c r="T10" s="5"/>
      <c r="V10" s="5"/>
      <c r="W10" s="5"/>
    </row>
    <row r="11" spans="1:23"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170</v>
      </c>
      <c r="T11" s="69" t="s">
        <v>171</v>
      </c>
      <c r="V11" s="76" t="s">
        <v>168</v>
      </c>
      <c r="W11" s="76" t="s">
        <v>188</v>
      </c>
    </row>
    <row r="12" spans="1:23" s="46" customFormat="1" ht="22.5" x14ac:dyDescent="0.2">
      <c r="A12" s="67"/>
      <c r="B12" s="51" t="s">
        <v>148</v>
      </c>
      <c r="C12" s="51" t="s">
        <v>148</v>
      </c>
      <c r="D12" s="51" t="s">
        <v>148</v>
      </c>
      <c r="E12" s="51" t="s">
        <v>148</v>
      </c>
      <c r="F12" s="51" t="s">
        <v>149</v>
      </c>
      <c r="G12" s="51" t="s">
        <v>150</v>
      </c>
      <c r="H12" s="51" t="s">
        <v>150</v>
      </c>
      <c r="I12" s="51" t="s">
        <v>189</v>
      </c>
      <c r="J12" s="51" t="s">
        <v>189</v>
      </c>
      <c r="K12" s="51" t="s">
        <v>151</v>
      </c>
      <c r="L12" s="51" t="s">
        <v>193</v>
      </c>
      <c r="M12" s="51" t="s">
        <v>150</v>
      </c>
      <c r="N12" s="51" t="s">
        <v>150</v>
      </c>
      <c r="O12" s="51" t="s">
        <v>189</v>
      </c>
      <c r="P12" s="51" t="s">
        <v>189</v>
      </c>
      <c r="Q12" s="51" t="s">
        <v>151</v>
      </c>
      <c r="R12" s="51" t="s">
        <v>190</v>
      </c>
      <c r="S12" s="51" t="s">
        <v>148</v>
      </c>
      <c r="T12" s="52" t="s">
        <v>148</v>
      </c>
      <c r="V12" s="74" t="s">
        <v>30</v>
      </c>
      <c r="W12" s="74" t="s">
        <v>30</v>
      </c>
    </row>
    <row r="13" spans="1:23" x14ac:dyDescent="0.2">
      <c r="A13" s="13">
        <v>40969</v>
      </c>
      <c r="B13" s="15">
        <v>197074</v>
      </c>
      <c r="C13" s="16">
        <v>155670</v>
      </c>
      <c r="D13" s="16">
        <v>95191</v>
      </c>
      <c r="E13" s="17">
        <v>87632</v>
      </c>
      <c r="F13" s="18">
        <v>7.9408767635595794</v>
      </c>
      <c r="G13" s="17">
        <v>1431</v>
      </c>
      <c r="H13" s="17">
        <v>616.2862681023372</v>
      </c>
      <c r="I13" s="17">
        <v>2217</v>
      </c>
      <c r="J13" s="17">
        <v>954.57036443163486</v>
      </c>
      <c r="K13" s="17">
        <v>121454</v>
      </c>
      <c r="L13" s="17">
        <v>188121</v>
      </c>
      <c r="M13" s="16">
        <v>1507</v>
      </c>
      <c r="N13" s="16">
        <v>649.04553619452588</v>
      </c>
      <c r="O13" s="16">
        <v>2344</v>
      </c>
      <c r="P13" s="16">
        <v>1009.2554065985366</v>
      </c>
      <c r="Q13" s="16">
        <v>127910</v>
      </c>
      <c r="R13" s="16">
        <v>198898</v>
      </c>
      <c r="S13" s="17">
        <v>7009</v>
      </c>
      <c r="T13" s="17">
        <v>1984</v>
      </c>
      <c r="U13" s="45"/>
      <c r="V13" s="82">
        <v>1.5489074052727783</v>
      </c>
      <c r="W13" s="82">
        <v>1.555408095554081</v>
      </c>
    </row>
    <row r="14" spans="1:23" x14ac:dyDescent="0.2">
      <c r="A14" s="14">
        <v>41000</v>
      </c>
      <c r="B14" s="15">
        <v>197217</v>
      </c>
      <c r="C14" s="16">
        <v>155810</v>
      </c>
      <c r="D14" s="16">
        <v>95833</v>
      </c>
      <c r="E14" s="16">
        <v>88407</v>
      </c>
      <c r="F14" s="18">
        <v>7.7488965179009277</v>
      </c>
      <c r="G14" s="16">
        <v>1445</v>
      </c>
      <c r="H14" s="16">
        <v>625.69656774010355</v>
      </c>
      <c r="I14" s="16">
        <v>2228</v>
      </c>
      <c r="J14" s="16">
        <v>965.01822865168822</v>
      </c>
      <c r="K14" s="16">
        <v>123398</v>
      </c>
      <c r="L14" s="16">
        <v>190318</v>
      </c>
      <c r="M14" s="16">
        <v>1429</v>
      </c>
      <c r="N14" s="16">
        <v>619.03385610773921</v>
      </c>
      <c r="O14" s="16">
        <v>2214</v>
      </c>
      <c r="P14" s="16">
        <v>958.83721991511891</v>
      </c>
      <c r="Q14" s="16">
        <v>122084</v>
      </c>
      <c r="R14" s="16">
        <v>189099</v>
      </c>
      <c r="S14" s="16">
        <v>6700</v>
      </c>
      <c r="T14" s="16">
        <v>1938</v>
      </c>
      <c r="U14" s="45"/>
      <c r="V14" s="83">
        <v>1.5423102481401643</v>
      </c>
      <c r="W14" s="83">
        <v>1.5493351994401678</v>
      </c>
    </row>
    <row r="15" spans="1:23" x14ac:dyDescent="0.2">
      <c r="A15" s="14">
        <v>41030</v>
      </c>
      <c r="B15" s="15">
        <v>197359</v>
      </c>
      <c r="C15" s="16">
        <v>155920</v>
      </c>
      <c r="D15" s="16">
        <v>96179</v>
      </c>
      <c r="E15" s="16">
        <v>88863</v>
      </c>
      <c r="F15" s="18">
        <v>7.6066501003337557</v>
      </c>
      <c r="G15" s="16">
        <v>1445</v>
      </c>
      <c r="H15" s="16">
        <v>627.40994836820209</v>
      </c>
      <c r="I15" s="16">
        <v>2220</v>
      </c>
      <c r="J15" s="16">
        <v>963.82734002503048</v>
      </c>
      <c r="K15" s="16">
        <v>123825</v>
      </c>
      <c r="L15" s="16">
        <v>190220</v>
      </c>
      <c r="M15" s="16">
        <v>1432</v>
      </c>
      <c r="N15" s="16">
        <v>621.54753520234704</v>
      </c>
      <c r="O15" s="16">
        <v>2209</v>
      </c>
      <c r="P15" s="16">
        <v>958.70976241265919</v>
      </c>
      <c r="Q15" s="16">
        <v>122668</v>
      </c>
      <c r="R15" s="16">
        <v>189210</v>
      </c>
      <c r="S15" s="16">
        <v>6507</v>
      </c>
      <c r="T15" s="16">
        <v>1914</v>
      </c>
      <c r="U15" s="45"/>
      <c r="V15" s="83">
        <v>1.5362002826569756</v>
      </c>
      <c r="W15" s="83">
        <v>1.5425977653631284</v>
      </c>
    </row>
    <row r="16" spans="1:23" x14ac:dyDescent="0.2">
      <c r="A16" s="14">
        <v>41061</v>
      </c>
      <c r="B16" s="15">
        <v>197502</v>
      </c>
      <c r="C16" s="16">
        <v>156215</v>
      </c>
      <c r="D16" s="16">
        <v>96375</v>
      </c>
      <c r="E16" s="16">
        <v>89129</v>
      </c>
      <c r="F16" s="18">
        <v>7.5185473411154335</v>
      </c>
      <c r="G16" s="16">
        <v>1454</v>
      </c>
      <c r="H16" s="16">
        <v>631.51259227754656</v>
      </c>
      <c r="I16" s="16">
        <v>2225</v>
      </c>
      <c r="J16" s="16">
        <v>966.66362872274715</v>
      </c>
      <c r="K16" s="16">
        <v>124725</v>
      </c>
      <c r="L16" s="16">
        <v>190918</v>
      </c>
      <c r="M16" s="16">
        <v>1441</v>
      </c>
      <c r="N16" s="16">
        <v>625.93290194529675</v>
      </c>
      <c r="O16" s="16">
        <v>2213</v>
      </c>
      <c r="P16" s="16">
        <v>961.56494617776025</v>
      </c>
      <c r="Q16" s="16">
        <v>123623</v>
      </c>
      <c r="R16" s="16">
        <v>189911</v>
      </c>
      <c r="S16" s="16">
        <v>6335</v>
      </c>
      <c r="T16" s="16">
        <v>1929</v>
      </c>
      <c r="U16" s="45"/>
      <c r="V16" s="83">
        <v>1.5307115654439767</v>
      </c>
      <c r="W16" s="83">
        <v>1.5357390700902152</v>
      </c>
    </row>
    <row r="17" spans="1:23" x14ac:dyDescent="0.2">
      <c r="A17" s="14">
        <v>41091</v>
      </c>
      <c r="B17" s="15">
        <v>197645</v>
      </c>
      <c r="C17" s="16">
        <v>156344</v>
      </c>
      <c r="D17" s="16">
        <v>96342</v>
      </c>
      <c r="E17" s="16">
        <v>89181</v>
      </c>
      <c r="F17" s="18">
        <v>7.4328953104564999</v>
      </c>
      <c r="G17" s="16">
        <v>1465</v>
      </c>
      <c r="H17" s="16">
        <v>636.45424877937717</v>
      </c>
      <c r="I17" s="16">
        <v>2236</v>
      </c>
      <c r="J17" s="16">
        <v>971.33243947481594</v>
      </c>
      <c r="K17" s="16">
        <v>125792</v>
      </c>
      <c r="L17" s="16">
        <v>191979</v>
      </c>
      <c r="M17" s="16">
        <v>1453</v>
      </c>
      <c r="N17" s="16">
        <v>630.98484656834228</v>
      </c>
      <c r="O17" s="16">
        <v>2224</v>
      </c>
      <c r="P17" s="16">
        <v>965.79220319259275</v>
      </c>
      <c r="Q17" s="16">
        <v>124711</v>
      </c>
      <c r="R17" s="16">
        <v>190884</v>
      </c>
      <c r="S17" s="16">
        <v>5992</v>
      </c>
      <c r="T17" s="16">
        <v>1923</v>
      </c>
      <c r="U17" s="45"/>
      <c r="V17" s="83">
        <v>1.5261622360722462</v>
      </c>
      <c r="W17" s="83">
        <v>1.5306262904335857</v>
      </c>
    </row>
    <row r="18" spans="1:23" x14ac:dyDescent="0.2">
      <c r="A18" s="14">
        <v>41122</v>
      </c>
      <c r="B18" s="15">
        <v>197788</v>
      </c>
      <c r="C18" s="16">
        <v>156543</v>
      </c>
      <c r="D18" s="16">
        <v>96458</v>
      </c>
      <c r="E18" s="16">
        <v>89428</v>
      </c>
      <c r="F18" s="18">
        <v>7.28814613614216</v>
      </c>
      <c r="G18" s="16">
        <v>1474</v>
      </c>
      <c r="H18" s="16">
        <v>641.66177927882381</v>
      </c>
      <c r="I18" s="16">
        <v>2243</v>
      </c>
      <c r="J18" s="16">
        <v>976.38380488199482</v>
      </c>
      <c r="K18" s="16">
        <v>126913</v>
      </c>
      <c r="L18" s="16">
        <v>193117</v>
      </c>
      <c r="M18" s="16">
        <v>1463</v>
      </c>
      <c r="N18" s="16">
        <v>636.73731470058851</v>
      </c>
      <c r="O18" s="16">
        <v>2233</v>
      </c>
      <c r="P18" s="16">
        <v>971.8688696988695</v>
      </c>
      <c r="Q18" s="16">
        <v>125939</v>
      </c>
      <c r="R18" s="16">
        <v>192224</v>
      </c>
      <c r="S18" s="16">
        <v>5648</v>
      </c>
      <c r="T18" s="16">
        <v>1898</v>
      </c>
      <c r="U18" s="45"/>
      <c r="V18" s="83">
        <v>1.5216486884716303</v>
      </c>
      <c r="W18" s="83">
        <v>1.5263157894736843</v>
      </c>
    </row>
    <row r="19" spans="1:23" x14ac:dyDescent="0.2">
      <c r="A19" s="14">
        <v>41153</v>
      </c>
      <c r="B19" s="15">
        <v>197931</v>
      </c>
      <c r="C19" s="16">
        <v>156774</v>
      </c>
      <c r="D19" s="16">
        <v>96454</v>
      </c>
      <c r="E19" s="16">
        <v>89639</v>
      </c>
      <c r="F19" s="18">
        <v>7.065544197233919</v>
      </c>
      <c r="G19" s="16">
        <v>1479</v>
      </c>
      <c r="H19" s="16">
        <v>645.40673264925658</v>
      </c>
      <c r="I19" s="16">
        <v>2240</v>
      </c>
      <c r="J19" s="16">
        <v>977.39111104374751</v>
      </c>
      <c r="K19" s="16">
        <v>127746</v>
      </c>
      <c r="L19" s="16">
        <v>193456</v>
      </c>
      <c r="M19" s="16">
        <v>1468</v>
      </c>
      <c r="N19" s="16">
        <v>640.43530321172534</v>
      </c>
      <c r="O19" s="16">
        <v>2233</v>
      </c>
      <c r="P19" s="16">
        <v>974.42543108456982</v>
      </c>
      <c r="Q19" s="16">
        <v>126762</v>
      </c>
      <c r="R19" s="16">
        <v>192869</v>
      </c>
      <c r="S19" s="16">
        <v>5393</v>
      </c>
      <c r="T19" s="16">
        <v>1887</v>
      </c>
      <c r="U19" s="45"/>
      <c r="V19" s="83">
        <v>1.5143800980069826</v>
      </c>
      <c r="W19" s="83">
        <v>1.521117166212534</v>
      </c>
    </row>
    <row r="20" spans="1:23" x14ac:dyDescent="0.2">
      <c r="A20" s="14">
        <v>41183</v>
      </c>
      <c r="B20" s="15">
        <v>198074</v>
      </c>
      <c r="C20" s="16">
        <v>156983</v>
      </c>
      <c r="D20" s="16">
        <v>96362</v>
      </c>
      <c r="E20" s="16">
        <v>89723</v>
      </c>
      <c r="F20" s="18">
        <v>6.8896452958635113</v>
      </c>
      <c r="G20" s="16">
        <v>1485</v>
      </c>
      <c r="H20" s="16">
        <v>648.98977149954055</v>
      </c>
      <c r="I20" s="16">
        <v>2238</v>
      </c>
      <c r="J20" s="16">
        <v>977.69520482244013</v>
      </c>
      <c r="K20" s="16">
        <v>128548</v>
      </c>
      <c r="L20" s="16">
        <v>193656</v>
      </c>
      <c r="M20" s="16">
        <v>1476</v>
      </c>
      <c r="N20" s="16">
        <v>644.7640780718317</v>
      </c>
      <c r="O20" s="16">
        <v>2235</v>
      </c>
      <c r="P20" s="16">
        <v>976.48353645607199</v>
      </c>
      <c r="Q20" s="16">
        <v>127711</v>
      </c>
      <c r="R20" s="16">
        <v>193416</v>
      </c>
      <c r="S20" s="16">
        <v>5395</v>
      </c>
      <c r="T20" s="16">
        <v>1921</v>
      </c>
      <c r="U20" s="45"/>
      <c r="V20" s="83">
        <v>1.50648784889691</v>
      </c>
      <c r="W20" s="83">
        <v>1.5142276422764227</v>
      </c>
    </row>
    <row r="21" spans="1:23" x14ac:dyDescent="0.2">
      <c r="A21" s="14">
        <v>41214</v>
      </c>
      <c r="B21" s="15">
        <v>198217</v>
      </c>
      <c r="C21" s="16">
        <v>157240</v>
      </c>
      <c r="D21" s="16">
        <v>96386</v>
      </c>
      <c r="E21" s="16">
        <v>89867</v>
      </c>
      <c r="F21" s="18">
        <v>6.7634303737057255</v>
      </c>
      <c r="G21" s="16">
        <v>1493</v>
      </c>
      <c r="H21" s="16">
        <v>653.13267782279013</v>
      </c>
      <c r="I21" s="16">
        <v>2235</v>
      </c>
      <c r="J21" s="16">
        <v>978.04930959503974</v>
      </c>
      <c r="K21" s="16">
        <v>129462</v>
      </c>
      <c r="L21" s="16">
        <v>193866</v>
      </c>
      <c r="M21" s="16">
        <v>1481</v>
      </c>
      <c r="N21" s="16">
        <v>648.02716215057239</v>
      </c>
      <c r="O21" s="16">
        <v>2231</v>
      </c>
      <c r="P21" s="16">
        <v>976.18771346554536</v>
      </c>
      <c r="Q21" s="16">
        <v>128450</v>
      </c>
      <c r="R21" s="16">
        <v>193497</v>
      </c>
      <c r="S21" s="16">
        <v>5377</v>
      </c>
      <c r="T21" s="16">
        <v>1908</v>
      </c>
      <c r="U21" s="45"/>
      <c r="V21" s="83">
        <v>1.4974741623024517</v>
      </c>
      <c r="W21" s="83">
        <v>1.5064145847400405</v>
      </c>
    </row>
    <row r="22" spans="1:23" x14ac:dyDescent="0.2">
      <c r="A22" s="14">
        <v>41244</v>
      </c>
      <c r="B22" s="15">
        <v>198360</v>
      </c>
      <c r="C22" s="16">
        <v>157426</v>
      </c>
      <c r="D22" s="16">
        <v>96468</v>
      </c>
      <c r="E22" s="16">
        <v>89857</v>
      </c>
      <c r="F22" s="18">
        <v>6.8530497159679848</v>
      </c>
      <c r="G22" s="16">
        <v>1501</v>
      </c>
      <c r="H22" s="16">
        <v>655.90340794515021</v>
      </c>
      <c r="I22" s="16">
        <v>2232</v>
      </c>
      <c r="J22" s="16">
        <v>975.73099415204683</v>
      </c>
      <c r="K22" s="16">
        <v>130105</v>
      </c>
      <c r="L22" s="16">
        <v>193546</v>
      </c>
      <c r="M22" s="16">
        <v>1504</v>
      </c>
      <c r="N22" s="16">
        <v>657.23936277475298</v>
      </c>
      <c r="O22" s="16">
        <v>2252</v>
      </c>
      <c r="P22" s="16">
        <v>984.28110506150438</v>
      </c>
      <c r="Q22" s="16">
        <v>130370</v>
      </c>
      <c r="R22" s="16">
        <v>195242</v>
      </c>
      <c r="S22" s="16">
        <v>5276</v>
      </c>
      <c r="T22" s="16">
        <v>1923</v>
      </c>
      <c r="U22" s="45"/>
      <c r="V22" s="83">
        <v>1.487613850351639</v>
      </c>
      <c r="W22" s="83">
        <v>1.4973404255319149</v>
      </c>
    </row>
    <row r="23" spans="1:23" x14ac:dyDescent="0.2">
      <c r="A23" s="14">
        <v>41275</v>
      </c>
      <c r="B23" s="15">
        <v>198503</v>
      </c>
      <c r="C23" s="16">
        <v>157558</v>
      </c>
      <c r="D23" s="16">
        <v>96473</v>
      </c>
      <c r="E23" s="16">
        <v>89520</v>
      </c>
      <c r="F23" s="18">
        <v>7.2071978688337701</v>
      </c>
      <c r="G23" s="16">
        <v>1518</v>
      </c>
      <c r="H23" s="16">
        <v>660.32755172465909</v>
      </c>
      <c r="I23" s="16">
        <v>2241</v>
      </c>
      <c r="J23" s="16">
        <v>975.01800980337828</v>
      </c>
      <c r="K23" s="16">
        <v>131077</v>
      </c>
      <c r="L23" s="16">
        <v>193544</v>
      </c>
      <c r="M23" s="16">
        <v>1589</v>
      </c>
      <c r="N23" s="16">
        <v>691.18854626882217</v>
      </c>
      <c r="O23" s="16">
        <v>2363</v>
      </c>
      <c r="P23" s="16">
        <v>1028.1658211714685</v>
      </c>
      <c r="Q23" s="16">
        <v>137203</v>
      </c>
      <c r="R23" s="16">
        <v>204094</v>
      </c>
      <c r="S23" s="16">
        <v>5174</v>
      </c>
      <c r="T23" s="16">
        <v>1904</v>
      </c>
      <c r="U23" s="45"/>
      <c r="V23" s="83">
        <v>1.4765672085873189</v>
      </c>
      <c r="W23" s="83">
        <v>1.4870988042794211</v>
      </c>
    </row>
    <row r="24" spans="1:23" x14ac:dyDescent="0.2">
      <c r="A24" s="14">
        <v>41306</v>
      </c>
      <c r="B24" s="15">
        <v>198646</v>
      </c>
      <c r="C24" s="16">
        <v>157732</v>
      </c>
      <c r="D24" s="16">
        <v>96577</v>
      </c>
      <c r="E24" s="16">
        <v>89133</v>
      </c>
      <c r="F24" s="18">
        <v>7.7078393406297518</v>
      </c>
      <c r="G24" s="16">
        <v>1540</v>
      </c>
      <c r="H24" s="16">
        <v>666.63310612848989</v>
      </c>
      <c r="I24" s="16">
        <v>2256</v>
      </c>
      <c r="J24" s="16">
        <v>977.01438740271635</v>
      </c>
      <c r="K24" s="16">
        <v>132424</v>
      </c>
      <c r="L24" s="16">
        <v>194080</v>
      </c>
      <c r="M24" s="16">
        <v>1609</v>
      </c>
      <c r="N24" s="16">
        <v>696.70167030798507</v>
      </c>
      <c r="O24" s="16">
        <v>2376</v>
      </c>
      <c r="P24" s="16">
        <v>1028.6539874953435</v>
      </c>
      <c r="Q24" s="16">
        <v>138397</v>
      </c>
      <c r="R24" s="16">
        <v>204338</v>
      </c>
      <c r="S24" s="16">
        <v>5116</v>
      </c>
      <c r="T24" s="16">
        <v>1966</v>
      </c>
      <c r="U24" s="45"/>
      <c r="V24" s="83">
        <v>1.465595360357639</v>
      </c>
      <c r="W24" s="83">
        <v>1.4766935985083902</v>
      </c>
    </row>
    <row r="25" spans="1:23" x14ac:dyDescent="0.2">
      <c r="A25" s="14">
        <v>41334</v>
      </c>
      <c r="B25" s="15">
        <v>198789</v>
      </c>
      <c r="C25" s="16">
        <v>158069</v>
      </c>
      <c r="D25" s="16">
        <v>96702</v>
      </c>
      <c r="E25" s="16">
        <v>88999</v>
      </c>
      <c r="F25" s="18">
        <v>7.9657090856445567</v>
      </c>
      <c r="G25" s="16">
        <v>1558</v>
      </c>
      <c r="H25" s="16">
        <v>673.02013692910577</v>
      </c>
      <c r="I25" s="16">
        <v>2269</v>
      </c>
      <c r="J25" s="16">
        <v>980.06428927153922</v>
      </c>
      <c r="K25" s="16">
        <v>133789</v>
      </c>
      <c r="L25" s="16">
        <v>194826</v>
      </c>
      <c r="M25" s="16">
        <v>1611</v>
      </c>
      <c r="N25" s="16">
        <v>696.05964112702418</v>
      </c>
      <c r="O25" s="16">
        <v>2362</v>
      </c>
      <c r="P25" s="16">
        <v>1020.1017158897122</v>
      </c>
      <c r="Q25" s="16">
        <v>138369</v>
      </c>
      <c r="R25" s="16">
        <v>202785</v>
      </c>
      <c r="S25" s="16">
        <v>5260</v>
      </c>
      <c r="T25" s="16">
        <v>1985</v>
      </c>
      <c r="U25" s="45"/>
      <c r="V25" s="83">
        <v>1.4562183737078533</v>
      </c>
      <c r="W25" s="83">
        <v>1.4661700806952203</v>
      </c>
    </row>
    <row r="26" spans="1:23" x14ac:dyDescent="0.2">
      <c r="A26" s="14">
        <v>41365</v>
      </c>
      <c r="B26" s="15">
        <v>198932</v>
      </c>
      <c r="C26" s="16">
        <v>158240</v>
      </c>
      <c r="D26" s="16">
        <v>97032</v>
      </c>
      <c r="E26" s="16">
        <v>89437</v>
      </c>
      <c r="F26" s="18">
        <v>7.8273147003050543</v>
      </c>
      <c r="G26" s="16">
        <v>1570</v>
      </c>
      <c r="H26" s="16">
        <v>681.26294412160939</v>
      </c>
      <c r="I26" s="16">
        <v>2275</v>
      </c>
      <c r="J26" s="16">
        <v>986.75929463334205</v>
      </c>
      <c r="K26" s="16">
        <v>135525</v>
      </c>
      <c r="L26" s="16">
        <v>196298</v>
      </c>
      <c r="M26" s="16">
        <v>1552</v>
      </c>
      <c r="N26" s="16">
        <v>673.08427000180961</v>
      </c>
      <c r="O26" s="16">
        <v>2260</v>
      </c>
      <c r="P26" s="16">
        <v>980.29980093700362</v>
      </c>
      <c r="Q26" s="16">
        <v>133898</v>
      </c>
      <c r="R26" s="16">
        <v>195013</v>
      </c>
      <c r="S26" s="16">
        <v>5246</v>
      </c>
      <c r="T26" s="16">
        <v>1970</v>
      </c>
      <c r="U26" s="45"/>
      <c r="V26" s="83">
        <v>1.4484264895775687</v>
      </c>
      <c r="W26" s="83">
        <v>1.4561855670103092</v>
      </c>
    </row>
    <row r="27" spans="1:23" x14ac:dyDescent="0.2">
      <c r="A27" s="14">
        <v>41395</v>
      </c>
      <c r="B27" s="15">
        <v>199075</v>
      </c>
      <c r="C27" s="16">
        <v>158294</v>
      </c>
      <c r="D27" s="16">
        <v>97195</v>
      </c>
      <c r="E27" s="16">
        <v>89839</v>
      </c>
      <c r="F27" s="18">
        <v>7.568290549925405</v>
      </c>
      <c r="G27" s="16">
        <v>1580</v>
      </c>
      <c r="H27" s="16">
        <v>687.66545271882455</v>
      </c>
      <c r="I27" s="16">
        <v>2278</v>
      </c>
      <c r="J27" s="16">
        <v>991.42031897526056</v>
      </c>
      <c r="K27" s="16">
        <v>136897</v>
      </c>
      <c r="L27" s="16">
        <v>197367</v>
      </c>
      <c r="M27" s="16">
        <v>1563</v>
      </c>
      <c r="N27" s="16">
        <v>680.26120808740427</v>
      </c>
      <c r="O27" s="16">
        <v>2264</v>
      </c>
      <c r="P27" s="16">
        <v>985.3422077106618</v>
      </c>
      <c r="Q27" s="16">
        <v>135423</v>
      </c>
      <c r="R27" s="16">
        <v>196157</v>
      </c>
      <c r="S27" s="16">
        <v>5240</v>
      </c>
      <c r="T27" s="16">
        <v>1913</v>
      </c>
      <c r="U27" s="45"/>
      <c r="V27" s="83">
        <v>1.4417189565877997</v>
      </c>
      <c r="W27" s="83">
        <v>1.4484964811260397</v>
      </c>
    </row>
    <row r="28" spans="1:23" x14ac:dyDescent="0.2">
      <c r="A28" s="14">
        <v>41426</v>
      </c>
      <c r="B28" s="15">
        <v>199217</v>
      </c>
      <c r="C28" s="16">
        <v>158288</v>
      </c>
      <c r="D28" s="16">
        <v>97323</v>
      </c>
      <c r="E28" s="16">
        <v>90099</v>
      </c>
      <c r="F28" s="18">
        <v>7.4227058352085322</v>
      </c>
      <c r="G28" s="16">
        <v>1599</v>
      </c>
      <c r="H28" s="16">
        <v>697.63624590270911</v>
      </c>
      <c r="I28" s="16">
        <v>2297</v>
      </c>
      <c r="J28" s="16">
        <v>1002.0329590346205</v>
      </c>
      <c r="K28" s="16">
        <v>138981</v>
      </c>
      <c r="L28" s="16">
        <v>199622</v>
      </c>
      <c r="M28" s="16">
        <v>1585</v>
      </c>
      <c r="N28" s="16">
        <v>691.27634689810611</v>
      </c>
      <c r="O28" s="16">
        <v>2285</v>
      </c>
      <c r="P28" s="16">
        <v>996.7472655446071</v>
      </c>
      <c r="Q28" s="16">
        <v>137714</v>
      </c>
      <c r="R28" s="16">
        <v>198569</v>
      </c>
      <c r="S28" s="16">
        <v>5113</v>
      </c>
      <c r="T28" s="16">
        <v>1862</v>
      </c>
      <c r="U28" s="45"/>
      <c r="V28" s="83">
        <v>1.4363258287103993</v>
      </c>
      <c r="W28" s="83">
        <v>1.4416403785488958</v>
      </c>
    </row>
    <row r="29" spans="1:23" x14ac:dyDescent="0.2">
      <c r="A29" s="14">
        <v>41456</v>
      </c>
      <c r="B29" s="15">
        <v>199360</v>
      </c>
      <c r="C29" s="16">
        <v>158455</v>
      </c>
      <c r="D29" s="16">
        <v>97481</v>
      </c>
      <c r="E29" s="16">
        <v>90388</v>
      </c>
      <c r="F29" s="18">
        <v>7.2762897385131424</v>
      </c>
      <c r="G29" s="16">
        <v>1613</v>
      </c>
      <c r="H29" s="16">
        <v>705.70325040128409</v>
      </c>
      <c r="I29" s="16">
        <v>2312</v>
      </c>
      <c r="J29" s="16">
        <v>1011.567014446228</v>
      </c>
      <c r="K29" s="16">
        <v>140689</v>
      </c>
      <c r="L29" s="16">
        <v>201666</v>
      </c>
      <c r="M29" s="16">
        <v>1603</v>
      </c>
      <c r="N29" s="16">
        <v>701.27909309791335</v>
      </c>
      <c r="O29" s="16">
        <v>2303</v>
      </c>
      <c r="P29" s="16">
        <v>1007.3936597110754</v>
      </c>
      <c r="Q29" s="16">
        <v>139807</v>
      </c>
      <c r="R29" s="16">
        <v>200834</v>
      </c>
      <c r="S29" s="16">
        <v>5008</v>
      </c>
      <c r="T29" s="16">
        <v>1792</v>
      </c>
      <c r="U29" s="45"/>
      <c r="V29" s="83">
        <v>1.4334169693437298</v>
      </c>
      <c r="W29" s="83">
        <v>1.4366812227074235</v>
      </c>
    </row>
    <row r="30" spans="1:23" x14ac:dyDescent="0.2">
      <c r="A30" s="14">
        <v>41487</v>
      </c>
      <c r="B30" s="15">
        <v>199503</v>
      </c>
      <c r="C30" s="16">
        <v>158657</v>
      </c>
      <c r="D30" s="16">
        <v>97423</v>
      </c>
      <c r="E30" s="16">
        <v>90506</v>
      </c>
      <c r="F30" s="18">
        <v>7.0999661270952474</v>
      </c>
      <c r="G30" s="16">
        <v>1626</v>
      </c>
      <c r="H30" s="16">
        <v>712.48051407748255</v>
      </c>
      <c r="I30" s="16">
        <v>2327</v>
      </c>
      <c r="J30" s="16">
        <v>1019.4683789216202</v>
      </c>
      <c r="K30" s="16">
        <v>142142</v>
      </c>
      <c r="L30" s="16">
        <v>203387</v>
      </c>
      <c r="M30" s="16">
        <v>1615</v>
      </c>
      <c r="N30" s="16">
        <v>707.62344425898357</v>
      </c>
      <c r="O30" s="16">
        <v>2315</v>
      </c>
      <c r="P30" s="16">
        <v>1014.34564893761</v>
      </c>
      <c r="Q30" s="16">
        <v>141173</v>
      </c>
      <c r="R30" s="16">
        <v>202365</v>
      </c>
      <c r="S30" s="16">
        <v>4960</v>
      </c>
      <c r="T30" s="16">
        <v>1801</v>
      </c>
      <c r="U30" s="45"/>
      <c r="V30" s="83">
        <v>1.430871944956452</v>
      </c>
      <c r="W30" s="83">
        <v>1.4334365325077398</v>
      </c>
    </row>
    <row r="31" spans="1:23" x14ac:dyDescent="0.2">
      <c r="A31" s="14">
        <v>41518</v>
      </c>
      <c r="B31" s="15">
        <v>199646</v>
      </c>
      <c r="C31" s="16">
        <v>158873</v>
      </c>
      <c r="D31" s="16">
        <v>97460</v>
      </c>
      <c r="E31" s="16">
        <v>90707</v>
      </c>
      <c r="F31" s="18">
        <v>6.9289965113892844</v>
      </c>
      <c r="G31" s="16">
        <v>1630</v>
      </c>
      <c r="H31" s="16">
        <v>715.3111006481472</v>
      </c>
      <c r="I31" s="16">
        <v>2327</v>
      </c>
      <c r="J31" s="16">
        <v>1021.3177323863238</v>
      </c>
      <c r="K31" s="16">
        <v>142809</v>
      </c>
      <c r="L31" s="16">
        <v>203902</v>
      </c>
      <c r="M31" s="16">
        <v>1618</v>
      </c>
      <c r="N31" s="16">
        <v>709.96664095448943</v>
      </c>
      <c r="O31" s="16">
        <v>2315</v>
      </c>
      <c r="P31" s="16">
        <v>1015.918175170051</v>
      </c>
      <c r="Q31" s="16">
        <v>141742</v>
      </c>
      <c r="R31" s="16">
        <v>202824</v>
      </c>
      <c r="S31" s="16">
        <v>4850</v>
      </c>
      <c r="T31" s="16">
        <v>1787</v>
      </c>
      <c r="U31" s="45"/>
      <c r="V31" s="83">
        <v>1.4277951669712694</v>
      </c>
      <c r="W31" s="83">
        <v>1.430778739184178</v>
      </c>
    </row>
    <row r="32" spans="1:23" x14ac:dyDescent="0.2">
      <c r="A32" s="14">
        <v>41548</v>
      </c>
      <c r="B32" s="15">
        <v>199789</v>
      </c>
      <c r="C32" s="16">
        <v>159068</v>
      </c>
      <c r="D32" s="16">
        <v>97356</v>
      </c>
      <c r="E32" s="16">
        <v>90828</v>
      </c>
      <c r="F32" s="18">
        <v>6.7052878096881541</v>
      </c>
      <c r="G32" s="16">
        <v>1641</v>
      </c>
      <c r="H32" s="16">
        <v>720.71034941863661</v>
      </c>
      <c r="I32" s="16">
        <v>2333</v>
      </c>
      <c r="J32" s="16">
        <v>1024.876244437882</v>
      </c>
      <c r="K32" s="16">
        <v>143990</v>
      </c>
      <c r="L32" s="16">
        <v>204759</v>
      </c>
      <c r="M32" s="16">
        <v>1628</v>
      </c>
      <c r="N32" s="16">
        <v>714.93926092027084</v>
      </c>
      <c r="O32" s="16">
        <v>2324</v>
      </c>
      <c r="P32" s="16">
        <v>1020.7268668445209</v>
      </c>
      <c r="Q32" s="16">
        <v>142837</v>
      </c>
      <c r="R32" s="16">
        <v>203930</v>
      </c>
      <c r="S32" s="16">
        <v>4833</v>
      </c>
      <c r="T32" s="16">
        <v>1794</v>
      </c>
      <c r="U32" s="45"/>
      <c r="V32" s="83">
        <v>1.4220362525175358</v>
      </c>
      <c r="W32" s="83">
        <v>1.4275184275184276</v>
      </c>
    </row>
    <row r="33" spans="1:23" x14ac:dyDescent="0.2">
      <c r="A33" s="14">
        <v>41579</v>
      </c>
      <c r="B33" s="15">
        <v>199931</v>
      </c>
      <c r="C33" s="16">
        <v>159228</v>
      </c>
      <c r="D33" s="16">
        <v>97514</v>
      </c>
      <c r="E33" s="16">
        <v>91204</v>
      </c>
      <c r="F33" s="18">
        <v>6.4708657218450654</v>
      </c>
      <c r="G33" s="16">
        <v>1643</v>
      </c>
      <c r="H33" s="16">
        <v>723.96976957050185</v>
      </c>
      <c r="I33" s="16">
        <v>2326</v>
      </c>
      <c r="J33" s="16">
        <v>1024.418424356403</v>
      </c>
      <c r="K33" s="16">
        <v>144744</v>
      </c>
      <c r="L33" s="16">
        <v>204813</v>
      </c>
      <c r="M33" s="16">
        <v>1632</v>
      </c>
      <c r="N33" s="16">
        <v>718.99305260314804</v>
      </c>
      <c r="O33" s="16">
        <v>2321</v>
      </c>
      <c r="P33" s="16">
        <v>1022.3977272158895</v>
      </c>
      <c r="Q33" s="16">
        <v>143749</v>
      </c>
      <c r="R33" s="16">
        <v>204409</v>
      </c>
      <c r="S33" s="16">
        <v>4764</v>
      </c>
      <c r="T33" s="16">
        <v>1720</v>
      </c>
      <c r="U33" s="45"/>
      <c r="V33" s="83">
        <v>1.4150016580998177</v>
      </c>
      <c r="W33" s="83">
        <v>1.4221813725490196</v>
      </c>
    </row>
    <row r="34" spans="1:23" x14ac:dyDescent="0.2">
      <c r="A34" s="14">
        <v>41609</v>
      </c>
      <c r="B34" s="15">
        <v>200074</v>
      </c>
      <c r="C34" s="16">
        <v>159587</v>
      </c>
      <c r="D34" s="16">
        <v>97416</v>
      </c>
      <c r="E34" s="16">
        <v>91403</v>
      </c>
      <c r="F34" s="18">
        <v>6.172497331033922</v>
      </c>
      <c r="G34" s="16">
        <v>1642</v>
      </c>
      <c r="H34" s="16">
        <v>723.92214880494214</v>
      </c>
      <c r="I34" s="16">
        <v>2308</v>
      </c>
      <c r="J34" s="16">
        <v>1017.4685366414427</v>
      </c>
      <c r="K34" s="16">
        <v>144838</v>
      </c>
      <c r="L34" s="16">
        <v>203569</v>
      </c>
      <c r="M34" s="16">
        <v>1643</v>
      </c>
      <c r="N34" s="16">
        <v>724.52192688705179</v>
      </c>
      <c r="O34" s="16">
        <v>2325</v>
      </c>
      <c r="P34" s="16">
        <v>1025.1656886951828</v>
      </c>
      <c r="Q34" s="16">
        <v>144958</v>
      </c>
      <c r="R34" s="16">
        <v>205109</v>
      </c>
      <c r="S34" s="16">
        <v>4753</v>
      </c>
      <c r="T34" s="16">
        <v>1646</v>
      </c>
      <c r="U34" s="45"/>
      <c r="V34" s="83">
        <v>1.4054944144492467</v>
      </c>
      <c r="W34" s="83">
        <v>1.4150943396226414</v>
      </c>
    </row>
    <row r="35" spans="1:23" x14ac:dyDescent="0.2">
      <c r="A35" s="14">
        <v>41640</v>
      </c>
      <c r="B35" s="15">
        <v>200217</v>
      </c>
      <c r="C35" s="16">
        <v>159700</v>
      </c>
      <c r="D35" s="16">
        <v>97330</v>
      </c>
      <c r="E35" s="16">
        <v>91112</v>
      </c>
      <c r="F35" s="18">
        <v>6.388574951196957</v>
      </c>
      <c r="G35" s="16">
        <v>1651</v>
      </c>
      <c r="H35" s="16">
        <v>725.18317625376471</v>
      </c>
      <c r="I35" s="16">
        <v>2306</v>
      </c>
      <c r="J35" s="16">
        <v>1012.5763546551991</v>
      </c>
      <c r="K35" s="16">
        <v>145194</v>
      </c>
      <c r="L35" s="16">
        <v>202735</v>
      </c>
      <c r="M35" s="16">
        <v>1713</v>
      </c>
      <c r="N35" s="16">
        <v>752.14392384263078</v>
      </c>
      <c r="O35" s="16">
        <v>2407</v>
      </c>
      <c r="P35" s="16">
        <v>1056.9981569996553</v>
      </c>
      <c r="Q35" s="16">
        <v>150592</v>
      </c>
      <c r="R35" s="16">
        <v>211629</v>
      </c>
      <c r="S35" s="16">
        <v>4658</v>
      </c>
      <c r="T35" s="16">
        <v>1629</v>
      </c>
      <c r="U35" s="45"/>
      <c r="V35" s="83">
        <v>1.396304254996763</v>
      </c>
      <c r="W35" s="83">
        <v>1.4051371862230007</v>
      </c>
    </row>
    <row r="36" spans="1:23" x14ac:dyDescent="0.2">
      <c r="A36" s="14">
        <v>41671</v>
      </c>
      <c r="B36" s="15">
        <v>200359</v>
      </c>
      <c r="C36" s="16">
        <v>159786</v>
      </c>
      <c r="D36" s="16">
        <v>97594</v>
      </c>
      <c r="E36" s="16">
        <v>91015</v>
      </c>
      <c r="F36" s="18">
        <v>6.7411931061335695</v>
      </c>
      <c r="G36" s="16">
        <v>1679</v>
      </c>
      <c r="H36" s="16">
        <v>736.27838030734836</v>
      </c>
      <c r="I36" s="16">
        <v>2328</v>
      </c>
      <c r="J36" s="16">
        <v>1020.9124621304758</v>
      </c>
      <c r="K36" s="16">
        <v>147520</v>
      </c>
      <c r="L36" s="16">
        <v>204549</v>
      </c>
      <c r="M36" s="16">
        <v>1739</v>
      </c>
      <c r="N36" s="16">
        <v>762.69596075045297</v>
      </c>
      <c r="O36" s="16">
        <v>2428</v>
      </c>
      <c r="P36" s="16">
        <v>1064.8336236455561</v>
      </c>
      <c r="Q36" s="16">
        <v>152813</v>
      </c>
      <c r="R36" s="16">
        <v>213349</v>
      </c>
      <c r="S36" s="16">
        <v>4581</v>
      </c>
      <c r="T36" s="16">
        <v>1571</v>
      </c>
      <c r="U36" s="45"/>
      <c r="V36" s="83">
        <v>1.3865848698481562</v>
      </c>
      <c r="W36" s="83">
        <v>1.3962047153536514</v>
      </c>
    </row>
    <row r="37" spans="1:23" x14ac:dyDescent="0.2">
      <c r="A37" s="14">
        <v>41699</v>
      </c>
      <c r="B37" s="15">
        <v>200502</v>
      </c>
      <c r="C37" s="16">
        <v>159959</v>
      </c>
      <c r="D37" s="16">
        <v>97783</v>
      </c>
      <c r="E37" s="16">
        <v>90782</v>
      </c>
      <c r="F37" s="18">
        <v>7.159731241626865</v>
      </c>
      <c r="G37" s="16">
        <v>1708</v>
      </c>
      <c r="H37" s="16">
        <v>747.98256376494999</v>
      </c>
      <c r="I37" s="16">
        <v>2352</v>
      </c>
      <c r="J37" s="16">
        <v>1029.8800011969956</v>
      </c>
      <c r="K37" s="16">
        <v>149972</v>
      </c>
      <c r="L37" s="16">
        <v>206493</v>
      </c>
      <c r="M37" s="16">
        <v>1758</v>
      </c>
      <c r="N37" s="16">
        <v>769.75790765179397</v>
      </c>
      <c r="O37" s="16">
        <v>2438</v>
      </c>
      <c r="P37" s="16">
        <v>1067.2162871193304</v>
      </c>
      <c r="Q37" s="16">
        <v>154338</v>
      </c>
      <c r="R37" s="16">
        <v>213979</v>
      </c>
      <c r="S37" s="16">
        <v>4512</v>
      </c>
      <c r="T37" s="16">
        <v>1555</v>
      </c>
      <c r="U37" s="45"/>
      <c r="V37" s="83">
        <v>1.3768770170431814</v>
      </c>
      <c r="W37" s="83">
        <v>1.3868031854379976</v>
      </c>
    </row>
    <row r="38" spans="1:23" x14ac:dyDescent="0.2">
      <c r="A38" s="14">
        <v>41730</v>
      </c>
      <c r="B38" s="15">
        <v>200645</v>
      </c>
      <c r="C38" s="16">
        <v>160336</v>
      </c>
      <c r="D38" s="16">
        <v>98076</v>
      </c>
      <c r="E38" s="16">
        <v>91081</v>
      </c>
      <c r="F38" s="18">
        <v>7.1322239895591171</v>
      </c>
      <c r="G38" s="16">
        <v>1721</v>
      </c>
      <c r="H38" s="16">
        <v>755.60816367215727</v>
      </c>
      <c r="I38" s="16">
        <v>2351</v>
      </c>
      <c r="J38" s="16">
        <v>1032.6148172144833</v>
      </c>
      <c r="K38" s="16">
        <v>151609</v>
      </c>
      <c r="L38" s="16">
        <v>207189</v>
      </c>
      <c r="M38" s="16">
        <v>1709</v>
      </c>
      <c r="N38" s="16">
        <v>750.55446186049994</v>
      </c>
      <c r="O38" s="16">
        <v>2353</v>
      </c>
      <c r="P38" s="16">
        <v>1033.4321812155797</v>
      </c>
      <c r="Q38" s="16">
        <v>150595</v>
      </c>
      <c r="R38" s="16">
        <v>207353</v>
      </c>
      <c r="S38" s="16">
        <v>4550</v>
      </c>
      <c r="T38" s="16">
        <v>1492</v>
      </c>
      <c r="U38" s="45"/>
      <c r="V38" s="83">
        <v>1.3666009273855775</v>
      </c>
      <c r="W38" s="83">
        <v>1.3768285547103569</v>
      </c>
    </row>
    <row r="39" spans="1:23" x14ac:dyDescent="0.2">
      <c r="A39" s="14">
        <v>41760</v>
      </c>
      <c r="B39" s="15">
        <v>200787</v>
      </c>
      <c r="C39" s="16">
        <v>160699</v>
      </c>
      <c r="D39" s="16">
        <v>98178</v>
      </c>
      <c r="E39" s="16">
        <v>91336</v>
      </c>
      <c r="F39" s="18">
        <v>6.9689747193872336</v>
      </c>
      <c r="G39" s="16">
        <v>1731</v>
      </c>
      <c r="H39" s="16">
        <v>761.96666118822429</v>
      </c>
      <c r="I39" s="16">
        <v>2349</v>
      </c>
      <c r="J39" s="16">
        <v>1034.2900685801371</v>
      </c>
      <c r="K39" s="16">
        <v>152993</v>
      </c>
      <c r="L39" s="16">
        <v>207672</v>
      </c>
      <c r="M39" s="16">
        <v>1720</v>
      </c>
      <c r="N39" s="16">
        <v>757.39963244632372</v>
      </c>
      <c r="O39" s="16">
        <v>2351</v>
      </c>
      <c r="P39" s="16">
        <v>1035.1168153316698</v>
      </c>
      <c r="Q39" s="16">
        <v>152076</v>
      </c>
      <c r="R39" s="16">
        <v>207838</v>
      </c>
      <c r="S39" s="16">
        <v>4461</v>
      </c>
      <c r="T39" s="16">
        <v>1499</v>
      </c>
      <c r="U39" s="45"/>
      <c r="V39" s="83">
        <v>1.3573954363925147</v>
      </c>
      <c r="W39" s="83">
        <v>1.366860465116279</v>
      </c>
    </row>
    <row r="40" spans="1:23" x14ac:dyDescent="0.2">
      <c r="A40" s="14">
        <v>41791</v>
      </c>
      <c r="B40" s="15">
        <v>200929</v>
      </c>
      <c r="C40" s="16">
        <v>160903</v>
      </c>
      <c r="D40" s="16">
        <v>98300</v>
      </c>
      <c r="E40" s="16">
        <v>91577</v>
      </c>
      <c r="F40" s="18">
        <v>6.8392675483214704</v>
      </c>
      <c r="G40" s="16">
        <v>1732</v>
      </c>
      <c r="H40" s="16">
        <v>763.52841053307384</v>
      </c>
      <c r="I40" s="16">
        <v>2339</v>
      </c>
      <c r="J40" s="16">
        <v>1031.1602605895614</v>
      </c>
      <c r="K40" s="16">
        <v>153415</v>
      </c>
      <c r="L40" s="16">
        <v>207190</v>
      </c>
      <c r="M40" s="16">
        <v>1722</v>
      </c>
      <c r="N40" s="16">
        <v>759.18359221416517</v>
      </c>
      <c r="O40" s="16">
        <v>2337</v>
      </c>
      <c r="P40" s="16">
        <v>1030.5729884685636</v>
      </c>
      <c r="Q40" s="16">
        <v>152542</v>
      </c>
      <c r="R40" s="16">
        <v>207072</v>
      </c>
      <c r="S40" s="16">
        <v>4401</v>
      </c>
      <c r="T40" s="16">
        <v>1460</v>
      </c>
      <c r="U40" s="45"/>
      <c r="V40" s="83">
        <v>1.3505198318286999</v>
      </c>
      <c r="W40" s="83">
        <v>1.3571428571428572</v>
      </c>
    </row>
    <row r="41" spans="1:23" x14ac:dyDescent="0.2">
      <c r="A41" s="14">
        <v>41821</v>
      </c>
      <c r="B41" s="15">
        <v>201072</v>
      </c>
      <c r="C41" s="16">
        <v>161111</v>
      </c>
      <c r="D41" s="16">
        <v>98223</v>
      </c>
      <c r="E41" s="16">
        <v>91455</v>
      </c>
      <c r="F41" s="18">
        <v>6.8904431752237265</v>
      </c>
      <c r="G41" s="16">
        <v>1734</v>
      </c>
      <c r="H41" s="16">
        <v>763.20919869499483</v>
      </c>
      <c r="I41" s="16">
        <v>2335</v>
      </c>
      <c r="J41" s="16">
        <v>1027.7015198535848</v>
      </c>
      <c r="K41" s="16">
        <v>153460</v>
      </c>
      <c r="L41" s="16">
        <v>206642</v>
      </c>
      <c r="M41" s="16">
        <v>1723</v>
      </c>
      <c r="N41" s="16">
        <v>758.56409644306518</v>
      </c>
      <c r="O41" s="16">
        <v>2327</v>
      </c>
      <c r="P41" s="16">
        <v>1024.4688469801863</v>
      </c>
      <c r="Q41" s="16">
        <v>152526</v>
      </c>
      <c r="R41" s="16">
        <v>205992</v>
      </c>
      <c r="S41" s="16">
        <v>4260</v>
      </c>
      <c r="T41" s="16">
        <v>1467</v>
      </c>
      <c r="U41" s="45"/>
      <c r="V41" s="83">
        <v>1.3465528476475954</v>
      </c>
      <c r="W41" s="83">
        <v>1.3505513639001741</v>
      </c>
    </row>
    <row r="42" spans="1:23" x14ac:dyDescent="0.2">
      <c r="A42" s="14">
        <v>41852</v>
      </c>
      <c r="B42" s="15">
        <v>201214</v>
      </c>
      <c r="C42" s="16">
        <v>161376</v>
      </c>
      <c r="D42" s="16">
        <v>98217</v>
      </c>
      <c r="E42" s="16">
        <v>91465</v>
      </c>
      <c r="F42" s="18">
        <v>6.8745736481464537</v>
      </c>
      <c r="G42" s="16">
        <v>1748</v>
      </c>
      <c r="H42" s="16">
        <v>769.24567873010824</v>
      </c>
      <c r="I42" s="16">
        <v>2349</v>
      </c>
      <c r="J42" s="16">
        <v>1033.5165545140994</v>
      </c>
      <c r="K42" s="16">
        <v>154783</v>
      </c>
      <c r="L42" s="16">
        <v>207958</v>
      </c>
      <c r="M42" s="16">
        <v>1737</v>
      </c>
      <c r="N42" s="16">
        <v>764.27584561710421</v>
      </c>
      <c r="O42" s="16">
        <v>2339</v>
      </c>
      <c r="P42" s="16">
        <v>1029.23255837069</v>
      </c>
      <c r="Q42" s="16">
        <v>153783</v>
      </c>
      <c r="R42" s="16">
        <v>207096</v>
      </c>
      <c r="S42" s="16">
        <v>4329</v>
      </c>
      <c r="T42" s="16">
        <v>1475</v>
      </c>
      <c r="U42" s="45"/>
      <c r="V42" s="83">
        <v>1.3435454798007533</v>
      </c>
      <c r="W42" s="83">
        <v>1.3465745538284399</v>
      </c>
    </row>
    <row r="43" spans="1:23" x14ac:dyDescent="0.2">
      <c r="A43" s="14">
        <v>41883</v>
      </c>
      <c r="B43" s="15">
        <v>201357</v>
      </c>
      <c r="C43" s="16">
        <v>161615</v>
      </c>
      <c r="D43" s="16">
        <v>98456</v>
      </c>
      <c r="E43" s="16">
        <v>91795</v>
      </c>
      <c r="F43" s="18">
        <v>6.7654586820508626</v>
      </c>
      <c r="G43" s="16">
        <v>1759</v>
      </c>
      <c r="H43" s="16">
        <v>776.63056163927752</v>
      </c>
      <c r="I43" s="16">
        <v>2357</v>
      </c>
      <c r="J43" s="16">
        <v>1040.4604756725616</v>
      </c>
      <c r="K43" s="16">
        <v>156380</v>
      </c>
      <c r="L43" s="16">
        <v>209504</v>
      </c>
      <c r="M43" s="16">
        <v>1744</v>
      </c>
      <c r="N43" s="16">
        <v>769.86148979176289</v>
      </c>
      <c r="O43" s="16">
        <v>2343</v>
      </c>
      <c r="P43" s="16">
        <v>1034.3767537259694</v>
      </c>
      <c r="Q43" s="16">
        <v>155017</v>
      </c>
      <c r="R43" s="16">
        <v>208279</v>
      </c>
      <c r="S43" s="16">
        <v>4429</v>
      </c>
      <c r="T43" s="16">
        <v>1474</v>
      </c>
      <c r="U43" s="45"/>
      <c r="V43" s="83">
        <v>1.3397109604808799</v>
      </c>
      <c r="W43" s="83">
        <v>1.3434633027522935</v>
      </c>
    </row>
    <row r="44" spans="1:23" x14ac:dyDescent="0.2">
      <c r="A44" s="14">
        <v>41913</v>
      </c>
      <c r="B44" s="15">
        <v>201499</v>
      </c>
      <c r="C44" s="16">
        <v>161849</v>
      </c>
      <c r="D44" s="16">
        <v>98637</v>
      </c>
      <c r="E44" s="16">
        <v>92115</v>
      </c>
      <c r="F44" s="18">
        <v>6.6121232397579055</v>
      </c>
      <c r="G44" s="16">
        <v>1773</v>
      </c>
      <c r="H44" s="16">
        <v>785.29918262621652</v>
      </c>
      <c r="I44" s="16">
        <v>2366</v>
      </c>
      <c r="J44" s="16">
        <v>1047.7223212025867</v>
      </c>
      <c r="K44" s="16">
        <v>158237</v>
      </c>
      <c r="L44" s="16">
        <v>211115</v>
      </c>
      <c r="M44" s="16">
        <v>1757</v>
      </c>
      <c r="N44" s="16">
        <v>778.16763358627088</v>
      </c>
      <c r="O44" s="16">
        <v>2354</v>
      </c>
      <c r="P44" s="16">
        <v>1042.5957448920342</v>
      </c>
      <c r="Q44" s="16">
        <v>156800</v>
      </c>
      <c r="R44" s="16">
        <v>210082</v>
      </c>
      <c r="S44" s="16">
        <v>4536</v>
      </c>
      <c r="T44" s="16">
        <v>1545</v>
      </c>
      <c r="U44" s="45"/>
      <c r="V44" s="83">
        <v>1.3341696316285065</v>
      </c>
      <c r="W44" s="83">
        <v>1.3397837222538418</v>
      </c>
    </row>
    <row r="45" spans="1:23" x14ac:dyDescent="0.2">
      <c r="A45" s="14">
        <v>41944</v>
      </c>
      <c r="B45" s="15">
        <v>201641</v>
      </c>
      <c r="C45" s="16">
        <v>162043</v>
      </c>
      <c r="D45" s="16">
        <v>98636</v>
      </c>
      <c r="E45" s="16">
        <v>92228</v>
      </c>
      <c r="F45" s="18">
        <v>6.4966138124011525</v>
      </c>
      <c r="G45" s="16">
        <v>1771</v>
      </c>
      <c r="H45" s="16">
        <v>785.0982687052732</v>
      </c>
      <c r="I45" s="16">
        <v>2351</v>
      </c>
      <c r="J45" s="16">
        <v>1042.2086777986619</v>
      </c>
      <c r="K45" s="16">
        <v>158308</v>
      </c>
      <c r="L45" s="16">
        <v>210152</v>
      </c>
      <c r="M45" s="16">
        <v>1754</v>
      </c>
      <c r="N45" s="16">
        <v>777.43613650001737</v>
      </c>
      <c r="O45" s="16">
        <v>2340</v>
      </c>
      <c r="P45" s="16">
        <v>1037.2543282368169</v>
      </c>
      <c r="Q45" s="16">
        <v>156763</v>
      </c>
      <c r="R45" s="16">
        <v>209153</v>
      </c>
      <c r="S45" s="16">
        <v>4644</v>
      </c>
      <c r="T45" s="16">
        <v>1555</v>
      </c>
      <c r="U45" s="45"/>
      <c r="V45" s="83">
        <v>1.3274881875836977</v>
      </c>
      <c r="W45" s="83">
        <v>1.3340935005701253</v>
      </c>
    </row>
    <row r="46" spans="1:23" x14ac:dyDescent="0.2">
      <c r="A46" s="14">
        <v>41974</v>
      </c>
      <c r="B46" s="15">
        <v>201783</v>
      </c>
      <c r="C46" s="16">
        <v>162319</v>
      </c>
      <c r="D46" s="16">
        <v>98805</v>
      </c>
      <c r="E46" s="16">
        <v>92396</v>
      </c>
      <c r="F46" s="18">
        <v>6.4865138403926936</v>
      </c>
      <c r="G46" s="16">
        <v>1783</v>
      </c>
      <c r="H46" s="16">
        <v>790.83470857307111</v>
      </c>
      <c r="I46" s="16">
        <v>2353</v>
      </c>
      <c r="J46" s="16">
        <v>1043.8788203168751</v>
      </c>
      <c r="K46" s="16">
        <v>159577</v>
      </c>
      <c r="L46" s="16">
        <v>210637</v>
      </c>
      <c r="M46" s="16">
        <v>1777</v>
      </c>
      <c r="N46" s="16">
        <v>788.40140150557772</v>
      </c>
      <c r="O46" s="16">
        <v>2359</v>
      </c>
      <c r="P46" s="16">
        <v>1046.6243439734765</v>
      </c>
      <c r="Q46" s="16">
        <v>159086</v>
      </c>
      <c r="R46" s="16">
        <v>211191</v>
      </c>
      <c r="S46" s="16">
        <v>4674</v>
      </c>
      <c r="T46" s="16">
        <v>1583</v>
      </c>
      <c r="U46" s="45"/>
      <c r="V46" s="83">
        <v>1.3199709231280197</v>
      </c>
      <c r="W46" s="83">
        <v>1.3275182892515476</v>
      </c>
    </row>
    <row r="47" spans="1:23" x14ac:dyDescent="0.2">
      <c r="A47" s="14">
        <v>42005</v>
      </c>
      <c r="B47" s="15">
        <v>201925</v>
      </c>
      <c r="C47" s="16">
        <v>162599</v>
      </c>
      <c r="D47" s="16">
        <v>98934</v>
      </c>
      <c r="E47" s="16">
        <v>92214</v>
      </c>
      <c r="F47" s="18">
        <v>6.7924070592516266</v>
      </c>
      <c r="G47" s="16">
        <v>1802</v>
      </c>
      <c r="H47" s="16">
        <v>796.54822335025381</v>
      </c>
      <c r="I47" s="16">
        <v>2358</v>
      </c>
      <c r="J47" s="16">
        <v>1042.6792125789277</v>
      </c>
      <c r="K47" s="16">
        <v>160843</v>
      </c>
      <c r="L47" s="16">
        <v>210543</v>
      </c>
      <c r="M47" s="16">
        <v>1857</v>
      </c>
      <c r="N47" s="16">
        <v>821.14646527175933</v>
      </c>
      <c r="O47" s="16">
        <v>2451</v>
      </c>
      <c r="P47" s="16">
        <v>1083.7835830134952</v>
      </c>
      <c r="Q47" s="16">
        <v>165810</v>
      </c>
      <c r="R47" s="16">
        <v>218843</v>
      </c>
      <c r="S47" s="16">
        <v>4710</v>
      </c>
      <c r="T47" s="16">
        <v>1574</v>
      </c>
      <c r="U47" s="45"/>
      <c r="V47" s="83">
        <v>1.3089969722027071</v>
      </c>
      <c r="W47" s="83">
        <v>1.3198707592891761</v>
      </c>
    </row>
    <row r="48" spans="1:23" x14ac:dyDescent="0.2">
      <c r="A48" s="14">
        <v>42036</v>
      </c>
      <c r="B48" s="15">
        <v>202067</v>
      </c>
      <c r="C48" s="16">
        <v>162879</v>
      </c>
      <c r="D48" s="16">
        <v>99187</v>
      </c>
      <c r="E48" s="16">
        <v>91834</v>
      </c>
      <c r="F48" s="18">
        <v>7.4132698841582023</v>
      </c>
      <c r="G48" s="16">
        <v>1817</v>
      </c>
      <c r="H48" s="16">
        <v>799.14582786897415</v>
      </c>
      <c r="I48" s="16">
        <v>2353</v>
      </c>
      <c r="J48" s="16">
        <v>1034.9587018167242</v>
      </c>
      <c r="K48" s="16">
        <v>161481</v>
      </c>
      <c r="L48" s="16">
        <v>209131</v>
      </c>
      <c r="M48" s="16">
        <v>1872</v>
      </c>
      <c r="N48" s="16">
        <v>823.06858616201555</v>
      </c>
      <c r="O48" s="16">
        <v>2450</v>
      </c>
      <c r="P48" s="16">
        <v>1077.3010932017598</v>
      </c>
      <c r="Q48" s="16">
        <v>166315</v>
      </c>
      <c r="R48" s="16">
        <v>217687</v>
      </c>
      <c r="S48" s="16">
        <v>4766</v>
      </c>
      <c r="T48" s="16">
        <v>1623</v>
      </c>
      <c r="U48" s="45"/>
      <c r="V48" s="83">
        <v>1.2950811550584898</v>
      </c>
      <c r="W48" s="83">
        <v>1.3087606837606838</v>
      </c>
    </row>
    <row r="49" spans="1:23" x14ac:dyDescent="0.2">
      <c r="A49" s="14">
        <v>42064</v>
      </c>
      <c r="B49" s="15">
        <v>202209</v>
      </c>
      <c r="C49" s="16">
        <v>162978</v>
      </c>
      <c r="D49" s="16">
        <v>99438</v>
      </c>
      <c r="E49" s="16">
        <v>91555</v>
      </c>
      <c r="F49" s="18">
        <v>7.9275528470001415</v>
      </c>
      <c r="G49" s="16">
        <v>1840</v>
      </c>
      <c r="H49" s="16">
        <v>806.14117076885793</v>
      </c>
      <c r="I49" s="16">
        <v>2354</v>
      </c>
      <c r="J49" s="16">
        <v>1031.1509378909939</v>
      </c>
      <c r="K49" s="16">
        <v>163009</v>
      </c>
      <c r="L49" s="16">
        <v>208508</v>
      </c>
      <c r="M49" s="16">
        <v>1878</v>
      </c>
      <c r="N49" s="16">
        <v>822.50542755268066</v>
      </c>
      <c r="O49" s="16">
        <v>2431</v>
      </c>
      <c r="P49" s="16">
        <v>1065.1899767072682</v>
      </c>
      <c r="Q49" s="16">
        <v>166318</v>
      </c>
      <c r="R49" s="16">
        <v>215391</v>
      </c>
      <c r="S49" s="16">
        <v>4766</v>
      </c>
      <c r="T49" s="16">
        <v>1661</v>
      </c>
      <c r="U49" s="45"/>
      <c r="V49" s="83">
        <v>1.2791195578158261</v>
      </c>
      <c r="W49" s="83">
        <v>1.2944621938232161</v>
      </c>
    </row>
    <row r="50" spans="1:23" x14ac:dyDescent="0.2">
      <c r="A50" s="14">
        <v>42095</v>
      </c>
      <c r="B50" s="15">
        <v>202351</v>
      </c>
      <c r="C50" s="16">
        <v>163009</v>
      </c>
      <c r="D50" s="16">
        <v>99687</v>
      </c>
      <c r="E50" s="16">
        <v>91711</v>
      </c>
      <c r="F50" s="18">
        <v>8.0010432654207708</v>
      </c>
      <c r="G50" s="16">
        <v>1855</v>
      </c>
      <c r="H50" s="16">
        <v>813.7790275313688</v>
      </c>
      <c r="I50" s="16">
        <v>2348</v>
      </c>
      <c r="J50" s="16">
        <v>1029.7898206581633</v>
      </c>
      <c r="K50" s="16">
        <v>164669</v>
      </c>
      <c r="L50" s="16">
        <v>208379</v>
      </c>
      <c r="M50" s="16">
        <v>1829</v>
      </c>
      <c r="N50" s="16">
        <v>802.39287179208407</v>
      </c>
      <c r="O50" s="16">
        <v>2340</v>
      </c>
      <c r="P50" s="16">
        <v>1026.3650785022066</v>
      </c>
      <c r="Q50" s="16">
        <v>162365</v>
      </c>
      <c r="R50" s="16">
        <v>207686</v>
      </c>
      <c r="S50" s="16">
        <v>4928</v>
      </c>
      <c r="T50" s="16">
        <v>1628</v>
      </c>
      <c r="U50" s="45"/>
      <c r="V50" s="83">
        <v>1.2654415828115797</v>
      </c>
      <c r="W50" s="83">
        <v>1.2793876435210498</v>
      </c>
    </row>
    <row r="51" spans="1:23" x14ac:dyDescent="0.2">
      <c r="A51" s="14">
        <v>42125</v>
      </c>
      <c r="B51" s="15">
        <v>202492</v>
      </c>
      <c r="C51" s="16">
        <v>163133</v>
      </c>
      <c r="D51" s="16">
        <v>99743</v>
      </c>
      <c r="E51" s="16">
        <v>91641</v>
      </c>
      <c r="F51" s="18">
        <v>8.122875790782313</v>
      </c>
      <c r="G51" s="16">
        <v>1864</v>
      </c>
      <c r="H51" s="16">
        <v>816.39768484680872</v>
      </c>
      <c r="I51" s="16">
        <v>2337</v>
      </c>
      <c r="J51" s="16">
        <v>1023.6750093830867</v>
      </c>
      <c r="K51" s="16">
        <v>165314</v>
      </c>
      <c r="L51" s="16">
        <v>207286</v>
      </c>
      <c r="M51" s="16">
        <v>1837</v>
      </c>
      <c r="N51" s="16">
        <v>804.7280880232305</v>
      </c>
      <c r="O51" s="16">
        <v>2325</v>
      </c>
      <c r="P51" s="16">
        <v>1018.3859115421844</v>
      </c>
      <c r="Q51" s="16">
        <v>162951</v>
      </c>
      <c r="R51" s="16">
        <v>206215</v>
      </c>
      <c r="S51" s="16">
        <v>4983</v>
      </c>
      <c r="T51" s="16">
        <v>1659</v>
      </c>
      <c r="U51" s="45"/>
      <c r="V51" s="83">
        <v>1.2538925922789359</v>
      </c>
      <c r="W51" s="83">
        <v>1.2656505171475232</v>
      </c>
    </row>
    <row r="52" spans="1:23" x14ac:dyDescent="0.2">
      <c r="A52" s="14">
        <v>42156</v>
      </c>
      <c r="B52" s="15">
        <v>202634</v>
      </c>
      <c r="C52" s="16">
        <v>163286</v>
      </c>
      <c r="D52" s="16">
        <v>100050</v>
      </c>
      <c r="E52" s="16">
        <v>91750</v>
      </c>
      <c r="F52" s="18">
        <v>8.295852073963017</v>
      </c>
      <c r="G52" s="16">
        <v>1882</v>
      </c>
      <c r="H52" s="16">
        <v>824.29404739579729</v>
      </c>
      <c r="I52" s="16">
        <v>2342</v>
      </c>
      <c r="J52" s="16">
        <v>1025.88904132574</v>
      </c>
      <c r="K52" s="16">
        <v>167030</v>
      </c>
      <c r="L52" s="16">
        <v>207880</v>
      </c>
      <c r="M52" s="16">
        <v>1860</v>
      </c>
      <c r="N52" s="16">
        <v>814.94714608604681</v>
      </c>
      <c r="O52" s="16">
        <v>2333</v>
      </c>
      <c r="P52" s="16">
        <v>1021.9163615187974</v>
      </c>
      <c r="Q52" s="16">
        <v>165136</v>
      </c>
      <c r="R52" s="16">
        <v>207075</v>
      </c>
      <c r="S52" s="16">
        <v>5217</v>
      </c>
      <c r="T52" s="16">
        <v>1670</v>
      </c>
      <c r="U52" s="45"/>
      <c r="V52" s="83">
        <v>1.2445668442794708</v>
      </c>
      <c r="W52" s="83">
        <v>1.2543010752688173</v>
      </c>
    </row>
    <row r="53" spans="1:23" x14ac:dyDescent="0.2">
      <c r="A53" s="14">
        <v>42186</v>
      </c>
      <c r="B53" s="15">
        <v>202775</v>
      </c>
      <c r="C53" s="16">
        <v>163429</v>
      </c>
      <c r="D53" s="16">
        <v>100293</v>
      </c>
      <c r="E53" s="16">
        <v>91725</v>
      </c>
      <c r="F53" s="18">
        <v>8.5429691005354353</v>
      </c>
      <c r="G53" s="16">
        <v>1881</v>
      </c>
      <c r="H53" s="16">
        <v>823.47922574281836</v>
      </c>
      <c r="I53" s="16">
        <v>2325</v>
      </c>
      <c r="J53" s="16">
        <v>1017.5317470102331</v>
      </c>
      <c r="K53" s="16">
        <v>166981</v>
      </c>
      <c r="L53" s="16">
        <v>206330</v>
      </c>
      <c r="M53" s="16">
        <v>1862</v>
      </c>
      <c r="N53" s="16">
        <v>815.06595980766861</v>
      </c>
      <c r="O53" s="16">
        <v>2318</v>
      </c>
      <c r="P53" s="16">
        <v>1014.4051288373813</v>
      </c>
      <c r="Q53" s="16">
        <v>165275</v>
      </c>
      <c r="R53" s="16">
        <v>205696</v>
      </c>
      <c r="S53" s="16">
        <v>5344</v>
      </c>
      <c r="T53" s="16">
        <v>1764</v>
      </c>
      <c r="U53" s="45"/>
      <c r="V53" s="83">
        <v>1.2356495649205599</v>
      </c>
      <c r="W53" s="83">
        <v>1.2448979591836735</v>
      </c>
    </row>
    <row r="54" spans="1:23" x14ac:dyDescent="0.2">
      <c r="A54" s="14">
        <v>42217</v>
      </c>
      <c r="B54" s="15">
        <v>202917</v>
      </c>
      <c r="C54" s="16">
        <v>163586</v>
      </c>
      <c r="D54" s="16">
        <v>100419</v>
      </c>
      <c r="E54" s="16">
        <v>91670</v>
      </c>
      <c r="F54" s="18">
        <v>8.7124946474272829</v>
      </c>
      <c r="G54" s="16">
        <v>1883</v>
      </c>
      <c r="H54" s="16">
        <v>823.23807270953148</v>
      </c>
      <c r="I54" s="16">
        <v>2313</v>
      </c>
      <c r="J54" s="16">
        <v>1011.6648679016544</v>
      </c>
      <c r="K54" s="16">
        <v>167049</v>
      </c>
      <c r="L54" s="16">
        <v>205284</v>
      </c>
      <c r="M54" s="16">
        <v>1863</v>
      </c>
      <c r="N54" s="16">
        <v>814.77155684343847</v>
      </c>
      <c r="O54" s="16">
        <v>2302</v>
      </c>
      <c r="P54" s="16">
        <v>1006.7170320870109</v>
      </c>
      <c r="Q54" s="16">
        <v>165331</v>
      </c>
      <c r="R54" s="16">
        <v>204280</v>
      </c>
      <c r="S54" s="16">
        <v>5435</v>
      </c>
      <c r="T54" s="16">
        <v>1762</v>
      </c>
      <c r="U54" s="45"/>
      <c r="V54" s="83">
        <v>1.2288849379523374</v>
      </c>
      <c r="W54" s="83">
        <v>1.2356414385399892</v>
      </c>
    </row>
    <row r="55" spans="1:23" x14ac:dyDescent="0.2">
      <c r="A55" s="14">
        <v>42248</v>
      </c>
      <c r="B55" s="15">
        <v>203058</v>
      </c>
      <c r="C55" s="16">
        <v>163693</v>
      </c>
      <c r="D55" s="16">
        <v>100557</v>
      </c>
      <c r="E55" s="16">
        <v>91635</v>
      </c>
      <c r="F55" s="18">
        <v>8.8725797308988881</v>
      </c>
      <c r="G55" s="16">
        <v>1890</v>
      </c>
      <c r="H55" s="16">
        <v>826.43875148972211</v>
      </c>
      <c r="I55" s="16">
        <v>2312</v>
      </c>
      <c r="J55" s="16">
        <v>1010.9426863260743</v>
      </c>
      <c r="K55" s="16">
        <v>167815</v>
      </c>
      <c r="L55" s="16">
        <v>205280</v>
      </c>
      <c r="M55" s="16">
        <v>1867</v>
      </c>
      <c r="N55" s="16">
        <v>816.21014685459329</v>
      </c>
      <c r="O55" s="16">
        <v>2294</v>
      </c>
      <c r="P55" s="16">
        <v>1003.0434654138227</v>
      </c>
      <c r="Q55" s="16">
        <v>165738</v>
      </c>
      <c r="R55" s="16">
        <v>203676</v>
      </c>
      <c r="S55" s="16">
        <v>5487</v>
      </c>
      <c r="T55" s="16">
        <v>1834</v>
      </c>
      <c r="U55" s="45"/>
      <c r="V55" s="83">
        <v>1.2232517951315436</v>
      </c>
      <c r="W55" s="83">
        <v>1.228709159078736</v>
      </c>
    </row>
    <row r="56" spans="1:23" x14ac:dyDescent="0.2">
      <c r="A56" s="14">
        <v>42278</v>
      </c>
      <c r="B56" s="15">
        <v>203199</v>
      </c>
      <c r="C56" s="16">
        <v>163810</v>
      </c>
      <c r="D56" s="16">
        <v>100847</v>
      </c>
      <c r="E56" s="16">
        <v>91833</v>
      </c>
      <c r="F56" s="18">
        <v>8.9382926611599736</v>
      </c>
      <c r="G56" s="16">
        <v>1892</v>
      </c>
      <c r="H56" s="16">
        <v>829.11333225065084</v>
      </c>
      <c r="I56" s="16">
        <v>2302</v>
      </c>
      <c r="J56" s="16">
        <v>1008.8238623221571</v>
      </c>
      <c r="K56" s="16">
        <v>168475</v>
      </c>
      <c r="L56" s="16">
        <v>204992</v>
      </c>
      <c r="M56" s="16">
        <v>1870</v>
      </c>
      <c r="N56" s="16">
        <v>819.70383712518276</v>
      </c>
      <c r="O56" s="16">
        <v>2288</v>
      </c>
      <c r="P56" s="16">
        <v>1002.7362339381591</v>
      </c>
      <c r="Q56" s="16">
        <v>166563</v>
      </c>
      <c r="R56" s="16">
        <v>203755</v>
      </c>
      <c r="S56" s="16" t="s">
        <v>30</v>
      </c>
      <c r="T56" s="16">
        <v>2100</v>
      </c>
      <c r="U56" s="45"/>
      <c r="V56" s="83">
        <v>1.2167502596824455</v>
      </c>
      <c r="W56" s="83">
        <v>1.223529411764706</v>
      </c>
    </row>
    <row r="57" spans="1:23" x14ac:dyDescent="0.2">
      <c r="A57" s="14">
        <v>42309</v>
      </c>
      <c r="B57" s="15">
        <v>203340</v>
      </c>
      <c r="C57" s="16">
        <v>163978</v>
      </c>
      <c r="D57" s="16">
        <v>100763</v>
      </c>
      <c r="E57" s="16">
        <v>91704</v>
      </c>
      <c r="F57" s="18">
        <v>8.9904032234054192</v>
      </c>
      <c r="G57" s="16">
        <v>1893</v>
      </c>
      <c r="H57" s="16">
        <v>828.66135536539787</v>
      </c>
      <c r="I57" s="16">
        <v>2285</v>
      </c>
      <c r="J57" s="16">
        <v>1000.2704829349857</v>
      </c>
      <c r="K57" s="16">
        <v>168500</v>
      </c>
      <c r="L57" s="16">
        <v>203395</v>
      </c>
      <c r="M57" s="16">
        <v>1878</v>
      </c>
      <c r="N57" s="16">
        <v>822.42057637454513</v>
      </c>
      <c r="O57" s="16">
        <v>2286</v>
      </c>
      <c r="P57" s="16">
        <v>1000.6786662732369</v>
      </c>
      <c r="Q57" s="16">
        <v>167231</v>
      </c>
      <c r="R57" s="16">
        <v>203478</v>
      </c>
      <c r="S57" s="16" t="s">
        <v>30</v>
      </c>
      <c r="T57" s="16">
        <v>2357</v>
      </c>
      <c r="U57" s="45"/>
      <c r="V57" s="83">
        <v>1.2070919881305637</v>
      </c>
      <c r="W57" s="83">
        <v>1.2172523961661341</v>
      </c>
    </row>
    <row r="58" spans="1:23" x14ac:dyDescent="0.2">
      <c r="A58" s="14">
        <v>42339</v>
      </c>
      <c r="B58" s="15">
        <v>203482</v>
      </c>
      <c r="C58" s="16">
        <v>164151</v>
      </c>
      <c r="D58" s="16">
        <v>100818</v>
      </c>
      <c r="E58" s="16">
        <v>91800</v>
      </c>
      <c r="F58" s="18">
        <v>8.9448312801285503</v>
      </c>
      <c r="G58" s="16">
        <v>1902</v>
      </c>
      <c r="H58" s="16">
        <v>833.64621932161072</v>
      </c>
      <c r="I58" s="16">
        <v>2274</v>
      </c>
      <c r="J58" s="16">
        <v>996.93830412518059</v>
      </c>
      <c r="K58" s="16">
        <v>169632</v>
      </c>
      <c r="L58" s="16">
        <v>202859</v>
      </c>
      <c r="M58" s="16">
        <v>1957</v>
      </c>
      <c r="N58" s="16">
        <v>857.81543330614011</v>
      </c>
      <c r="O58" s="16">
        <v>2362</v>
      </c>
      <c r="P58" s="16">
        <v>1035.4969972774004</v>
      </c>
      <c r="Q58" s="16">
        <v>174550</v>
      </c>
      <c r="R58" s="16">
        <v>210705</v>
      </c>
      <c r="S58" s="16">
        <v>4075</v>
      </c>
      <c r="T58" s="16">
        <v>2667</v>
      </c>
      <c r="U58" s="45"/>
      <c r="V58" s="83">
        <v>1.1958769571778909</v>
      </c>
      <c r="W58" s="83">
        <v>1.2069494123658662</v>
      </c>
    </row>
    <row r="59" spans="1:23" x14ac:dyDescent="0.2">
      <c r="A59" s="14">
        <v>42370</v>
      </c>
      <c r="B59" s="15">
        <v>203622</v>
      </c>
      <c r="C59" s="16">
        <v>164302</v>
      </c>
      <c r="D59" s="16">
        <v>100727</v>
      </c>
      <c r="E59" s="16">
        <v>91166</v>
      </c>
      <c r="F59" s="18">
        <v>9.4919932093678998</v>
      </c>
      <c r="G59" s="16">
        <v>1927</v>
      </c>
      <c r="H59" s="16">
        <v>838.82389918574609</v>
      </c>
      <c r="I59" s="16">
        <v>2280</v>
      </c>
      <c r="J59" s="16">
        <v>992.49098820363224</v>
      </c>
      <c r="K59" s="16">
        <v>170803</v>
      </c>
      <c r="L59" s="16">
        <v>202093</v>
      </c>
      <c r="M59" s="16">
        <v>2160</v>
      </c>
      <c r="N59" s="16">
        <v>940.13417017807501</v>
      </c>
      <c r="O59" s="16">
        <v>2583</v>
      </c>
      <c r="P59" s="16">
        <v>1124.3480566932847</v>
      </c>
      <c r="Q59" s="16">
        <v>191432</v>
      </c>
      <c r="R59" s="16">
        <v>228942</v>
      </c>
      <c r="S59" s="16">
        <v>4017</v>
      </c>
      <c r="T59" s="16">
        <v>2731</v>
      </c>
      <c r="U59" s="45"/>
      <c r="V59" s="83">
        <v>1.1831935036269854</v>
      </c>
      <c r="W59" s="83">
        <v>1.1958333333333333</v>
      </c>
    </row>
    <row r="60" spans="1:23" x14ac:dyDescent="0.2">
      <c r="A60" s="14">
        <v>42401</v>
      </c>
      <c r="B60" s="15">
        <v>203763</v>
      </c>
      <c r="C60" s="16">
        <v>164537</v>
      </c>
      <c r="D60" s="16">
        <v>101010</v>
      </c>
      <c r="E60" s="16">
        <v>90702</v>
      </c>
      <c r="F60" s="18">
        <v>10.204930204930207</v>
      </c>
      <c r="G60" s="16">
        <v>1935</v>
      </c>
      <c r="H60" s="16">
        <v>837.44840819972228</v>
      </c>
      <c r="I60" s="16">
        <v>2266</v>
      </c>
      <c r="J60" s="16">
        <v>980.68344105652159</v>
      </c>
      <c r="K60" s="16">
        <v>170641</v>
      </c>
      <c r="L60" s="16">
        <v>199827</v>
      </c>
      <c r="M60" s="16">
        <v>2181</v>
      </c>
      <c r="N60" s="16">
        <v>943.84652758351615</v>
      </c>
      <c r="O60" s="16">
        <v>2580</v>
      </c>
      <c r="P60" s="16">
        <v>1116.7827328808469</v>
      </c>
      <c r="Q60" s="16">
        <v>192321</v>
      </c>
      <c r="R60" s="16">
        <v>227559</v>
      </c>
      <c r="S60" s="16">
        <v>4006</v>
      </c>
      <c r="T60" s="16">
        <v>2836</v>
      </c>
      <c r="U60" s="45"/>
      <c r="V60" s="83">
        <v>1.1710374411776772</v>
      </c>
      <c r="W60" s="83">
        <v>1.1829436038514443</v>
      </c>
    </row>
    <row r="61" spans="1:23" x14ac:dyDescent="0.2">
      <c r="A61" s="14">
        <v>42430</v>
      </c>
      <c r="B61" s="15">
        <v>203904</v>
      </c>
      <c r="C61" s="16">
        <v>164775</v>
      </c>
      <c r="D61" s="16">
        <v>101239</v>
      </c>
      <c r="E61" s="16">
        <v>90216</v>
      </c>
      <c r="F61" s="18">
        <v>10.888096484556343</v>
      </c>
      <c r="G61" s="16">
        <v>1967</v>
      </c>
      <c r="H61" s="16">
        <v>847.33011613308224</v>
      </c>
      <c r="I61" s="16">
        <v>2284</v>
      </c>
      <c r="J61" s="16">
        <v>983.83553044569999</v>
      </c>
      <c r="K61" s="16">
        <v>172774</v>
      </c>
      <c r="L61" s="16">
        <v>200608</v>
      </c>
      <c r="M61" s="16">
        <v>2158</v>
      </c>
      <c r="N61" s="16">
        <v>929.71692561205271</v>
      </c>
      <c r="O61" s="16">
        <v>2527</v>
      </c>
      <c r="P61" s="16">
        <v>1088.7966886377903</v>
      </c>
      <c r="Q61" s="16">
        <v>189573</v>
      </c>
      <c r="R61" s="16">
        <v>222010</v>
      </c>
      <c r="S61" s="16">
        <v>4157</v>
      </c>
      <c r="T61" s="16">
        <v>2815</v>
      </c>
      <c r="U61" s="45"/>
      <c r="V61" s="83">
        <v>1.1611006285667982</v>
      </c>
      <c r="W61" s="83">
        <v>1.1709916589434661</v>
      </c>
    </row>
    <row r="62" spans="1:23" x14ac:dyDescent="0.2">
      <c r="A62" s="14">
        <v>42461</v>
      </c>
      <c r="B62" s="15">
        <v>204045</v>
      </c>
      <c r="C62" s="16">
        <v>165120</v>
      </c>
      <c r="D62" s="16">
        <v>101559</v>
      </c>
      <c r="E62" s="16">
        <v>90213</v>
      </c>
      <c r="F62" s="18">
        <v>11.171831152335098</v>
      </c>
      <c r="G62" s="16">
        <v>1964</v>
      </c>
      <c r="H62" s="16">
        <v>846.14668332965766</v>
      </c>
      <c r="I62" s="16">
        <v>2266</v>
      </c>
      <c r="J62" s="16">
        <v>976.09840966453476</v>
      </c>
      <c r="K62" s="16">
        <v>172652</v>
      </c>
      <c r="L62" s="16">
        <v>199168</v>
      </c>
      <c r="M62" s="16">
        <v>1973</v>
      </c>
      <c r="N62" s="16">
        <v>849.87135190766742</v>
      </c>
      <c r="O62" s="16">
        <v>2290</v>
      </c>
      <c r="P62" s="16">
        <v>986.75782302923369</v>
      </c>
      <c r="Q62" s="16">
        <v>173412</v>
      </c>
      <c r="R62" s="16">
        <v>201343</v>
      </c>
      <c r="S62" s="16">
        <v>4400</v>
      </c>
      <c r="T62" s="16">
        <v>2954</v>
      </c>
      <c r="U62" s="45"/>
      <c r="V62" s="83">
        <v>1.1535806130250446</v>
      </c>
      <c r="W62" s="83">
        <v>1.1606690319310695</v>
      </c>
    </row>
    <row r="63" spans="1:23" x14ac:dyDescent="0.2">
      <c r="A63" s="14">
        <v>42491</v>
      </c>
      <c r="B63" s="15">
        <v>204185</v>
      </c>
      <c r="C63" s="16">
        <v>165347</v>
      </c>
      <c r="D63" s="16">
        <v>101804</v>
      </c>
      <c r="E63" s="16">
        <v>90428</v>
      </c>
      <c r="F63" s="18">
        <v>11.174413579034226</v>
      </c>
      <c r="G63" s="16">
        <v>1983</v>
      </c>
      <c r="H63" s="16">
        <v>856.66429953228692</v>
      </c>
      <c r="I63" s="16">
        <v>2274</v>
      </c>
      <c r="J63" s="16">
        <v>982.23669711291234</v>
      </c>
      <c r="K63" s="16">
        <v>174918</v>
      </c>
      <c r="L63" s="16">
        <v>200558</v>
      </c>
      <c r="M63" s="16">
        <v>1981</v>
      </c>
      <c r="N63" s="16">
        <v>855.47420231652666</v>
      </c>
      <c r="O63" s="16">
        <v>2285</v>
      </c>
      <c r="P63" s="16">
        <v>986.91872566545044</v>
      </c>
      <c r="Q63" s="16">
        <v>174675</v>
      </c>
      <c r="R63" s="16">
        <v>201514</v>
      </c>
      <c r="S63" s="16">
        <v>4671</v>
      </c>
      <c r="T63" s="16">
        <v>3061</v>
      </c>
      <c r="U63" s="45"/>
      <c r="V63" s="83">
        <v>1.1465829703060864</v>
      </c>
      <c r="W63" s="83">
        <v>1.1534578495709238</v>
      </c>
    </row>
    <row r="64" spans="1:23" x14ac:dyDescent="0.2">
      <c r="A64" s="14">
        <v>42522</v>
      </c>
      <c r="B64" s="15">
        <v>204325</v>
      </c>
      <c r="C64" s="16">
        <v>165491</v>
      </c>
      <c r="D64" s="16">
        <v>101902</v>
      </c>
      <c r="E64" s="16">
        <v>90379</v>
      </c>
      <c r="F64" s="18">
        <v>11.30792329885576</v>
      </c>
      <c r="G64" s="16">
        <v>1974</v>
      </c>
      <c r="H64" s="16">
        <v>851.5893796647498</v>
      </c>
      <c r="I64" s="16">
        <v>2250</v>
      </c>
      <c r="J64" s="16">
        <v>970.70843019699009</v>
      </c>
      <c r="K64" s="16">
        <v>174001</v>
      </c>
      <c r="L64" s="16">
        <v>198340</v>
      </c>
      <c r="M64" s="16">
        <v>1973</v>
      </c>
      <c r="N64" s="16">
        <v>851.19295240425788</v>
      </c>
      <c r="O64" s="16">
        <v>2262</v>
      </c>
      <c r="P64" s="16">
        <v>975.91582038419187</v>
      </c>
      <c r="Q64" s="16">
        <v>173920</v>
      </c>
      <c r="R64" s="16">
        <v>199404</v>
      </c>
      <c r="S64" s="16">
        <v>4792</v>
      </c>
      <c r="T64" s="16">
        <v>3214</v>
      </c>
      <c r="U64" s="45"/>
      <c r="V64" s="83">
        <v>1.1398785064453651</v>
      </c>
      <c r="W64" s="83">
        <v>1.1464774455144451</v>
      </c>
    </row>
    <row r="65" spans="1:23" x14ac:dyDescent="0.2">
      <c r="A65" s="14">
        <v>42552</v>
      </c>
      <c r="B65" s="15">
        <v>204466</v>
      </c>
      <c r="C65" s="16">
        <v>165618</v>
      </c>
      <c r="D65" s="16">
        <v>101854</v>
      </c>
      <c r="E65" s="16">
        <v>90072</v>
      </c>
      <c r="F65" s="18">
        <v>11.567537848292652</v>
      </c>
      <c r="G65" s="16">
        <v>1987</v>
      </c>
      <c r="H65" s="16">
        <v>854.37187600872517</v>
      </c>
      <c r="I65" s="16">
        <v>2253</v>
      </c>
      <c r="J65" s="16">
        <v>968.57179188715975</v>
      </c>
      <c r="K65" s="16">
        <v>174690</v>
      </c>
      <c r="L65" s="16">
        <v>198040</v>
      </c>
      <c r="M65" s="16">
        <v>1990</v>
      </c>
      <c r="N65" s="16">
        <v>855.79998630579166</v>
      </c>
      <c r="O65" s="16">
        <v>2269</v>
      </c>
      <c r="P65" s="16">
        <v>975.52649340232608</v>
      </c>
      <c r="Q65" s="16">
        <v>174982</v>
      </c>
      <c r="R65" s="16">
        <v>199462</v>
      </c>
      <c r="S65" s="16">
        <v>4763</v>
      </c>
      <c r="T65" s="16">
        <v>3245</v>
      </c>
      <c r="U65" s="45"/>
      <c r="V65" s="83">
        <v>1.1336653500486575</v>
      </c>
      <c r="W65" s="83">
        <v>1.1402010050251257</v>
      </c>
    </row>
    <row r="66" spans="1:23" x14ac:dyDescent="0.2">
      <c r="A66" s="14">
        <v>42583</v>
      </c>
      <c r="B66" s="15">
        <v>204606</v>
      </c>
      <c r="C66" s="16">
        <v>165672</v>
      </c>
      <c r="D66" s="16">
        <v>101688</v>
      </c>
      <c r="E66" s="16">
        <v>89730</v>
      </c>
      <c r="F66" s="18">
        <v>11.759499645975923</v>
      </c>
      <c r="G66" s="16">
        <v>2013</v>
      </c>
      <c r="H66" s="16">
        <v>861.86622093193751</v>
      </c>
      <c r="I66" s="16">
        <v>2273</v>
      </c>
      <c r="J66" s="16">
        <v>972.96266971643058</v>
      </c>
      <c r="K66" s="16">
        <v>176343</v>
      </c>
      <c r="L66" s="16">
        <v>199074</v>
      </c>
      <c r="M66" s="16">
        <v>2020</v>
      </c>
      <c r="N66" s="16">
        <v>864.59341368288324</v>
      </c>
      <c r="O66" s="16">
        <v>2290</v>
      </c>
      <c r="P66" s="16">
        <v>980.22052139233449</v>
      </c>
      <c r="Q66" s="16">
        <v>176901</v>
      </c>
      <c r="R66" s="16">
        <v>200559</v>
      </c>
      <c r="S66" s="16">
        <v>4685</v>
      </c>
      <c r="T66" s="16">
        <v>3357</v>
      </c>
      <c r="U66" s="45"/>
      <c r="V66" s="83">
        <v>1.1289021962879162</v>
      </c>
      <c r="W66" s="83">
        <v>1.1336633663366336</v>
      </c>
    </row>
    <row r="67" spans="1:23" x14ac:dyDescent="0.2">
      <c r="A67" s="14">
        <v>42614</v>
      </c>
      <c r="B67" s="15">
        <v>204746</v>
      </c>
      <c r="C67" s="16">
        <v>165735</v>
      </c>
      <c r="D67" s="16">
        <v>101391</v>
      </c>
      <c r="E67" s="16">
        <v>89433</v>
      </c>
      <c r="F67" s="18">
        <v>11.793946208243334</v>
      </c>
      <c r="G67" s="16">
        <v>2017</v>
      </c>
      <c r="H67" s="16">
        <v>860.33426782452409</v>
      </c>
      <c r="I67" s="16">
        <v>2269</v>
      </c>
      <c r="J67" s="16">
        <v>967.89680872886402</v>
      </c>
      <c r="K67" s="16">
        <v>176150</v>
      </c>
      <c r="L67" s="16">
        <v>198173</v>
      </c>
      <c r="M67" s="16">
        <v>2021</v>
      </c>
      <c r="N67" s="16">
        <v>861.83857071688828</v>
      </c>
      <c r="O67" s="16">
        <v>2281</v>
      </c>
      <c r="P67" s="16">
        <v>972.92743203774432</v>
      </c>
      <c r="Q67" s="16">
        <v>176458</v>
      </c>
      <c r="R67" s="16">
        <v>199203</v>
      </c>
      <c r="S67" s="16">
        <v>4758</v>
      </c>
      <c r="T67" s="16">
        <v>3498</v>
      </c>
      <c r="U67" s="45"/>
      <c r="V67" s="83">
        <v>1.1250241271643486</v>
      </c>
      <c r="W67" s="83">
        <v>1.1286491835724888</v>
      </c>
    </row>
    <row r="68" spans="1:23" x14ac:dyDescent="0.2">
      <c r="A68" s="14">
        <v>42644</v>
      </c>
      <c r="B68" s="15">
        <v>204886</v>
      </c>
      <c r="C68" s="16">
        <v>165893</v>
      </c>
      <c r="D68" s="16">
        <v>101467</v>
      </c>
      <c r="E68" s="16">
        <v>89488</v>
      </c>
      <c r="F68" s="18">
        <v>11.805808785122252</v>
      </c>
      <c r="G68" s="16">
        <v>2026</v>
      </c>
      <c r="H68" s="16">
        <v>864.09515535468506</v>
      </c>
      <c r="I68" s="16">
        <v>2274</v>
      </c>
      <c r="J68" s="16">
        <v>969.58796599084371</v>
      </c>
      <c r="K68" s="16">
        <v>177041</v>
      </c>
      <c r="L68" s="16">
        <v>198655</v>
      </c>
      <c r="M68" s="16">
        <v>2023</v>
      </c>
      <c r="N68" s="16">
        <v>862.63580722938605</v>
      </c>
      <c r="O68" s="16">
        <v>2276</v>
      </c>
      <c r="P68" s="16">
        <v>970.49578790156477</v>
      </c>
      <c r="Q68" s="16">
        <v>176742</v>
      </c>
      <c r="R68" s="16">
        <v>198841</v>
      </c>
      <c r="S68" s="16">
        <v>4820</v>
      </c>
      <c r="T68" s="16">
        <v>3656</v>
      </c>
      <c r="U68" s="45"/>
      <c r="V68" s="83">
        <v>1.1220847148400652</v>
      </c>
      <c r="W68" s="83">
        <v>1.125061789421651</v>
      </c>
    </row>
    <row r="69" spans="1:23" x14ac:dyDescent="0.2">
      <c r="A69" s="14">
        <v>42675</v>
      </c>
      <c r="B69" s="15">
        <v>205025</v>
      </c>
      <c r="C69" s="16">
        <v>166076</v>
      </c>
      <c r="D69" s="16">
        <v>101884</v>
      </c>
      <c r="E69" s="16">
        <v>89815</v>
      </c>
      <c r="F69" s="18">
        <v>11.845824663342629</v>
      </c>
      <c r="G69" s="16">
        <v>2033</v>
      </c>
      <c r="H69" s="16">
        <v>869.25009145226193</v>
      </c>
      <c r="I69" s="16">
        <v>2277</v>
      </c>
      <c r="J69" s="16">
        <v>973.60321911961955</v>
      </c>
      <c r="K69" s="16">
        <v>178218</v>
      </c>
      <c r="L69" s="16">
        <v>199613</v>
      </c>
      <c r="M69" s="16">
        <v>2025</v>
      </c>
      <c r="N69" s="16">
        <v>865.8163638580661</v>
      </c>
      <c r="O69" s="16">
        <v>2272</v>
      </c>
      <c r="P69" s="16">
        <v>971.54005609072067</v>
      </c>
      <c r="Q69" s="16">
        <v>177514</v>
      </c>
      <c r="R69" s="16">
        <v>199190</v>
      </c>
      <c r="S69" s="16">
        <v>5099</v>
      </c>
      <c r="T69" s="16">
        <v>3721</v>
      </c>
      <c r="U69" s="45"/>
      <c r="V69" s="83">
        <v>1.1200496021726201</v>
      </c>
      <c r="W69" s="83">
        <v>1.1219753086419753</v>
      </c>
    </row>
    <row r="70" spans="1:23" x14ac:dyDescent="0.2">
      <c r="A70" s="14">
        <v>42705</v>
      </c>
      <c r="B70" s="15">
        <v>205165</v>
      </c>
      <c r="C70" s="16">
        <v>166401</v>
      </c>
      <c r="D70" s="16">
        <v>102150</v>
      </c>
      <c r="E70" s="16">
        <v>89871</v>
      </c>
      <c r="F70" s="18">
        <v>12.020558002936854</v>
      </c>
      <c r="G70" s="16">
        <v>2048</v>
      </c>
      <c r="H70" s="16">
        <v>875.57819316160169</v>
      </c>
      <c r="I70" s="16">
        <v>2288</v>
      </c>
      <c r="J70" s="16">
        <v>978.27602173860066</v>
      </c>
      <c r="K70" s="16">
        <v>179638</v>
      </c>
      <c r="L70" s="16">
        <v>200708</v>
      </c>
      <c r="M70" s="16">
        <v>2107</v>
      </c>
      <c r="N70" s="16">
        <v>900.55808739307383</v>
      </c>
      <c r="O70" s="16">
        <v>2360</v>
      </c>
      <c r="P70" s="16">
        <v>1008.763678015256</v>
      </c>
      <c r="Q70" s="16">
        <v>184763</v>
      </c>
      <c r="R70" s="16">
        <v>206963</v>
      </c>
      <c r="S70" s="16">
        <v>5226</v>
      </c>
      <c r="T70" s="16">
        <v>3835</v>
      </c>
      <c r="U70" s="45"/>
      <c r="V70" s="83">
        <v>1.1172914416771507</v>
      </c>
      <c r="W70" s="83">
        <v>1.1200759373516849</v>
      </c>
    </row>
    <row r="71" spans="1:23" x14ac:dyDescent="0.2">
      <c r="A71" s="14">
        <v>42736</v>
      </c>
      <c r="B71" s="15">
        <v>205305</v>
      </c>
      <c r="C71" s="16">
        <v>166640</v>
      </c>
      <c r="D71" s="16">
        <v>102324</v>
      </c>
      <c r="E71" s="16">
        <v>89469</v>
      </c>
      <c r="F71" s="18">
        <v>12.563035065087369</v>
      </c>
      <c r="G71" s="16">
        <v>2062</v>
      </c>
      <c r="H71" s="16">
        <v>876.15498891892548</v>
      </c>
      <c r="I71" s="16">
        <v>2297</v>
      </c>
      <c r="J71" s="16">
        <v>976.1330703100266</v>
      </c>
      <c r="K71" s="16">
        <v>179879</v>
      </c>
      <c r="L71" s="16">
        <v>200405</v>
      </c>
      <c r="M71" s="16">
        <v>2308</v>
      </c>
      <c r="N71" s="16">
        <v>980.71162416891946</v>
      </c>
      <c r="O71" s="16">
        <v>2578</v>
      </c>
      <c r="P71" s="16">
        <v>1095.7989332943669</v>
      </c>
      <c r="Q71" s="16">
        <v>201345</v>
      </c>
      <c r="R71" s="16">
        <v>224973</v>
      </c>
      <c r="S71" s="16">
        <v>5275</v>
      </c>
      <c r="T71" s="16">
        <v>3987</v>
      </c>
      <c r="U71" s="45"/>
      <c r="V71" s="83">
        <v>1.1141100406384292</v>
      </c>
      <c r="W71" s="83">
        <v>1.1169844020797226</v>
      </c>
    </row>
    <row r="72" spans="1:23" x14ac:dyDescent="0.2">
      <c r="A72" s="14">
        <v>42767</v>
      </c>
      <c r="B72" s="15">
        <v>205444</v>
      </c>
      <c r="C72" s="16">
        <v>166716</v>
      </c>
      <c r="D72" s="16">
        <v>102447</v>
      </c>
      <c r="E72" s="16">
        <v>88968</v>
      </c>
      <c r="F72" s="18">
        <v>13.157047058479021</v>
      </c>
      <c r="G72" s="16">
        <v>2074</v>
      </c>
      <c r="H72" s="16">
        <v>875.48431689414144</v>
      </c>
      <c r="I72" s="16">
        <v>2303</v>
      </c>
      <c r="J72" s="16">
        <v>972.18220050232662</v>
      </c>
      <c r="K72" s="16">
        <v>179863</v>
      </c>
      <c r="L72" s="16">
        <v>199729</v>
      </c>
      <c r="M72" s="16">
        <v>2333</v>
      </c>
      <c r="N72" s="16">
        <v>985.03728509958921</v>
      </c>
      <c r="O72" s="16">
        <v>2599</v>
      </c>
      <c r="P72" s="16">
        <v>1097.4961546698858</v>
      </c>
      <c r="Q72" s="16">
        <v>202370</v>
      </c>
      <c r="R72" s="16">
        <v>225474</v>
      </c>
      <c r="S72" s="16">
        <v>5223</v>
      </c>
      <c r="T72" s="16">
        <v>4077</v>
      </c>
      <c r="U72" s="45"/>
      <c r="V72" s="83">
        <v>1.1104507319459811</v>
      </c>
      <c r="W72" s="83">
        <v>1.1140162880411488</v>
      </c>
    </row>
    <row r="73" spans="1:23" x14ac:dyDescent="0.2">
      <c r="A73" s="14">
        <v>42795</v>
      </c>
      <c r="B73" s="15">
        <v>205583</v>
      </c>
      <c r="C73" s="16">
        <v>166807</v>
      </c>
      <c r="D73" s="16">
        <v>102684</v>
      </c>
      <c r="E73" s="16">
        <v>88579</v>
      </c>
      <c r="F73" s="18">
        <v>13.736317245140429</v>
      </c>
      <c r="G73" s="16">
        <v>2092</v>
      </c>
      <c r="H73" s="16">
        <v>878.73510942052599</v>
      </c>
      <c r="I73" s="16">
        <v>2316</v>
      </c>
      <c r="J73" s="16">
        <v>972.74580096603313</v>
      </c>
      <c r="K73" s="16">
        <v>180653</v>
      </c>
      <c r="L73" s="16">
        <v>199980</v>
      </c>
      <c r="M73" s="16">
        <v>2292</v>
      </c>
      <c r="N73" s="16">
        <v>962.47744220096024</v>
      </c>
      <c r="O73" s="16">
        <v>2545</v>
      </c>
      <c r="P73" s="16">
        <v>1068.8286482831752</v>
      </c>
      <c r="Q73" s="16">
        <v>197869</v>
      </c>
      <c r="R73" s="16">
        <v>219733</v>
      </c>
      <c r="S73" s="16">
        <v>5216</v>
      </c>
      <c r="T73" s="16">
        <v>4081</v>
      </c>
      <c r="U73" s="45"/>
      <c r="V73" s="83">
        <v>1.1069841076539</v>
      </c>
      <c r="W73" s="83">
        <v>1.1103839441535777</v>
      </c>
    </row>
    <row r="74" spans="1:23" x14ac:dyDescent="0.2">
      <c r="A74" s="14">
        <v>42826</v>
      </c>
      <c r="B74" s="15">
        <v>205722</v>
      </c>
      <c r="C74" s="16">
        <v>166984</v>
      </c>
      <c r="D74" s="16">
        <v>102851</v>
      </c>
      <c r="E74" s="16">
        <v>88872</v>
      </c>
      <c r="F74" s="18">
        <v>13.591506159395628</v>
      </c>
      <c r="G74" s="16">
        <v>2088</v>
      </c>
      <c r="H74" s="16">
        <v>879.40035581999007</v>
      </c>
      <c r="I74" s="16">
        <v>2306</v>
      </c>
      <c r="J74" s="16">
        <v>971.16983113133256</v>
      </c>
      <c r="K74" s="16">
        <v>180912</v>
      </c>
      <c r="L74" s="16">
        <v>199791</v>
      </c>
      <c r="M74" s="16">
        <v>2102</v>
      </c>
      <c r="N74" s="16">
        <v>885.31124527274676</v>
      </c>
      <c r="O74" s="16">
        <v>2327</v>
      </c>
      <c r="P74" s="16">
        <v>980.04102623929384</v>
      </c>
      <c r="Q74" s="16">
        <v>182128</v>
      </c>
      <c r="R74" s="16">
        <v>201616</v>
      </c>
      <c r="S74" s="16">
        <v>5398</v>
      </c>
      <c r="T74" s="16">
        <v>3987</v>
      </c>
      <c r="U74" s="45"/>
      <c r="V74" s="83">
        <v>1.1043546033430618</v>
      </c>
      <c r="W74" s="83">
        <v>1.1070409134157946</v>
      </c>
    </row>
    <row r="75" spans="1:23" x14ac:dyDescent="0.2">
      <c r="A75" s="14">
        <v>42856</v>
      </c>
      <c r="B75" s="15">
        <v>205861</v>
      </c>
      <c r="C75" s="16">
        <v>167158</v>
      </c>
      <c r="D75" s="16">
        <v>103030</v>
      </c>
      <c r="E75" s="16">
        <v>89323</v>
      </c>
      <c r="F75" s="18">
        <v>13.303892070270795</v>
      </c>
      <c r="G75" s="16">
        <v>2090</v>
      </c>
      <c r="H75" s="16">
        <v>884.31028703834136</v>
      </c>
      <c r="I75" s="16">
        <v>2303</v>
      </c>
      <c r="J75" s="16">
        <v>974.28847620481781</v>
      </c>
      <c r="K75" s="16">
        <v>182045</v>
      </c>
      <c r="L75" s="16">
        <v>200568</v>
      </c>
      <c r="M75" s="16">
        <v>2091</v>
      </c>
      <c r="N75" s="16">
        <v>884.67461053817863</v>
      </c>
      <c r="O75" s="16">
        <v>2309</v>
      </c>
      <c r="P75" s="16">
        <v>977.01847363026513</v>
      </c>
      <c r="Q75" s="16">
        <v>182120</v>
      </c>
      <c r="R75" s="16">
        <v>201130</v>
      </c>
      <c r="S75" s="16">
        <v>5621</v>
      </c>
      <c r="T75" s="16">
        <v>3951</v>
      </c>
      <c r="U75" s="45"/>
      <c r="V75" s="83">
        <v>1.1017495674146502</v>
      </c>
      <c r="W75" s="83">
        <v>1.1042563366810139</v>
      </c>
    </row>
    <row r="76" spans="1:23" x14ac:dyDescent="0.2">
      <c r="A76" s="14">
        <v>42887</v>
      </c>
      <c r="B76" s="15">
        <v>206000</v>
      </c>
      <c r="C76" s="16">
        <v>167432</v>
      </c>
      <c r="D76" s="16">
        <v>103298</v>
      </c>
      <c r="E76" s="16">
        <v>89872</v>
      </c>
      <c r="F76" s="18">
        <v>12.997347480106104</v>
      </c>
      <c r="G76" s="16">
        <v>2084</v>
      </c>
      <c r="H76" s="16">
        <v>886.495145631068</v>
      </c>
      <c r="I76" s="16">
        <v>2294</v>
      </c>
      <c r="J76" s="16">
        <v>975.98543689320388</v>
      </c>
      <c r="K76" s="16">
        <v>182618</v>
      </c>
      <c r="L76" s="16">
        <v>201053</v>
      </c>
      <c r="M76" s="16">
        <v>2081</v>
      </c>
      <c r="N76" s="16">
        <v>885.44174757281553</v>
      </c>
      <c r="O76" s="16">
        <v>2293</v>
      </c>
      <c r="P76" s="16">
        <v>975.56310679611647</v>
      </c>
      <c r="Q76" s="16">
        <v>182401</v>
      </c>
      <c r="R76" s="16">
        <v>200966</v>
      </c>
      <c r="S76" s="16">
        <v>5783</v>
      </c>
      <c r="T76" s="16">
        <v>3961</v>
      </c>
      <c r="U76" s="45"/>
      <c r="V76" s="83">
        <v>1.1009484278658184</v>
      </c>
      <c r="W76" s="83">
        <v>1.1018740989908697</v>
      </c>
    </row>
    <row r="77" spans="1:23" x14ac:dyDescent="0.2">
      <c r="A77" s="14">
        <v>42917</v>
      </c>
      <c r="B77" s="15">
        <v>206138</v>
      </c>
      <c r="C77" s="16">
        <v>167713</v>
      </c>
      <c r="D77" s="16">
        <v>103587</v>
      </c>
      <c r="E77" s="16">
        <v>90319</v>
      </c>
      <c r="F77" s="18">
        <v>12.808557058318126</v>
      </c>
      <c r="G77" s="16">
        <v>2087</v>
      </c>
      <c r="H77" s="16">
        <v>891.00020374700443</v>
      </c>
      <c r="I77" s="16">
        <v>2295</v>
      </c>
      <c r="J77" s="16">
        <v>979.89211111003306</v>
      </c>
      <c r="K77" s="16">
        <v>183669</v>
      </c>
      <c r="L77" s="16">
        <v>201993</v>
      </c>
      <c r="M77" s="16">
        <v>2090</v>
      </c>
      <c r="N77" s="16">
        <v>892.58651971009715</v>
      </c>
      <c r="O77" s="16">
        <v>2301</v>
      </c>
      <c r="P77" s="16">
        <v>982.7397180529548</v>
      </c>
      <c r="Q77" s="16">
        <v>183996</v>
      </c>
      <c r="R77" s="16">
        <v>202580</v>
      </c>
      <c r="S77" s="16">
        <v>5962</v>
      </c>
      <c r="T77" s="16">
        <v>4055</v>
      </c>
      <c r="U77" s="45"/>
      <c r="V77" s="83">
        <v>1.0997664276497394</v>
      </c>
      <c r="W77" s="83">
        <v>1.1009569377990431</v>
      </c>
    </row>
    <row r="78" spans="1:23" x14ac:dyDescent="0.2">
      <c r="A78" s="14">
        <v>42948</v>
      </c>
      <c r="B78" s="15">
        <v>206277</v>
      </c>
      <c r="C78" s="16">
        <v>167863</v>
      </c>
      <c r="D78" s="16">
        <v>103767</v>
      </c>
      <c r="E78" s="16">
        <v>90710</v>
      </c>
      <c r="F78" s="18">
        <v>12.582998448447002</v>
      </c>
      <c r="G78" s="16">
        <v>2085</v>
      </c>
      <c r="H78" s="16">
        <v>893.53636130058123</v>
      </c>
      <c r="I78" s="16">
        <v>2292</v>
      </c>
      <c r="J78" s="16">
        <v>982.03871493186341</v>
      </c>
      <c r="K78" s="16">
        <v>184316</v>
      </c>
      <c r="L78" s="16">
        <v>202572</v>
      </c>
      <c r="M78" s="16">
        <v>2099</v>
      </c>
      <c r="N78" s="16">
        <v>899.38771651711045</v>
      </c>
      <c r="O78" s="16">
        <v>2309</v>
      </c>
      <c r="P78" s="16">
        <v>989.16990260668911</v>
      </c>
      <c r="Q78" s="16">
        <v>185523</v>
      </c>
      <c r="R78" s="16">
        <v>204043</v>
      </c>
      <c r="S78" s="16">
        <v>6113</v>
      </c>
      <c r="T78" s="16">
        <v>4164</v>
      </c>
      <c r="U78" s="45"/>
      <c r="V78" s="83">
        <v>1.0990472883526119</v>
      </c>
      <c r="W78" s="83">
        <v>1.1000476417341591</v>
      </c>
    </row>
    <row r="79" spans="1:23" x14ac:dyDescent="0.2">
      <c r="A79" s="14">
        <v>42979</v>
      </c>
      <c r="B79" s="15">
        <v>206415</v>
      </c>
      <c r="C79" s="16">
        <v>168039</v>
      </c>
      <c r="D79" s="16">
        <v>103859</v>
      </c>
      <c r="E79" s="16">
        <v>90953</v>
      </c>
      <c r="F79" s="18">
        <v>12.426462800527638</v>
      </c>
      <c r="G79" s="16">
        <v>2100</v>
      </c>
      <c r="H79" s="16">
        <v>901.58660950027854</v>
      </c>
      <c r="I79" s="16">
        <v>2303</v>
      </c>
      <c r="J79" s="16">
        <v>988.89131119346951</v>
      </c>
      <c r="K79" s="16">
        <v>186101</v>
      </c>
      <c r="L79" s="16">
        <v>204122</v>
      </c>
      <c r="M79" s="16">
        <v>2110</v>
      </c>
      <c r="N79" s="16">
        <v>905.92253469951311</v>
      </c>
      <c r="O79" s="16">
        <v>2319</v>
      </c>
      <c r="P79" s="16">
        <v>995.63985175495964</v>
      </c>
      <c r="Q79" s="16">
        <v>186996</v>
      </c>
      <c r="R79" s="16">
        <v>205515</v>
      </c>
      <c r="S79" s="16">
        <v>6225</v>
      </c>
      <c r="T79" s="16">
        <v>4206</v>
      </c>
      <c r="U79" s="45"/>
      <c r="V79" s="83">
        <v>1.096834514591539</v>
      </c>
      <c r="W79" s="83">
        <v>1.0990521327014218</v>
      </c>
    </row>
    <row r="80" spans="1:23" x14ac:dyDescent="0.2">
      <c r="A80" s="14">
        <v>43009</v>
      </c>
      <c r="B80" s="15">
        <v>206553</v>
      </c>
      <c r="C80" s="16">
        <v>168108</v>
      </c>
      <c r="D80" s="16">
        <v>103892</v>
      </c>
      <c r="E80" s="16">
        <v>91203</v>
      </c>
      <c r="F80" s="18">
        <v>12.213644938975088</v>
      </c>
      <c r="G80" s="16">
        <v>2112</v>
      </c>
      <c r="H80" s="16">
        <v>909.05966023248266</v>
      </c>
      <c r="I80" s="16">
        <v>2310</v>
      </c>
      <c r="J80" s="16">
        <v>994.43242170290432</v>
      </c>
      <c r="K80" s="16">
        <v>187769</v>
      </c>
      <c r="L80" s="16">
        <v>205403</v>
      </c>
      <c r="M80" s="16">
        <v>2112</v>
      </c>
      <c r="N80" s="16">
        <v>909.09839121194079</v>
      </c>
      <c r="O80" s="16">
        <v>2316</v>
      </c>
      <c r="P80" s="16">
        <v>997.12906614767155</v>
      </c>
      <c r="Q80" s="16">
        <v>187777</v>
      </c>
      <c r="R80" s="16">
        <v>205960</v>
      </c>
      <c r="S80" s="16">
        <v>6275</v>
      </c>
      <c r="T80" s="16">
        <v>4241</v>
      </c>
      <c r="U80" s="45"/>
      <c r="V80" s="83">
        <v>1.0939132657680448</v>
      </c>
      <c r="W80" s="83">
        <v>1.0965909090909092</v>
      </c>
    </row>
    <row r="81" spans="1:23" x14ac:dyDescent="0.2">
      <c r="A81" s="14">
        <v>43040</v>
      </c>
      <c r="B81" s="15">
        <v>206691</v>
      </c>
      <c r="C81" s="16">
        <v>168254</v>
      </c>
      <c r="D81" s="16">
        <v>104132</v>
      </c>
      <c r="E81" s="16">
        <v>91610</v>
      </c>
      <c r="F81" s="18">
        <v>12.02512196058848</v>
      </c>
      <c r="G81" s="16">
        <v>2126</v>
      </c>
      <c r="H81" s="16">
        <v>918.50153127131807</v>
      </c>
      <c r="I81" s="16">
        <v>2319</v>
      </c>
      <c r="J81" s="16">
        <v>1001.7465685491869</v>
      </c>
      <c r="K81" s="16">
        <v>189846</v>
      </c>
      <c r="L81" s="16">
        <v>207052</v>
      </c>
      <c r="M81" s="16">
        <v>2117</v>
      </c>
      <c r="N81" s="16">
        <v>914.48103691017025</v>
      </c>
      <c r="O81" s="16">
        <v>2316</v>
      </c>
      <c r="P81" s="16">
        <v>1000.3676986419341</v>
      </c>
      <c r="Q81" s="16">
        <v>189015</v>
      </c>
      <c r="R81" s="16">
        <v>206767</v>
      </c>
      <c r="S81" s="16">
        <v>6409</v>
      </c>
      <c r="T81" s="16">
        <v>4242</v>
      </c>
      <c r="U81" s="45"/>
      <c r="V81" s="83">
        <v>1.0906313538341603</v>
      </c>
      <c r="W81" s="83">
        <v>1.0940009447331129</v>
      </c>
    </row>
    <row r="82" spans="1:23" x14ac:dyDescent="0.2">
      <c r="A82" s="14">
        <v>43070</v>
      </c>
      <c r="B82" s="15">
        <v>206829</v>
      </c>
      <c r="C82" s="16">
        <v>168396</v>
      </c>
      <c r="D82" s="16">
        <v>104037</v>
      </c>
      <c r="E82" s="16">
        <v>91770</v>
      </c>
      <c r="F82" s="18">
        <v>11.790997433605355</v>
      </c>
      <c r="G82" s="16">
        <v>2134</v>
      </c>
      <c r="H82" s="16">
        <v>923.18291922312631</v>
      </c>
      <c r="I82" s="16">
        <v>2319</v>
      </c>
      <c r="J82" s="16">
        <v>1002.9638010143645</v>
      </c>
      <c r="K82" s="16">
        <v>190941</v>
      </c>
      <c r="L82" s="16">
        <v>207442</v>
      </c>
      <c r="M82" s="16">
        <v>2194</v>
      </c>
      <c r="N82" s="16">
        <v>948.9771743807687</v>
      </c>
      <c r="O82" s="16">
        <v>2393</v>
      </c>
      <c r="P82" s="16">
        <v>1035.0095973001851</v>
      </c>
      <c r="Q82" s="16">
        <v>196276</v>
      </c>
      <c r="R82" s="16">
        <v>214070</v>
      </c>
      <c r="S82" s="16">
        <v>6416</v>
      </c>
      <c r="T82" s="16">
        <v>4314</v>
      </c>
      <c r="U82" s="45"/>
      <c r="V82" s="83">
        <v>1.0864193651442069</v>
      </c>
      <c r="W82" s="83">
        <v>1.0907019143117593</v>
      </c>
    </row>
    <row r="83" spans="1:23" x14ac:dyDescent="0.2">
      <c r="A83" s="14">
        <v>43101</v>
      </c>
      <c r="B83" s="15">
        <v>206966</v>
      </c>
      <c r="C83" s="16">
        <v>168491</v>
      </c>
      <c r="D83" s="16">
        <v>104015</v>
      </c>
      <c r="E83" s="16">
        <v>91373</v>
      </c>
      <c r="F83" s="18">
        <v>12.154016247656585</v>
      </c>
      <c r="G83" s="16">
        <v>2149</v>
      </c>
      <c r="H83" s="16">
        <v>924.85722292550463</v>
      </c>
      <c r="I83" s="16">
        <v>2327</v>
      </c>
      <c r="J83" s="16">
        <v>1001.4785037155862</v>
      </c>
      <c r="K83" s="16">
        <v>191414</v>
      </c>
      <c r="L83" s="16">
        <v>207272</v>
      </c>
      <c r="M83" s="16">
        <v>2404</v>
      </c>
      <c r="N83" s="16">
        <v>1034.4935883188543</v>
      </c>
      <c r="O83" s="16">
        <v>2612</v>
      </c>
      <c r="P83" s="16">
        <v>1123.9672216692597</v>
      </c>
      <c r="Q83" s="16">
        <v>214105</v>
      </c>
      <c r="R83" s="16">
        <v>232623</v>
      </c>
      <c r="S83" s="16">
        <v>6307</v>
      </c>
      <c r="T83" s="16">
        <v>4380</v>
      </c>
      <c r="U83" s="45"/>
      <c r="V83" s="83">
        <v>1.082846604741555</v>
      </c>
      <c r="W83" s="83">
        <v>1.0865224625623959</v>
      </c>
    </row>
    <row r="84" spans="1:23" x14ac:dyDescent="0.2">
      <c r="A84" s="14">
        <v>43132</v>
      </c>
      <c r="B84" s="15">
        <v>207104</v>
      </c>
      <c r="C84" s="16">
        <v>168509</v>
      </c>
      <c r="D84" s="16">
        <v>103842</v>
      </c>
      <c r="E84" s="16">
        <v>90773</v>
      </c>
      <c r="F84" s="18">
        <v>12.585466381618227</v>
      </c>
      <c r="G84" s="16">
        <v>2166</v>
      </c>
      <c r="H84" s="16">
        <v>925.52051143386893</v>
      </c>
      <c r="I84" s="16">
        <v>2338</v>
      </c>
      <c r="J84" s="16">
        <v>998.83633343634119</v>
      </c>
      <c r="K84" s="16">
        <v>191679</v>
      </c>
      <c r="L84" s="16">
        <v>206863</v>
      </c>
      <c r="M84" s="16">
        <v>2434</v>
      </c>
      <c r="N84" s="16">
        <v>1039.8881721260816</v>
      </c>
      <c r="O84" s="16">
        <v>2636</v>
      </c>
      <c r="P84" s="16">
        <v>1126.0670967243511</v>
      </c>
      <c r="Q84" s="16">
        <v>215365</v>
      </c>
      <c r="R84" s="16">
        <v>233213</v>
      </c>
      <c r="S84" s="16">
        <v>6150</v>
      </c>
      <c r="T84" s="16">
        <v>4538</v>
      </c>
      <c r="U84" s="45"/>
      <c r="V84" s="83">
        <v>1.0792157722024844</v>
      </c>
      <c r="W84" s="83">
        <v>1.0829909613804438</v>
      </c>
    </row>
    <row r="85" spans="1:23" x14ac:dyDescent="0.2">
      <c r="A85" s="14">
        <v>43160</v>
      </c>
      <c r="B85" s="15">
        <v>207241</v>
      </c>
      <c r="C85" s="16">
        <v>168508</v>
      </c>
      <c r="D85" s="16">
        <v>103907</v>
      </c>
      <c r="E85" s="16">
        <v>90272</v>
      </c>
      <c r="F85" s="18">
        <v>13.122311297602662</v>
      </c>
      <c r="G85" s="16">
        <v>2171</v>
      </c>
      <c r="H85" s="16">
        <v>921.7046819886026</v>
      </c>
      <c r="I85" s="16">
        <v>2338</v>
      </c>
      <c r="J85" s="16">
        <v>992.50630907976699</v>
      </c>
      <c r="K85" s="16">
        <v>191015</v>
      </c>
      <c r="L85" s="16">
        <v>205688</v>
      </c>
      <c r="M85" s="16">
        <v>2374</v>
      </c>
      <c r="N85" s="16">
        <v>1007.8169860211059</v>
      </c>
      <c r="O85" s="16">
        <v>2562</v>
      </c>
      <c r="P85" s="16">
        <v>1087.6660506366984</v>
      </c>
      <c r="Q85" s="16">
        <v>208861</v>
      </c>
      <c r="R85" s="16">
        <v>225409</v>
      </c>
      <c r="S85" s="16">
        <v>6144</v>
      </c>
      <c r="T85" s="16">
        <v>4587</v>
      </c>
      <c r="U85" s="45"/>
      <c r="V85" s="83">
        <v>1.0768159568620266</v>
      </c>
      <c r="W85" s="83">
        <v>1.0791912384161753</v>
      </c>
    </row>
    <row r="86" spans="1:23" x14ac:dyDescent="0.2">
      <c r="A86" s="14">
        <v>43191</v>
      </c>
      <c r="B86" s="15">
        <v>207378</v>
      </c>
      <c r="C86" s="16">
        <v>168701</v>
      </c>
      <c r="D86" s="16">
        <v>103790</v>
      </c>
      <c r="E86" s="16">
        <v>90429</v>
      </c>
      <c r="F86" s="18">
        <v>12.873109162732444</v>
      </c>
      <c r="G86" s="16">
        <v>2184</v>
      </c>
      <c r="H86" s="16">
        <v>928.48325280405834</v>
      </c>
      <c r="I86" s="16">
        <v>2347</v>
      </c>
      <c r="J86" s="16">
        <v>997.79629468892551</v>
      </c>
      <c r="K86" s="16">
        <v>192547</v>
      </c>
      <c r="L86" s="16">
        <v>206921</v>
      </c>
      <c r="M86" s="16">
        <v>2191</v>
      </c>
      <c r="N86" s="16">
        <v>931.72371225491611</v>
      </c>
      <c r="O86" s="16">
        <v>2359</v>
      </c>
      <c r="P86" s="16">
        <v>1003.2983247981946</v>
      </c>
      <c r="Q86" s="16">
        <v>193219</v>
      </c>
      <c r="R86" s="16">
        <v>208062</v>
      </c>
      <c r="S86" s="16">
        <v>6251</v>
      </c>
      <c r="T86" s="16">
        <v>4676</v>
      </c>
      <c r="U86" s="45"/>
      <c r="V86" s="83">
        <v>1.0746519031716932</v>
      </c>
      <c r="W86" s="83">
        <v>1.0766773162939298</v>
      </c>
    </row>
    <row r="87" spans="1:23" x14ac:dyDescent="0.2">
      <c r="A87" s="14">
        <v>43221</v>
      </c>
      <c r="B87" s="15">
        <v>207515</v>
      </c>
      <c r="C87" s="16">
        <v>168922</v>
      </c>
      <c r="D87" s="16">
        <v>103776</v>
      </c>
      <c r="E87" s="16">
        <v>90586</v>
      </c>
      <c r="F87" s="18">
        <v>12.710067838421214</v>
      </c>
      <c r="G87" s="16">
        <v>2189</v>
      </c>
      <c r="H87" s="16">
        <v>932.2121292436691</v>
      </c>
      <c r="I87" s="16">
        <v>2347</v>
      </c>
      <c r="J87" s="16">
        <v>999.46509890851269</v>
      </c>
      <c r="K87" s="16">
        <v>193448</v>
      </c>
      <c r="L87" s="16">
        <v>207404</v>
      </c>
      <c r="M87" s="16">
        <v>2188</v>
      </c>
      <c r="N87" s="16">
        <v>931.65795243717321</v>
      </c>
      <c r="O87" s="16">
        <v>2351</v>
      </c>
      <c r="P87" s="16">
        <v>1001.2240079030431</v>
      </c>
      <c r="Q87" s="16">
        <v>193333</v>
      </c>
      <c r="R87" s="16">
        <v>207769</v>
      </c>
      <c r="S87" s="16">
        <v>6328</v>
      </c>
      <c r="T87" s="16">
        <v>4730</v>
      </c>
      <c r="U87" s="45"/>
      <c r="V87" s="83">
        <v>1.0721434183863363</v>
      </c>
      <c r="W87" s="83">
        <v>1.0744972577696525</v>
      </c>
    </row>
    <row r="88" spans="1:23" x14ac:dyDescent="0.2">
      <c r="A88" s="14">
        <v>43252</v>
      </c>
      <c r="B88" s="15">
        <v>207652</v>
      </c>
      <c r="C88" s="16">
        <v>169241</v>
      </c>
      <c r="D88" s="16">
        <v>103864</v>
      </c>
      <c r="E88" s="16">
        <v>90941</v>
      </c>
      <c r="F88" s="18">
        <v>12.442232149734266</v>
      </c>
      <c r="G88" s="16">
        <v>2200</v>
      </c>
      <c r="H88" s="16">
        <v>940.09207712904288</v>
      </c>
      <c r="I88" s="16">
        <v>2345</v>
      </c>
      <c r="J88" s="16">
        <v>1001.6855122994241</v>
      </c>
      <c r="K88" s="16">
        <v>195212</v>
      </c>
      <c r="L88" s="16">
        <v>208002</v>
      </c>
      <c r="M88" s="16">
        <v>2190</v>
      </c>
      <c r="N88" s="16">
        <v>935.84458613449419</v>
      </c>
      <c r="O88" s="16">
        <v>2348</v>
      </c>
      <c r="P88" s="16">
        <v>1003.3517616011404</v>
      </c>
      <c r="Q88" s="16">
        <v>194330</v>
      </c>
      <c r="R88" s="16">
        <v>208348</v>
      </c>
      <c r="S88" s="16">
        <v>6463</v>
      </c>
      <c r="T88" s="16">
        <v>4787</v>
      </c>
      <c r="V88" s="83">
        <v>1.0655185132061553</v>
      </c>
      <c r="W88" s="83">
        <v>1.0721461187214611</v>
      </c>
    </row>
    <row r="89" spans="1:23" x14ac:dyDescent="0.2">
      <c r="A89" s="14">
        <v>43282</v>
      </c>
      <c r="B89" s="15">
        <v>207788</v>
      </c>
      <c r="C89" s="16">
        <v>169425</v>
      </c>
      <c r="D89" s="16">
        <v>104193</v>
      </c>
      <c r="E89" s="16">
        <v>91367</v>
      </c>
      <c r="F89" s="18">
        <v>12.309848070407803</v>
      </c>
      <c r="G89" s="16">
        <v>2207</v>
      </c>
      <c r="H89" s="16">
        <v>946.97480123972514</v>
      </c>
      <c r="I89" s="16">
        <v>2336</v>
      </c>
      <c r="J89" s="16">
        <v>1002.4784876893757</v>
      </c>
      <c r="K89" s="16">
        <v>196770</v>
      </c>
      <c r="L89" s="16">
        <v>208303</v>
      </c>
      <c r="M89" s="16">
        <v>2204</v>
      </c>
      <c r="N89" s="16">
        <v>945.60321096502207</v>
      </c>
      <c r="O89" s="16">
        <v>2348</v>
      </c>
      <c r="P89" s="16">
        <v>1007.5557780045046</v>
      </c>
      <c r="Q89" s="16">
        <v>196485</v>
      </c>
      <c r="R89" s="16">
        <v>209358</v>
      </c>
      <c r="S89" s="16">
        <v>6523</v>
      </c>
      <c r="T89" s="16">
        <v>4773</v>
      </c>
      <c r="V89" s="83">
        <v>1.0586115769680338</v>
      </c>
      <c r="W89" s="83">
        <v>1.0653357531760435</v>
      </c>
    </row>
    <row r="90" spans="1:23" x14ac:dyDescent="0.2">
      <c r="A90" s="14">
        <v>43313</v>
      </c>
      <c r="B90" s="15">
        <v>207924</v>
      </c>
      <c r="C90" s="16">
        <v>169591</v>
      </c>
      <c r="D90" s="16">
        <v>104454</v>
      </c>
      <c r="E90" s="16">
        <v>91790</v>
      </c>
      <c r="F90" s="18">
        <v>12.123997166216704</v>
      </c>
      <c r="G90" s="16">
        <v>2227</v>
      </c>
      <c r="H90" s="16">
        <v>959.18701063850256</v>
      </c>
      <c r="I90" s="16">
        <v>2346</v>
      </c>
      <c r="J90" s="16">
        <v>1010.4846001423597</v>
      </c>
      <c r="K90" s="16">
        <v>199438</v>
      </c>
      <c r="L90" s="16">
        <v>210104</v>
      </c>
      <c r="M90" s="16">
        <v>2232</v>
      </c>
      <c r="N90" s="16">
        <v>961.06750543467808</v>
      </c>
      <c r="O90" s="16">
        <v>2362</v>
      </c>
      <c r="P90" s="16">
        <v>1017.4005886766319</v>
      </c>
      <c r="Q90" s="16">
        <v>199829</v>
      </c>
      <c r="R90" s="16">
        <v>211542</v>
      </c>
      <c r="S90" s="16">
        <v>6665</v>
      </c>
      <c r="T90" s="16">
        <v>4711</v>
      </c>
      <c r="V90" s="83">
        <v>1.0534802795856357</v>
      </c>
      <c r="W90" s="83">
        <v>1.0582437275985663</v>
      </c>
    </row>
    <row r="91" spans="1:23" x14ac:dyDescent="0.2">
      <c r="A91" s="14">
        <v>43344</v>
      </c>
      <c r="B91" s="15">
        <v>208061</v>
      </c>
      <c r="C91" s="16">
        <v>169734</v>
      </c>
      <c r="D91" s="16">
        <v>104783</v>
      </c>
      <c r="E91" s="16">
        <v>92333</v>
      </c>
      <c r="F91" s="18">
        <v>11.881698367101535</v>
      </c>
      <c r="G91" s="16">
        <v>2224</v>
      </c>
      <c r="H91" s="16">
        <v>962.53021950293419</v>
      </c>
      <c r="I91" s="16">
        <v>2337</v>
      </c>
      <c r="J91" s="16">
        <v>1011.5687226342275</v>
      </c>
      <c r="K91" s="16">
        <v>200265</v>
      </c>
      <c r="L91" s="16">
        <v>210468</v>
      </c>
      <c r="M91" s="16">
        <v>2232</v>
      </c>
      <c r="N91" s="16">
        <v>966.05803105819928</v>
      </c>
      <c r="O91" s="16">
        <v>2352</v>
      </c>
      <c r="P91" s="16">
        <v>1017.7111520179178</v>
      </c>
      <c r="Q91" s="16">
        <v>200999</v>
      </c>
      <c r="R91" s="16">
        <v>211746</v>
      </c>
      <c r="S91" s="16">
        <v>6813</v>
      </c>
      <c r="T91" s="16">
        <v>4734</v>
      </c>
      <c r="V91" s="83">
        <v>1.0509474945696951</v>
      </c>
      <c r="W91" s="83">
        <v>1.053763440860215</v>
      </c>
    </row>
    <row r="92" spans="1:23" x14ac:dyDescent="0.2">
      <c r="A92" s="14">
        <v>43374</v>
      </c>
      <c r="B92" s="15">
        <v>208196</v>
      </c>
      <c r="C92" s="16">
        <v>169793</v>
      </c>
      <c r="D92" s="16">
        <v>104928</v>
      </c>
      <c r="E92" s="16">
        <v>92619</v>
      </c>
      <c r="F92" s="18">
        <v>11.73090118938701</v>
      </c>
      <c r="G92" s="16">
        <v>2232</v>
      </c>
      <c r="H92" s="16">
        <v>968.14540144863497</v>
      </c>
      <c r="I92" s="16">
        <v>2339</v>
      </c>
      <c r="J92" s="16">
        <v>1014.5583968952334</v>
      </c>
      <c r="K92" s="16">
        <v>201564</v>
      </c>
      <c r="L92" s="16">
        <v>211227</v>
      </c>
      <c r="M92" s="16">
        <v>2230</v>
      </c>
      <c r="N92" s="16">
        <v>967.40571384656766</v>
      </c>
      <c r="O92" s="16">
        <v>2344</v>
      </c>
      <c r="P92" s="16">
        <v>1016.6861995427386</v>
      </c>
      <c r="Q92" s="16">
        <v>201410</v>
      </c>
      <c r="R92" s="16">
        <v>211670</v>
      </c>
      <c r="S92" s="16">
        <v>6941</v>
      </c>
      <c r="T92" s="16">
        <v>4690</v>
      </c>
      <c r="V92" s="83">
        <v>1.047940108352682</v>
      </c>
      <c r="W92" s="83">
        <v>1.051121076233184</v>
      </c>
    </row>
    <row r="93" spans="1:23" x14ac:dyDescent="0.2">
      <c r="A93" s="14">
        <v>43405</v>
      </c>
      <c r="B93" s="15">
        <v>208332</v>
      </c>
      <c r="C93" s="16">
        <v>169936</v>
      </c>
      <c r="D93" s="16">
        <v>105078</v>
      </c>
      <c r="E93" s="16">
        <v>92915</v>
      </c>
      <c r="F93" s="18">
        <v>11.575210795789792</v>
      </c>
      <c r="G93" s="16">
        <v>2240</v>
      </c>
      <c r="H93" s="16">
        <v>974.59343739799931</v>
      </c>
      <c r="I93" s="16">
        <v>2342</v>
      </c>
      <c r="J93" s="16">
        <v>1018.8257204846111</v>
      </c>
      <c r="K93" s="16">
        <v>203039</v>
      </c>
      <c r="L93" s="16">
        <v>212254</v>
      </c>
      <c r="M93" s="16">
        <v>2230</v>
      </c>
      <c r="N93" s="16">
        <v>970.27820978054262</v>
      </c>
      <c r="O93" s="16">
        <v>2337</v>
      </c>
      <c r="P93" s="16">
        <v>1016.7665073056468</v>
      </c>
      <c r="Q93" s="16">
        <v>202140</v>
      </c>
      <c r="R93" s="16">
        <v>211825</v>
      </c>
      <c r="S93" s="16">
        <v>6982</v>
      </c>
      <c r="T93" s="16">
        <v>4662</v>
      </c>
      <c r="V93" s="83">
        <v>1.0453853693132846</v>
      </c>
      <c r="W93" s="83">
        <v>1.047982062780269</v>
      </c>
    </row>
    <row r="94" spans="1:23" x14ac:dyDescent="0.2">
      <c r="A94" s="14">
        <v>43435</v>
      </c>
      <c r="B94" s="15">
        <v>208468</v>
      </c>
      <c r="C94" s="16">
        <v>170022</v>
      </c>
      <c r="D94" s="16">
        <v>104888</v>
      </c>
      <c r="E94" s="16">
        <v>92736</v>
      </c>
      <c r="F94" s="18">
        <v>11.585691404164445</v>
      </c>
      <c r="G94" s="16">
        <v>2256</v>
      </c>
      <c r="H94" s="16">
        <v>979.37812997678304</v>
      </c>
      <c r="I94" s="16">
        <v>2355</v>
      </c>
      <c r="J94" s="16">
        <v>1022.430301053399</v>
      </c>
      <c r="K94" s="16">
        <v>204169</v>
      </c>
      <c r="L94" s="16">
        <v>213144</v>
      </c>
      <c r="M94" s="16">
        <v>2323</v>
      </c>
      <c r="N94" s="16">
        <v>1008.8023101866953</v>
      </c>
      <c r="O94" s="16">
        <v>2429</v>
      </c>
      <c r="P94" s="16">
        <v>1054.5023696682465</v>
      </c>
      <c r="Q94" s="16">
        <v>210303</v>
      </c>
      <c r="R94" s="16">
        <v>219830</v>
      </c>
      <c r="S94" s="16">
        <v>6871</v>
      </c>
      <c r="T94" s="16">
        <v>4663</v>
      </c>
      <c r="V94" s="83">
        <v>1.0439586812885404</v>
      </c>
      <c r="W94" s="83">
        <v>1.045630650021524</v>
      </c>
    </row>
    <row r="95" spans="1:23" x14ac:dyDescent="0.2">
      <c r="A95" s="14">
        <v>43466</v>
      </c>
      <c r="B95" s="15">
        <v>208603</v>
      </c>
      <c r="C95" s="16">
        <v>170193</v>
      </c>
      <c r="D95" s="16">
        <v>104916</v>
      </c>
      <c r="E95" s="16">
        <v>92291</v>
      </c>
      <c r="F95" s="18">
        <v>12.033436272827791</v>
      </c>
      <c r="G95" s="16">
        <v>2271</v>
      </c>
      <c r="H95" s="16">
        <v>980.63306855606106</v>
      </c>
      <c r="I95" s="16">
        <v>2369</v>
      </c>
      <c r="J95" s="16">
        <v>1022.9335148583673</v>
      </c>
      <c r="K95" s="16">
        <v>204563</v>
      </c>
      <c r="L95" s="16">
        <v>213387</v>
      </c>
      <c r="M95" s="16">
        <v>2553</v>
      </c>
      <c r="N95" s="16">
        <v>1102.2276764955441</v>
      </c>
      <c r="O95" s="16">
        <v>2665</v>
      </c>
      <c r="P95" s="16">
        <v>1150.6497989003035</v>
      </c>
      <c r="Q95" s="16">
        <v>229928</v>
      </c>
      <c r="R95" s="16">
        <v>240029</v>
      </c>
      <c r="S95" s="16">
        <v>6773</v>
      </c>
      <c r="T95" s="16">
        <v>4673</v>
      </c>
      <c r="V95" s="83">
        <v>1.0431358554577319</v>
      </c>
      <c r="W95" s="83">
        <v>1.0438699569134351</v>
      </c>
    </row>
    <row r="96" spans="1:23" x14ac:dyDescent="0.2">
      <c r="A96" s="14">
        <v>43497</v>
      </c>
      <c r="B96" s="15">
        <v>208738</v>
      </c>
      <c r="C96" s="16">
        <v>170395</v>
      </c>
      <c r="D96" s="16">
        <v>104933</v>
      </c>
      <c r="E96" s="16">
        <v>91880</v>
      </c>
      <c r="F96" s="84">
        <v>12.439366071683832</v>
      </c>
      <c r="G96" s="16">
        <v>2286</v>
      </c>
      <c r="H96" s="16">
        <v>981.82410485872242</v>
      </c>
      <c r="I96" s="16">
        <v>2377</v>
      </c>
      <c r="J96" s="16">
        <v>1021.1796606271977</v>
      </c>
      <c r="K96" s="16">
        <v>204944</v>
      </c>
      <c r="L96" s="16">
        <v>213159</v>
      </c>
      <c r="M96" s="16">
        <v>2574</v>
      </c>
      <c r="N96" s="16">
        <v>1105.8551868849945</v>
      </c>
      <c r="O96" s="16">
        <v>2685</v>
      </c>
      <c r="P96" s="16">
        <v>1153.5417604844351</v>
      </c>
      <c r="Q96" s="16">
        <v>230834</v>
      </c>
      <c r="R96" s="16">
        <v>240788</v>
      </c>
      <c r="S96" s="16">
        <v>6644</v>
      </c>
      <c r="T96" s="16">
        <v>4812</v>
      </c>
      <c r="V96" s="83">
        <v>1.0400841205402451</v>
      </c>
      <c r="W96" s="83">
        <v>1.0431235431235431</v>
      </c>
    </row>
    <row r="97" spans="1:23" x14ac:dyDescent="0.2">
      <c r="A97" s="14">
        <v>43525</v>
      </c>
      <c r="B97" s="15">
        <v>208873</v>
      </c>
      <c r="C97" s="16">
        <v>170500</v>
      </c>
      <c r="D97" s="16">
        <v>105250</v>
      </c>
      <c r="E97" s="16">
        <v>91863</v>
      </c>
      <c r="F97" s="84">
        <v>12.719239904988122</v>
      </c>
      <c r="G97" s="16">
        <v>2289</v>
      </c>
      <c r="H97" s="16">
        <v>982.2044974697543</v>
      </c>
      <c r="I97" s="16">
        <v>2369</v>
      </c>
      <c r="J97" s="16">
        <v>1016.5363642021707</v>
      </c>
      <c r="K97" s="16">
        <v>205156</v>
      </c>
      <c r="L97" s="16">
        <v>212327</v>
      </c>
      <c r="M97" s="16">
        <v>2502</v>
      </c>
      <c r="N97" s="16">
        <v>1073.48484485788</v>
      </c>
      <c r="O97" s="16">
        <v>2602</v>
      </c>
      <c r="P97" s="16">
        <v>1116.510989931681</v>
      </c>
      <c r="Q97" s="16">
        <v>224222</v>
      </c>
      <c r="R97" s="16">
        <v>233209</v>
      </c>
      <c r="S97" s="16">
        <v>6768</v>
      </c>
      <c r="T97" s="16">
        <v>4843</v>
      </c>
      <c r="V97" s="83">
        <v>1.0349538887480747</v>
      </c>
      <c r="W97" s="83">
        <v>1.0399680255795363</v>
      </c>
    </row>
    <row r="98" spans="1:23" x14ac:dyDescent="0.2">
      <c r="A98" s="14">
        <v>43556</v>
      </c>
      <c r="B98" s="15">
        <v>209008</v>
      </c>
      <c r="C98" s="16">
        <v>170494</v>
      </c>
      <c r="D98" s="16">
        <v>105543</v>
      </c>
      <c r="E98" s="16">
        <v>92365</v>
      </c>
      <c r="F98" s="84">
        <v>12.485906218318599</v>
      </c>
      <c r="G98" s="16">
        <v>2292</v>
      </c>
      <c r="H98" s="16">
        <v>988.21097757023654</v>
      </c>
      <c r="I98" s="16">
        <v>2358</v>
      </c>
      <c r="J98" s="16">
        <v>1016.7553395085356</v>
      </c>
      <c r="K98" s="16">
        <v>206544</v>
      </c>
      <c r="L98" s="16">
        <v>212510</v>
      </c>
      <c r="M98" s="16">
        <v>2290</v>
      </c>
      <c r="N98" s="16">
        <v>987.59377631478219</v>
      </c>
      <c r="O98" s="16">
        <v>2370</v>
      </c>
      <c r="P98" s="16">
        <v>1022.1139860675189</v>
      </c>
      <c r="Q98" s="16">
        <v>206415</v>
      </c>
      <c r="R98" s="16">
        <v>213630</v>
      </c>
      <c r="S98" s="16">
        <v>6996</v>
      </c>
      <c r="T98" s="16">
        <v>4875</v>
      </c>
      <c r="V98" s="83">
        <v>1.0288848865132854</v>
      </c>
      <c r="W98" s="83">
        <v>1.034934497816594</v>
      </c>
    </row>
    <row r="99" spans="1:23" x14ac:dyDescent="0.2">
      <c r="A99" s="14">
        <v>43586</v>
      </c>
      <c r="B99" s="15">
        <v>209142</v>
      </c>
      <c r="C99" s="16">
        <v>170615</v>
      </c>
      <c r="D99" s="16">
        <v>105931</v>
      </c>
      <c r="E99" s="16">
        <v>92947</v>
      </c>
      <c r="F99" s="84">
        <v>12.257035239920322</v>
      </c>
      <c r="G99" s="16">
        <v>2286</v>
      </c>
      <c r="H99" s="16">
        <v>991.16389821269763</v>
      </c>
      <c r="I99" s="16">
        <v>2341</v>
      </c>
      <c r="J99" s="16">
        <v>1014.8559352019203</v>
      </c>
      <c r="K99" s="16">
        <v>207294</v>
      </c>
      <c r="L99" s="16">
        <v>212249</v>
      </c>
      <c r="M99" s="16">
        <v>2277</v>
      </c>
      <c r="N99" s="16">
        <v>987.0757667039619</v>
      </c>
      <c r="O99" s="16">
        <v>2343</v>
      </c>
      <c r="P99" s="16">
        <v>1015.601839898251</v>
      </c>
      <c r="Q99" s="16">
        <v>206439</v>
      </c>
      <c r="R99" s="16">
        <v>212405</v>
      </c>
      <c r="S99" s="16">
        <v>7226</v>
      </c>
      <c r="T99" s="16">
        <v>4905</v>
      </c>
      <c r="V99" s="83">
        <v>1.0239032485262478</v>
      </c>
      <c r="W99" s="83">
        <v>1.0289855072463767</v>
      </c>
    </row>
    <row r="100" spans="1:23" x14ac:dyDescent="0.2">
      <c r="A100" s="14">
        <v>43617</v>
      </c>
      <c r="B100" s="15">
        <v>209276</v>
      </c>
      <c r="C100" s="16">
        <v>170864</v>
      </c>
      <c r="D100" s="16">
        <v>106108</v>
      </c>
      <c r="E100" s="16">
        <v>93342</v>
      </c>
      <c r="F100" s="84">
        <v>12.031138085723981</v>
      </c>
      <c r="G100" s="16">
        <v>2290</v>
      </c>
      <c r="H100" s="16">
        <v>995.9813834362277</v>
      </c>
      <c r="I100" s="16">
        <v>2339</v>
      </c>
      <c r="J100" s="16">
        <v>1017.3694069076244</v>
      </c>
      <c r="K100" s="16">
        <v>208435</v>
      </c>
      <c r="L100" s="16">
        <v>212911</v>
      </c>
      <c r="M100" s="16">
        <v>2288</v>
      </c>
      <c r="N100" s="16">
        <v>995.2694049962729</v>
      </c>
      <c r="O100" s="16">
        <v>2343</v>
      </c>
      <c r="P100" s="16">
        <v>1019.0848448938244</v>
      </c>
      <c r="Q100" s="16">
        <v>208286</v>
      </c>
      <c r="R100" s="16">
        <v>213270</v>
      </c>
      <c r="S100" s="16">
        <v>7355</v>
      </c>
      <c r="T100" s="16">
        <v>4877</v>
      </c>
      <c r="V100" s="83">
        <v>1.0214743205315806</v>
      </c>
      <c r="W100" s="83">
        <v>1.0240384615384615</v>
      </c>
    </row>
    <row r="101" spans="1:23" x14ac:dyDescent="0.2">
      <c r="A101" s="14">
        <v>43647</v>
      </c>
      <c r="B101" s="15">
        <v>209411</v>
      </c>
      <c r="C101" s="16">
        <v>170975</v>
      </c>
      <c r="D101" s="16">
        <v>106153</v>
      </c>
      <c r="E101" s="16">
        <v>93584</v>
      </c>
      <c r="F101" s="84">
        <v>11.840456699292535</v>
      </c>
      <c r="G101" s="16">
        <v>2286</v>
      </c>
      <c r="H101" s="16">
        <v>996.25616610397731</v>
      </c>
      <c r="I101" s="16">
        <v>2333</v>
      </c>
      <c r="J101" s="16">
        <v>1016.5607346318961</v>
      </c>
      <c r="K101" s="16">
        <v>208627</v>
      </c>
      <c r="L101" s="16">
        <v>212879</v>
      </c>
      <c r="M101" s="16">
        <v>2295</v>
      </c>
      <c r="N101" s="16">
        <v>1000.0955059667352</v>
      </c>
      <c r="O101" s="16">
        <v>2345</v>
      </c>
      <c r="P101" s="16">
        <v>1021.5843484821714</v>
      </c>
      <c r="Q101" s="16">
        <v>209431</v>
      </c>
      <c r="R101" s="16">
        <v>213931</v>
      </c>
      <c r="S101" s="16">
        <v>7333</v>
      </c>
      <c r="T101" s="16">
        <v>4831</v>
      </c>
      <c r="V101" s="83">
        <v>1.0203808711240636</v>
      </c>
      <c r="W101" s="83">
        <v>1.0217864923747277</v>
      </c>
    </row>
    <row r="102" spans="1:23" x14ac:dyDescent="0.2">
      <c r="A102" s="14">
        <v>43678</v>
      </c>
      <c r="B102" s="15">
        <v>209544</v>
      </c>
      <c r="C102" s="16">
        <v>171123</v>
      </c>
      <c r="D102" s="16">
        <v>106195</v>
      </c>
      <c r="E102" s="16">
        <v>93631</v>
      </c>
      <c r="F102" s="84">
        <v>11.831065492725646</v>
      </c>
      <c r="G102" s="16">
        <v>2298</v>
      </c>
      <c r="H102" s="16">
        <v>1001.6655213224907</v>
      </c>
      <c r="I102" s="16">
        <v>2342</v>
      </c>
      <c r="J102" s="16">
        <v>1021.0647883022182</v>
      </c>
      <c r="K102" s="16">
        <v>209893</v>
      </c>
      <c r="L102" s="16">
        <v>213958</v>
      </c>
      <c r="M102" s="16">
        <v>2317</v>
      </c>
      <c r="N102" s="16">
        <v>1010.1410682243347</v>
      </c>
      <c r="O102" s="16">
        <v>2365</v>
      </c>
      <c r="P102" s="16">
        <v>1030.762035658382</v>
      </c>
      <c r="Q102" s="16">
        <v>211669</v>
      </c>
      <c r="R102" s="16">
        <v>215990</v>
      </c>
      <c r="S102" s="16">
        <v>7233</v>
      </c>
      <c r="T102" s="16">
        <v>4712</v>
      </c>
      <c r="V102" s="83">
        <v>1.0193670108102699</v>
      </c>
      <c r="W102" s="83">
        <v>1.0207164436771687</v>
      </c>
    </row>
    <row r="103" spans="1:23" x14ac:dyDescent="0.2">
      <c r="A103" s="14">
        <v>43709</v>
      </c>
      <c r="B103" s="15">
        <v>209678</v>
      </c>
      <c r="C103" s="16">
        <v>171158</v>
      </c>
      <c r="D103" s="16">
        <v>106315</v>
      </c>
      <c r="E103" s="16">
        <v>93801</v>
      </c>
      <c r="F103" s="84">
        <v>11.770681465456423</v>
      </c>
      <c r="G103" s="16">
        <v>2298</v>
      </c>
      <c r="H103" s="16">
        <v>1003.5578363013764</v>
      </c>
      <c r="I103" s="16">
        <v>2340</v>
      </c>
      <c r="J103" s="16">
        <v>1022.1196310533294</v>
      </c>
      <c r="K103" s="16">
        <v>210424</v>
      </c>
      <c r="L103" s="16">
        <v>214316</v>
      </c>
      <c r="M103" s="16">
        <v>2309</v>
      </c>
      <c r="N103" s="16">
        <v>1008.3365922986675</v>
      </c>
      <c r="O103" s="16">
        <v>2354</v>
      </c>
      <c r="P103" s="16">
        <v>1027.8617689981781</v>
      </c>
      <c r="Q103" s="16">
        <v>211426</v>
      </c>
      <c r="R103" s="16">
        <v>215520</v>
      </c>
      <c r="S103" s="16">
        <v>7044</v>
      </c>
      <c r="T103" s="16">
        <v>4703</v>
      </c>
      <c r="V103" s="83">
        <v>1.0184959890506786</v>
      </c>
      <c r="W103" s="83">
        <v>1.0194889562581204</v>
      </c>
    </row>
    <row r="104" spans="1:23" x14ac:dyDescent="0.2">
      <c r="A104" s="14">
        <v>43739</v>
      </c>
      <c r="B104" s="15">
        <v>209811</v>
      </c>
      <c r="C104" s="16">
        <v>171281</v>
      </c>
      <c r="D104" s="16">
        <v>106421</v>
      </c>
      <c r="E104" s="16">
        <v>94055</v>
      </c>
      <c r="F104" s="84">
        <v>11.619887052367483</v>
      </c>
      <c r="G104" s="16">
        <v>2317</v>
      </c>
      <c r="H104" s="16">
        <v>1014.2842844274132</v>
      </c>
      <c r="I104" s="16">
        <v>2359</v>
      </c>
      <c r="J104" s="16">
        <v>1032.4434848506512</v>
      </c>
      <c r="K104" s="16">
        <v>212808</v>
      </c>
      <c r="L104" s="16">
        <v>216618</v>
      </c>
      <c r="M104" s="16">
        <v>2319</v>
      </c>
      <c r="N104" s="16">
        <v>1014.9324868572191</v>
      </c>
      <c r="O104" s="16">
        <v>2362</v>
      </c>
      <c r="P104" s="16">
        <v>1033.692227766895</v>
      </c>
      <c r="Q104" s="16">
        <v>212944</v>
      </c>
      <c r="R104" s="16">
        <v>216880</v>
      </c>
      <c r="S104" s="16">
        <v>7001</v>
      </c>
      <c r="T104" s="16">
        <v>4615</v>
      </c>
      <c r="V104" s="83">
        <v>1.0179034622758543</v>
      </c>
      <c r="W104" s="83">
        <v>1.0185424752048298</v>
      </c>
    </row>
    <row r="105" spans="1:23" x14ac:dyDescent="0.2">
      <c r="A105" s="14">
        <v>43770</v>
      </c>
      <c r="B105" s="15">
        <v>209944</v>
      </c>
      <c r="C105" s="16">
        <v>171401</v>
      </c>
      <c r="D105" s="16">
        <v>106279</v>
      </c>
      <c r="E105" s="16">
        <v>94416</v>
      </c>
      <c r="F105" s="84">
        <v>11.162129865730764</v>
      </c>
      <c r="G105" s="16">
        <v>2332</v>
      </c>
      <c r="H105" s="16">
        <v>1024.5779827001486</v>
      </c>
      <c r="I105" s="16">
        <v>2369</v>
      </c>
      <c r="J105" s="16">
        <v>1040.8728041763518</v>
      </c>
      <c r="K105" s="16">
        <v>215104</v>
      </c>
      <c r="L105" s="16">
        <v>218525</v>
      </c>
      <c r="M105" s="16">
        <v>2326</v>
      </c>
      <c r="N105" s="16">
        <v>1021.8201044087947</v>
      </c>
      <c r="O105" s="16">
        <v>2367</v>
      </c>
      <c r="P105" s="16">
        <v>1040.1059330107075</v>
      </c>
      <c r="Q105" s="16">
        <v>214525</v>
      </c>
      <c r="R105" s="16">
        <v>218364</v>
      </c>
      <c r="S105" s="16">
        <v>6947</v>
      </c>
      <c r="T105" s="16">
        <v>4656</v>
      </c>
      <c r="V105" s="83">
        <v>1.0159039348408212</v>
      </c>
      <c r="W105" s="83">
        <v>1.0176268271711093</v>
      </c>
    </row>
    <row r="106" spans="1:23" x14ac:dyDescent="0.2">
      <c r="A106" s="14">
        <v>43800</v>
      </c>
      <c r="B106" s="15">
        <v>210077</v>
      </c>
      <c r="C106" s="16">
        <v>171613</v>
      </c>
      <c r="D106" s="16">
        <v>106184</v>
      </c>
      <c r="E106" s="16">
        <v>94552</v>
      </c>
      <c r="F106" s="84">
        <v>10.954569426655613</v>
      </c>
      <c r="G106" s="16">
        <v>2340</v>
      </c>
      <c r="H106" s="16">
        <v>1029.4415857042893</v>
      </c>
      <c r="I106" s="16">
        <v>2363</v>
      </c>
      <c r="J106" s="16">
        <v>1039.6426072344902</v>
      </c>
      <c r="K106" s="16">
        <v>216262</v>
      </c>
      <c r="L106" s="16">
        <v>218405</v>
      </c>
      <c r="M106" s="16">
        <v>2416</v>
      </c>
      <c r="N106" s="16">
        <v>1062.9435873513046</v>
      </c>
      <c r="O106" s="16">
        <v>2455</v>
      </c>
      <c r="P106" s="16">
        <v>1079.8516734340267</v>
      </c>
      <c r="Q106" s="16">
        <v>223300</v>
      </c>
      <c r="R106" s="16">
        <v>226852</v>
      </c>
      <c r="S106" s="16">
        <v>6792</v>
      </c>
      <c r="T106" s="16">
        <v>4620</v>
      </c>
      <c r="V106" s="83">
        <v>1.0099092767106566</v>
      </c>
      <c r="W106" s="83">
        <v>1.0161423841059603</v>
      </c>
    </row>
    <row r="107" spans="1:23" x14ac:dyDescent="0.2">
      <c r="A107" s="14">
        <v>43831</v>
      </c>
      <c r="B107" s="15">
        <v>210210</v>
      </c>
      <c r="C107" s="16">
        <v>171798</v>
      </c>
      <c r="D107" s="16">
        <v>106065</v>
      </c>
      <c r="E107" s="16">
        <v>94151</v>
      </c>
      <c r="F107" s="84">
        <v>11.232734643850472</v>
      </c>
      <c r="G107" s="16">
        <v>2361</v>
      </c>
      <c r="H107" s="16">
        <v>1034.1991341991343</v>
      </c>
      <c r="I107" s="16">
        <v>2369</v>
      </c>
      <c r="J107" s="16">
        <v>1037.8954378954379</v>
      </c>
      <c r="K107" s="16">
        <v>217399</v>
      </c>
      <c r="L107" s="16">
        <v>218176</v>
      </c>
      <c r="M107" s="16">
        <v>2655</v>
      </c>
      <c r="N107" s="16">
        <v>1163.003663003663</v>
      </c>
      <c r="O107" s="16">
        <v>2681</v>
      </c>
      <c r="P107" s="16">
        <v>1174.5207173778601</v>
      </c>
      <c r="Q107" s="16">
        <v>244475</v>
      </c>
      <c r="R107" s="16">
        <v>246896</v>
      </c>
      <c r="S107" s="16">
        <v>6599</v>
      </c>
      <c r="T107" s="16">
        <v>4698</v>
      </c>
      <c r="V107" s="83">
        <v>1.0035740734777989</v>
      </c>
      <c r="W107" s="83">
        <v>1.0097928436911487</v>
      </c>
    </row>
    <row r="108" spans="1:23" x14ac:dyDescent="0.2">
      <c r="A108" s="14">
        <v>43862</v>
      </c>
      <c r="B108" s="15">
        <v>210342</v>
      </c>
      <c r="C108" s="16">
        <v>171989</v>
      </c>
      <c r="D108" s="16">
        <v>106052</v>
      </c>
      <c r="E108" s="16">
        <v>93710</v>
      </c>
      <c r="F108" s="84">
        <v>11.637687172330558</v>
      </c>
      <c r="G108" s="16">
        <v>2375</v>
      </c>
      <c r="H108" s="16">
        <v>1034.6530887792262</v>
      </c>
      <c r="I108" s="16">
        <v>2370</v>
      </c>
      <c r="J108" s="16">
        <v>1032.8227363056355</v>
      </c>
      <c r="K108" s="16">
        <v>217631</v>
      </c>
      <c r="L108" s="16">
        <v>217246</v>
      </c>
      <c r="M108" s="16">
        <v>2681</v>
      </c>
      <c r="N108" s="16">
        <v>1168.1642277814226</v>
      </c>
      <c r="O108" s="16">
        <v>2690</v>
      </c>
      <c r="P108" s="16">
        <v>1172.3336280913941</v>
      </c>
      <c r="Q108" s="16">
        <v>245714</v>
      </c>
      <c r="R108" s="16">
        <v>246591</v>
      </c>
      <c r="S108" s="16">
        <v>6484</v>
      </c>
      <c r="T108" s="16">
        <v>4693</v>
      </c>
      <c r="V108" s="83">
        <v>0.99823095055391919</v>
      </c>
      <c r="W108" s="83">
        <v>1.0033569563595672</v>
      </c>
    </row>
    <row r="109" spans="1:23" x14ac:dyDescent="0.2">
      <c r="A109" s="14">
        <v>43891</v>
      </c>
      <c r="B109" s="15">
        <v>210474</v>
      </c>
      <c r="C109" s="16">
        <v>172354</v>
      </c>
      <c r="D109" s="16">
        <v>105073</v>
      </c>
      <c r="E109" s="16">
        <v>92223</v>
      </c>
      <c r="F109" s="84">
        <v>12.229592759319708</v>
      </c>
      <c r="G109" s="16">
        <v>2398</v>
      </c>
      <c r="H109" s="16">
        <v>1027.6328667673918</v>
      </c>
      <c r="I109" s="16">
        <v>2389</v>
      </c>
      <c r="J109" s="16">
        <v>1024.0552277240895</v>
      </c>
      <c r="K109" s="16">
        <v>216290</v>
      </c>
      <c r="L109" s="16">
        <v>215537</v>
      </c>
      <c r="M109" s="16">
        <v>2622</v>
      </c>
      <c r="N109" s="16">
        <v>1123.7777587730552</v>
      </c>
      <c r="O109" s="16">
        <v>2617</v>
      </c>
      <c r="P109" s="16">
        <v>1121.8155211570074</v>
      </c>
      <c r="Q109" s="16">
        <v>236526</v>
      </c>
      <c r="R109" s="16">
        <v>236113</v>
      </c>
      <c r="S109" s="16">
        <v>6467</v>
      </c>
      <c r="T109" s="16">
        <v>4770</v>
      </c>
      <c r="V109" s="83">
        <v>0.99651856304036246</v>
      </c>
      <c r="W109" s="83">
        <v>0.99809305873379095</v>
      </c>
    </row>
    <row r="110" spans="1:23" x14ac:dyDescent="0.2">
      <c r="A110" s="14">
        <v>43922</v>
      </c>
      <c r="B110" s="15">
        <v>210606</v>
      </c>
      <c r="C110" s="16">
        <v>172978</v>
      </c>
      <c r="D110" s="16">
        <v>102052</v>
      </c>
      <c r="E110" s="16">
        <v>89241</v>
      </c>
      <c r="F110" s="84">
        <v>12.5534041469055</v>
      </c>
      <c r="G110" s="16">
        <v>2425</v>
      </c>
      <c r="H110" s="16">
        <v>1004.8526632669534</v>
      </c>
      <c r="I110" s="16">
        <v>2417</v>
      </c>
      <c r="J110" s="16">
        <v>1001.3294967854667</v>
      </c>
      <c r="K110" s="16">
        <v>211628</v>
      </c>
      <c r="L110" s="16">
        <v>210886</v>
      </c>
      <c r="M110" s="16">
        <v>2411</v>
      </c>
      <c r="N110" s="16">
        <v>998.94589897723711</v>
      </c>
      <c r="O110" s="16">
        <v>2403</v>
      </c>
      <c r="P110" s="16">
        <v>995.44647350977652</v>
      </c>
      <c r="Q110" s="16">
        <v>210384</v>
      </c>
      <c r="R110" s="16">
        <v>209647</v>
      </c>
      <c r="S110" s="16">
        <v>6097</v>
      </c>
      <c r="T110" s="16">
        <v>5026</v>
      </c>
      <c r="V110" s="83">
        <v>0.99649384769501204</v>
      </c>
      <c r="W110" s="83">
        <v>0.99668187474077141</v>
      </c>
    </row>
    <row r="111" spans="1:23" x14ac:dyDescent="0.2">
      <c r="A111" s="14">
        <v>43952</v>
      </c>
      <c r="B111" s="15">
        <v>210738</v>
      </c>
      <c r="C111" s="16">
        <v>173610</v>
      </c>
      <c r="D111" s="16">
        <v>98646</v>
      </c>
      <c r="E111" s="16">
        <v>85936</v>
      </c>
      <c r="F111" s="84">
        <v>12.884455527847049</v>
      </c>
      <c r="G111" s="16">
        <v>2460</v>
      </c>
      <c r="H111" s="16">
        <v>980.4733840123755</v>
      </c>
      <c r="I111" s="16">
        <v>2457</v>
      </c>
      <c r="J111" s="16">
        <v>979.04032495325953</v>
      </c>
      <c r="K111" s="16">
        <v>206623</v>
      </c>
      <c r="L111" s="16">
        <v>206321</v>
      </c>
      <c r="M111" s="16">
        <v>2352</v>
      </c>
      <c r="N111" s="16">
        <v>937.51482883960182</v>
      </c>
      <c r="O111" s="16">
        <v>2344</v>
      </c>
      <c r="P111" s="16">
        <v>934.20740445482068</v>
      </c>
      <c r="Q111" s="16">
        <v>197570</v>
      </c>
      <c r="R111" s="16">
        <v>196873</v>
      </c>
      <c r="S111" s="16">
        <v>5787</v>
      </c>
      <c r="T111" s="16">
        <v>5411</v>
      </c>
      <c r="V111" s="83">
        <v>0.9985384008556647</v>
      </c>
      <c r="W111" s="83">
        <v>0.99659863945578231</v>
      </c>
    </row>
    <row r="112" spans="1:23" x14ac:dyDescent="0.2">
      <c r="A112" s="14">
        <v>43983</v>
      </c>
      <c r="B112" s="15">
        <v>210869</v>
      </c>
      <c r="C112" s="16">
        <v>173918</v>
      </c>
      <c r="D112" s="16">
        <v>96138</v>
      </c>
      <c r="E112" s="16">
        <v>83347</v>
      </c>
      <c r="F112" s="84">
        <v>13.304832636418485</v>
      </c>
      <c r="G112" s="16">
        <v>2500</v>
      </c>
      <c r="H112" s="16">
        <v>965.14423646908745</v>
      </c>
      <c r="I112" s="16">
        <v>2500</v>
      </c>
      <c r="J112" s="16">
        <v>965.14423646908745</v>
      </c>
      <c r="K112" s="16">
        <v>203519</v>
      </c>
      <c r="L112" s="16">
        <v>203519</v>
      </c>
      <c r="M112" s="16">
        <v>2314</v>
      </c>
      <c r="N112" s="16">
        <v>893.30816763014002</v>
      </c>
      <c r="O112" s="16">
        <v>2310</v>
      </c>
      <c r="P112" s="16">
        <v>891.99455586169609</v>
      </c>
      <c r="Q112" s="16">
        <v>188371</v>
      </c>
      <c r="R112" s="16">
        <v>188094</v>
      </c>
      <c r="S112" s="16">
        <v>5613</v>
      </c>
      <c r="T112" s="16">
        <v>5683</v>
      </c>
      <c r="V112" s="83">
        <v>1</v>
      </c>
      <c r="W112" s="83">
        <v>0.99827139152981847</v>
      </c>
    </row>
  </sheetData>
  <pageMargins left="0.78740157499999996" right="0.78740157499999996" top="0.984251969" bottom="0.984251969" header="0.49212598499999999" footer="0.49212598499999999"/>
  <headerFooter alignWithMargins="0"/>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Plan25">
    <tabColor theme="4" tint="0.39997558519241921"/>
  </sheetPr>
  <dimension ref="A2:AA45"/>
  <sheetViews>
    <sheetView showGridLines="0" workbookViewId="0">
      <pane xSplit="1" ySplit="12" topLeftCell="L31"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85</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135</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2143.48700001</v>
      </c>
      <c r="C13" s="16">
        <v>1617.3257248699999</v>
      </c>
      <c r="D13" s="16">
        <v>944.85770403000004</v>
      </c>
      <c r="E13" s="17">
        <v>847.50153494000006</v>
      </c>
      <c r="F13" s="18">
        <v>10.303791637064208</v>
      </c>
      <c r="G13" s="17">
        <v>1101.138893177764</v>
      </c>
      <c r="H13" s="17">
        <v>419.03091882376225</v>
      </c>
      <c r="I13" s="17">
        <v>1721.1886687197186</v>
      </c>
      <c r="J13" s="17">
        <v>654.98664500104871</v>
      </c>
      <c r="K13" s="17">
        <v>898.18732710097993</v>
      </c>
      <c r="L13" s="17">
        <v>1403.9553587399128</v>
      </c>
      <c r="M13" s="17">
        <v>1214.4421404220511</v>
      </c>
      <c r="N13" s="17">
        <v>462.14770278307196</v>
      </c>
      <c r="O13" s="17">
        <v>1898.2928165200206</v>
      </c>
      <c r="P13" s="17">
        <v>725.40959057694147</v>
      </c>
      <c r="Q13" s="17">
        <v>990.60759299999995</v>
      </c>
      <c r="R13" s="17">
        <v>1554.9060270842508</v>
      </c>
      <c r="S13" s="15">
        <v>62.142002930000004</v>
      </c>
      <c r="T13" s="15">
        <v>115.99880003</v>
      </c>
      <c r="U13" s="15">
        <v>622</v>
      </c>
      <c r="V13" s="15">
        <v>972.24733280839109</v>
      </c>
      <c r="W13" s="15">
        <v>1519.7184504068014</v>
      </c>
      <c r="X13" s="15">
        <v>633.5376</v>
      </c>
      <c r="Z13" s="75">
        <v>1.5630986058012719</v>
      </c>
      <c r="AA13" s="75">
        <v>1.5696488075316528</v>
      </c>
    </row>
    <row r="14" spans="1:27" x14ac:dyDescent="0.2">
      <c r="A14" s="61">
        <v>41061</v>
      </c>
      <c r="B14" s="15">
        <v>2148.87899999</v>
      </c>
      <c r="C14" s="16">
        <v>1640.00426373</v>
      </c>
      <c r="D14" s="16">
        <v>961.90206466000006</v>
      </c>
      <c r="E14" s="16">
        <v>858.30173786</v>
      </c>
      <c r="F14" s="18">
        <v>10.770361204767681</v>
      </c>
      <c r="G14" s="16">
        <v>1100.835513620837</v>
      </c>
      <c r="H14" s="16">
        <v>420.79121214199489</v>
      </c>
      <c r="I14" s="16">
        <v>1696.7889571973387</v>
      </c>
      <c r="J14" s="16">
        <v>648.5927036454076</v>
      </c>
      <c r="K14" s="16">
        <v>904.22939915226993</v>
      </c>
      <c r="L14" s="16">
        <v>1393.7472404103539</v>
      </c>
      <c r="M14" s="16">
        <v>1091.4492570578257</v>
      </c>
      <c r="N14" s="16">
        <v>417.20334276810001</v>
      </c>
      <c r="O14" s="16">
        <v>1682.3213130411707</v>
      </c>
      <c r="P14" s="16">
        <v>645.59957832083683</v>
      </c>
      <c r="Q14" s="16">
        <v>896.51950199999999</v>
      </c>
      <c r="R14" s="16">
        <v>1387.3153762560455</v>
      </c>
      <c r="S14" s="15">
        <v>56.73515896</v>
      </c>
      <c r="T14" s="15">
        <v>104.71682611999999</v>
      </c>
      <c r="U14" s="15">
        <v>622</v>
      </c>
      <c r="V14" s="15">
        <v>958.72881853651677</v>
      </c>
      <c r="W14" s="15">
        <v>1477.7507194411983</v>
      </c>
      <c r="X14" s="15">
        <v>646.40283999999997</v>
      </c>
      <c r="Z14" s="75">
        <v>1.5413646600265543</v>
      </c>
      <c r="AA14" s="75">
        <v>1.5474458426851327</v>
      </c>
    </row>
    <row r="15" spans="1:27" x14ac:dyDescent="0.2">
      <c r="A15" s="61">
        <v>41153</v>
      </c>
      <c r="B15" s="15">
        <v>2154.2649999999999</v>
      </c>
      <c r="C15" s="16">
        <v>1647.7649780600002</v>
      </c>
      <c r="D15" s="16">
        <v>981.37596162999989</v>
      </c>
      <c r="E15" s="16">
        <v>879.2012385999999</v>
      </c>
      <c r="F15" s="18">
        <v>10.411374134362788</v>
      </c>
      <c r="G15" s="16">
        <v>1101.2059607160425</v>
      </c>
      <c r="H15" s="16">
        <v>430.70752020756504</v>
      </c>
      <c r="I15" s="16">
        <v>1676.8686304060932</v>
      </c>
      <c r="J15" s="16">
        <v>655.86271349860726</v>
      </c>
      <c r="K15" s="16">
        <v>927.85813601995005</v>
      </c>
      <c r="L15" s="16">
        <v>1412.9020884950771</v>
      </c>
      <c r="M15" s="16">
        <v>1087.807552922535</v>
      </c>
      <c r="N15" s="16">
        <v>425.46708645408063</v>
      </c>
      <c r="O15" s="16">
        <v>1656.4661166822191</v>
      </c>
      <c r="P15" s="16">
        <v>651.22007405955492</v>
      </c>
      <c r="Q15" s="16">
        <v>916.56885299999999</v>
      </c>
      <c r="R15" s="16">
        <v>1402.9006128439071</v>
      </c>
      <c r="S15" s="15">
        <v>53.689854130000001</v>
      </c>
      <c r="T15" s="15">
        <v>99.808388539999996</v>
      </c>
      <c r="U15" s="15">
        <v>622</v>
      </c>
      <c r="V15" s="15">
        <v>947.15459716035969</v>
      </c>
      <c r="W15" s="15">
        <v>1442.2859018038637</v>
      </c>
      <c r="X15" s="15">
        <v>649.37650000000008</v>
      </c>
      <c r="Z15" s="75">
        <v>1.5227565870745332</v>
      </c>
      <c r="AA15" s="75">
        <v>1.5306003561566663</v>
      </c>
    </row>
    <row r="16" spans="1:27" x14ac:dyDescent="0.2">
      <c r="A16" s="61">
        <v>41244</v>
      </c>
      <c r="B16" s="15">
        <v>2159.6460000000002</v>
      </c>
      <c r="C16" s="16">
        <v>1670.3896593500001</v>
      </c>
      <c r="D16" s="16">
        <v>1016.1467609599999</v>
      </c>
      <c r="E16" s="16">
        <v>919.57523461999995</v>
      </c>
      <c r="F16" s="18">
        <v>9.5036986831276664</v>
      </c>
      <c r="G16" s="16">
        <v>1132.1281285261402</v>
      </c>
      <c r="H16" s="16">
        <v>463.04694338525843</v>
      </c>
      <c r="I16" s="16">
        <v>1688.1111265449201</v>
      </c>
      <c r="J16" s="16">
        <v>690.44720075888665</v>
      </c>
      <c r="K16" s="16">
        <v>1000.0174790942</v>
      </c>
      <c r="L16" s="16">
        <v>1491.1215353301266</v>
      </c>
      <c r="M16" s="16">
        <v>1127.5602661174612</v>
      </c>
      <c r="N16" s="16">
        <v>461.1786626141506</v>
      </c>
      <c r="O16" s="16">
        <v>1681.3000075891039</v>
      </c>
      <c r="P16" s="16">
        <v>692.99839187739849</v>
      </c>
      <c r="Q16" s="16">
        <v>995.98265400000003</v>
      </c>
      <c r="R16" s="16">
        <v>1496.6312050244564</v>
      </c>
      <c r="S16" s="15">
        <v>60.130855609999998</v>
      </c>
      <c r="T16" s="15">
        <v>106.71840415</v>
      </c>
      <c r="U16" s="15">
        <v>622</v>
      </c>
      <c r="V16" s="15">
        <v>927.46138379044464</v>
      </c>
      <c r="W16" s="15">
        <v>1382.933470132615</v>
      </c>
      <c r="X16" s="15">
        <v>666.1365199999999</v>
      </c>
      <c r="Z16" s="75">
        <v>1.4910954723319045</v>
      </c>
      <c r="AA16" s="75">
        <v>1.5026679420708631</v>
      </c>
    </row>
    <row r="17" spans="1:27" x14ac:dyDescent="0.2">
      <c r="A17" s="61">
        <v>41334</v>
      </c>
      <c r="B17" s="15">
        <v>2165.0300000000002</v>
      </c>
      <c r="C17" s="16">
        <v>1673.6865621899997</v>
      </c>
      <c r="D17" s="16">
        <v>1001.1719083</v>
      </c>
      <c r="E17" s="16">
        <v>886.58417938000002</v>
      </c>
      <c r="F17" s="18">
        <v>11.445359979643371</v>
      </c>
      <c r="G17" s="16">
        <v>1210.6374595558152</v>
      </c>
      <c r="H17" s="16">
        <v>475.35105817864877</v>
      </c>
      <c r="I17" s="16">
        <v>1762.7950680751758</v>
      </c>
      <c r="J17" s="16">
        <v>692.15312507270494</v>
      </c>
      <c r="K17" s="16">
        <v>1029.14930148852</v>
      </c>
      <c r="L17" s="16">
        <v>1498.5322803761585</v>
      </c>
      <c r="M17" s="16">
        <v>1267.8086097738783</v>
      </c>
      <c r="N17" s="16">
        <v>497.7990369648457</v>
      </c>
      <c r="O17" s="16">
        <v>1846.0413123121277</v>
      </c>
      <c r="P17" s="16">
        <v>730.08831715723397</v>
      </c>
      <c r="Q17" s="16">
        <v>1077.749849</v>
      </c>
      <c r="R17" s="16">
        <v>1580.6631092949265</v>
      </c>
      <c r="S17" s="15">
        <v>62.242576040000003</v>
      </c>
      <c r="T17" s="15">
        <v>110.70014006000001</v>
      </c>
      <c r="U17" s="15">
        <v>678</v>
      </c>
      <c r="V17" s="15">
        <v>987.22788289855225</v>
      </c>
      <c r="W17" s="15">
        <v>1437.4909922896129</v>
      </c>
      <c r="X17" s="15">
        <v>676.11449000000016</v>
      </c>
      <c r="Z17" s="75">
        <v>1.4560883228592216</v>
      </c>
      <c r="AA17" s="75">
        <v>1.466632642780288</v>
      </c>
    </row>
    <row r="18" spans="1:27" x14ac:dyDescent="0.2">
      <c r="A18" s="61">
        <v>41426</v>
      </c>
      <c r="B18" s="15">
        <v>2170.4049999899999</v>
      </c>
      <c r="C18" s="16">
        <v>1685.8277836700001</v>
      </c>
      <c r="D18" s="16">
        <v>1000.7440602900001</v>
      </c>
      <c r="E18" s="16">
        <v>889.56018491000009</v>
      </c>
      <c r="F18" s="18">
        <v>11.110120938192793</v>
      </c>
      <c r="G18" s="16">
        <v>1264.0477335668372</v>
      </c>
      <c r="H18" s="16">
        <v>492.37220018817402</v>
      </c>
      <c r="I18" s="16">
        <v>1811.5477572735838</v>
      </c>
      <c r="J18" s="16">
        <v>705.63455106071262</v>
      </c>
      <c r="K18" s="16">
        <v>1068.6470851444899</v>
      </c>
      <c r="L18" s="16">
        <v>1531.5127577878695</v>
      </c>
      <c r="M18" s="16">
        <v>1249.6521786320952</v>
      </c>
      <c r="N18" s="16">
        <v>486.76484158710832</v>
      </c>
      <c r="O18" s="16">
        <v>1790.9170211358319</v>
      </c>
      <c r="P18" s="16">
        <v>700.63890865775329</v>
      </c>
      <c r="Q18" s="16">
        <v>1056.476846</v>
      </c>
      <c r="R18" s="16">
        <v>1520.6701905383245</v>
      </c>
      <c r="S18" s="15">
        <v>50.625725590000002</v>
      </c>
      <c r="T18" s="15">
        <v>106.34040445000001</v>
      </c>
      <c r="U18" s="15">
        <v>678</v>
      </c>
      <c r="V18" s="15">
        <v>971.66376459987259</v>
      </c>
      <c r="W18" s="15">
        <v>1392.5228192277236</v>
      </c>
      <c r="X18" s="15">
        <v>679.17494999999997</v>
      </c>
      <c r="Z18" s="75">
        <v>1.4331323961650038</v>
      </c>
      <c r="AA18" s="75">
        <v>1.4393786255665129</v>
      </c>
    </row>
    <row r="19" spans="1:27" x14ac:dyDescent="0.2">
      <c r="A19" s="61">
        <v>41518</v>
      </c>
      <c r="B19" s="15">
        <v>2175.7779999899999</v>
      </c>
      <c r="C19" s="16">
        <v>1683.6753042199998</v>
      </c>
      <c r="D19" s="16">
        <v>1007.8252901400001</v>
      </c>
      <c r="E19" s="16">
        <v>906.72112084000003</v>
      </c>
      <c r="F19" s="18">
        <v>10.031914290020978</v>
      </c>
      <c r="G19" s="16">
        <v>1264.2762606994531</v>
      </c>
      <c r="H19" s="16">
        <v>500.66864833857903</v>
      </c>
      <c r="I19" s="16">
        <v>1804.7446475132222</v>
      </c>
      <c r="J19" s="16">
        <v>714.70064839059046</v>
      </c>
      <c r="K19" s="16">
        <v>1089.3438303398102</v>
      </c>
      <c r="L19" s="16">
        <v>1555.0299473468349</v>
      </c>
      <c r="M19" s="16">
        <v>1247.9314490637807</v>
      </c>
      <c r="N19" s="16">
        <v>494.19590509920681</v>
      </c>
      <c r="O19" s="16">
        <v>1781.4125544960109</v>
      </c>
      <c r="P19" s="16">
        <v>706.13440647563482</v>
      </c>
      <c r="Q19" s="16">
        <v>1075.2605779999999</v>
      </c>
      <c r="R19" s="16">
        <v>1536.3917066456825</v>
      </c>
      <c r="S19" s="15">
        <v>44.084640610000001</v>
      </c>
      <c r="T19" s="15">
        <v>121.97666266</v>
      </c>
      <c r="U19" s="15">
        <v>678</v>
      </c>
      <c r="V19" s="15">
        <v>967.83979028207489</v>
      </c>
      <c r="W19" s="15">
        <v>1381.583863795355</v>
      </c>
      <c r="X19" s="15">
        <v>676.14098000000001</v>
      </c>
      <c r="Z19" s="75">
        <v>1.4274923160502579</v>
      </c>
      <c r="AA19" s="75">
        <v>1.4288552357265745</v>
      </c>
    </row>
    <row r="20" spans="1:27" x14ac:dyDescent="0.2">
      <c r="A20" s="61">
        <v>41609</v>
      </c>
      <c r="B20" s="15">
        <v>2181.13799999</v>
      </c>
      <c r="C20" s="16">
        <v>1683.9773101200001</v>
      </c>
      <c r="D20" s="16">
        <v>994.15245551999999</v>
      </c>
      <c r="E20" s="16">
        <v>908.02035904000002</v>
      </c>
      <c r="F20" s="18">
        <v>8.6638720250354311</v>
      </c>
      <c r="G20" s="16">
        <v>1266.599218944207</v>
      </c>
      <c r="H20" s="16">
        <v>502.0646497606711</v>
      </c>
      <c r="I20" s="16">
        <v>1784.9996525580382</v>
      </c>
      <c r="J20" s="16">
        <v>707.55232750853895</v>
      </c>
      <c r="K20" s="16">
        <v>1095.0722860446701</v>
      </c>
      <c r="L20" s="16">
        <v>1543.269268510244</v>
      </c>
      <c r="M20" s="16">
        <v>1258.3548091587654</v>
      </c>
      <c r="N20" s="16">
        <v>498.79665981931822</v>
      </c>
      <c r="O20" s="16">
        <v>1773.3809270903039</v>
      </c>
      <c r="P20" s="16">
        <v>707.61060014141708</v>
      </c>
      <c r="Q20" s="16">
        <v>1087.9443490000001</v>
      </c>
      <c r="R20" s="16">
        <v>1543.3963691641743</v>
      </c>
      <c r="S20" s="15">
        <v>38.332693659999997</v>
      </c>
      <c r="T20" s="15">
        <v>120.53699277</v>
      </c>
      <c r="U20" s="15">
        <v>678</v>
      </c>
      <c r="V20" s="15">
        <v>955.49542928279652</v>
      </c>
      <c r="W20" s="15">
        <v>1346.5656569031205</v>
      </c>
      <c r="X20" s="15">
        <v>685.1386</v>
      </c>
      <c r="Z20" s="75">
        <v>1.4092852939274285</v>
      </c>
      <c r="AA20" s="75">
        <v>1.4186354022453533</v>
      </c>
    </row>
    <row r="21" spans="1:27" x14ac:dyDescent="0.2">
      <c r="A21" s="61">
        <v>41699</v>
      </c>
      <c r="B21" s="15">
        <v>2186.4929999999999</v>
      </c>
      <c r="C21" s="16">
        <v>1684.9670279500001</v>
      </c>
      <c r="D21" s="16">
        <v>999.84117390000006</v>
      </c>
      <c r="E21" s="16">
        <v>906.18162617000007</v>
      </c>
      <c r="F21" s="18">
        <v>9.3674425673699488</v>
      </c>
      <c r="G21" s="16">
        <v>1386.6939353628522</v>
      </c>
      <c r="H21" s="16">
        <v>546.51867711039097</v>
      </c>
      <c r="I21" s="16">
        <v>1915.4837442072749</v>
      </c>
      <c r="J21" s="16">
        <v>754.92335778961399</v>
      </c>
      <c r="K21" s="16">
        <v>1194.9592618711299</v>
      </c>
      <c r="L21" s="16">
        <v>1650.6346373434862</v>
      </c>
      <c r="M21" s="16">
        <v>1391.4931259644234</v>
      </c>
      <c r="N21" s="16">
        <v>548.41011519360006</v>
      </c>
      <c r="O21" s="16">
        <v>1922.1130164267834</v>
      </c>
      <c r="P21" s="16">
        <v>761.8169311767416</v>
      </c>
      <c r="Q21" s="16">
        <v>1199.0948780000001</v>
      </c>
      <c r="R21" s="16">
        <v>1665.7073872994274</v>
      </c>
      <c r="S21" s="15">
        <v>49.145775579999999</v>
      </c>
      <c r="T21" s="15">
        <v>108.46191830000001</v>
      </c>
      <c r="U21" s="15">
        <v>724</v>
      </c>
      <c r="V21" s="15">
        <v>1000.0838652569605</v>
      </c>
      <c r="W21" s="15">
        <v>1381.4471513084286</v>
      </c>
      <c r="X21" s="15">
        <v>698.05143999999996</v>
      </c>
      <c r="Z21" s="75">
        <v>1.3813313056035366</v>
      </c>
      <c r="AA21" s="75">
        <v>1.3891372716708639</v>
      </c>
    </row>
    <row r="22" spans="1:27" x14ac:dyDescent="0.2">
      <c r="A22" s="61">
        <v>41791</v>
      </c>
      <c r="B22" s="15">
        <v>2191.8449999999998</v>
      </c>
      <c r="C22" s="16">
        <v>1697.87753419</v>
      </c>
      <c r="D22" s="16">
        <v>995.69252072999996</v>
      </c>
      <c r="E22" s="16">
        <v>900.54226195000001</v>
      </c>
      <c r="F22" s="18">
        <v>9.5561889638620272</v>
      </c>
      <c r="G22" s="16">
        <v>1537.3746376789729</v>
      </c>
      <c r="H22" s="16">
        <v>599.98959157064485</v>
      </c>
      <c r="I22" s="16">
        <v>2078.4900031107786</v>
      </c>
      <c r="J22" s="16">
        <v>811.1701191668235</v>
      </c>
      <c r="K22" s="16">
        <v>1315.08418633616</v>
      </c>
      <c r="L22" s="16">
        <v>1777.9591698452059</v>
      </c>
      <c r="M22" s="16">
        <v>1528.0786250085182</v>
      </c>
      <c r="N22" s="16">
        <v>596.36164418560622</v>
      </c>
      <c r="O22" s="16">
        <v>2065.9220389133843</v>
      </c>
      <c r="P22" s="16">
        <v>812.25945889065304</v>
      </c>
      <c r="Q22" s="16">
        <v>1307.132288</v>
      </c>
      <c r="R22" s="16">
        <v>1780.3468336721833</v>
      </c>
      <c r="S22" s="15">
        <v>40.80085485</v>
      </c>
      <c r="T22" s="15">
        <v>97.231199970000006</v>
      </c>
      <c r="U22" s="15">
        <v>724</v>
      </c>
      <c r="V22" s="15">
        <v>978.82892391414248</v>
      </c>
      <c r="W22" s="15">
        <v>1323.3509147664615</v>
      </c>
      <c r="X22" s="15">
        <v>696.78981999999996</v>
      </c>
      <c r="Z22" s="75">
        <v>1.351973651815114</v>
      </c>
      <c r="AA22" s="75">
        <v>1.3620249840176721</v>
      </c>
    </row>
    <row r="23" spans="1:27" x14ac:dyDescent="0.2">
      <c r="A23" s="61">
        <v>41883</v>
      </c>
      <c r="B23" s="15">
        <v>2197.1819999999998</v>
      </c>
      <c r="C23" s="16">
        <v>1705.67848568</v>
      </c>
      <c r="D23" s="16">
        <v>1010.3875228300001</v>
      </c>
      <c r="E23" s="16">
        <v>919.07483972</v>
      </c>
      <c r="F23" s="18">
        <v>9.0373921932687722</v>
      </c>
      <c r="G23" s="16">
        <v>1436.3562516028574</v>
      </c>
      <c r="H23" s="16">
        <v>569.16991349568229</v>
      </c>
      <c r="I23" s="16">
        <v>1928.8770502694661</v>
      </c>
      <c r="J23" s="16">
        <v>764.33599437504256</v>
      </c>
      <c r="K23" s="16">
        <v>1250.56988887427</v>
      </c>
      <c r="L23" s="16">
        <v>1679.3852887929445</v>
      </c>
      <c r="M23" s="16">
        <v>1427.3210803903846</v>
      </c>
      <c r="N23" s="16">
        <v>565.589639820461</v>
      </c>
      <c r="O23" s="16">
        <v>1916.7437550806533</v>
      </c>
      <c r="P23" s="16">
        <v>761.05539854546146</v>
      </c>
      <c r="Q23" s="16">
        <v>1242.7033759999999</v>
      </c>
      <c r="R23" s="16">
        <v>1672.1772226869141</v>
      </c>
      <c r="S23" s="15">
        <v>40.292960359999995</v>
      </c>
      <c r="T23" s="15">
        <v>101.31464947999999</v>
      </c>
      <c r="U23" s="15">
        <v>724</v>
      </c>
      <c r="V23" s="15">
        <v>972.25669664938948</v>
      </c>
      <c r="W23" s="15">
        <v>1305.6396190325731</v>
      </c>
      <c r="X23" s="15">
        <v>686.90449000000001</v>
      </c>
      <c r="Z23" s="75">
        <v>1.342895989847223</v>
      </c>
      <c r="AA23" s="75">
        <v>1.3455964270969472</v>
      </c>
    </row>
    <row r="24" spans="1:27" x14ac:dyDescent="0.2">
      <c r="A24" s="61">
        <v>41974</v>
      </c>
      <c r="B24" s="15">
        <v>2202.511</v>
      </c>
      <c r="C24" s="16">
        <v>1719.9913707999999</v>
      </c>
      <c r="D24" s="16">
        <v>1030.7275849299999</v>
      </c>
      <c r="E24" s="16">
        <v>938.95205221000003</v>
      </c>
      <c r="F24" s="18">
        <v>8.9039562016022558</v>
      </c>
      <c r="G24" s="16">
        <v>1439.547536579347</v>
      </c>
      <c r="H24" s="16">
        <v>576.77373054805162</v>
      </c>
      <c r="I24" s="16">
        <v>1907.7287572006544</v>
      </c>
      <c r="J24" s="16">
        <v>764.3567191806801</v>
      </c>
      <c r="K24" s="16">
        <v>1270.3504860431199</v>
      </c>
      <c r="L24" s="16">
        <v>1683.5040819193589</v>
      </c>
      <c r="M24" s="16">
        <v>1410.8248006448118</v>
      </c>
      <c r="N24" s="16">
        <v>565.26558868491463</v>
      </c>
      <c r="O24" s="16">
        <v>1869.6645822182861</v>
      </c>
      <c r="P24" s="16">
        <v>752.3889349308912</v>
      </c>
      <c r="Q24" s="16">
        <v>1245.0036769999999</v>
      </c>
      <c r="R24" s="16">
        <v>1657.1449054635721</v>
      </c>
      <c r="S24" s="15">
        <v>43.536918530000001</v>
      </c>
      <c r="T24" s="15">
        <v>113.61100939000001</v>
      </c>
      <c r="U24" s="15">
        <v>724</v>
      </c>
      <c r="V24" s="15">
        <v>959.46509935703193</v>
      </c>
      <c r="W24" s="15">
        <v>1271.5100509450265</v>
      </c>
      <c r="X24" s="15">
        <v>688.13878</v>
      </c>
      <c r="Z24" s="75">
        <v>1.3252280377859558</v>
      </c>
      <c r="AA24" s="75">
        <v>1.3310361536093456</v>
      </c>
    </row>
    <row r="25" spans="1:27" x14ac:dyDescent="0.2">
      <c r="A25" s="61">
        <v>42064</v>
      </c>
      <c r="B25" s="15">
        <v>2207.837</v>
      </c>
      <c r="C25" s="16">
        <v>1733.9512139999999</v>
      </c>
      <c r="D25" s="16">
        <v>1036.0870355500001</v>
      </c>
      <c r="E25" s="16">
        <v>946.88055325000005</v>
      </c>
      <c r="F25" s="18">
        <v>8.6099409836399872</v>
      </c>
      <c r="G25" s="16">
        <v>1410.6551978631599</v>
      </c>
      <c r="H25" s="16">
        <v>568.89549299255793</v>
      </c>
      <c r="I25" s="16">
        <v>1820.181660138798</v>
      </c>
      <c r="J25" s="16">
        <v>734.05120149078516</v>
      </c>
      <c r="K25" s="16">
        <v>1256.0285185622099</v>
      </c>
      <c r="L25" s="16">
        <v>1620.6654025458106</v>
      </c>
      <c r="M25" s="16">
        <v>1453.0123520948687</v>
      </c>
      <c r="N25" s="16">
        <v>585.97747795693249</v>
      </c>
      <c r="O25" s="16">
        <v>1874.8354943464863</v>
      </c>
      <c r="P25" s="16">
        <v>764.20371855989856</v>
      </c>
      <c r="Q25" s="16">
        <v>1293.742757</v>
      </c>
      <c r="R25" s="16">
        <v>1687.2372453741307</v>
      </c>
      <c r="S25" s="15">
        <v>46.147647049999996</v>
      </c>
      <c r="T25" s="15">
        <v>109.20639831999999</v>
      </c>
      <c r="U25" s="15">
        <v>788</v>
      </c>
      <c r="V25" s="15">
        <v>1016.7638061817194</v>
      </c>
      <c r="W25" s="15">
        <v>1311.9398953821535</v>
      </c>
      <c r="X25" s="15">
        <v>703.7971</v>
      </c>
      <c r="Z25" s="75">
        <v>1.2903093987077656</v>
      </c>
      <c r="AA25" s="75">
        <v>1.3041520319592643</v>
      </c>
    </row>
    <row r="26" spans="1:27" x14ac:dyDescent="0.2">
      <c r="A26" s="61">
        <v>42156</v>
      </c>
      <c r="B26" s="15">
        <v>2213.1469999999999</v>
      </c>
      <c r="C26" s="16">
        <v>1749.47779055</v>
      </c>
      <c r="D26" s="16">
        <v>1030.3518945999999</v>
      </c>
      <c r="E26" s="16">
        <v>937.09912546999999</v>
      </c>
      <c r="F26" s="18">
        <v>9.050574819994111</v>
      </c>
      <c r="G26" s="16">
        <v>1421.7787630163471</v>
      </c>
      <c r="H26" s="16">
        <v>571.14930474270795</v>
      </c>
      <c r="I26" s="16">
        <v>1784.0946843360966</v>
      </c>
      <c r="J26" s="16">
        <v>716.69690465196993</v>
      </c>
      <c r="K26" s="16">
        <v>1264.03737034341</v>
      </c>
      <c r="L26" s="16">
        <v>1586.1556044397933</v>
      </c>
      <c r="M26" s="16">
        <v>1402.3439838248653</v>
      </c>
      <c r="N26" s="16">
        <v>563.34207036405621</v>
      </c>
      <c r="O26" s="16">
        <v>1759.7072851508622</v>
      </c>
      <c r="P26" s="16">
        <v>713.33379586044566</v>
      </c>
      <c r="Q26" s="16">
        <v>1246.7588129999999</v>
      </c>
      <c r="R26" s="16">
        <v>1578.7125503071577</v>
      </c>
      <c r="S26" s="15">
        <v>45.932097509999998</v>
      </c>
      <c r="T26" s="15">
        <v>114.09635414</v>
      </c>
      <c r="U26" s="15">
        <v>800</v>
      </c>
      <c r="V26" s="15">
        <v>1003.8662727250675</v>
      </c>
      <c r="W26" s="15">
        <v>1259.6843668936494</v>
      </c>
      <c r="X26" s="15">
        <v>704.60714999999993</v>
      </c>
      <c r="Z26" s="75">
        <v>1.2548328409063343</v>
      </c>
      <c r="AA26" s="75">
        <v>1.2662533714186448</v>
      </c>
    </row>
    <row r="27" spans="1:27" x14ac:dyDescent="0.2">
      <c r="A27" s="61">
        <v>42248</v>
      </c>
      <c r="B27" s="15">
        <v>2218.4469999899998</v>
      </c>
      <c r="C27" s="16">
        <v>1754.2991649199998</v>
      </c>
      <c r="D27" s="16">
        <v>1016.0431063100001</v>
      </c>
      <c r="E27" s="16">
        <v>928.78905836000001</v>
      </c>
      <c r="F27" s="18">
        <v>8.5876324939483766</v>
      </c>
      <c r="G27" s="16">
        <v>1420.2549739502481</v>
      </c>
      <c r="H27" s="16">
        <v>564.15034099227603</v>
      </c>
      <c r="I27" s="16">
        <v>1751.2536048571353</v>
      </c>
      <c r="J27" s="16">
        <v>695.62883881068137</v>
      </c>
      <c r="K27" s="16">
        <v>1251.5376315176502</v>
      </c>
      <c r="L27" s="16">
        <v>1543.2157105660831</v>
      </c>
      <c r="M27" s="16">
        <v>1398.7309895537514</v>
      </c>
      <c r="N27" s="16">
        <v>555.60063413980856</v>
      </c>
      <c r="O27" s="16">
        <v>1724.713331486071</v>
      </c>
      <c r="P27" s="16">
        <v>687.462544822273</v>
      </c>
      <c r="Q27" s="16">
        <v>1232.5705599999999</v>
      </c>
      <c r="R27" s="16">
        <v>1525.0992201664621</v>
      </c>
      <c r="S27" s="15">
        <v>43.624014840000001</v>
      </c>
      <c r="T27" s="15">
        <v>123.40459074</v>
      </c>
      <c r="U27" s="15">
        <v>788</v>
      </c>
      <c r="V27" s="15">
        <v>971.64795472546177</v>
      </c>
      <c r="W27" s="15">
        <v>1198.0961268047881</v>
      </c>
      <c r="X27" s="15">
        <v>708.99003000000005</v>
      </c>
      <c r="Z27" s="75">
        <v>1.2330557801084541</v>
      </c>
      <c r="AA27" s="75">
        <v>1.2373321817506839</v>
      </c>
    </row>
    <row r="28" spans="1:27" x14ac:dyDescent="0.2">
      <c r="A28" s="61">
        <v>42339</v>
      </c>
      <c r="B28" s="15">
        <v>2223.7330000000002</v>
      </c>
      <c r="C28" s="16">
        <v>1769.64151326</v>
      </c>
      <c r="D28" s="16">
        <v>999.80932015999997</v>
      </c>
      <c r="E28" s="16">
        <v>900.67758576000006</v>
      </c>
      <c r="F28" s="18">
        <v>9.9150640428252785</v>
      </c>
      <c r="G28" s="16">
        <v>1376.6820523291965</v>
      </c>
      <c r="H28" s="16">
        <v>532.60073920848868</v>
      </c>
      <c r="I28" s="16">
        <v>1662.409699808469</v>
      </c>
      <c r="J28" s="16">
        <v>643.14097324603802</v>
      </c>
      <c r="K28" s="16">
        <v>1184.3618396023103</v>
      </c>
      <c r="L28" s="16">
        <v>1430.1738058593319</v>
      </c>
      <c r="M28" s="16">
        <v>1390.5206786149511</v>
      </c>
      <c r="N28" s="16">
        <v>537.95452511609972</v>
      </c>
      <c r="O28" s="16">
        <v>1679.1205057135362</v>
      </c>
      <c r="P28" s="16">
        <v>655.80977466364527</v>
      </c>
      <c r="Q28" s="16">
        <v>1196.2672299999999</v>
      </c>
      <c r="R28" s="16">
        <v>1458.345837642112</v>
      </c>
      <c r="S28" s="15">
        <v>57.202094299999999</v>
      </c>
      <c r="T28" s="15">
        <v>81.107588109999995</v>
      </c>
      <c r="U28" s="15">
        <v>788</v>
      </c>
      <c r="V28" s="15">
        <v>951.54784740073546</v>
      </c>
      <c r="W28" s="15">
        <v>1149.0397282905753</v>
      </c>
      <c r="X28" s="15">
        <v>725.75364000000002</v>
      </c>
      <c r="Z28" s="75">
        <v>1.2075480296963648</v>
      </c>
      <c r="AA28" s="75">
        <v>1.2190803200737281</v>
      </c>
    </row>
    <row r="29" spans="1:27" x14ac:dyDescent="0.2">
      <c r="A29" s="61">
        <v>42430</v>
      </c>
      <c r="B29" s="15">
        <v>2229.0079999999998</v>
      </c>
      <c r="C29" s="16">
        <v>1783.4732848799999</v>
      </c>
      <c r="D29" s="16">
        <v>1014.1386651299999</v>
      </c>
      <c r="E29" s="16">
        <v>900.0920785699999</v>
      </c>
      <c r="F29" s="18">
        <v>11.245660034604896</v>
      </c>
      <c r="G29" s="16">
        <v>1440.8204788133903</v>
      </c>
      <c r="H29" s="16">
        <v>554.30363184216014</v>
      </c>
      <c r="I29" s="16">
        <v>1681.3270716068173</v>
      </c>
      <c r="J29" s="16">
        <v>646.82985549576392</v>
      </c>
      <c r="K29" s="16">
        <v>1235.5472298052298</v>
      </c>
      <c r="L29" s="16">
        <v>1441.7889225389017</v>
      </c>
      <c r="M29" s="16">
        <v>1571.629455124621</v>
      </c>
      <c r="N29" s="16">
        <v>604.62765768449481</v>
      </c>
      <c r="O29" s="16">
        <v>1833.9711215181401</v>
      </c>
      <c r="P29" s="16">
        <v>712.17806167256072</v>
      </c>
      <c r="Q29" s="16">
        <v>1347.7198860000001</v>
      </c>
      <c r="R29" s="16">
        <v>1587.4505968926312</v>
      </c>
      <c r="S29" s="15">
        <v>61.193889600000006</v>
      </c>
      <c r="T29" s="15">
        <v>93.454247959999989</v>
      </c>
      <c r="U29" s="15">
        <v>880</v>
      </c>
      <c r="V29" s="15">
        <v>1026.8925551589327</v>
      </c>
      <c r="W29" s="15">
        <v>1198.3049089100473</v>
      </c>
      <c r="X29" s="15">
        <v>744.32770000000005</v>
      </c>
      <c r="Z29" s="75">
        <v>1.1669233581351508</v>
      </c>
      <c r="AA29" s="75">
        <v>1.1778787368079475</v>
      </c>
    </row>
    <row r="30" spans="1:27" x14ac:dyDescent="0.2">
      <c r="A30" s="61">
        <v>42522</v>
      </c>
      <c r="B30" s="15">
        <v>2234.2740000100002</v>
      </c>
      <c r="C30" s="16">
        <v>1779.2073420799998</v>
      </c>
      <c r="D30" s="16">
        <v>1022.8595713200001</v>
      </c>
      <c r="E30" s="16">
        <v>893.58753193000007</v>
      </c>
      <c r="F30" s="18">
        <v>12.638297867533709</v>
      </c>
      <c r="G30" s="16">
        <v>1605.3364778809189</v>
      </c>
      <c r="H30" s="16">
        <v>611.02769492728714</v>
      </c>
      <c r="I30" s="16">
        <v>1838.287755549806</v>
      </c>
      <c r="J30" s="16">
        <v>699.69426681773473</v>
      </c>
      <c r="K30" s="16">
        <v>1365.20329206208</v>
      </c>
      <c r="L30" s="16">
        <v>1563.3087083069247</v>
      </c>
      <c r="M30" s="16">
        <v>1580.9215883131185</v>
      </c>
      <c r="N30" s="16">
        <v>601.73483064028073</v>
      </c>
      <c r="O30" s="16">
        <v>1810.3300076483611</v>
      </c>
      <c r="P30" s="16">
        <v>693.50430116991754</v>
      </c>
      <c r="Q30" s="16">
        <v>1344.4404870000001</v>
      </c>
      <c r="R30" s="16">
        <v>1549.4786289990516</v>
      </c>
      <c r="S30" s="15">
        <v>73.816943330000001</v>
      </c>
      <c r="T30" s="15">
        <v>99.920323499999995</v>
      </c>
      <c r="U30" s="15">
        <v>880</v>
      </c>
      <c r="V30" s="15">
        <v>1007.697294101995</v>
      </c>
      <c r="W30" s="15">
        <v>1153.9248142505485</v>
      </c>
      <c r="X30" s="15">
        <v>743.97872999999993</v>
      </c>
      <c r="Z30" s="75">
        <v>1.1451105614795398</v>
      </c>
      <c r="AA30" s="75">
        <v>1.1525081578408696</v>
      </c>
    </row>
    <row r="31" spans="1:27" x14ac:dyDescent="0.2">
      <c r="A31" s="61">
        <v>42614</v>
      </c>
      <c r="B31" s="15">
        <v>2239.52</v>
      </c>
      <c r="C31" s="16">
        <v>1791.3478724099998</v>
      </c>
      <c r="D31" s="16">
        <v>1018.22962622</v>
      </c>
      <c r="E31" s="16">
        <v>873.24390873000004</v>
      </c>
      <c r="F31" s="18">
        <v>14.239000099440645</v>
      </c>
      <c r="G31" s="16">
        <v>1563.3582698313019</v>
      </c>
      <c r="H31" s="16">
        <v>580.66490416601323</v>
      </c>
      <c r="I31" s="16">
        <v>1763.7946893052442</v>
      </c>
      <c r="J31" s="16">
        <v>655.111303658162</v>
      </c>
      <c r="K31" s="16">
        <v>1300.4106661778701</v>
      </c>
      <c r="L31" s="16">
        <v>1467.134866768527</v>
      </c>
      <c r="M31" s="16">
        <v>1545.5406151380803</v>
      </c>
      <c r="N31" s="16">
        <v>574.04704624205192</v>
      </c>
      <c r="O31" s="16">
        <v>1743.6926529836721</v>
      </c>
      <c r="P31" s="16">
        <v>650.16793596261073</v>
      </c>
      <c r="Q31" s="16">
        <v>1285.589841</v>
      </c>
      <c r="R31" s="16">
        <v>1456.0640959469861</v>
      </c>
      <c r="S31" s="15">
        <v>83.896861669999993</v>
      </c>
      <c r="T31" s="15">
        <v>96.732555239999996</v>
      </c>
      <c r="U31" s="15">
        <v>880</v>
      </c>
      <c r="V31" s="15">
        <v>992.82381814892778</v>
      </c>
      <c r="W31" s="15">
        <v>1120.1126521406991</v>
      </c>
      <c r="X31" s="15">
        <v>744.55100000000004</v>
      </c>
      <c r="Z31" s="75">
        <v>1.1282088842601452</v>
      </c>
      <c r="AA31" s="75">
        <v>1.1326039219587969</v>
      </c>
    </row>
    <row r="32" spans="1:27" x14ac:dyDescent="0.2">
      <c r="A32" s="61">
        <v>42705</v>
      </c>
      <c r="B32" s="15">
        <v>2244.7530000000002</v>
      </c>
      <c r="C32" s="16">
        <v>1799.5861102999997</v>
      </c>
      <c r="D32" s="16">
        <v>1020.46883312</v>
      </c>
      <c r="E32" s="16">
        <v>867.71303030999991</v>
      </c>
      <c r="F32" s="18">
        <v>14.969178661043642</v>
      </c>
      <c r="G32" s="16">
        <v>1652.3489377431615</v>
      </c>
      <c r="H32" s="16">
        <v>607.59150281075904</v>
      </c>
      <c r="I32" s="16">
        <v>1847.9633533471276</v>
      </c>
      <c r="J32" s="16">
        <v>679.52162243222165</v>
      </c>
      <c r="K32" s="16">
        <v>1363.8928487089599</v>
      </c>
      <c r="L32" s="16">
        <v>1525.3582005195969</v>
      </c>
      <c r="M32" s="16">
        <v>1640.2140605472673</v>
      </c>
      <c r="N32" s="16">
        <v>603.12933939725201</v>
      </c>
      <c r="O32" s="16">
        <v>1834.3918807343216</v>
      </c>
      <c r="P32" s="16">
        <v>676.8469498341434</v>
      </c>
      <c r="Q32" s="16">
        <v>1353.8763939999999</v>
      </c>
      <c r="R32" s="16">
        <v>1519.3542211810429</v>
      </c>
      <c r="S32" s="15">
        <v>89.626168410000005</v>
      </c>
      <c r="T32" s="15">
        <v>90.929210920000003</v>
      </c>
      <c r="U32" s="15">
        <v>880</v>
      </c>
      <c r="V32" s="15">
        <v>984.17937870109097</v>
      </c>
      <c r="W32" s="15">
        <v>1100.6921016596198</v>
      </c>
      <c r="X32" s="15">
        <v>750.56245999999999</v>
      </c>
      <c r="Z32" s="75">
        <v>1.1183856576148761</v>
      </c>
      <c r="AA32" s="75">
        <v>1.1222252104508168</v>
      </c>
    </row>
    <row r="33" spans="1:27" x14ac:dyDescent="0.2">
      <c r="A33" s="61">
        <v>42795</v>
      </c>
      <c r="B33" s="15">
        <v>2249.9760000000001</v>
      </c>
      <c r="C33" s="16">
        <v>1796.9206303999999</v>
      </c>
      <c r="D33" s="16">
        <v>987.35937271</v>
      </c>
      <c r="E33" s="16">
        <v>828.60452408000003</v>
      </c>
      <c r="F33" s="18">
        <v>16.078730097458475</v>
      </c>
      <c r="G33" s="16">
        <v>1681.6949107521855</v>
      </c>
      <c r="H33" s="16">
        <v>594.86448843820551</v>
      </c>
      <c r="I33" s="16">
        <v>1857.0093350974812</v>
      </c>
      <c r="J33" s="16">
        <v>656.8783083571567</v>
      </c>
      <c r="K33" s="16">
        <v>1338.4308222382399</v>
      </c>
      <c r="L33" s="16">
        <v>1477.9604287242021</v>
      </c>
      <c r="M33" s="16">
        <v>1807.723831545318</v>
      </c>
      <c r="N33" s="16">
        <v>639.44458785338156</v>
      </c>
      <c r="O33" s="16">
        <v>1996.1766007583071</v>
      </c>
      <c r="P33" s="16">
        <v>709.13869931515046</v>
      </c>
      <c r="Q33" s="16">
        <v>1438.734976</v>
      </c>
      <c r="R33" s="16">
        <v>1595.5450541303051</v>
      </c>
      <c r="S33" s="15">
        <v>95.147357420000006</v>
      </c>
      <c r="T33" s="15">
        <v>99.991845429999998</v>
      </c>
      <c r="U33" s="15">
        <v>937</v>
      </c>
      <c r="V33" s="15">
        <v>1034.680985154476</v>
      </c>
      <c r="W33" s="15">
        <v>1142.5450811528676</v>
      </c>
      <c r="X33" s="15">
        <v>751.29367999999999</v>
      </c>
      <c r="Z33" s="75">
        <v>1.1042486501115005</v>
      </c>
      <c r="AA33" s="75">
        <v>1.1089916355312857</v>
      </c>
    </row>
    <row r="34" spans="1:27" x14ac:dyDescent="0.2">
      <c r="A34" s="61">
        <v>42887</v>
      </c>
      <c r="B34" s="15">
        <v>2255.1770000000001</v>
      </c>
      <c r="C34" s="16">
        <v>1802.6067893000002</v>
      </c>
      <c r="D34" s="16">
        <v>1012.0847064500001</v>
      </c>
      <c r="E34" s="16">
        <v>869.58550532000004</v>
      </c>
      <c r="F34" s="18">
        <v>14.079770222971945</v>
      </c>
      <c r="G34" s="16">
        <v>1622.6857083551977</v>
      </c>
      <c r="H34" s="16">
        <v>595.86394949606154</v>
      </c>
      <c r="I34" s="16">
        <v>1780.1414041892681</v>
      </c>
      <c r="J34" s="16">
        <v>653.68301594081436</v>
      </c>
      <c r="K34" s="16">
        <v>1343.7786740326799</v>
      </c>
      <c r="L34" s="16">
        <v>1474.1709028403579</v>
      </c>
      <c r="M34" s="16">
        <v>1599.7384739274114</v>
      </c>
      <c r="N34" s="16">
        <v>587.43752752001285</v>
      </c>
      <c r="O34" s="16">
        <v>1754.9675076631529</v>
      </c>
      <c r="P34" s="16">
        <v>645.18966872498913</v>
      </c>
      <c r="Q34" s="16">
        <v>1324.7756010000001</v>
      </c>
      <c r="R34" s="16">
        <v>1455.016901546215</v>
      </c>
      <c r="S34" s="15">
        <v>75.586321290000001</v>
      </c>
      <c r="T34" s="15">
        <v>111.21173276</v>
      </c>
      <c r="U34" s="15">
        <v>937</v>
      </c>
      <c r="V34" s="15">
        <v>1027.9208642418321</v>
      </c>
      <c r="W34" s="15">
        <v>1127.6641442301759</v>
      </c>
      <c r="X34" s="15">
        <v>763.73305000000005</v>
      </c>
      <c r="Z34" s="75">
        <v>1.097034006661507</v>
      </c>
      <c r="AA34" s="75">
        <v>1.0983119710597802</v>
      </c>
    </row>
    <row r="35" spans="1:27" x14ac:dyDescent="0.2">
      <c r="A35" s="62">
        <v>42979</v>
      </c>
      <c r="B35" s="63">
        <v>2260.3609999999999</v>
      </c>
      <c r="C35" s="64">
        <v>1796.4299453700003</v>
      </c>
      <c r="D35" s="64">
        <v>1005.5501262499999</v>
      </c>
      <c r="E35" s="64">
        <v>868.82890110000005</v>
      </c>
      <c r="F35" s="65">
        <v>13.596659339089797</v>
      </c>
      <c r="G35" s="64">
        <v>1544.3720746721965</v>
      </c>
      <c r="H35" s="64">
        <v>563.73907729142388</v>
      </c>
      <c r="I35" s="64">
        <v>1688.8030554588804</v>
      </c>
      <c r="J35" s="64">
        <v>616.46043192888249</v>
      </c>
      <c r="K35" s="64">
        <v>1274.2538244855202</v>
      </c>
      <c r="L35" s="64">
        <v>1393.4231183752008</v>
      </c>
      <c r="M35" s="64">
        <v>1545.1976135259754</v>
      </c>
      <c r="N35" s="64">
        <v>564.04041832256007</v>
      </c>
      <c r="O35" s="64">
        <v>1689.7057994035076</v>
      </c>
      <c r="P35" s="64">
        <v>617.4171470857134</v>
      </c>
      <c r="Q35" s="64">
        <v>1274.934964</v>
      </c>
      <c r="R35" s="64">
        <v>1395.5856400038101</v>
      </c>
      <c r="S35" s="15">
        <v>77.906097859999988</v>
      </c>
      <c r="T35" s="15">
        <v>116.66730744</v>
      </c>
      <c r="U35" s="15">
        <v>937</v>
      </c>
      <c r="V35" s="15">
        <v>1024.6290313821221</v>
      </c>
      <c r="W35" s="15">
        <v>1120.4532037898246</v>
      </c>
      <c r="X35" s="15">
        <v>758.23982999999998</v>
      </c>
      <c r="Z35" s="75">
        <v>1.0935208445913789</v>
      </c>
      <c r="AA35" s="75">
        <v>1.0946328082691206</v>
      </c>
    </row>
    <row r="36" spans="1:27" x14ac:dyDescent="0.2">
      <c r="A36" s="62">
        <v>43070</v>
      </c>
      <c r="B36" s="63">
        <v>2265.538</v>
      </c>
      <c r="C36" s="64">
        <v>1797.96758998</v>
      </c>
      <c r="D36" s="64">
        <v>1034.7415961700001</v>
      </c>
      <c r="E36" s="64">
        <v>895.68376164999995</v>
      </c>
      <c r="F36" s="65">
        <v>13.43889479602538</v>
      </c>
      <c r="G36" s="64">
        <v>1508.2601703030448</v>
      </c>
      <c r="H36" s="64">
        <v>569.7384753785592</v>
      </c>
      <c r="I36" s="64">
        <v>1642.2566891545996</v>
      </c>
      <c r="J36" s="64">
        <v>620.35505589939862</v>
      </c>
      <c r="K36" s="64">
        <v>1290.7641660321901</v>
      </c>
      <c r="L36" s="64">
        <v>1405.4379526322118</v>
      </c>
      <c r="M36" s="64">
        <v>1514.704756535886</v>
      </c>
      <c r="N36" s="64">
        <v>572.1728891768754</v>
      </c>
      <c r="O36" s="64">
        <v>1649.2738239023736</v>
      </c>
      <c r="P36" s="64">
        <v>624.18514844715537</v>
      </c>
      <c r="Q36" s="64">
        <v>1296.279423</v>
      </c>
      <c r="R36" s="64">
        <v>1414.1151728426714</v>
      </c>
      <c r="S36" s="15">
        <v>80.225543720000005</v>
      </c>
      <c r="T36" s="15">
        <v>118.74478153</v>
      </c>
      <c r="U36" s="15">
        <v>937</v>
      </c>
      <c r="V36" s="15">
        <v>1020.2447482443828</v>
      </c>
      <c r="W36" s="15">
        <v>1110.8851081325977</v>
      </c>
      <c r="X36" s="15">
        <v>761.49093999999991</v>
      </c>
      <c r="Z36" s="75">
        <v>1.0888417804102271</v>
      </c>
      <c r="AA36" s="75">
        <v>1.090903047407759</v>
      </c>
    </row>
    <row r="37" spans="1:27" x14ac:dyDescent="0.2">
      <c r="A37" s="62">
        <v>43160</v>
      </c>
      <c r="B37" s="63">
        <v>2270.68699999</v>
      </c>
      <c r="C37" s="64">
        <v>1791.2301169099999</v>
      </c>
      <c r="D37" s="64">
        <v>1025.12041976</v>
      </c>
      <c r="E37" s="64">
        <v>849.99289624999994</v>
      </c>
      <c r="F37" s="65">
        <v>17.083605021837414</v>
      </c>
      <c r="G37" s="64">
        <v>1587.9332461505492</v>
      </c>
      <c r="H37" s="64">
        <v>568.61649344077637</v>
      </c>
      <c r="I37" s="64">
        <v>1718.8299304165689</v>
      </c>
      <c r="J37" s="64">
        <v>615.48874943189014</v>
      </c>
      <c r="K37" s="64">
        <v>1291.15007963587</v>
      </c>
      <c r="L37" s="64">
        <v>1397.5823019750953</v>
      </c>
      <c r="M37" s="64">
        <v>1726.2737181795057</v>
      </c>
      <c r="N37" s="64">
        <v>618.15426432889319</v>
      </c>
      <c r="O37" s="64">
        <v>1868.5740991262799</v>
      </c>
      <c r="P37" s="64">
        <v>670.0252331116709</v>
      </c>
      <c r="Q37" s="64">
        <v>1403.6348519999999</v>
      </c>
      <c r="R37" s="64">
        <v>1521.4175864919403</v>
      </c>
      <c r="S37" s="15">
        <v>95.435121050000006</v>
      </c>
      <c r="T37" s="15">
        <v>123.29858356</v>
      </c>
      <c r="U37" s="15">
        <v>954</v>
      </c>
      <c r="V37" s="15">
        <v>1032.6402306850773</v>
      </c>
      <c r="W37" s="15">
        <v>1117.7629413305344</v>
      </c>
      <c r="X37" s="15">
        <v>757.92951000000005</v>
      </c>
      <c r="Z37" s="75">
        <v>1.0824321076363494</v>
      </c>
      <c r="AA37" s="75">
        <v>1.0839126602792137</v>
      </c>
    </row>
    <row r="38" spans="1:27" x14ac:dyDescent="0.2">
      <c r="A38" s="62">
        <v>43252</v>
      </c>
      <c r="B38" s="63">
        <v>2275.819</v>
      </c>
      <c r="C38" s="64">
        <v>1798.61628735</v>
      </c>
      <c r="D38" s="64">
        <v>1014.61002162</v>
      </c>
      <c r="E38" s="64">
        <v>843.87599736000004</v>
      </c>
      <c r="F38" s="65">
        <v>16.827551534272615</v>
      </c>
      <c r="G38" s="64">
        <v>1533.0180026865144</v>
      </c>
      <c r="H38" s="64">
        <v>545.00077017973751</v>
      </c>
      <c r="I38" s="64">
        <v>1642.8227160808842</v>
      </c>
      <c r="J38" s="64">
        <v>584.03726764057933</v>
      </c>
      <c r="K38" s="64">
        <v>1240.3231077896801</v>
      </c>
      <c r="L38" s="64">
        <v>1329.1631104045157</v>
      </c>
      <c r="M38" s="64">
        <v>1504.2113369383489</v>
      </c>
      <c r="N38" s="64">
        <v>534.75975813542289</v>
      </c>
      <c r="O38" s="64">
        <v>1611.9527296993137</v>
      </c>
      <c r="P38" s="64">
        <v>576.9016163637707</v>
      </c>
      <c r="Q38" s="64">
        <v>1217.0164179999999</v>
      </c>
      <c r="R38" s="64">
        <v>1312.9236596513804</v>
      </c>
      <c r="S38" s="15">
        <v>86.021042679999994</v>
      </c>
      <c r="T38" s="15">
        <v>134.28132632000001</v>
      </c>
      <c r="U38" s="15">
        <v>954</v>
      </c>
      <c r="V38" s="15">
        <v>1022.3316806421418</v>
      </c>
      <c r="W38" s="15">
        <v>1095.5577203821658</v>
      </c>
      <c r="X38" s="15">
        <v>750.57263</v>
      </c>
      <c r="Z38" s="75">
        <v>1.0716264996248865</v>
      </c>
      <c r="AA38" s="75">
        <v>1.078805215963307</v>
      </c>
    </row>
    <row r="39" spans="1:27" x14ac:dyDescent="0.2">
      <c r="A39" s="62">
        <v>43344</v>
      </c>
      <c r="B39" s="63">
        <v>2280.9360000000001</v>
      </c>
      <c r="C39" s="64">
        <v>1803.5964861800001</v>
      </c>
      <c r="D39" s="64">
        <v>1027.55778872</v>
      </c>
      <c r="E39" s="64">
        <v>847.84139196000001</v>
      </c>
      <c r="F39" s="65">
        <v>17.489663231872115</v>
      </c>
      <c r="G39" s="64">
        <v>1633.0681614716636</v>
      </c>
      <c r="H39" s="64">
        <v>587.06266356853064</v>
      </c>
      <c r="I39" s="64">
        <v>1732.9599632941104</v>
      </c>
      <c r="J39" s="64">
        <v>622.97221629271007</v>
      </c>
      <c r="K39" s="64">
        <v>1339.0523635893501</v>
      </c>
      <c r="L39" s="64">
        <v>1420.959755141829</v>
      </c>
      <c r="M39" s="64">
        <v>1620.6691927214595</v>
      </c>
      <c r="N39" s="64">
        <v>582.60542777175692</v>
      </c>
      <c r="O39" s="64">
        <v>1719.8025722328118</v>
      </c>
      <c r="P39" s="64">
        <v>618.35961720526359</v>
      </c>
      <c r="Q39" s="64">
        <v>1328.8856940000001</v>
      </c>
      <c r="R39" s="64">
        <v>1410.4387118297052</v>
      </c>
      <c r="S39" s="15">
        <v>84.87706983999999</v>
      </c>
      <c r="T39" s="15">
        <v>127.47760346</v>
      </c>
      <c r="U39" s="15">
        <v>954</v>
      </c>
      <c r="V39" s="15">
        <v>1012.3544405475005</v>
      </c>
      <c r="W39" s="15">
        <v>1074.2783158241539</v>
      </c>
      <c r="X39" s="15">
        <v>758.44668999999999</v>
      </c>
      <c r="Z39" s="75">
        <v>1.0611681766745289</v>
      </c>
      <c r="AA39" s="75">
        <v>1.0613694753415752</v>
      </c>
    </row>
    <row r="40" spans="1:27" x14ac:dyDescent="0.2">
      <c r="A40" s="62">
        <v>43435</v>
      </c>
      <c r="B40" s="63">
        <v>2286.0230000000001</v>
      </c>
      <c r="C40" s="64">
        <v>1828.4498014200001</v>
      </c>
      <c r="D40" s="64">
        <v>1052.5599366200001</v>
      </c>
      <c r="E40" s="64">
        <v>894.84461786999998</v>
      </c>
      <c r="F40" s="65">
        <v>14.983975093756513</v>
      </c>
      <c r="G40" s="64">
        <v>1606.4232224356656</v>
      </c>
      <c r="H40" s="64">
        <v>606.46093226491587</v>
      </c>
      <c r="I40" s="64">
        <v>1694.5075797763625</v>
      </c>
      <c r="J40" s="64">
        <v>639.71476022552019</v>
      </c>
      <c r="K40" s="64">
        <v>1386.3836397590401</v>
      </c>
      <c r="L40" s="64">
        <v>1462.4026553150245</v>
      </c>
      <c r="M40" s="64">
        <v>1627.5403271851346</v>
      </c>
      <c r="N40" s="64">
        <v>614.4331159397783</v>
      </c>
      <c r="O40" s="64">
        <v>1716.7825902226459</v>
      </c>
      <c r="P40" s="64">
        <v>648.12407943589699</v>
      </c>
      <c r="Q40" s="64">
        <v>1404.6082349999999</v>
      </c>
      <c r="R40" s="64">
        <v>1481.6265524442877</v>
      </c>
      <c r="S40" s="15">
        <v>91.356781769999998</v>
      </c>
      <c r="T40" s="15">
        <v>147.05242443</v>
      </c>
      <c r="U40" s="15">
        <v>954</v>
      </c>
      <c r="V40" s="15">
        <v>1006.3102976410006</v>
      </c>
      <c r="W40" s="15">
        <v>1061.488904757148</v>
      </c>
      <c r="X40" s="15">
        <v>767.92241999999999</v>
      </c>
      <c r="Z40" s="75">
        <v>1.0548325971079671</v>
      </c>
      <c r="AA40" s="75">
        <v>1.0548325971079671</v>
      </c>
    </row>
    <row r="41" spans="1:27" x14ac:dyDescent="0.2">
      <c r="A41" s="62">
        <v>43525</v>
      </c>
      <c r="B41" s="63">
        <v>2291.1080000000002</v>
      </c>
      <c r="C41" s="64">
        <v>1824.0303295999997</v>
      </c>
      <c r="D41" s="64">
        <v>1052.98762943</v>
      </c>
      <c r="E41" s="64">
        <v>890.28461630999993</v>
      </c>
      <c r="F41" s="65">
        <v>15.451559787846122</v>
      </c>
      <c r="G41" s="64">
        <v>1628.6090838214332</v>
      </c>
      <c r="H41" s="64">
        <v>607.74522122713552</v>
      </c>
      <c r="I41" s="64">
        <v>1694.0758817182659</v>
      </c>
      <c r="J41" s="64">
        <v>632.17535241459314</v>
      </c>
      <c r="K41" s="64">
        <v>1392.4099383152602</v>
      </c>
      <c r="L41" s="64">
        <v>1448.3820073198938</v>
      </c>
      <c r="M41" s="64">
        <v>1755.9568987307714</v>
      </c>
      <c r="N41" s="64">
        <v>655.26738372874604</v>
      </c>
      <c r="O41" s="64">
        <v>1826.542821741232</v>
      </c>
      <c r="P41" s="64">
        <v>681.60780992746152</v>
      </c>
      <c r="Q41" s="64">
        <v>1501.2883449999999</v>
      </c>
      <c r="R41" s="64">
        <v>1561.6371061872865</v>
      </c>
      <c r="S41" s="15">
        <v>91.678656579999995</v>
      </c>
      <c r="T41" s="15">
        <v>137.88457714</v>
      </c>
      <c r="U41" s="15">
        <v>998</v>
      </c>
      <c r="V41" s="15">
        <v>1038.117585582743</v>
      </c>
      <c r="W41" s="15">
        <v>1079.8478171304046</v>
      </c>
      <c r="X41" s="15">
        <v>772.36014999999998</v>
      </c>
      <c r="Z41" s="75">
        <v>1.0401979815458346</v>
      </c>
      <c r="AA41" s="75">
        <v>1.0401979815458346</v>
      </c>
    </row>
    <row r="42" spans="1:27" x14ac:dyDescent="0.2">
      <c r="A42" s="62">
        <v>43617</v>
      </c>
      <c r="B42" s="63">
        <v>2296.1570000000002</v>
      </c>
      <c r="C42" s="64">
        <v>1838.47040455</v>
      </c>
      <c r="D42" s="64">
        <v>1090.2472052199998</v>
      </c>
      <c r="E42" s="64">
        <v>923.66621090000001</v>
      </c>
      <c r="F42" s="65">
        <v>15.279194803015855</v>
      </c>
      <c r="G42" s="64">
        <v>1619.7528337067247</v>
      </c>
      <c r="H42" s="64">
        <v>629.28403196776605</v>
      </c>
      <c r="I42" s="64">
        <v>1652.0605645852397</v>
      </c>
      <c r="J42" s="64">
        <v>641.83578599336977</v>
      </c>
      <c r="K42" s="64">
        <v>1444.9349349910099</v>
      </c>
      <c r="L42" s="64">
        <v>1473.7557328591779</v>
      </c>
      <c r="M42" s="64">
        <v>1578.4416390506924</v>
      </c>
      <c r="N42" s="64">
        <v>613.23437639499389</v>
      </c>
      <c r="O42" s="64">
        <v>1609.9253732480825</v>
      </c>
      <c r="P42" s="64">
        <v>625.46600259482841</v>
      </c>
      <c r="Q42" s="64">
        <v>1408.082406</v>
      </c>
      <c r="R42" s="64">
        <v>1436.1681401201336</v>
      </c>
      <c r="S42" s="15">
        <v>92.580160500000005</v>
      </c>
      <c r="T42" s="15">
        <v>179.49148926999999</v>
      </c>
      <c r="U42" s="15">
        <v>998</v>
      </c>
      <c r="V42" s="15">
        <v>1017.9061947883562</v>
      </c>
      <c r="W42" s="15">
        <v>1038.2094402690491</v>
      </c>
      <c r="X42" s="15">
        <v>782.64853000000005</v>
      </c>
      <c r="Z42" s="75">
        <v>1.0199460869622807</v>
      </c>
      <c r="AA42" s="75">
        <v>1.0199460869622807</v>
      </c>
    </row>
    <row r="43" spans="1:27" x14ac:dyDescent="0.2">
      <c r="A43" s="62">
        <v>43709</v>
      </c>
      <c r="B43" s="63">
        <v>2301.1869999999999</v>
      </c>
      <c r="C43" s="64">
        <v>1842.2382259499998</v>
      </c>
      <c r="D43" s="64">
        <v>1083.87670043</v>
      </c>
      <c r="E43" s="64">
        <v>924.81233589999999</v>
      </c>
      <c r="F43" s="65">
        <v>14.675503631261321</v>
      </c>
      <c r="G43" s="64">
        <v>1592.2214205603982</v>
      </c>
      <c r="H43" s="64">
        <v>617.67307573839503</v>
      </c>
      <c r="I43" s="64">
        <v>1626.0411339294819</v>
      </c>
      <c r="J43" s="64">
        <v>630.79281279727752</v>
      </c>
      <c r="K43" s="64">
        <v>1421.3812521392099</v>
      </c>
      <c r="L43" s="64">
        <v>1451.5722205025286</v>
      </c>
      <c r="M43" s="64">
        <v>1588.0626446911374</v>
      </c>
      <c r="N43" s="64">
        <v>616.0597552480524</v>
      </c>
      <c r="O43" s="64">
        <v>1621.7940232306248</v>
      </c>
      <c r="P43" s="64">
        <v>629.14522443699468</v>
      </c>
      <c r="Q43" s="64">
        <v>1417.6686999999999</v>
      </c>
      <c r="R43" s="64">
        <v>1447.7808115864943</v>
      </c>
      <c r="S43" s="15">
        <v>101.05639289</v>
      </c>
      <c r="T43" s="15">
        <v>145.40220843999998</v>
      </c>
      <c r="U43" s="15">
        <v>998</v>
      </c>
      <c r="V43" s="15">
        <v>1019.1981031698883</v>
      </c>
      <c r="W43" s="15">
        <v>1040.8464664379742</v>
      </c>
      <c r="X43" s="15">
        <v>782.9746899999999</v>
      </c>
      <c r="Z43" s="75">
        <v>1.0212405843385655</v>
      </c>
      <c r="AA43" s="75">
        <v>1.0212405843385655</v>
      </c>
    </row>
    <row r="44" spans="1:27" x14ac:dyDescent="0.2">
      <c r="A44" s="62">
        <v>43800</v>
      </c>
      <c r="B44" s="63">
        <v>2306.1950000000002</v>
      </c>
      <c r="C44" s="64">
        <v>1840.5878436500002</v>
      </c>
      <c r="D44" s="64">
        <v>1112.42131905</v>
      </c>
      <c r="E44" s="64">
        <v>947.86168616000009</v>
      </c>
      <c r="F44" s="65">
        <v>14.792923335066305</v>
      </c>
      <c r="G44" s="64">
        <v>1583.2377050545647</v>
      </c>
      <c r="H44" s="64">
        <v>628.78256161955949</v>
      </c>
      <c r="I44" s="64">
        <v>1610.8726126321867</v>
      </c>
      <c r="J44" s="64">
        <v>639.75776005078831</v>
      </c>
      <c r="K44" s="64">
        <v>1450.0951996942201</v>
      </c>
      <c r="L44" s="64">
        <v>1475.4061474403277</v>
      </c>
      <c r="M44" s="64">
        <v>1595.4197559657148</v>
      </c>
      <c r="N44" s="64">
        <v>633.62065566875299</v>
      </c>
      <c r="O44" s="64">
        <v>1623.2672973442884</v>
      </c>
      <c r="P44" s="64">
        <v>644.68030148364016</v>
      </c>
      <c r="Q44" s="64">
        <v>1461.252788</v>
      </c>
      <c r="R44" s="64">
        <v>1486.7584878800637</v>
      </c>
      <c r="S44" s="15">
        <v>68.893616810000012</v>
      </c>
      <c r="T44" s="15">
        <v>130.10961681999999</v>
      </c>
      <c r="U44" s="15">
        <v>998</v>
      </c>
      <c r="V44" s="15">
        <v>1015.4197706853605</v>
      </c>
      <c r="W44" s="15">
        <v>1033.1435978944992</v>
      </c>
      <c r="X44" s="15">
        <v>785.65973000000008</v>
      </c>
      <c r="Z44" s="75">
        <v>1.0174546800454514</v>
      </c>
      <c r="AA44" s="75">
        <v>1.0174546800454514</v>
      </c>
    </row>
    <row r="45" spans="1:27" x14ac:dyDescent="0.2">
      <c r="A45" s="62">
        <v>43891</v>
      </c>
      <c r="B45" s="63">
        <v>2311.18600001</v>
      </c>
      <c r="C45" s="64">
        <v>1838.1817777499998</v>
      </c>
      <c r="D45" s="64">
        <v>1072.0462404299999</v>
      </c>
      <c r="E45" s="64">
        <v>905.93394980000005</v>
      </c>
      <c r="F45" s="65">
        <v>15.494881131561257</v>
      </c>
      <c r="G45" s="64">
        <v>1709.6956948623199</v>
      </c>
      <c r="H45" s="64">
        <v>652.45900537599971</v>
      </c>
      <c r="I45" s="64">
        <v>1709.6956948623199</v>
      </c>
      <c r="J45" s="64">
        <v>652.45900537599971</v>
      </c>
      <c r="K45" s="64">
        <v>1507.95411880546</v>
      </c>
      <c r="L45" s="64">
        <v>1507.95411880546</v>
      </c>
      <c r="M45" s="64">
        <v>1807.3595081423164</v>
      </c>
      <c r="N45" s="64">
        <v>689.72975043683311</v>
      </c>
      <c r="O45" s="64">
        <v>1807.3595081423164</v>
      </c>
      <c r="P45" s="64">
        <v>689.72975043683311</v>
      </c>
      <c r="Q45" s="64">
        <v>1594.0937429999999</v>
      </c>
      <c r="R45" s="64">
        <v>1594.0937429999999</v>
      </c>
      <c r="S45" s="15">
        <v>70.587472489999996</v>
      </c>
      <c r="T45" s="15">
        <v>141.04231747</v>
      </c>
      <c r="U45" s="15">
        <v>1039</v>
      </c>
      <c r="V45" s="15">
        <v>1039</v>
      </c>
      <c r="W45" s="15">
        <v>1039</v>
      </c>
      <c r="X45" s="15">
        <v>775.81620999999996</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Plan26">
    <tabColor theme="4" tint="0.39997558519241921"/>
  </sheetPr>
  <dimension ref="A2:AA45"/>
  <sheetViews>
    <sheetView showGridLines="0" workbookViewId="0">
      <pane xSplit="1" ySplit="12" topLeftCell="B37"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84</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136</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14393.252</v>
      </c>
      <c r="C13" s="16">
        <v>11132.587239140001</v>
      </c>
      <c r="D13" s="16">
        <v>6864.32659633</v>
      </c>
      <c r="E13" s="17">
        <v>6074.1571451700001</v>
      </c>
      <c r="F13" s="18">
        <v>11.511244986251995</v>
      </c>
      <c r="G13" s="17">
        <v>1009.2687519862312</v>
      </c>
      <c r="H13" s="17">
        <v>404.86794370227943</v>
      </c>
      <c r="I13" s="17">
        <v>1538.6704549467556</v>
      </c>
      <c r="J13" s="17">
        <v>617.23732346192992</v>
      </c>
      <c r="K13" s="17">
        <v>5827.3663404287208</v>
      </c>
      <c r="L13" s="17">
        <v>8884.0523403930711</v>
      </c>
      <c r="M13" s="17">
        <v>1073.7203172382406</v>
      </c>
      <c r="N13" s="17">
        <v>430.7226747645355</v>
      </c>
      <c r="O13" s="17">
        <v>1636.9294360488404</v>
      </c>
      <c r="P13" s="17">
        <v>658.89760374976549</v>
      </c>
      <c r="Q13" s="17">
        <v>6199.5</v>
      </c>
      <c r="R13" s="17">
        <v>9483.6792529665199</v>
      </c>
      <c r="S13" s="15">
        <v>292.11163783000001</v>
      </c>
      <c r="T13" s="15">
        <v>959.6674428</v>
      </c>
      <c r="U13" s="15">
        <v>622</v>
      </c>
      <c r="V13" s="15">
        <v>948.26380098800325</v>
      </c>
      <c r="W13" s="15">
        <v>1445.6659747013111</v>
      </c>
      <c r="X13" s="15">
        <v>4451.9646299999995</v>
      </c>
      <c r="Z13" s="75">
        <v>1.5245398729710664</v>
      </c>
      <c r="AA13" s="75">
        <v>1.5297490528214404</v>
      </c>
    </row>
    <row r="14" spans="1:27" x14ac:dyDescent="0.2">
      <c r="A14" s="61">
        <v>41061</v>
      </c>
      <c r="B14" s="15">
        <v>14409.454999999998</v>
      </c>
      <c r="C14" s="16">
        <v>11134.14629241</v>
      </c>
      <c r="D14" s="16">
        <v>6877.68667895</v>
      </c>
      <c r="E14" s="16">
        <v>6107.1230248499996</v>
      </c>
      <c r="F14" s="18">
        <v>11.203820267916598</v>
      </c>
      <c r="G14" s="16">
        <v>999.75257995399329</v>
      </c>
      <c r="H14" s="16">
        <v>399.29429371018824</v>
      </c>
      <c r="I14" s="16">
        <v>1505.3026214351635</v>
      </c>
      <c r="J14" s="16">
        <v>601.20749783282167</v>
      </c>
      <c r="K14" s="16">
        <v>5753.6131569737399</v>
      </c>
      <c r="L14" s="16">
        <v>8663.0723856846416</v>
      </c>
      <c r="M14" s="16">
        <v>975.12838097104259</v>
      </c>
      <c r="N14" s="16">
        <v>389.45955971270257</v>
      </c>
      <c r="O14" s="16">
        <v>1468.2265767987169</v>
      </c>
      <c r="P14" s="16">
        <v>588.89546059594363</v>
      </c>
      <c r="Q14" s="16">
        <v>5611.9</v>
      </c>
      <c r="R14" s="16">
        <v>8485.6626391615209</v>
      </c>
      <c r="S14" s="15">
        <v>311.83123689000001</v>
      </c>
      <c r="T14" s="15">
        <v>892.68646314</v>
      </c>
      <c r="U14" s="15">
        <v>622</v>
      </c>
      <c r="V14" s="15">
        <v>936.52994681519931</v>
      </c>
      <c r="W14" s="15">
        <v>1410.1098734432155</v>
      </c>
      <c r="X14" s="15">
        <v>4468.4618799999998</v>
      </c>
      <c r="Z14" s="75">
        <v>1.5056751556514458</v>
      </c>
      <c r="AA14" s="75">
        <v>1.5120837219411467</v>
      </c>
    </row>
    <row r="15" spans="1:27" x14ac:dyDescent="0.2">
      <c r="A15" s="61">
        <v>41153</v>
      </c>
      <c r="B15" s="15">
        <v>14425.649999989997</v>
      </c>
      <c r="C15" s="16">
        <v>11214.495678239997</v>
      </c>
      <c r="D15" s="16">
        <v>6914.8866383100003</v>
      </c>
      <c r="E15" s="16">
        <v>6174.5890108899994</v>
      </c>
      <c r="F15" s="18">
        <v>10.705853416577909</v>
      </c>
      <c r="G15" s="16">
        <v>996.02370666045499</v>
      </c>
      <c r="H15" s="16">
        <v>403.67860232962033</v>
      </c>
      <c r="I15" s="16">
        <v>1480.1169131476186</v>
      </c>
      <c r="J15" s="16">
        <v>599.87681295978223</v>
      </c>
      <c r="K15" s="16">
        <v>5823.3262296922494</v>
      </c>
      <c r="L15" s="16">
        <v>8653.6129468672807</v>
      </c>
      <c r="M15" s="16">
        <v>978.38495487021942</v>
      </c>
      <c r="N15" s="16">
        <v>396.52979241864085</v>
      </c>
      <c r="O15" s="16">
        <v>1453.9052731264433</v>
      </c>
      <c r="P15" s="16">
        <v>592.0802362612576</v>
      </c>
      <c r="Q15" s="16">
        <v>5720.2</v>
      </c>
      <c r="R15" s="16">
        <v>8541.1422602162875</v>
      </c>
      <c r="S15" s="15">
        <v>315.51903969</v>
      </c>
      <c r="T15" s="15">
        <v>888.61873409999998</v>
      </c>
      <c r="U15" s="15">
        <v>622</v>
      </c>
      <c r="V15" s="15">
        <v>924.30803988048342</v>
      </c>
      <c r="W15" s="15">
        <v>1373.5455829384266</v>
      </c>
      <c r="X15" s="15">
        <v>4528.4621999999999</v>
      </c>
      <c r="Z15" s="75">
        <v>1.4860257875892016</v>
      </c>
      <c r="AA15" s="75">
        <v>1.4931544806503771</v>
      </c>
    </row>
    <row r="16" spans="1:27" x14ac:dyDescent="0.2">
      <c r="A16" s="61">
        <v>41244</v>
      </c>
      <c r="B16" s="15">
        <v>14441.848</v>
      </c>
      <c r="C16" s="16">
        <v>11206.690913909999</v>
      </c>
      <c r="D16" s="16">
        <v>6825.0333241499993</v>
      </c>
      <c r="E16" s="16">
        <v>6089.1612369999993</v>
      </c>
      <c r="F16" s="18">
        <v>10.781955958312423</v>
      </c>
      <c r="G16" s="16">
        <v>1015.2827600061381</v>
      </c>
      <c r="H16" s="16">
        <v>403.96278116659795</v>
      </c>
      <c r="I16" s="16">
        <v>1478.2839455748635</v>
      </c>
      <c r="J16" s="16">
        <v>588.18263988324122</v>
      </c>
      <c r="K16" s="16">
        <v>5833.9690832652705</v>
      </c>
      <c r="L16" s="16">
        <v>8494.4442814325084</v>
      </c>
      <c r="M16" s="16">
        <v>1000.8088786985564</v>
      </c>
      <c r="N16" s="16">
        <v>398.20388637243656</v>
      </c>
      <c r="O16" s="16">
        <v>1457.2095146773818</v>
      </c>
      <c r="P16" s="16">
        <v>584.22074891261877</v>
      </c>
      <c r="Q16" s="16">
        <v>5750.8</v>
      </c>
      <c r="R16" s="16">
        <v>8437.2272542422052</v>
      </c>
      <c r="S16" s="15">
        <v>369.62150471000001</v>
      </c>
      <c r="T16" s="15">
        <v>845.82005046000006</v>
      </c>
      <c r="U16" s="15">
        <v>622</v>
      </c>
      <c r="V16" s="15">
        <v>905.65175571582267</v>
      </c>
      <c r="W16" s="15">
        <v>1318.6577212719487</v>
      </c>
      <c r="X16" s="15">
        <v>4567.607</v>
      </c>
      <c r="Z16" s="75">
        <v>1.456031761601001</v>
      </c>
      <c r="AA16" s="75">
        <v>1.4671397465121732</v>
      </c>
    </row>
    <row r="17" spans="1:27" x14ac:dyDescent="0.2">
      <c r="A17" s="61">
        <v>41334</v>
      </c>
      <c r="B17" s="15">
        <v>14458.036</v>
      </c>
      <c r="C17" s="16">
        <v>11215.73177837</v>
      </c>
      <c r="D17" s="16">
        <v>6762.7359059399996</v>
      </c>
      <c r="E17" s="16">
        <v>5869.0458834799992</v>
      </c>
      <c r="F17" s="18">
        <v>13.214918265180728</v>
      </c>
      <c r="G17" s="16">
        <v>1057.037240083125</v>
      </c>
      <c r="H17" s="16">
        <v>406.87673316322156</v>
      </c>
      <c r="I17" s="16">
        <v>1505.7142974501189</v>
      </c>
      <c r="J17" s="16">
        <v>579.58233749217936</v>
      </c>
      <c r="K17" s="16">
        <v>5882.6384556362509</v>
      </c>
      <c r="L17" s="16">
        <v>8379.6223004260792</v>
      </c>
      <c r="M17" s="16">
        <v>1067.4162773748078</v>
      </c>
      <c r="N17" s="16">
        <v>410.8718500908422</v>
      </c>
      <c r="O17" s="16">
        <v>1520.498889942457</v>
      </c>
      <c r="P17" s="16">
        <v>589.2499647652711</v>
      </c>
      <c r="Q17" s="16">
        <v>5940.4</v>
      </c>
      <c r="R17" s="16">
        <v>8519.3972035750212</v>
      </c>
      <c r="S17" s="15">
        <v>365.27037038999998</v>
      </c>
      <c r="T17" s="15">
        <v>780.48137663</v>
      </c>
      <c r="U17" s="15">
        <v>678</v>
      </c>
      <c r="V17" s="15">
        <v>965.78838943356391</v>
      </c>
      <c r="W17" s="15">
        <v>1375.7333527502615</v>
      </c>
      <c r="X17" s="15">
        <v>4574.1289000000006</v>
      </c>
      <c r="Z17" s="75">
        <v>1.4244666510819526</v>
      </c>
      <c r="AA17" s="75">
        <v>1.4341453780174773</v>
      </c>
    </row>
    <row r="18" spans="1:27" x14ac:dyDescent="0.2">
      <c r="A18" s="61">
        <v>41426</v>
      </c>
      <c r="B18" s="15">
        <v>14474.209000009998</v>
      </c>
      <c r="C18" s="16">
        <v>11215.8649854</v>
      </c>
      <c r="D18" s="16">
        <v>6747.7994411700001</v>
      </c>
      <c r="E18" s="16">
        <v>5954.4824814200001</v>
      </c>
      <c r="F18" s="18">
        <v>11.75667662719458</v>
      </c>
      <c r="G18" s="16">
        <v>1084.0971430506827</v>
      </c>
      <c r="H18" s="16">
        <v>420.47225289823621</v>
      </c>
      <c r="I18" s="16">
        <v>1524.8622183762391</v>
      </c>
      <c r="J18" s="16">
        <v>591.42509177342652</v>
      </c>
      <c r="K18" s="16">
        <v>6086.0032671541303</v>
      </c>
      <c r="L18" s="16">
        <v>8560.410386178668</v>
      </c>
      <c r="M18" s="16">
        <v>1051.2316474196807</v>
      </c>
      <c r="N18" s="16">
        <v>407.7252166246821</v>
      </c>
      <c r="O18" s="16">
        <v>1478.6344860210941</v>
      </c>
      <c r="P18" s="16">
        <v>575.48222112542305</v>
      </c>
      <c r="Q18" s="16">
        <v>5901.5</v>
      </c>
      <c r="R18" s="16">
        <v>8329.649944359342</v>
      </c>
      <c r="S18" s="15">
        <v>330.32880310000002</v>
      </c>
      <c r="T18" s="15">
        <v>794.97262008999996</v>
      </c>
      <c r="U18" s="15">
        <v>678</v>
      </c>
      <c r="V18" s="15">
        <v>953.65677392137195</v>
      </c>
      <c r="W18" s="15">
        <v>1341.3882631948654</v>
      </c>
      <c r="X18" s="15">
        <v>4574.7241999999997</v>
      </c>
      <c r="Z18" s="75">
        <v>1.4065734128633804</v>
      </c>
      <c r="AA18" s="75">
        <v>1.4114462330525024</v>
      </c>
    </row>
    <row r="19" spans="1:27" x14ac:dyDescent="0.2">
      <c r="A19" s="61">
        <v>41518</v>
      </c>
      <c r="B19" s="15">
        <v>14490.364000009999</v>
      </c>
      <c r="C19" s="16">
        <v>11280.366208579999</v>
      </c>
      <c r="D19" s="16">
        <v>6776.8749358799996</v>
      </c>
      <c r="E19" s="16">
        <v>6058.9358238599998</v>
      </c>
      <c r="F19" s="18">
        <v>10.593955456059675</v>
      </c>
      <c r="G19" s="16">
        <v>1078.1532391055282</v>
      </c>
      <c r="H19" s="16">
        <v>427.92932317274511</v>
      </c>
      <c r="I19" s="16">
        <v>1512.8020561573544</v>
      </c>
      <c r="J19" s="16">
        <v>600.44559205965504</v>
      </c>
      <c r="K19" s="16">
        <v>6200.8516590509898</v>
      </c>
      <c r="L19" s="16">
        <v>8700.675191145916</v>
      </c>
      <c r="M19" s="16">
        <v>1063.2434452813352</v>
      </c>
      <c r="N19" s="16">
        <v>422.01148294106213</v>
      </c>
      <c r="O19" s="16">
        <v>1491.8814987300684</v>
      </c>
      <c r="P19" s="16">
        <v>592.09156150446643</v>
      </c>
      <c r="Q19" s="16">
        <v>6115.1</v>
      </c>
      <c r="R19" s="16">
        <v>8579.6222475340255</v>
      </c>
      <c r="S19" s="15">
        <v>349.67474486999998</v>
      </c>
      <c r="T19" s="15">
        <v>727.16927650000002</v>
      </c>
      <c r="U19" s="15">
        <v>678</v>
      </c>
      <c r="V19" s="15">
        <v>951.33025331874376</v>
      </c>
      <c r="W19" s="15">
        <v>1334.8514024771462</v>
      </c>
      <c r="X19" s="15">
        <v>4625.6099999999997</v>
      </c>
      <c r="Z19" s="75">
        <v>1.4031419665468197</v>
      </c>
      <c r="AA19" s="75">
        <v>1.4030223949786635</v>
      </c>
    </row>
    <row r="20" spans="1:27" x14ac:dyDescent="0.2">
      <c r="A20" s="61">
        <v>41609</v>
      </c>
      <c r="B20" s="15">
        <v>14506.50500001</v>
      </c>
      <c r="C20" s="16">
        <v>11324.40878844</v>
      </c>
      <c r="D20" s="16">
        <v>6919.0062146000009</v>
      </c>
      <c r="E20" s="16">
        <v>6298.709001440001</v>
      </c>
      <c r="F20" s="18">
        <v>8.965120046446728</v>
      </c>
      <c r="G20" s="16">
        <v>1098.0949161707283</v>
      </c>
      <c r="H20" s="16">
        <v>449.22395024319763</v>
      </c>
      <c r="I20" s="16">
        <v>1526.7362020927035</v>
      </c>
      <c r="J20" s="16">
        <v>624.57849279100742</v>
      </c>
      <c r="K20" s="16">
        <v>6516.6694803271903</v>
      </c>
      <c r="L20" s="16">
        <v>9060.4510285714587</v>
      </c>
      <c r="M20" s="16">
        <v>1097.5776860164758</v>
      </c>
      <c r="N20" s="16">
        <v>449.0123568699359</v>
      </c>
      <c r="O20" s="16">
        <v>1526.0170711781691</v>
      </c>
      <c r="P20" s="16">
        <v>628.19162236295745</v>
      </c>
      <c r="Q20" s="16">
        <v>6513.6</v>
      </c>
      <c r="R20" s="16">
        <v>9112.864910772636</v>
      </c>
      <c r="S20" s="15">
        <v>318.83447139000003</v>
      </c>
      <c r="T20" s="15">
        <v>764.22024325000007</v>
      </c>
      <c r="U20" s="15">
        <v>678</v>
      </c>
      <c r="V20" s="15">
        <v>942.65726011057745</v>
      </c>
      <c r="W20" s="15">
        <v>1310.6234661344849</v>
      </c>
      <c r="X20" s="15">
        <v>4650.5102999999999</v>
      </c>
      <c r="Z20" s="75">
        <v>1.3903499411660434</v>
      </c>
      <c r="AA20" s="75">
        <v>1.3990519698435022</v>
      </c>
    </row>
    <row r="21" spans="1:27" x14ac:dyDescent="0.2">
      <c r="A21" s="61">
        <v>41699</v>
      </c>
      <c r="B21" s="15">
        <v>14522.608</v>
      </c>
      <c r="C21" s="16">
        <v>11307.300021970001</v>
      </c>
      <c r="D21" s="16">
        <v>6981.7443792400009</v>
      </c>
      <c r="E21" s="16">
        <v>6180.6488086800009</v>
      </c>
      <c r="F21" s="18">
        <v>11.474146388716733</v>
      </c>
      <c r="G21" s="16">
        <v>1154.5158224838069</v>
      </c>
      <c r="H21" s="16">
        <v>464.99424078333038</v>
      </c>
      <c r="I21" s="16">
        <v>1568.9672792721794</v>
      </c>
      <c r="J21" s="16">
        <v>631.91922936966705</v>
      </c>
      <c r="K21" s="16">
        <v>6752.9290811539204</v>
      </c>
      <c r="L21" s="16">
        <v>9177.1152557977621</v>
      </c>
      <c r="M21" s="16">
        <v>1195.7818510121087</v>
      </c>
      <c r="N21" s="16">
        <v>481.61459704758261</v>
      </c>
      <c r="O21" s="16">
        <v>1625.0471070627821</v>
      </c>
      <c r="P21" s="16">
        <v>658.65635582590153</v>
      </c>
      <c r="Q21" s="16">
        <v>6994.3</v>
      </c>
      <c r="R21" s="16">
        <v>9565.4080623680838</v>
      </c>
      <c r="S21" s="15">
        <v>321.5482748</v>
      </c>
      <c r="T21" s="15">
        <v>753.10327174999998</v>
      </c>
      <c r="U21" s="15">
        <v>724</v>
      </c>
      <c r="V21" s="15">
        <v>983.90363135018049</v>
      </c>
      <c r="W21" s="15">
        <v>1337.1082262210937</v>
      </c>
      <c r="X21" s="15">
        <v>4694.6295</v>
      </c>
      <c r="Z21" s="75">
        <v>1.358982916229531</v>
      </c>
      <c r="AA21" s="75">
        <v>1.3676004835892204</v>
      </c>
    </row>
    <row r="22" spans="1:27" x14ac:dyDescent="0.2">
      <c r="A22" s="61">
        <v>41791</v>
      </c>
      <c r="B22" s="15">
        <v>14538.68</v>
      </c>
      <c r="C22" s="16">
        <v>11381.219621800001</v>
      </c>
      <c r="D22" s="16">
        <v>6983.7855615199987</v>
      </c>
      <c r="E22" s="16">
        <v>6278.3905509200004</v>
      </c>
      <c r="F22" s="18">
        <v>10.100467781924152</v>
      </c>
      <c r="G22" s="16">
        <v>1161.3540493819385</v>
      </c>
      <c r="H22" s="16">
        <v>475.58389878019051</v>
      </c>
      <c r="I22" s="16">
        <v>1548.3106573526713</v>
      </c>
      <c r="J22" s="16">
        <v>634.04576695503181</v>
      </c>
      <c r="K22" s="16">
        <v>6914.3621175175804</v>
      </c>
      <c r="L22" s="16">
        <v>9218.1885111137817</v>
      </c>
      <c r="M22" s="16">
        <v>1142.431032367241</v>
      </c>
      <c r="N22" s="16">
        <v>467.83476904368206</v>
      </c>
      <c r="O22" s="16">
        <v>1523.0825979777421</v>
      </c>
      <c r="P22" s="16">
        <v>627.57161275892668</v>
      </c>
      <c r="Q22" s="16">
        <v>6801.7</v>
      </c>
      <c r="R22" s="16">
        <v>9124.0628549859521</v>
      </c>
      <c r="S22" s="15">
        <v>281.09610218</v>
      </c>
      <c r="T22" s="15">
        <v>709.03747364000003</v>
      </c>
      <c r="U22" s="15">
        <v>724</v>
      </c>
      <c r="V22" s="15">
        <v>965.2327096288227</v>
      </c>
      <c r="W22" s="15">
        <v>1286.8427952174022</v>
      </c>
      <c r="X22" s="15">
        <v>4742.9809300000006</v>
      </c>
      <c r="Z22" s="75">
        <v>1.3331943503160535</v>
      </c>
      <c r="AA22" s="75">
        <v>1.3414385896152363</v>
      </c>
    </row>
    <row r="23" spans="1:27" x14ac:dyDescent="0.2">
      <c r="A23" s="61">
        <v>41883</v>
      </c>
      <c r="B23" s="15">
        <v>14554.718000000001</v>
      </c>
      <c r="C23" s="16">
        <v>11413.81869435</v>
      </c>
      <c r="D23" s="16">
        <v>6986.8836760099994</v>
      </c>
      <c r="E23" s="16">
        <v>6306.3065122099997</v>
      </c>
      <c r="F23" s="18">
        <v>9.7407828061717083</v>
      </c>
      <c r="G23" s="16">
        <v>1206.9694675271135</v>
      </c>
      <c r="H23" s="16">
        <v>495.84064386165716</v>
      </c>
      <c r="I23" s="16">
        <v>1600.8654882119376</v>
      </c>
      <c r="J23" s="16">
        <v>657.65886856875431</v>
      </c>
      <c r="K23" s="16">
        <v>7216.8207443448509</v>
      </c>
      <c r="L23" s="16">
        <v>9572.039372217283</v>
      </c>
      <c r="M23" s="16">
        <v>1179.7386841686414</v>
      </c>
      <c r="N23" s="16">
        <v>484.65384214245853</v>
      </c>
      <c r="O23" s="16">
        <v>1564.7479040738165</v>
      </c>
      <c r="P23" s="16">
        <v>644.3757966005262</v>
      </c>
      <c r="Q23" s="16">
        <v>7054</v>
      </c>
      <c r="R23" s="16">
        <v>9378.7080055460192</v>
      </c>
      <c r="S23" s="15">
        <v>246.57885131</v>
      </c>
      <c r="T23" s="15">
        <v>734.05628408000007</v>
      </c>
      <c r="U23" s="15">
        <v>724</v>
      </c>
      <c r="V23" s="15">
        <v>960.27832074335913</v>
      </c>
      <c r="W23" s="15">
        <v>1273.6663719470798</v>
      </c>
      <c r="X23" s="15">
        <v>4763.9531199999992</v>
      </c>
      <c r="Z23" s="75">
        <v>1.3263512717449712</v>
      </c>
      <c r="AA23" s="75">
        <v>1.3295588326546668</v>
      </c>
    </row>
    <row r="24" spans="1:27" x14ac:dyDescent="0.2">
      <c r="A24" s="61">
        <v>41974</v>
      </c>
      <c r="B24" s="15">
        <v>14570.7</v>
      </c>
      <c r="C24" s="16">
        <v>11503.508225600001</v>
      </c>
      <c r="D24" s="16">
        <v>7125.9273212999997</v>
      </c>
      <c r="E24" s="16">
        <v>6431.6610344999999</v>
      </c>
      <c r="F24" s="18">
        <v>9.742820204252979</v>
      </c>
      <c r="G24" s="16">
        <v>1190.8943454919684</v>
      </c>
      <c r="H24" s="16">
        <v>499.47522671114973</v>
      </c>
      <c r="I24" s="16">
        <v>1558.7000052619269</v>
      </c>
      <c r="J24" s="16">
        <v>653.73728698094806</v>
      </c>
      <c r="K24" s="16">
        <v>7277.7036858401498</v>
      </c>
      <c r="L24" s="16">
        <v>9525.4098874132997</v>
      </c>
      <c r="M24" s="16">
        <v>1169.2774267392774</v>
      </c>
      <c r="N24" s="16">
        <v>490.40883416719851</v>
      </c>
      <c r="O24" s="16">
        <v>1530.4067385241067</v>
      </c>
      <c r="P24" s="16">
        <v>644.3039046531128</v>
      </c>
      <c r="Q24" s="16">
        <v>7145.6</v>
      </c>
      <c r="R24" s="16">
        <v>9387.9589035291119</v>
      </c>
      <c r="S24" s="15">
        <v>297.69489734999996</v>
      </c>
      <c r="T24" s="15">
        <v>776.73445045999995</v>
      </c>
      <c r="U24" s="15">
        <v>724</v>
      </c>
      <c r="V24" s="15">
        <v>947.6061483384093</v>
      </c>
      <c r="W24" s="15">
        <v>1240.2726690176178</v>
      </c>
      <c r="X24" s="15">
        <v>4730.4455900000003</v>
      </c>
      <c r="Z24" s="75">
        <v>1.3088482711856482</v>
      </c>
      <c r="AA24" s="75">
        <v>1.3138097435525515</v>
      </c>
    </row>
    <row r="25" spans="1:27" x14ac:dyDescent="0.2">
      <c r="A25" s="61">
        <v>42064</v>
      </c>
      <c r="B25" s="15">
        <v>14586.65</v>
      </c>
      <c r="C25" s="16">
        <v>11523.567438470001</v>
      </c>
      <c r="D25" s="16">
        <v>7158.2538991499996</v>
      </c>
      <c r="E25" s="16">
        <v>6348.5920249300007</v>
      </c>
      <c r="F25" s="18">
        <v>11.310885107276533</v>
      </c>
      <c r="G25" s="16">
        <v>1239.860877238156</v>
      </c>
      <c r="H25" s="16">
        <v>510.68190711755551</v>
      </c>
      <c r="I25" s="16">
        <v>1577.2689694850974</v>
      </c>
      <c r="J25" s="16">
        <v>649.65573167228126</v>
      </c>
      <c r="K25" s="16">
        <v>7449.1382404562901</v>
      </c>
      <c r="L25" s="16">
        <v>9476.3007783974826</v>
      </c>
      <c r="M25" s="16">
        <v>1254.3184606716236</v>
      </c>
      <c r="N25" s="16">
        <v>516.63678774770085</v>
      </c>
      <c r="O25" s="16">
        <v>1595.6609505065053</v>
      </c>
      <c r="P25" s="16">
        <v>664.69831154365318</v>
      </c>
      <c r="Q25" s="16">
        <v>7536</v>
      </c>
      <c r="R25" s="16">
        <v>9695.7216260782279</v>
      </c>
      <c r="S25" s="15">
        <v>328.40819655000001</v>
      </c>
      <c r="T25" s="15">
        <v>826.37750930000004</v>
      </c>
      <c r="U25" s="15">
        <v>788</v>
      </c>
      <c r="V25" s="15">
        <v>1002.4414599828681</v>
      </c>
      <c r="W25" s="15">
        <v>1275.2396963103859</v>
      </c>
      <c r="X25" s="15">
        <v>4778.0826999999999</v>
      </c>
      <c r="Z25" s="75">
        <v>1.2721338324655687</v>
      </c>
      <c r="AA25" s="75">
        <v>1.2865872646069836</v>
      </c>
    </row>
    <row r="26" spans="1:27" x14ac:dyDescent="0.2">
      <c r="A26" s="61">
        <v>42156</v>
      </c>
      <c r="B26" s="15">
        <v>14602.553</v>
      </c>
      <c r="C26" s="16">
        <v>11567.12463276</v>
      </c>
      <c r="D26" s="16">
        <v>7204.7497056499997</v>
      </c>
      <c r="E26" s="16">
        <v>6288.06861063</v>
      </c>
      <c r="F26" s="18">
        <v>12.72328855922828</v>
      </c>
      <c r="G26" s="16">
        <v>1288.5490703559876</v>
      </c>
      <c r="H26" s="16">
        <v>524.06191311242355</v>
      </c>
      <c r="I26" s="16">
        <v>1598.9208099465425</v>
      </c>
      <c r="J26" s="16">
        <v>650.29226891945586</v>
      </c>
      <c r="K26" s="16">
        <v>7652.64186150556</v>
      </c>
      <c r="L26" s="16">
        <v>9495.9273223866076</v>
      </c>
      <c r="M26" s="16">
        <v>1253.4348583071292</v>
      </c>
      <c r="N26" s="16">
        <v>509.78072122046058</v>
      </c>
      <c r="O26" s="16">
        <v>1555.3486669358892</v>
      </c>
      <c r="P26" s="16">
        <v>637.46971975384918</v>
      </c>
      <c r="Q26" s="16">
        <v>7444.1</v>
      </c>
      <c r="R26" s="16">
        <v>9308.6853686007307</v>
      </c>
      <c r="S26" s="15">
        <v>295.52643416000001</v>
      </c>
      <c r="T26" s="15">
        <v>828.62668324000003</v>
      </c>
      <c r="U26" s="15">
        <v>788</v>
      </c>
      <c r="V26" s="15">
        <v>977.80490260242004</v>
      </c>
      <c r="W26" s="15">
        <v>1213.3279537478784</v>
      </c>
      <c r="X26" s="15">
        <v>4804.2786399999995</v>
      </c>
      <c r="Z26" s="75">
        <v>1.2408691657391118</v>
      </c>
      <c r="AA26" s="75">
        <v>1.2504782805981556</v>
      </c>
    </row>
    <row r="27" spans="1:27" x14ac:dyDescent="0.2">
      <c r="A27" s="61">
        <v>42248</v>
      </c>
      <c r="B27" s="15">
        <v>14618.401999990001</v>
      </c>
      <c r="C27" s="16">
        <v>11555.737043300001</v>
      </c>
      <c r="D27" s="16">
        <v>7218.8910876099999</v>
      </c>
      <c r="E27" s="16">
        <v>6292.23052241</v>
      </c>
      <c r="F27" s="18">
        <v>12.8366054280893</v>
      </c>
      <c r="G27" s="16">
        <v>1301.4615357175742</v>
      </c>
      <c r="H27" s="16">
        <v>533.54229905753073</v>
      </c>
      <c r="I27" s="16">
        <v>1589.136265962924</v>
      </c>
      <c r="J27" s="16">
        <v>651.47635453557643</v>
      </c>
      <c r="K27" s="16">
        <v>7799.5358116218704</v>
      </c>
      <c r="L27" s="16">
        <v>9523.5432440890654</v>
      </c>
      <c r="M27" s="16">
        <v>1274.5570936626159</v>
      </c>
      <c r="N27" s="16">
        <v>522.51265220406617</v>
      </c>
      <c r="O27" s="16">
        <v>1556.2848728086431</v>
      </c>
      <c r="P27" s="16">
        <v>640.11079990943972</v>
      </c>
      <c r="Q27" s="16">
        <v>7638.3</v>
      </c>
      <c r="R27" s="16">
        <v>9357.3969976113531</v>
      </c>
      <c r="S27" s="15">
        <v>312.84192633999999</v>
      </c>
      <c r="T27" s="15">
        <v>797.63927346000003</v>
      </c>
      <c r="U27" s="15">
        <v>788</v>
      </c>
      <c r="V27" s="15">
        <v>962.1793216411495</v>
      </c>
      <c r="W27" s="15">
        <v>1174.8591966926683</v>
      </c>
      <c r="X27" s="15">
        <v>4846.8889800000006</v>
      </c>
      <c r="Z27" s="75">
        <v>1.2210397482755704</v>
      </c>
      <c r="AA27" s="75">
        <v>1.2250627754358108</v>
      </c>
    </row>
    <row r="28" spans="1:27" x14ac:dyDescent="0.2">
      <c r="A28" s="61">
        <v>42339</v>
      </c>
      <c r="B28" s="15">
        <v>14634.197</v>
      </c>
      <c r="C28" s="16">
        <v>11561.94412828</v>
      </c>
      <c r="D28" s="16">
        <v>7132.2715205599998</v>
      </c>
      <c r="E28" s="16">
        <v>6263.5240026499996</v>
      </c>
      <c r="F28" s="18">
        <v>12.180516619504544</v>
      </c>
      <c r="G28" s="16">
        <v>1276.9167220377835</v>
      </c>
      <c r="H28" s="16">
        <v>520.20921908706168</v>
      </c>
      <c r="I28" s="16">
        <v>1527.9668061274672</v>
      </c>
      <c r="J28" s="16">
        <v>622.48571522975305</v>
      </c>
      <c r="K28" s="16">
        <v>7612.844193336221</v>
      </c>
      <c r="L28" s="16">
        <v>9109.5785863581059</v>
      </c>
      <c r="M28" s="16">
        <v>1295.3095028880059</v>
      </c>
      <c r="N28" s="16">
        <v>527.70233993706654</v>
      </c>
      <c r="O28" s="16">
        <v>1549.9757266204711</v>
      </c>
      <c r="P28" s="16">
        <v>637.20970507575169</v>
      </c>
      <c r="Q28" s="16">
        <v>7722.5</v>
      </c>
      <c r="R28" s="16">
        <v>9325.0523543904492</v>
      </c>
      <c r="S28" s="15">
        <v>418.81539318999995</v>
      </c>
      <c r="T28" s="15">
        <v>673.48018023999998</v>
      </c>
      <c r="U28" s="15">
        <v>788</v>
      </c>
      <c r="V28" s="15">
        <v>942.9258952040077</v>
      </c>
      <c r="W28" s="15">
        <v>1128.3112231551768</v>
      </c>
      <c r="X28" s="15">
        <v>4859.6864999999998</v>
      </c>
      <c r="Z28" s="75">
        <v>1.1966064659949336</v>
      </c>
      <c r="AA28" s="75">
        <v>1.2075173006656457</v>
      </c>
    </row>
    <row r="29" spans="1:27" x14ac:dyDescent="0.2">
      <c r="A29" s="61">
        <v>42430</v>
      </c>
      <c r="B29" s="15">
        <v>14649.898999999999</v>
      </c>
      <c r="C29" s="16">
        <v>11562.858432550001</v>
      </c>
      <c r="D29" s="16">
        <v>7077.0148318600004</v>
      </c>
      <c r="E29" s="16">
        <v>5978.23249545</v>
      </c>
      <c r="F29" s="18">
        <v>15.526070843647162</v>
      </c>
      <c r="G29" s="16">
        <v>1331.7110930011172</v>
      </c>
      <c r="H29" s="16">
        <v>518.63660728449383</v>
      </c>
      <c r="I29" s="16">
        <v>1537.4884246049651</v>
      </c>
      <c r="J29" s="16">
        <v>598.77685518057888</v>
      </c>
      <c r="K29" s="16">
        <v>7597.9739144204996</v>
      </c>
      <c r="L29" s="16">
        <v>8772.0204519331073</v>
      </c>
      <c r="M29" s="16">
        <v>1447.044552770094</v>
      </c>
      <c r="N29" s="16">
        <v>563.55337330311977</v>
      </c>
      <c r="O29" s="16">
        <v>1670.6433260669862</v>
      </c>
      <c r="P29" s="16">
        <v>656.9962082368753</v>
      </c>
      <c r="Q29" s="16">
        <v>8256</v>
      </c>
      <c r="R29" s="16">
        <v>9624.9280940531899</v>
      </c>
      <c r="S29" s="15">
        <v>456.49736772</v>
      </c>
      <c r="T29" s="15">
        <v>661.37601974999995</v>
      </c>
      <c r="U29" s="15">
        <v>880</v>
      </c>
      <c r="V29" s="15">
        <v>1015.9784811909155</v>
      </c>
      <c r="W29" s="15">
        <v>1172.9684934579541</v>
      </c>
      <c r="X29" s="15">
        <v>4876.3108999999995</v>
      </c>
      <c r="Z29" s="75">
        <v>1.1545210013533131</v>
      </c>
      <c r="AA29" s="75">
        <v>1.1658100889114813</v>
      </c>
    </row>
    <row r="30" spans="1:27" x14ac:dyDescent="0.2">
      <c r="A30" s="61">
        <v>42522</v>
      </c>
      <c r="B30" s="15">
        <v>14665.560999990001</v>
      </c>
      <c r="C30" s="16">
        <v>11612.26540289</v>
      </c>
      <c r="D30" s="16">
        <v>7062.8658626099996</v>
      </c>
      <c r="E30" s="16">
        <v>5976.4112502999997</v>
      </c>
      <c r="F30" s="18">
        <v>15.382631263911804</v>
      </c>
      <c r="G30" s="16">
        <v>1285.3452319098403</v>
      </c>
      <c r="H30" s="16">
        <v>503.75532994966073</v>
      </c>
      <c r="I30" s="16">
        <v>1459.6358434633573</v>
      </c>
      <c r="J30" s="16">
        <v>572.06368971990855</v>
      </c>
      <c r="K30" s="16">
        <v>7387.8545204468392</v>
      </c>
      <c r="L30" s="16">
        <v>8389.6349374666715</v>
      </c>
      <c r="M30" s="16">
        <v>1268.894564345399</v>
      </c>
      <c r="N30" s="16">
        <v>497.30794478335827</v>
      </c>
      <c r="O30" s="16">
        <v>1440.9544935584136</v>
      </c>
      <c r="P30" s="16">
        <v>568.08693110579713</v>
      </c>
      <c r="Q30" s="16">
        <v>7293.3</v>
      </c>
      <c r="R30" s="16">
        <v>8331.3135414291846</v>
      </c>
      <c r="S30" s="15">
        <v>491.55195419</v>
      </c>
      <c r="T30" s="15">
        <v>715.92552154999998</v>
      </c>
      <c r="U30" s="15">
        <v>880</v>
      </c>
      <c r="V30" s="15">
        <v>999.32649249353835</v>
      </c>
      <c r="W30" s="15">
        <v>1134.8334529539068</v>
      </c>
      <c r="X30" s="15">
        <v>4911.3596999999991</v>
      </c>
      <c r="Z30" s="75">
        <v>1.1355982869244754</v>
      </c>
      <c r="AA30" s="75">
        <v>1.1423242621898433</v>
      </c>
    </row>
    <row r="31" spans="1:27" x14ac:dyDescent="0.2">
      <c r="A31" s="61">
        <v>42614</v>
      </c>
      <c r="B31" s="15">
        <v>14681.145000000002</v>
      </c>
      <c r="C31" s="16">
        <v>11688.872327570001</v>
      </c>
      <c r="D31" s="16">
        <v>6958.5109681599997</v>
      </c>
      <c r="E31" s="16">
        <v>5851.12896808</v>
      </c>
      <c r="F31" s="18">
        <v>15.914065597468166</v>
      </c>
      <c r="G31" s="16">
        <v>1314.2582265256917</v>
      </c>
      <c r="H31" s="16">
        <v>505.73418393014504</v>
      </c>
      <c r="I31" s="16">
        <v>1470.6112693993232</v>
      </c>
      <c r="J31" s="16">
        <v>565.89974115988718</v>
      </c>
      <c r="K31" s="16">
        <v>7424.7568857351298</v>
      </c>
      <c r="L31" s="16">
        <v>8308.0561554307733</v>
      </c>
      <c r="M31" s="16">
        <v>1306.1764768486721</v>
      </c>
      <c r="N31" s="16">
        <v>502.6242844137837</v>
      </c>
      <c r="O31" s="16">
        <v>1461.5680601489551</v>
      </c>
      <c r="P31" s="16">
        <v>564.33201447262684</v>
      </c>
      <c r="Q31" s="16">
        <v>7379.1</v>
      </c>
      <c r="R31" s="16">
        <v>8285.0401326147348</v>
      </c>
      <c r="S31" s="15">
        <v>550.88422679999996</v>
      </c>
      <c r="T31" s="15">
        <v>716.75830934999999</v>
      </c>
      <c r="U31" s="15">
        <v>880</v>
      </c>
      <c r="V31" s="15">
        <v>984.69074870660961</v>
      </c>
      <c r="W31" s="15">
        <v>1101.8362165777085</v>
      </c>
      <c r="X31" s="15">
        <v>4960.4719000000005</v>
      </c>
      <c r="Z31" s="75">
        <v>1.1189667598938746</v>
      </c>
      <c r="AA31" s="75">
        <v>1.1227710876143073</v>
      </c>
    </row>
    <row r="32" spans="1:27" x14ac:dyDescent="0.2">
      <c r="A32" s="61">
        <v>42705</v>
      </c>
      <c r="B32" s="15">
        <v>14696.643000010001</v>
      </c>
      <c r="C32" s="16">
        <v>11756.789040019999</v>
      </c>
      <c r="D32" s="16">
        <v>7018.6826493400004</v>
      </c>
      <c r="E32" s="16">
        <v>5850.2599728900004</v>
      </c>
      <c r="F32" s="18">
        <v>16.647321653157704</v>
      </c>
      <c r="G32" s="16">
        <v>1344.7208880855849</v>
      </c>
      <c r="H32" s="16">
        <v>515.74428137378186</v>
      </c>
      <c r="I32" s="16">
        <v>1495.5459627749281</v>
      </c>
      <c r="J32" s="16">
        <v>573.59061249573256</v>
      </c>
      <c r="K32" s="16">
        <v>7579.7095826471796</v>
      </c>
      <c r="L32" s="16">
        <v>8429.8564600068567</v>
      </c>
      <c r="M32" s="16">
        <v>1340.6742271250102</v>
      </c>
      <c r="N32" s="16">
        <v>514.19225465263446</v>
      </c>
      <c r="O32" s="16">
        <v>1491.0454247704042</v>
      </c>
      <c r="P32" s="16">
        <v>573.3301888988625</v>
      </c>
      <c r="Q32" s="16">
        <v>7556.9</v>
      </c>
      <c r="R32" s="16">
        <v>8426.0291073748795</v>
      </c>
      <c r="S32" s="15">
        <v>614.07219739000004</v>
      </c>
      <c r="T32" s="15">
        <v>793.12240997000004</v>
      </c>
      <c r="U32" s="15">
        <v>880</v>
      </c>
      <c r="V32" s="15">
        <v>978.70157212741583</v>
      </c>
      <c r="W32" s="15">
        <v>1088.4735991871312</v>
      </c>
      <c r="X32" s="15">
        <v>4983.6125000000002</v>
      </c>
      <c r="Z32" s="75">
        <v>1.112160877417518</v>
      </c>
      <c r="AA32" s="75">
        <v>1.115011328372068</v>
      </c>
    </row>
    <row r="33" spans="1:27" x14ac:dyDescent="0.2">
      <c r="A33" s="61">
        <v>42795</v>
      </c>
      <c r="B33" s="15">
        <v>14712.062000000002</v>
      </c>
      <c r="C33" s="16">
        <v>11833.774503410003</v>
      </c>
      <c r="D33" s="16">
        <v>6976.7751917400001</v>
      </c>
      <c r="E33" s="16">
        <v>5681.7166267299999</v>
      </c>
      <c r="F33" s="18">
        <v>18.562423604292945</v>
      </c>
      <c r="G33" s="16">
        <v>1435.2884100258907</v>
      </c>
      <c r="H33" s="16">
        <v>535.31806781902071</v>
      </c>
      <c r="I33" s="16">
        <v>1576.3786010700535</v>
      </c>
      <c r="J33" s="16">
        <v>587.94033379037023</v>
      </c>
      <c r="K33" s="16">
        <v>7875.6326034736394</v>
      </c>
      <c r="L33" s="16">
        <v>8649.8146430246234</v>
      </c>
      <c r="M33" s="16">
        <v>1565.514168226706</v>
      </c>
      <c r="N33" s="16">
        <v>583.88824081899588</v>
      </c>
      <c r="O33" s="16">
        <v>1719.4056729128374</v>
      </c>
      <c r="P33" s="16">
        <v>644.00925954465959</v>
      </c>
      <c r="Q33" s="16">
        <v>8590.2000000000007</v>
      </c>
      <c r="R33" s="16">
        <v>9474.7041549951246</v>
      </c>
      <c r="S33" s="15">
        <v>652.87987065000004</v>
      </c>
      <c r="T33" s="15">
        <v>761.03504749000001</v>
      </c>
      <c r="U33" s="15">
        <v>937</v>
      </c>
      <c r="V33" s="15">
        <v>1029.1079750138829</v>
      </c>
      <c r="W33" s="15">
        <v>1130.2702499863124</v>
      </c>
      <c r="X33" s="15">
        <v>4968.5418000000009</v>
      </c>
      <c r="Z33" s="75">
        <v>1.0983009338461931</v>
      </c>
      <c r="AA33" s="75">
        <v>1.1029666544428678</v>
      </c>
    </row>
    <row r="34" spans="1:27" x14ac:dyDescent="0.2">
      <c r="A34" s="61">
        <v>42887</v>
      </c>
      <c r="B34" s="15">
        <v>14727.398999999999</v>
      </c>
      <c r="C34" s="16">
        <v>11800.733815989999</v>
      </c>
      <c r="D34" s="16">
        <v>6992.0590494899998</v>
      </c>
      <c r="E34" s="16">
        <v>5769.7768088500006</v>
      </c>
      <c r="F34" s="18">
        <v>17.481005695012726</v>
      </c>
      <c r="G34" s="16">
        <v>1438.8978225660062</v>
      </c>
      <c r="H34" s="16">
        <v>545.19573508997212</v>
      </c>
      <c r="I34" s="16">
        <v>1577.4402108425088</v>
      </c>
      <c r="J34" s="16">
        <v>597.68919086769358</v>
      </c>
      <c r="K34" s="16">
        <v>8029.3151237683205</v>
      </c>
      <c r="L34" s="16">
        <v>8802.4071918956779</v>
      </c>
      <c r="M34" s="16">
        <v>1428.572875016217</v>
      </c>
      <c r="N34" s="16">
        <v>541.28363059899448</v>
      </c>
      <c r="O34" s="16">
        <v>1566.1211392694959</v>
      </c>
      <c r="P34" s="16">
        <v>593.44242340595986</v>
      </c>
      <c r="Q34" s="16">
        <v>7971.7</v>
      </c>
      <c r="R34" s="16">
        <v>8739.8633530265088</v>
      </c>
      <c r="S34" s="15">
        <v>568.56842432999997</v>
      </c>
      <c r="T34" s="15">
        <v>848.49304066000002</v>
      </c>
      <c r="U34" s="15">
        <v>937</v>
      </c>
      <c r="V34" s="15">
        <v>1027.2178151771636</v>
      </c>
      <c r="W34" s="15">
        <v>1126.1221342767826</v>
      </c>
      <c r="X34" s="15">
        <v>4937.8710999999994</v>
      </c>
      <c r="Z34" s="75">
        <v>1.0962836874889685</v>
      </c>
      <c r="AA34" s="75">
        <v>1.0963612972172196</v>
      </c>
    </row>
    <row r="35" spans="1:27" x14ac:dyDescent="0.2">
      <c r="A35" s="62">
        <v>42979</v>
      </c>
      <c r="B35" s="63">
        <v>14742.642</v>
      </c>
      <c r="C35" s="64">
        <v>11860.397870179999</v>
      </c>
      <c r="D35" s="64">
        <v>6896.7532410699996</v>
      </c>
      <c r="E35" s="64">
        <v>5745.1385861700001</v>
      </c>
      <c r="F35" s="65">
        <v>16.697924583442571</v>
      </c>
      <c r="G35" s="64">
        <v>1375.7378513820925</v>
      </c>
      <c r="H35" s="64">
        <v>518.10576520805159</v>
      </c>
      <c r="I35" s="64">
        <v>1501.552497110019</v>
      </c>
      <c r="J35" s="64">
        <v>565.48782512139985</v>
      </c>
      <c r="K35" s="64">
        <v>7638.2478145983605</v>
      </c>
      <c r="L35" s="64">
        <v>8336.7845611234043</v>
      </c>
      <c r="M35" s="64">
        <v>1365.2287320615064</v>
      </c>
      <c r="N35" s="64">
        <v>514.14800684978991</v>
      </c>
      <c r="O35" s="64">
        <v>1490.0822927085044</v>
      </c>
      <c r="P35" s="64">
        <v>562.14934900338642</v>
      </c>
      <c r="Q35" s="64">
        <v>7579.9</v>
      </c>
      <c r="R35" s="64">
        <v>8287.5666028899832</v>
      </c>
      <c r="S35" s="15">
        <v>655.65075859000001</v>
      </c>
      <c r="T35" s="15">
        <v>973.81141622999996</v>
      </c>
      <c r="U35" s="15">
        <v>937</v>
      </c>
      <c r="V35" s="15">
        <v>1022.6909787926779</v>
      </c>
      <c r="W35" s="15">
        <v>1116.2186105698245</v>
      </c>
      <c r="X35" s="15">
        <v>5004.7619000000004</v>
      </c>
      <c r="Z35" s="75">
        <v>1.0914524853710543</v>
      </c>
      <c r="AA35" s="75">
        <v>1.0933609418184915</v>
      </c>
    </row>
    <row r="36" spans="1:27" x14ac:dyDescent="0.2">
      <c r="A36" s="62">
        <v>43070</v>
      </c>
      <c r="B36" s="63">
        <v>14757.798000009998</v>
      </c>
      <c r="C36" s="64">
        <v>11811.700572</v>
      </c>
      <c r="D36" s="64">
        <v>6947.2783367500006</v>
      </c>
      <c r="E36" s="64">
        <v>5905.2816911999998</v>
      </c>
      <c r="F36" s="65">
        <v>14.998631047182954</v>
      </c>
      <c r="G36" s="64">
        <v>1521.9396111186268</v>
      </c>
      <c r="H36" s="64">
        <v>586.67584899353028</v>
      </c>
      <c r="I36" s="64">
        <v>1653.6203644570585</v>
      </c>
      <c r="J36" s="64">
        <v>637.43602186540295</v>
      </c>
      <c r="K36" s="64">
        <v>8658.0436709308888</v>
      </c>
      <c r="L36" s="64">
        <v>9407.1520486195714</v>
      </c>
      <c r="M36" s="64">
        <v>1551.7799479212397</v>
      </c>
      <c r="N36" s="64">
        <v>598.17867137048631</v>
      </c>
      <c r="O36" s="64">
        <v>1686.0425369654602</v>
      </c>
      <c r="P36" s="64">
        <v>650.57063063555813</v>
      </c>
      <c r="Q36" s="64">
        <v>8827.7999999999993</v>
      </c>
      <c r="R36" s="64">
        <v>9600.9899516586829</v>
      </c>
      <c r="S36" s="15">
        <v>636.70069423000007</v>
      </c>
      <c r="T36" s="15">
        <v>924.46825415000001</v>
      </c>
      <c r="U36" s="15">
        <v>937</v>
      </c>
      <c r="V36" s="15">
        <v>1018.0708026630718</v>
      </c>
      <c r="W36" s="15">
        <v>1106.1559863767677</v>
      </c>
      <c r="X36" s="15">
        <v>4988.3140000000003</v>
      </c>
      <c r="Z36" s="75">
        <v>1.086521667730066</v>
      </c>
      <c r="AA36" s="75">
        <v>1.087585802992669</v>
      </c>
    </row>
    <row r="37" spans="1:27" x14ac:dyDescent="0.2">
      <c r="A37" s="62">
        <v>43160</v>
      </c>
      <c r="B37" s="63">
        <v>14772.847</v>
      </c>
      <c r="C37" s="64">
        <v>11844.649752490001</v>
      </c>
      <c r="D37" s="64">
        <v>6896.1507428200002</v>
      </c>
      <c r="E37" s="64">
        <v>5658.6672260599998</v>
      </c>
      <c r="F37" s="65">
        <v>17.944554330521541</v>
      </c>
      <c r="G37" s="64">
        <v>1526.0319191623769</v>
      </c>
      <c r="H37" s="64">
        <v>564.28721306447778</v>
      </c>
      <c r="I37" s="64">
        <v>1648.1129019454963</v>
      </c>
      <c r="J37" s="64">
        <v>609.42960928687876</v>
      </c>
      <c r="K37" s="64">
        <v>8336.1286626579313</v>
      </c>
      <c r="L37" s="64">
        <v>9003.0103752648392</v>
      </c>
      <c r="M37" s="64">
        <v>1664.1838703575063</v>
      </c>
      <c r="N37" s="64">
        <v>615.37224341387957</v>
      </c>
      <c r="O37" s="64">
        <v>1797.3168670359605</v>
      </c>
      <c r="P37" s="64">
        <v>665.98147902765993</v>
      </c>
      <c r="Q37" s="64">
        <v>9090.7999999999993</v>
      </c>
      <c r="R37" s="64">
        <v>9838.4424945093288</v>
      </c>
      <c r="S37" s="15">
        <v>773.55482972000004</v>
      </c>
      <c r="T37" s="15">
        <v>893.89102054</v>
      </c>
      <c r="U37" s="15">
        <v>954</v>
      </c>
      <c r="V37" s="15">
        <v>1030.319018044539</v>
      </c>
      <c r="W37" s="15">
        <v>1112.7434789772151</v>
      </c>
      <c r="X37" s="15">
        <v>5017.1114000000007</v>
      </c>
      <c r="Z37" s="75">
        <v>1.0799989706965818</v>
      </c>
      <c r="AA37" s="75">
        <v>1.0822416612959618</v>
      </c>
    </row>
    <row r="38" spans="1:27" x14ac:dyDescent="0.2">
      <c r="A38" s="62">
        <v>43252</v>
      </c>
      <c r="B38" s="63">
        <v>14787.773999989999</v>
      </c>
      <c r="C38" s="64">
        <v>11881.15792532</v>
      </c>
      <c r="D38" s="64">
        <v>6806.1654523999996</v>
      </c>
      <c r="E38" s="64">
        <v>5681.9652108300006</v>
      </c>
      <c r="F38" s="65">
        <v>16.517380446189151</v>
      </c>
      <c r="G38" s="64">
        <v>1512.3556174303662</v>
      </c>
      <c r="H38" s="64">
        <v>563.07983459571756</v>
      </c>
      <c r="I38" s="64">
        <v>1611.100542459774</v>
      </c>
      <c r="J38" s="64">
        <v>599.84451838563018</v>
      </c>
      <c r="K38" s="64">
        <v>8326.697337953221</v>
      </c>
      <c r="L38" s="64">
        <v>8870.3651730195452</v>
      </c>
      <c r="M38" s="64">
        <v>1480.4260330802865</v>
      </c>
      <c r="N38" s="64">
        <v>551.1918156177876</v>
      </c>
      <c r="O38" s="64">
        <v>1577.0862074224017</v>
      </c>
      <c r="P38" s="64">
        <v>591.71811032423705</v>
      </c>
      <c r="Q38" s="64">
        <v>8150.9</v>
      </c>
      <c r="R38" s="64">
        <v>8750.1936871759663</v>
      </c>
      <c r="S38" s="15">
        <v>842.70920036000007</v>
      </c>
      <c r="T38" s="15">
        <v>856.86360343000001</v>
      </c>
      <c r="U38" s="15">
        <v>954</v>
      </c>
      <c r="V38" s="15">
        <v>1016.2886954578277</v>
      </c>
      <c r="W38" s="15">
        <v>1082.6443527414813</v>
      </c>
      <c r="X38" s="15">
        <v>5022.8307000000004</v>
      </c>
      <c r="Z38" s="75">
        <v>1.065292133603593</v>
      </c>
      <c r="AA38" s="75">
        <v>1.0735248484432354</v>
      </c>
    </row>
    <row r="39" spans="1:27" x14ac:dyDescent="0.2">
      <c r="A39" s="62">
        <v>43344</v>
      </c>
      <c r="B39" s="63">
        <v>14802.622000009998</v>
      </c>
      <c r="C39" s="64">
        <v>11975.650655769998</v>
      </c>
      <c r="D39" s="64">
        <v>6990.3695248099993</v>
      </c>
      <c r="E39" s="64">
        <v>5859.9747244499995</v>
      </c>
      <c r="F39" s="65">
        <v>16.170744570055106</v>
      </c>
      <c r="G39" s="64">
        <v>1530.24145862154</v>
      </c>
      <c r="H39" s="64">
        <v>584.55941260640827</v>
      </c>
      <c r="I39" s="64">
        <v>1612.1866977807708</v>
      </c>
      <c r="J39" s="64">
        <v>615.86287821239307</v>
      </c>
      <c r="K39" s="64">
        <v>8653.0120213605405</v>
      </c>
      <c r="L39" s="64">
        <v>9116.3853900162485</v>
      </c>
      <c r="M39" s="64">
        <v>1521.7330865664878</v>
      </c>
      <c r="N39" s="64">
        <v>581.3091761712343</v>
      </c>
      <c r="O39" s="64">
        <v>1603.2226979037309</v>
      </c>
      <c r="P39" s="64">
        <v>613.08468336757721</v>
      </c>
      <c r="Q39" s="64">
        <v>8604.9</v>
      </c>
      <c r="R39" s="64">
        <v>9075.2608218860623</v>
      </c>
      <c r="S39" s="15">
        <v>762.90619951999997</v>
      </c>
      <c r="T39" s="15">
        <v>898.33064544999991</v>
      </c>
      <c r="U39" s="15">
        <v>954</v>
      </c>
      <c r="V39" s="15">
        <v>1005.0872043868997</v>
      </c>
      <c r="W39" s="15">
        <v>1058.910155578903</v>
      </c>
      <c r="X39" s="15">
        <v>5055.0016999999998</v>
      </c>
      <c r="Z39" s="75">
        <v>1.053550528707442</v>
      </c>
      <c r="AA39" s="75">
        <v>1.0546619742107477</v>
      </c>
    </row>
    <row r="40" spans="1:27" x14ac:dyDescent="0.2">
      <c r="A40" s="62">
        <v>43435</v>
      </c>
      <c r="B40" s="63">
        <v>14817.350000000002</v>
      </c>
      <c r="C40" s="64">
        <v>11924.648711330003</v>
      </c>
      <c r="D40" s="64">
        <v>6963.5621232800004</v>
      </c>
      <c r="E40" s="64">
        <v>5753.0368575000002</v>
      </c>
      <c r="F40" s="65">
        <v>17.383707423720296</v>
      </c>
      <c r="G40" s="64">
        <v>1576.3006398132604</v>
      </c>
      <c r="H40" s="64">
        <v>592.3516395249635</v>
      </c>
      <c r="I40" s="64">
        <v>1651.0359381573076</v>
      </c>
      <c r="J40" s="64">
        <v>620.43611490126489</v>
      </c>
      <c r="K40" s="64">
        <v>8777.0815659152195</v>
      </c>
      <c r="L40" s="64">
        <v>9193.2190671322587</v>
      </c>
      <c r="M40" s="64">
        <v>1598.8248970151583</v>
      </c>
      <c r="N40" s="64">
        <v>600.81593537305923</v>
      </c>
      <c r="O40" s="64">
        <v>1674.6281116179728</v>
      </c>
      <c r="P40" s="64">
        <v>629.3017185072224</v>
      </c>
      <c r="Q40" s="64">
        <v>8902.5</v>
      </c>
      <c r="R40" s="64">
        <v>9324.5838187229929</v>
      </c>
      <c r="S40" s="15">
        <v>772.01871690999997</v>
      </c>
      <c r="T40" s="15">
        <v>903.87297755999998</v>
      </c>
      <c r="U40" s="15">
        <v>954</v>
      </c>
      <c r="V40" s="15">
        <v>999.23088605018097</v>
      </c>
      <c r="W40" s="15">
        <v>1046.6062511914358</v>
      </c>
      <c r="X40" s="15">
        <v>5077.47</v>
      </c>
      <c r="Z40" s="75">
        <v>1.0474118302412798</v>
      </c>
      <c r="AA40" s="75">
        <v>1.0474118302412798</v>
      </c>
    </row>
    <row r="41" spans="1:27" x14ac:dyDescent="0.2">
      <c r="A41" s="62">
        <v>43525</v>
      </c>
      <c r="B41" s="63">
        <v>14831.948</v>
      </c>
      <c r="C41" s="64">
        <v>12009.135060969998</v>
      </c>
      <c r="D41" s="64">
        <v>7005.8863792900001</v>
      </c>
      <c r="E41" s="64">
        <v>5723.9095617800003</v>
      </c>
      <c r="F41" s="65">
        <v>18.298567063542919</v>
      </c>
      <c r="G41" s="64">
        <v>1526.5128908033635</v>
      </c>
      <c r="H41" s="64">
        <v>571.06773005036291</v>
      </c>
      <c r="I41" s="64">
        <v>1582.7284916721067</v>
      </c>
      <c r="J41" s="64">
        <v>592.09795899565233</v>
      </c>
      <c r="K41" s="64">
        <v>8470.0468765850201</v>
      </c>
      <c r="L41" s="64">
        <v>8781.9661387296492</v>
      </c>
      <c r="M41" s="64">
        <v>1658.2848446647918</v>
      </c>
      <c r="N41" s="64">
        <v>620.36355575140908</v>
      </c>
      <c r="O41" s="64">
        <v>1719.3530999779205</v>
      </c>
      <c r="P41" s="64">
        <v>643.20916043233797</v>
      </c>
      <c r="Q41" s="64">
        <v>9201.2000000000007</v>
      </c>
      <c r="R41" s="64">
        <v>9540.0448206560941</v>
      </c>
      <c r="S41" s="15">
        <v>768.16392432999999</v>
      </c>
      <c r="T41" s="15">
        <v>896.65712052000003</v>
      </c>
      <c r="U41" s="15">
        <v>998</v>
      </c>
      <c r="V41" s="15">
        <v>1034.7525030446877</v>
      </c>
      <c r="W41" s="15">
        <v>1072.858459476199</v>
      </c>
      <c r="X41" s="15">
        <v>5121.7299999999996</v>
      </c>
      <c r="Z41" s="75">
        <v>1.0368261553553986</v>
      </c>
      <c r="AA41" s="75">
        <v>1.0368261553553986</v>
      </c>
    </row>
    <row r="42" spans="1:27" x14ac:dyDescent="0.2">
      <c r="A42" s="62">
        <v>43617</v>
      </c>
      <c r="B42" s="63">
        <v>14846.441000000003</v>
      </c>
      <c r="C42" s="64">
        <v>12010.98054312</v>
      </c>
      <c r="D42" s="64">
        <v>7019.8193726999998</v>
      </c>
      <c r="E42" s="64">
        <v>5805.1958948500005</v>
      </c>
      <c r="F42" s="65">
        <v>17.302773951330664</v>
      </c>
      <c r="G42" s="64">
        <v>1539.5718882044011</v>
      </c>
      <c r="H42" s="64">
        <v>582.56191419647962</v>
      </c>
      <c r="I42" s="64">
        <v>1573.0296713069379</v>
      </c>
      <c r="J42" s="64">
        <v>595.22207662105927</v>
      </c>
      <c r="K42" s="64">
        <v>8648.9710879650993</v>
      </c>
      <c r="L42" s="64">
        <v>8836.9294424520376</v>
      </c>
      <c r="M42" s="64">
        <v>1532.1897772554391</v>
      </c>
      <c r="N42" s="64">
        <v>579.76857888028508</v>
      </c>
      <c r="O42" s="64">
        <v>1565.4871332490752</v>
      </c>
      <c r="P42" s="64">
        <v>592.36803689225621</v>
      </c>
      <c r="Q42" s="64">
        <v>8607.5</v>
      </c>
      <c r="R42" s="64">
        <v>8794.5571100067064</v>
      </c>
      <c r="S42" s="15">
        <v>766.19004010000003</v>
      </c>
      <c r="T42" s="15">
        <v>949.20991680999998</v>
      </c>
      <c r="U42" s="15">
        <v>998</v>
      </c>
      <c r="V42" s="15">
        <v>1019.6884107797495</v>
      </c>
      <c r="W42" s="15">
        <v>1041.8481513812937</v>
      </c>
      <c r="X42" s="15">
        <v>5162.7009000000007</v>
      </c>
      <c r="Z42" s="75">
        <v>1.0217318745288071</v>
      </c>
      <c r="AA42" s="75">
        <v>1.0217318745288071</v>
      </c>
    </row>
    <row r="43" spans="1:27" x14ac:dyDescent="0.2">
      <c r="A43" s="62">
        <v>43709</v>
      </c>
      <c r="B43" s="63">
        <v>14860.794999999998</v>
      </c>
      <c r="C43" s="64">
        <v>11988.187874110001</v>
      </c>
      <c r="D43" s="64">
        <v>6971.2981413500002</v>
      </c>
      <c r="E43" s="64">
        <v>5801.5183379499995</v>
      </c>
      <c r="F43" s="65">
        <v>16.779942267301621</v>
      </c>
      <c r="G43" s="64">
        <v>1527.9493638756587</v>
      </c>
      <c r="H43" s="64">
        <v>576.26998896788098</v>
      </c>
      <c r="I43" s="64">
        <v>1561.5873015241232</v>
      </c>
      <c r="J43" s="64">
        <v>588.95662271103981</v>
      </c>
      <c r="K43" s="64">
        <v>8563.8301707039409</v>
      </c>
      <c r="L43" s="64">
        <v>8752.3636340011053</v>
      </c>
      <c r="M43" s="64">
        <v>1524.7324356226834</v>
      </c>
      <c r="N43" s="64">
        <v>575.05671802888071</v>
      </c>
      <c r="O43" s="64">
        <v>1558.2995523168993</v>
      </c>
      <c r="P43" s="64">
        <v>587.71664150718277</v>
      </c>
      <c r="Q43" s="64">
        <v>8545.7999999999993</v>
      </c>
      <c r="R43" s="64">
        <v>8733.9365275267319</v>
      </c>
      <c r="S43" s="15">
        <v>780.76524947999997</v>
      </c>
      <c r="T43" s="15">
        <v>912.56724925999993</v>
      </c>
      <c r="U43" s="15">
        <v>998</v>
      </c>
      <c r="V43" s="15">
        <v>1019.9710564805729</v>
      </c>
      <c r="W43" s="15">
        <v>1042.4258076734429</v>
      </c>
      <c r="X43" s="15">
        <v>5196.5474000000004</v>
      </c>
      <c r="Z43" s="75">
        <v>1.0220150866538806</v>
      </c>
      <c r="AA43" s="75">
        <v>1.0220150866538806</v>
      </c>
    </row>
    <row r="44" spans="1:27" x14ac:dyDescent="0.2">
      <c r="A44" s="62">
        <v>43800</v>
      </c>
      <c r="B44" s="63">
        <v>14875.021000010001</v>
      </c>
      <c r="C44" s="64">
        <v>11989.108011320001</v>
      </c>
      <c r="D44" s="64">
        <v>6949.7954273100004</v>
      </c>
      <c r="E44" s="64">
        <v>5808.9074117399996</v>
      </c>
      <c r="F44" s="65">
        <v>16.41613810799025</v>
      </c>
      <c r="G44" s="64">
        <v>1597.0239154407132</v>
      </c>
      <c r="H44" s="64">
        <v>603.54188662076672</v>
      </c>
      <c r="I44" s="64">
        <v>1619.7537684182414</v>
      </c>
      <c r="J44" s="64">
        <v>612.13187592276427</v>
      </c>
      <c r="K44" s="64">
        <v>8977.6982378695611</v>
      </c>
      <c r="L44" s="64">
        <v>9105.4745091266359</v>
      </c>
      <c r="M44" s="64">
        <v>1634.2383691664054</v>
      </c>
      <c r="N44" s="64">
        <v>617.6058507745181</v>
      </c>
      <c r="O44" s="64">
        <v>1657.4978817524377</v>
      </c>
      <c r="P44" s="64">
        <v>626.39600729655865</v>
      </c>
      <c r="Q44" s="64">
        <v>9186.9</v>
      </c>
      <c r="R44" s="64">
        <v>9317.6537628587284</v>
      </c>
      <c r="S44" s="15">
        <v>773.75492938999992</v>
      </c>
      <c r="T44" s="15">
        <v>902.93988844</v>
      </c>
      <c r="U44" s="15">
        <v>998</v>
      </c>
      <c r="V44" s="15">
        <v>1012.2041662947253</v>
      </c>
      <c r="W44" s="15">
        <v>1026.6104952549097</v>
      </c>
      <c r="X44" s="15">
        <v>5193.6877000000004</v>
      </c>
      <c r="Z44" s="75">
        <v>1.0142326315578409</v>
      </c>
      <c r="AA44" s="75">
        <v>1.0142326315578409</v>
      </c>
    </row>
    <row r="45" spans="1:27" x14ac:dyDescent="0.2">
      <c r="A45" s="62">
        <v>43891</v>
      </c>
      <c r="B45" s="63">
        <v>14889.107000010001</v>
      </c>
      <c r="C45" s="64">
        <v>12042.244803510001</v>
      </c>
      <c r="D45" s="64">
        <v>7010.8284858899997</v>
      </c>
      <c r="E45" s="64">
        <v>5699.95978509</v>
      </c>
      <c r="F45" s="65">
        <v>18.697771646222066</v>
      </c>
      <c r="G45" s="64">
        <v>1659.4381178811739</v>
      </c>
      <c r="H45" s="64">
        <v>613.64450750639003</v>
      </c>
      <c r="I45" s="64">
        <v>1659.4381178811739</v>
      </c>
      <c r="J45" s="64">
        <v>613.64450750639003</v>
      </c>
      <c r="K45" s="64">
        <v>9136.6187322310798</v>
      </c>
      <c r="L45" s="64">
        <v>9136.6187322310798</v>
      </c>
      <c r="M45" s="64">
        <v>1793.4012836664451</v>
      </c>
      <c r="N45" s="64">
        <v>663.18282217955505</v>
      </c>
      <c r="O45" s="64">
        <v>1793.4012836664451</v>
      </c>
      <c r="P45" s="64">
        <v>663.18282217955505</v>
      </c>
      <c r="Q45" s="64">
        <v>9874.2000000000007</v>
      </c>
      <c r="R45" s="64">
        <v>9874.2000000000007</v>
      </c>
      <c r="S45" s="15">
        <v>777.8731186</v>
      </c>
      <c r="T45" s="15">
        <v>836.21196728999996</v>
      </c>
      <c r="U45" s="15">
        <v>1045</v>
      </c>
      <c r="V45" s="15">
        <v>1045</v>
      </c>
      <c r="W45" s="15">
        <v>1045</v>
      </c>
      <c r="X45" s="15">
        <v>5258.9656999999997</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Plan27">
    <tabColor theme="4" tint="0.39997558519241921"/>
  </sheetPr>
  <dimension ref="A2:AA45"/>
  <sheetViews>
    <sheetView showGridLines="0" workbookViewId="0">
      <pane xSplit="1" ySplit="12" topLeftCell="L31"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83</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137</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20172.347000000002</v>
      </c>
      <c r="C13" s="16">
        <v>16198.92856249</v>
      </c>
      <c r="D13" s="16">
        <v>10068.1891433</v>
      </c>
      <c r="E13" s="17">
        <v>9281.6014438300008</v>
      </c>
      <c r="F13" s="18">
        <v>7.8126035205987705</v>
      </c>
      <c r="G13" s="17">
        <v>1298.8077091294265</v>
      </c>
      <c r="H13" s="17">
        <v>583.77698781848778</v>
      </c>
      <c r="I13" s="17">
        <v>1971.6883913747513</v>
      </c>
      <c r="J13" s="17">
        <v>886.2176455704514</v>
      </c>
      <c r="K13" s="17">
        <v>11776.15196888931</v>
      </c>
      <c r="L13" s="17">
        <v>17877.089863970159</v>
      </c>
      <c r="M13" s="17">
        <v>1399.7406203305263</v>
      </c>
      <c r="N13" s="17">
        <v>629.14345068523755</v>
      </c>
      <c r="O13" s="17">
        <v>2124.9121888037484</v>
      </c>
      <c r="P13" s="17">
        <v>960.30848520796701</v>
      </c>
      <c r="Q13" s="17">
        <v>12691.3</v>
      </c>
      <c r="R13" s="17">
        <v>19371.675990659478</v>
      </c>
      <c r="S13" s="15">
        <v>164.46332112000002</v>
      </c>
      <c r="T13" s="15">
        <v>739.22290812000006</v>
      </c>
      <c r="U13" s="15">
        <v>800</v>
      </c>
      <c r="V13" s="15">
        <v>1214.4605410119395</v>
      </c>
      <c r="W13" s="15">
        <v>1843.6430070937661</v>
      </c>
      <c r="X13" s="15">
        <v>6459.0331500000002</v>
      </c>
      <c r="Z13" s="75">
        <v>1.5180756762649243</v>
      </c>
      <c r="AA13" s="75">
        <v>1.5263744447502998</v>
      </c>
    </row>
    <row r="14" spans="1:27" x14ac:dyDescent="0.2">
      <c r="A14" s="61">
        <v>41061</v>
      </c>
      <c r="B14" s="15">
        <v>20206.95</v>
      </c>
      <c r="C14" s="16">
        <v>16299.28563176</v>
      </c>
      <c r="D14" s="16">
        <v>10370.740327760001</v>
      </c>
      <c r="E14" s="16">
        <v>9630.5815036600015</v>
      </c>
      <c r="F14" s="18">
        <v>7.1369911954961509</v>
      </c>
      <c r="G14" s="16">
        <v>1325.7782878423777</v>
      </c>
      <c r="H14" s="16">
        <v>613.43195889948606</v>
      </c>
      <c r="I14" s="16">
        <v>1983.3697538524216</v>
      </c>
      <c r="J14" s="16">
        <v>917.69672537610006</v>
      </c>
      <c r="K14" s="16">
        <v>12395.588921883971</v>
      </c>
      <c r="L14" s="16">
        <v>18543.851844838584</v>
      </c>
      <c r="M14" s="16">
        <v>1312.0249711155302</v>
      </c>
      <c r="N14" s="16">
        <v>607.06836014341593</v>
      </c>
      <c r="O14" s="16">
        <v>1962.7947356451352</v>
      </c>
      <c r="P14" s="16">
        <v>912.02988676226198</v>
      </c>
      <c r="Q14" s="16">
        <v>12267</v>
      </c>
      <c r="R14" s="16">
        <v>18429.34232031069</v>
      </c>
      <c r="S14" s="15">
        <v>154.26401318999999</v>
      </c>
      <c r="T14" s="15">
        <v>720.72562704000006</v>
      </c>
      <c r="U14" s="15">
        <v>800</v>
      </c>
      <c r="V14" s="15">
        <v>1196.8032797280055</v>
      </c>
      <c r="W14" s="15">
        <v>1790.4226129596382</v>
      </c>
      <c r="X14" s="15">
        <v>6523.93012</v>
      </c>
      <c r="Z14" s="75">
        <v>1.4960040996600068</v>
      </c>
      <c r="AA14" s="75">
        <v>1.5023512122206482</v>
      </c>
    </row>
    <row r="15" spans="1:27" x14ac:dyDescent="0.2">
      <c r="A15" s="61">
        <v>41153</v>
      </c>
      <c r="B15" s="15">
        <v>20241.539000000001</v>
      </c>
      <c r="C15" s="16">
        <v>16320.04867493</v>
      </c>
      <c r="D15" s="16">
        <v>10319.51235619</v>
      </c>
      <c r="E15" s="16">
        <v>9658.9239436900007</v>
      </c>
      <c r="F15" s="18">
        <v>6.4013529874185906</v>
      </c>
      <c r="G15" s="16">
        <v>1355.8775696215582</v>
      </c>
      <c r="H15" s="16">
        <v>629.20121389343615</v>
      </c>
      <c r="I15" s="16">
        <v>2005.9911925581678</v>
      </c>
      <c r="J15" s="16">
        <v>930.88942666809385</v>
      </c>
      <c r="K15" s="16">
        <v>12736.000909871331</v>
      </c>
      <c r="L15" s="16">
        <v>18842.634634589864</v>
      </c>
      <c r="M15" s="16">
        <v>1344.6885048385102</v>
      </c>
      <c r="N15" s="16">
        <v>624.00887600493218</v>
      </c>
      <c r="O15" s="16">
        <v>1989.437216070437</v>
      </c>
      <c r="P15" s="16">
        <v>927.53063745402994</v>
      </c>
      <c r="Q15" s="16">
        <v>12630.9</v>
      </c>
      <c r="R15" s="16">
        <v>18774.647571720609</v>
      </c>
      <c r="S15" s="15">
        <v>154.51446168000001</v>
      </c>
      <c r="T15" s="15">
        <v>573.70811725999999</v>
      </c>
      <c r="U15" s="15">
        <v>800</v>
      </c>
      <c r="V15" s="15">
        <v>1183.5824929934133</v>
      </c>
      <c r="W15" s="15">
        <v>1751.0843971506292</v>
      </c>
      <c r="X15" s="15">
        <v>6548.6819000000005</v>
      </c>
      <c r="Z15" s="75">
        <v>1.4794781162417667</v>
      </c>
      <c r="AA15" s="75">
        <v>1.4864061604256711</v>
      </c>
    </row>
    <row r="16" spans="1:27" x14ac:dyDescent="0.2">
      <c r="A16" s="61">
        <v>41244</v>
      </c>
      <c r="B16" s="15">
        <v>20276.099999999999</v>
      </c>
      <c r="C16" s="16">
        <v>16385.29917785</v>
      </c>
      <c r="D16" s="16">
        <v>10244.27794485</v>
      </c>
      <c r="E16" s="16">
        <v>9606.9029278299986</v>
      </c>
      <c r="F16" s="18">
        <v>6.2217661454648692</v>
      </c>
      <c r="G16" s="16">
        <v>1358.3974411630761</v>
      </c>
      <c r="H16" s="16">
        <v>627.05836632862054</v>
      </c>
      <c r="I16" s="16">
        <v>1978.4365903578187</v>
      </c>
      <c r="J16" s="16">
        <v>913.27852853751506</v>
      </c>
      <c r="K16" s="16">
        <v>12714.298141515741</v>
      </c>
      <c r="L16" s="16">
        <v>18517.726772479509</v>
      </c>
      <c r="M16" s="16">
        <v>1361.9126742110404</v>
      </c>
      <c r="N16" s="16">
        <v>628.68105799438752</v>
      </c>
      <c r="O16" s="16">
        <v>1983.5563480038379</v>
      </c>
      <c r="P16" s="16">
        <v>920.3792567579186</v>
      </c>
      <c r="Q16" s="16">
        <v>12747.2</v>
      </c>
      <c r="R16" s="16">
        <v>18661.701847949233</v>
      </c>
      <c r="S16" s="15">
        <v>173.12850641</v>
      </c>
      <c r="T16" s="15">
        <v>565.62785467000003</v>
      </c>
      <c r="U16" s="15">
        <v>800</v>
      </c>
      <c r="V16" s="15">
        <v>1165.1591973929853</v>
      </c>
      <c r="W16" s="15">
        <v>1696.9949440868322</v>
      </c>
      <c r="X16" s="15">
        <v>6634.9506100000008</v>
      </c>
      <c r="Z16" s="75">
        <v>1.4564489967412317</v>
      </c>
      <c r="AA16" s="75">
        <v>1.4639843924900551</v>
      </c>
    </row>
    <row r="17" spans="1:27" x14ac:dyDescent="0.2">
      <c r="A17" s="61">
        <v>41334</v>
      </c>
      <c r="B17" s="15">
        <v>20310.62999999</v>
      </c>
      <c r="C17" s="16">
        <v>16419.424194429997</v>
      </c>
      <c r="D17" s="16">
        <v>10180.683732879999</v>
      </c>
      <c r="E17" s="16">
        <v>9423.75214581</v>
      </c>
      <c r="F17" s="18">
        <v>7.434977914355386</v>
      </c>
      <c r="G17" s="16">
        <v>1418.7144882666057</v>
      </c>
      <c r="H17" s="16">
        <v>640.45398714131932</v>
      </c>
      <c r="I17" s="16">
        <v>2024.7783104449588</v>
      </c>
      <c r="J17" s="16">
        <v>914.05096143491733</v>
      </c>
      <c r="K17" s="16">
        <v>13008.02396484569</v>
      </c>
      <c r="L17" s="16">
        <v>18564.950878839736</v>
      </c>
      <c r="M17" s="16">
        <v>1523.4574858261271</v>
      </c>
      <c r="N17" s="16">
        <v>687.7383911777664</v>
      </c>
      <c r="O17" s="16">
        <v>2174.2667039050343</v>
      </c>
      <c r="P17" s="16">
        <v>988.71505501032379</v>
      </c>
      <c r="Q17" s="16">
        <v>13968.4</v>
      </c>
      <c r="R17" s="16">
        <v>20081.425657734446</v>
      </c>
      <c r="S17" s="15">
        <v>167.47383840999998</v>
      </c>
      <c r="T17" s="15">
        <v>604.27795125</v>
      </c>
      <c r="U17" s="15">
        <v>850</v>
      </c>
      <c r="V17" s="15">
        <v>1213.1134052074276</v>
      </c>
      <c r="W17" s="15">
        <v>1731.3460398752475</v>
      </c>
      <c r="X17" s="15">
        <v>6709.23747</v>
      </c>
      <c r="Z17" s="75">
        <v>1.4271922414205029</v>
      </c>
      <c r="AA17" s="75">
        <v>1.437632488884514</v>
      </c>
    </row>
    <row r="18" spans="1:27" x14ac:dyDescent="0.2">
      <c r="A18" s="61">
        <v>41426</v>
      </c>
      <c r="B18" s="15">
        <v>20345.117999999999</v>
      </c>
      <c r="C18" s="16">
        <v>16459.09687524</v>
      </c>
      <c r="D18" s="16">
        <v>10437.102994569999</v>
      </c>
      <c r="E18" s="16">
        <v>9711.3010798100004</v>
      </c>
      <c r="F18" s="18">
        <v>6.9540553076615623</v>
      </c>
      <c r="G18" s="16">
        <v>1426.3610605728338</v>
      </c>
      <c r="H18" s="16">
        <v>659.05625367360312</v>
      </c>
      <c r="I18" s="16">
        <v>2001.1692583258973</v>
      </c>
      <c r="J18" s="16">
        <v>924.64885001093523</v>
      </c>
      <c r="K18" s="16">
        <v>13408.577249627389</v>
      </c>
      <c r="L18" s="16">
        <v>18812.089962036778</v>
      </c>
      <c r="M18" s="16">
        <v>1399.2267719781885</v>
      </c>
      <c r="N18" s="16">
        <v>646.51873732066838</v>
      </c>
      <c r="O18" s="16">
        <v>1963.1001426699077</v>
      </c>
      <c r="P18" s="16">
        <v>911.00732196652905</v>
      </c>
      <c r="Q18" s="16">
        <v>13153.5</v>
      </c>
      <c r="R18" s="16">
        <v>18534.551464273023</v>
      </c>
      <c r="S18" s="15">
        <v>150.11354281000001</v>
      </c>
      <c r="T18" s="15">
        <v>565.19412102000001</v>
      </c>
      <c r="U18" s="15">
        <v>870</v>
      </c>
      <c r="V18" s="15">
        <v>1220.600661970069</v>
      </c>
      <c r="W18" s="15">
        <v>1712.4896275882422</v>
      </c>
      <c r="X18" s="15">
        <v>6735.2162299999991</v>
      </c>
      <c r="Z18" s="75">
        <v>1.4029892666322632</v>
      </c>
      <c r="AA18" s="75">
        <v>1.4090965495322936</v>
      </c>
    </row>
    <row r="19" spans="1:27" x14ac:dyDescent="0.2">
      <c r="A19" s="61">
        <v>41518</v>
      </c>
      <c r="B19" s="15">
        <v>20379.580999999998</v>
      </c>
      <c r="C19" s="16">
        <v>16501.13236141</v>
      </c>
      <c r="D19" s="16">
        <v>10398.54061324</v>
      </c>
      <c r="E19" s="16">
        <v>9746.43037749</v>
      </c>
      <c r="F19" s="18">
        <v>6.2711707344749641</v>
      </c>
      <c r="G19" s="16">
        <v>1466.9883484295685</v>
      </c>
      <c r="H19" s="16">
        <v>681.37414490887488</v>
      </c>
      <c r="I19" s="16">
        <v>2049.2187260120872</v>
      </c>
      <c r="J19" s="16">
        <v>951.80350863896206</v>
      </c>
      <c r="K19" s="16">
        <v>13886.119577476151</v>
      </c>
      <c r="L19" s="16">
        <v>19397.356700391927</v>
      </c>
      <c r="M19" s="16">
        <v>1443.0050406980117</v>
      </c>
      <c r="N19" s="16">
        <v>670.23458431260201</v>
      </c>
      <c r="O19" s="16">
        <v>2015.7167262396763</v>
      </c>
      <c r="P19" s="16">
        <v>937.34493783718881</v>
      </c>
      <c r="Q19" s="16">
        <v>13659.1</v>
      </c>
      <c r="R19" s="16">
        <v>19102.69708559295</v>
      </c>
      <c r="S19" s="15">
        <v>155.43273718</v>
      </c>
      <c r="T19" s="15">
        <v>540.96563715000002</v>
      </c>
      <c r="U19" s="15">
        <v>900</v>
      </c>
      <c r="V19" s="15">
        <v>1257.1993877014934</v>
      </c>
      <c r="W19" s="15">
        <v>1756.1670004855664</v>
      </c>
      <c r="X19" s="15">
        <v>6763.1208399999996</v>
      </c>
      <c r="Z19" s="75">
        <v>1.3968882085572147</v>
      </c>
      <c r="AA19" s="75">
        <v>1.3985326328669494</v>
      </c>
    </row>
    <row r="20" spans="1:27" x14ac:dyDescent="0.2">
      <c r="A20" s="61">
        <v>41609</v>
      </c>
      <c r="B20" s="15">
        <v>20413.968000000001</v>
      </c>
      <c r="C20" s="16">
        <v>16601.698068760001</v>
      </c>
      <c r="D20" s="16">
        <v>10326.647515220002</v>
      </c>
      <c r="E20" s="16">
        <v>9736.2232586200007</v>
      </c>
      <c r="F20" s="18">
        <v>5.7174824233111536</v>
      </c>
      <c r="G20" s="16">
        <v>1499.6627929869576</v>
      </c>
      <c r="H20" s="16">
        <v>695.30244046659902</v>
      </c>
      <c r="I20" s="16">
        <v>2068.9082459109868</v>
      </c>
      <c r="J20" s="16">
        <v>959.2269403565117</v>
      </c>
      <c r="K20" s="16">
        <v>14193.881770007059</v>
      </c>
      <c r="L20" s="16">
        <v>19581.628065175737</v>
      </c>
      <c r="M20" s="16">
        <v>1518.3446268493508</v>
      </c>
      <c r="N20" s="16">
        <v>703.96407009161567</v>
      </c>
      <c r="O20" s="16">
        <v>2094.6813732482738</v>
      </c>
      <c r="P20" s="16">
        <v>976.86418402568484</v>
      </c>
      <c r="Q20" s="16">
        <v>14370.7</v>
      </c>
      <c r="R20" s="16">
        <v>19941.674193046445</v>
      </c>
      <c r="S20" s="15">
        <v>137.49403427999999</v>
      </c>
      <c r="T20" s="15">
        <v>571.97274522999999</v>
      </c>
      <c r="U20" s="15">
        <v>900</v>
      </c>
      <c r="V20" s="15">
        <v>1241.6240704426691</v>
      </c>
      <c r="W20" s="15">
        <v>1712.9225914473579</v>
      </c>
      <c r="X20" s="15">
        <v>6813.6716799999995</v>
      </c>
      <c r="Z20" s="75">
        <v>1.3795823004918546</v>
      </c>
      <c r="AA20" s="75">
        <v>1.3876619923209339</v>
      </c>
    </row>
    <row r="21" spans="1:27" x14ac:dyDescent="0.2">
      <c r="A21" s="61">
        <v>41699</v>
      </c>
      <c r="B21" s="15">
        <v>20448.313000009999</v>
      </c>
      <c r="C21" s="16">
        <v>16629.501069760001</v>
      </c>
      <c r="D21" s="16">
        <v>10337.167814590002</v>
      </c>
      <c r="E21" s="16">
        <v>9607.0077502700024</v>
      </c>
      <c r="F21" s="18">
        <v>7.0634440440199029</v>
      </c>
      <c r="G21" s="16">
        <v>1552.974692611574</v>
      </c>
      <c r="H21" s="16">
        <v>712.59875377178423</v>
      </c>
      <c r="I21" s="16">
        <v>2097.8878753074396</v>
      </c>
      <c r="J21" s="16">
        <v>962.63789269032929</v>
      </c>
      <c r="K21" s="16">
        <v>14571.4423605425</v>
      </c>
      <c r="L21" s="16">
        <v>19684.320935401891</v>
      </c>
      <c r="M21" s="16">
        <v>1689.6439976007136</v>
      </c>
      <c r="N21" s="16">
        <v>775.3109021752673</v>
      </c>
      <c r="O21" s="16">
        <v>2282.5121832420718</v>
      </c>
      <c r="P21" s="16">
        <v>1054.9093709656117</v>
      </c>
      <c r="Q21" s="16">
        <v>15853.8</v>
      </c>
      <c r="R21" s="16">
        <v>21571.117004148491</v>
      </c>
      <c r="S21" s="15">
        <v>118.35455649000001</v>
      </c>
      <c r="T21" s="15">
        <v>500.68310833999999</v>
      </c>
      <c r="U21" s="15">
        <v>960</v>
      </c>
      <c r="V21" s="15">
        <v>1296.8481520509049</v>
      </c>
      <c r="W21" s="15">
        <v>1751.8907598727571</v>
      </c>
      <c r="X21" s="15">
        <v>6845.7587999999996</v>
      </c>
      <c r="Z21" s="75">
        <v>1.3508834917196926</v>
      </c>
      <c r="AA21" s="75">
        <v>1.3606275469697164</v>
      </c>
    </row>
    <row r="22" spans="1:27" x14ac:dyDescent="0.2">
      <c r="A22" s="61">
        <v>41791</v>
      </c>
      <c r="B22" s="15">
        <v>20482.558000000001</v>
      </c>
      <c r="C22" s="16">
        <v>16716.440365179998</v>
      </c>
      <c r="D22" s="16">
        <v>10390.85407254</v>
      </c>
      <c r="E22" s="16">
        <v>9681.7172207200001</v>
      </c>
      <c r="F22" s="18">
        <v>6.8246252605360098</v>
      </c>
      <c r="G22" s="16">
        <v>1562.7048303695312</v>
      </c>
      <c r="H22" s="16">
        <v>721.79729804016563</v>
      </c>
      <c r="I22" s="16">
        <v>2067.306773990249</v>
      </c>
      <c r="J22" s="16">
        <v>954.86774897434714</v>
      </c>
      <c r="K22" s="16">
        <v>14784.25502135098</v>
      </c>
      <c r="L22" s="16">
        <v>19558.134050696506</v>
      </c>
      <c r="M22" s="16">
        <v>1539.9839557883588</v>
      </c>
      <c r="N22" s="16">
        <v>711.30275818088728</v>
      </c>
      <c r="O22" s="16">
        <v>2037.2492627956792</v>
      </c>
      <c r="P22" s="16">
        <v>946.74158399395833</v>
      </c>
      <c r="Q22" s="16">
        <v>14569.3</v>
      </c>
      <c r="R22" s="16">
        <v>19391.689405168123</v>
      </c>
      <c r="S22" s="15">
        <v>108.60623781999999</v>
      </c>
      <c r="T22" s="15">
        <v>514.48317659999998</v>
      </c>
      <c r="U22" s="15">
        <v>1000</v>
      </c>
      <c r="V22" s="15">
        <v>1322.9029141103988</v>
      </c>
      <c r="W22" s="15">
        <v>1750.0721201617851</v>
      </c>
      <c r="X22" s="15">
        <v>6905.15942</v>
      </c>
      <c r="Z22" s="75">
        <v>1.3229029141103987</v>
      </c>
      <c r="AA22" s="75">
        <v>1.3309966439820804</v>
      </c>
    </row>
    <row r="23" spans="1:27" x14ac:dyDescent="0.2">
      <c r="A23" s="61">
        <v>41883</v>
      </c>
      <c r="B23" s="15">
        <v>20516.757000000001</v>
      </c>
      <c r="C23" s="16">
        <v>16783.613466820003</v>
      </c>
      <c r="D23" s="16">
        <v>10355.774633210001</v>
      </c>
      <c r="E23" s="16">
        <v>9646.4691590300008</v>
      </c>
      <c r="F23" s="18">
        <v>6.8493714792259368</v>
      </c>
      <c r="G23" s="16">
        <v>1629.1075205013963</v>
      </c>
      <c r="H23" s="16">
        <v>749.57467215858185</v>
      </c>
      <c r="I23" s="16">
        <v>2140.8312365378961</v>
      </c>
      <c r="J23" s="16">
        <v>985.02575924568578</v>
      </c>
      <c r="K23" s="16">
        <v>15378.841402032289</v>
      </c>
      <c r="L23" s="16">
        <v>20209.534141184242</v>
      </c>
      <c r="M23" s="16">
        <v>1594.9401523397876</v>
      </c>
      <c r="N23" s="16">
        <v>733.8537957046525</v>
      </c>
      <c r="O23" s="16">
        <v>2095.9314566828807</v>
      </c>
      <c r="P23" s="16">
        <v>965.86456383307234</v>
      </c>
      <c r="Q23" s="16">
        <v>15056.3</v>
      </c>
      <c r="R23" s="16">
        <v>19816.408551074135</v>
      </c>
      <c r="S23" s="15">
        <v>118.26641192</v>
      </c>
      <c r="T23" s="15">
        <v>499.16516015000002</v>
      </c>
      <c r="U23" s="15">
        <v>1000</v>
      </c>
      <c r="V23" s="15">
        <v>1314.1129174083026</v>
      </c>
      <c r="W23" s="15">
        <v>1726.8927596993603</v>
      </c>
      <c r="X23" s="15">
        <v>6935.9686099999999</v>
      </c>
      <c r="Z23" s="75">
        <v>1.3141129174083026</v>
      </c>
      <c r="AA23" s="75">
        <v>1.3161539389540682</v>
      </c>
    </row>
    <row r="24" spans="1:27" x14ac:dyDescent="0.2">
      <c r="A24" s="61">
        <v>41974</v>
      </c>
      <c r="B24" s="15">
        <v>20550.861000000001</v>
      </c>
      <c r="C24" s="16">
        <v>16834.506999180001</v>
      </c>
      <c r="D24" s="16">
        <v>10413.440837689999</v>
      </c>
      <c r="E24" s="16">
        <v>9763.2209991100008</v>
      </c>
      <c r="F24" s="18">
        <v>6.244044103334403</v>
      </c>
      <c r="G24" s="16">
        <v>1612.122765328128</v>
      </c>
      <c r="H24" s="16">
        <v>748.41536746458792</v>
      </c>
      <c r="I24" s="16">
        <v>2095.6736274288587</v>
      </c>
      <c r="J24" s="16">
        <v>972.90006796646117</v>
      </c>
      <c r="K24" s="16">
        <v>15380.580187028669</v>
      </c>
      <c r="L24" s="16">
        <v>19993.934063669298</v>
      </c>
      <c r="M24" s="16">
        <v>1604.5152408901927</v>
      </c>
      <c r="N24" s="16">
        <v>744.88363285606374</v>
      </c>
      <c r="O24" s="16">
        <v>2085.7842513357441</v>
      </c>
      <c r="P24" s="16">
        <v>972.24009635976836</v>
      </c>
      <c r="Q24" s="16">
        <v>15308</v>
      </c>
      <c r="R24" s="16">
        <v>19980.371078916207</v>
      </c>
      <c r="S24" s="15">
        <v>158.83483393</v>
      </c>
      <c r="T24" s="15">
        <v>580.33126731999994</v>
      </c>
      <c r="U24" s="15">
        <v>1000</v>
      </c>
      <c r="V24" s="15">
        <v>1299.9466743479115</v>
      </c>
      <c r="W24" s="15">
        <v>1689.8613561481952</v>
      </c>
      <c r="X24" s="15">
        <v>6972.2112699999998</v>
      </c>
      <c r="Z24" s="75">
        <v>1.2999466743479116</v>
      </c>
      <c r="AA24" s="75">
        <v>1.3052241363284691</v>
      </c>
    </row>
    <row r="25" spans="1:27" x14ac:dyDescent="0.2">
      <c r="A25" s="61">
        <v>42064</v>
      </c>
      <c r="B25" s="15">
        <v>20584.872000010004</v>
      </c>
      <c r="C25" s="16">
        <v>16887.166751609999</v>
      </c>
      <c r="D25" s="16">
        <v>10453.284647559998</v>
      </c>
      <c r="E25" s="16">
        <v>9592.3090912999996</v>
      </c>
      <c r="F25" s="18">
        <v>8.2364116666522307</v>
      </c>
      <c r="G25" s="16">
        <v>1661.0316942566033</v>
      </c>
      <c r="H25" s="16">
        <v>754.76797025807161</v>
      </c>
      <c r="I25" s="16">
        <v>2101.5746373142406</v>
      </c>
      <c r="J25" s="16">
        <v>954.94940213131713</v>
      </c>
      <c r="K25" s="16">
        <v>15536.80205746976</v>
      </c>
      <c r="L25" s="16">
        <v>19657.511209359243</v>
      </c>
      <c r="M25" s="16">
        <v>1773.831686466475</v>
      </c>
      <c r="N25" s="16">
        <v>806.02395778763832</v>
      </c>
      <c r="O25" s="16">
        <v>2244.291723049083</v>
      </c>
      <c r="P25" s="16">
        <v>1032.1771884430848</v>
      </c>
      <c r="Q25" s="16">
        <v>16591.900000000001</v>
      </c>
      <c r="R25" s="16">
        <v>21247.235305431106</v>
      </c>
      <c r="S25" s="15">
        <v>177.43728768</v>
      </c>
      <c r="T25" s="15">
        <v>616.08785147000003</v>
      </c>
      <c r="U25" s="15">
        <v>1000</v>
      </c>
      <c r="V25" s="15">
        <v>1265.2224786443962</v>
      </c>
      <c r="W25" s="15">
        <v>1600.7879204670696</v>
      </c>
      <c r="X25" s="15">
        <v>7025.3416200000001</v>
      </c>
      <c r="Z25" s="75">
        <v>1.2652224786443962</v>
      </c>
      <c r="AA25" s="75">
        <v>1.2805787947993361</v>
      </c>
    </row>
    <row r="26" spans="1:27" x14ac:dyDescent="0.2">
      <c r="A26" s="61">
        <v>42156</v>
      </c>
      <c r="B26" s="15">
        <v>20618.793999999998</v>
      </c>
      <c r="C26" s="16">
        <v>16928.351553779998</v>
      </c>
      <c r="D26" s="16">
        <v>10578.151234019999</v>
      </c>
      <c r="E26" s="16">
        <v>9748.1495686500002</v>
      </c>
      <c r="F26" s="18">
        <v>7.8463773773687535</v>
      </c>
      <c r="G26" s="16">
        <v>1667.6507030324108</v>
      </c>
      <c r="H26" s="16">
        <v>769.13014739668495</v>
      </c>
      <c r="I26" s="16">
        <v>2053.8074553395409</v>
      </c>
      <c r="J26" s="16">
        <v>947.22787450473129</v>
      </c>
      <c r="K26" s="16">
        <v>15858.536068361882</v>
      </c>
      <c r="L26" s="16">
        <v>19530.696415470906</v>
      </c>
      <c r="M26" s="16">
        <v>1624.3849478724501</v>
      </c>
      <c r="N26" s="16">
        <v>749.17572773654956</v>
      </c>
      <c r="O26" s="16">
        <v>2000.5231972231122</v>
      </c>
      <c r="P26" s="16">
        <v>929.05777467421819</v>
      </c>
      <c r="Q26" s="16">
        <v>15447.1</v>
      </c>
      <c r="R26" s="16">
        <v>19156.050870106119</v>
      </c>
      <c r="S26" s="15">
        <v>166.66738418</v>
      </c>
      <c r="T26" s="15">
        <v>728.98342689999993</v>
      </c>
      <c r="U26" s="15">
        <v>1000</v>
      </c>
      <c r="V26" s="15">
        <v>1231.5573348813111</v>
      </c>
      <c r="W26" s="15">
        <v>1516.733469099958</v>
      </c>
      <c r="X26" s="15">
        <v>7093.1331899999996</v>
      </c>
      <c r="Z26" s="75">
        <v>1.2315573348813111</v>
      </c>
      <c r="AA26" s="75">
        <v>1.2401066135459806</v>
      </c>
    </row>
    <row r="27" spans="1:27" x14ac:dyDescent="0.2">
      <c r="A27" s="61">
        <v>42248</v>
      </c>
      <c r="B27" s="15">
        <v>20652.613000000001</v>
      </c>
      <c r="C27" s="16">
        <v>17015.536175910001</v>
      </c>
      <c r="D27" s="16">
        <v>10741.45417049</v>
      </c>
      <c r="E27" s="16">
        <v>9813.917535489998</v>
      </c>
      <c r="F27" s="18">
        <v>8.6351123439899311</v>
      </c>
      <c r="G27" s="16">
        <v>1688.1482756818841</v>
      </c>
      <c r="H27" s="16">
        <v>780.77269128906767</v>
      </c>
      <c r="I27" s="16">
        <v>2047.593679623945</v>
      </c>
      <c r="J27" s="16">
        <v>947.01706653150291</v>
      </c>
      <c r="K27" s="16">
        <v>16124.996234161588</v>
      </c>
      <c r="L27" s="16">
        <v>19558.376979470384</v>
      </c>
      <c r="M27" s="16">
        <v>1649.2139401381016</v>
      </c>
      <c r="N27" s="16">
        <v>762.76546701378652</v>
      </c>
      <c r="O27" s="16">
        <v>2000.3693329665964</v>
      </c>
      <c r="P27" s="16">
        <v>928.58152163101988</v>
      </c>
      <c r="Q27" s="16">
        <v>15753.1</v>
      </c>
      <c r="R27" s="16">
        <v>19177.634805196583</v>
      </c>
      <c r="S27" s="15">
        <v>210.95752845999999</v>
      </c>
      <c r="T27" s="15">
        <v>759.17854385999999</v>
      </c>
      <c r="U27" s="15">
        <v>1000</v>
      </c>
      <c r="V27" s="15">
        <v>1212.9228866444639</v>
      </c>
      <c r="W27" s="15">
        <v>1471.181928945939</v>
      </c>
      <c r="X27" s="15">
        <v>7123.4014999999999</v>
      </c>
      <c r="Z27" s="75">
        <v>1.2129228866444639</v>
      </c>
      <c r="AA27" s="75">
        <v>1.2173879938041772</v>
      </c>
    </row>
    <row r="28" spans="1:27" x14ac:dyDescent="0.2">
      <c r="A28" s="61">
        <v>42339</v>
      </c>
      <c r="B28" s="15">
        <v>20686.324999989996</v>
      </c>
      <c r="C28" s="16">
        <v>17090.747183020001</v>
      </c>
      <c r="D28" s="16">
        <v>10703.73489141</v>
      </c>
      <c r="E28" s="16">
        <v>9708.9965063700001</v>
      </c>
      <c r="F28" s="18">
        <v>9.2933765188663386</v>
      </c>
      <c r="G28" s="16">
        <v>1700.1531974227844</v>
      </c>
      <c r="H28" s="16">
        <v>779.18779675275016</v>
      </c>
      <c r="I28" s="16">
        <v>2028.2611994857116</v>
      </c>
      <c r="J28" s="16">
        <v>929.5611581721231</v>
      </c>
      <c r="K28" s="16">
        <v>16118.53199965354</v>
      </c>
      <c r="L28" s="16">
        <v>19229.204225315647</v>
      </c>
      <c r="M28" s="16">
        <v>1754.6082000066021</v>
      </c>
      <c r="N28" s="16">
        <v>804.144767135199</v>
      </c>
      <c r="O28" s="16">
        <v>2093.2253268514564</v>
      </c>
      <c r="P28" s="16">
        <v>965.84891931240475</v>
      </c>
      <c r="Q28" s="16">
        <v>16634.8</v>
      </c>
      <c r="R28" s="16">
        <v>19979.864645785517</v>
      </c>
      <c r="S28" s="15">
        <v>262.51416614999999</v>
      </c>
      <c r="T28" s="15">
        <v>523.63002234999999</v>
      </c>
      <c r="U28" s="15">
        <v>1100</v>
      </c>
      <c r="V28" s="15">
        <v>1312.2860474081554</v>
      </c>
      <c r="W28" s="15">
        <v>1565.5406092928356</v>
      </c>
      <c r="X28" s="15">
        <v>7156.33788</v>
      </c>
      <c r="Z28" s="75">
        <v>1.1929873158255957</v>
      </c>
      <c r="AA28" s="75">
        <v>1.2010883596908599</v>
      </c>
    </row>
    <row r="29" spans="1:27" x14ac:dyDescent="0.2">
      <c r="A29" s="61">
        <v>42430</v>
      </c>
      <c r="B29" s="15">
        <v>20719.891</v>
      </c>
      <c r="C29" s="16">
        <v>17139.65123001</v>
      </c>
      <c r="D29" s="16">
        <v>10698.76155467</v>
      </c>
      <c r="E29" s="16">
        <v>9505.977351720001</v>
      </c>
      <c r="F29" s="18">
        <v>11.148806306738834</v>
      </c>
      <c r="G29" s="16">
        <v>1746.7845184173971</v>
      </c>
      <c r="H29" s="16">
        <v>784.69084062075513</v>
      </c>
      <c r="I29" s="16">
        <v>2029.1208187766506</v>
      </c>
      <c r="J29" s="16">
        <v>911.52200183769787</v>
      </c>
      <c r="K29" s="16">
        <v>16258.708686360418</v>
      </c>
      <c r="L29" s="16">
        <v>18886.636522178898</v>
      </c>
      <c r="M29" s="16">
        <v>1976.0645772334312</v>
      </c>
      <c r="N29" s="16">
        <v>887.68806747101132</v>
      </c>
      <c r="O29" s="16">
        <v>2295.459875350989</v>
      </c>
      <c r="P29" s="16">
        <v>1040.2868265845759</v>
      </c>
      <c r="Q29" s="16">
        <v>18392.8</v>
      </c>
      <c r="R29" s="16">
        <v>21554.629655568311</v>
      </c>
      <c r="S29" s="15">
        <v>263.02898012999998</v>
      </c>
      <c r="T29" s="15">
        <v>507.73755502</v>
      </c>
      <c r="U29" s="15">
        <v>1100</v>
      </c>
      <c r="V29" s="15">
        <v>1277.7952157925913</v>
      </c>
      <c r="W29" s="15">
        <v>1484.3278304567591</v>
      </c>
      <c r="X29" s="15">
        <v>7195.2832600000002</v>
      </c>
      <c r="Z29" s="75">
        <v>1.1616320143569012</v>
      </c>
      <c r="AA29" s="75">
        <v>1.1719058357383494</v>
      </c>
    </row>
    <row r="30" spans="1:27" x14ac:dyDescent="0.2">
      <c r="A30" s="61">
        <v>42522</v>
      </c>
      <c r="B30" s="15">
        <v>20753.347000010002</v>
      </c>
      <c r="C30" s="16">
        <v>17192.29985489</v>
      </c>
      <c r="D30" s="16">
        <v>10864.216942770001</v>
      </c>
      <c r="E30" s="16">
        <v>9676.5023643099994</v>
      </c>
      <c r="F30" s="18">
        <v>10.932353290776391</v>
      </c>
      <c r="G30" s="16">
        <v>1768.9181878193535</v>
      </c>
      <c r="H30" s="16">
        <v>805.26349454934802</v>
      </c>
      <c r="I30" s="16">
        <v>2012.2871741802946</v>
      </c>
      <c r="J30" s="16">
        <v>916.05220245648695</v>
      </c>
      <c r="K30" s="16">
        <v>16711.912728823281</v>
      </c>
      <c r="L30" s="16">
        <v>19011.149227702888</v>
      </c>
      <c r="M30" s="16">
        <v>1742.920638013002</v>
      </c>
      <c r="N30" s="16">
        <v>793.42864550918284</v>
      </c>
      <c r="O30" s="16">
        <v>1982.7128635108306</v>
      </c>
      <c r="P30" s="16">
        <v>909.05135741276149</v>
      </c>
      <c r="Q30" s="16">
        <v>16466.3</v>
      </c>
      <c r="R30" s="16">
        <v>18865.858261217156</v>
      </c>
      <c r="S30" s="15">
        <v>293.68429407000002</v>
      </c>
      <c r="T30" s="15">
        <v>595.56539081999995</v>
      </c>
      <c r="U30" s="15">
        <v>1100</v>
      </c>
      <c r="V30" s="15">
        <v>1251.3387599496907</v>
      </c>
      <c r="W30" s="15">
        <v>1423.4988110476634</v>
      </c>
      <c r="X30" s="15">
        <v>7204.7036900000003</v>
      </c>
      <c r="Z30" s="75">
        <v>1.1375806908633552</v>
      </c>
      <c r="AA30" s="75">
        <v>1.1457254065100937</v>
      </c>
    </row>
    <row r="31" spans="1:27" x14ac:dyDescent="0.2">
      <c r="A31" s="61">
        <v>42614</v>
      </c>
      <c r="B31" s="15">
        <v>20786.670999999998</v>
      </c>
      <c r="C31" s="16">
        <v>17132.382195889997</v>
      </c>
      <c r="D31" s="16">
        <v>10875.10811723</v>
      </c>
      <c r="E31" s="16">
        <v>9656.20993963</v>
      </c>
      <c r="F31" s="18">
        <v>11.20814767504551</v>
      </c>
      <c r="G31" s="16">
        <v>1767.9129542574067</v>
      </c>
      <c r="H31" s="16">
        <v>801.89585894877212</v>
      </c>
      <c r="I31" s="16">
        <v>1981.079527827</v>
      </c>
      <c r="J31" s="16">
        <v>898.58466492200284</v>
      </c>
      <c r="K31" s="16">
        <v>16668.74539623053</v>
      </c>
      <c r="L31" s="16">
        <v>18678.583795378912</v>
      </c>
      <c r="M31" s="16">
        <v>1763.0186995324086</v>
      </c>
      <c r="N31" s="16">
        <v>799.67590770066067</v>
      </c>
      <c r="O31" s="16">
        <v>1975.5951470398606</v>
      </c>
      <c r="P31" s="16">
        <v>898.69213928404861</v>
      </c>
      <c r="Q31" s="16">
        <v>16622.599999999999</v>
      </c>
      <c r="R31" s="16">
        <v>18680.817829583691</v>
      </c>
      <c r="S31" s="15">
        <v>329.46709622000003</v>
      </c>
      <c r="T31" s="15">
        <v>536.79348632000006</v>
      </c>
      <c r="U31" s="15">
        <v>1180</v>
      </c>
      <c r="V31" s="15">
        <v>1322.2788131091984</v>
      </c>
      <c r="W31" s="15">
        <v>1481.7129318622628</v>
      </c>
      <c r="X31" s="15">
        <v>7184.3530999999994</v>
      </c>
      <c r="Z31" s="75">
        <v>1.1205752653467782</v>
      </c>
      <c r="AA31" s="75">
        <v>1.1238204510475913</v>
      </c>
    </row>
    <row r="32" spans="1:27" x14ac:dyDescent="0.2">
      <c r="A32" s="61">
        <v>42705</v>
      </c>
      <c r="B32" s="15">
        <v>20819.846000000001</v>
      </c>
      <c r="C32" s="16">
        <v>17162.723527599999</v>
      </c>
      <c r="D32" s="16">
        <v>10867.418935209998</v>
      </c>
      <c r="E32" s="16">
        <v>9660.1559562700004</v>
      </c>
      <c r="F32" s="18">
        <v>11.109012969294056</v>
      </c>
      <c r="G32" s="16">
        <v>1792.4548764483816</v>
      </c>
      <c r="H32" s="16">
        <v>812.77620900260638</v>
      </c>
      <c r="I32" s="16">
        <v>1997.0540543323673</v>
      </c>
      <c r="J32" s="16">
        <v>905.5502845738107</v>
      </c>
      <c r="K32" s="16">
        <v>16921.875503898082</v>
      </c>
      <c r="L32" s="16">
        <v>18853.417470082917</v>
      </c>
      <c r="M32" s="16">
        <v>1878.5853439489251</v>
      </c>
      <c r="N32" s="16">
        <v>851.83146887830003</v>
      </c>
      <c r="O32" s="16">
        <v>2093.0158559841457</v>
      </c>
      <c r="P32" s="16">
        <v>951.37492227557675</v>
      </c>
      <c r="Q32" s="16">
        <v>17735</v>
      </c>
      <c r="R32" s="16">
        <v>19807.479370039477</v>
      </c>
      <c r="S32" s="15">
        <v>360.00424041999997</v>
      </c>
      <c r="T32" s="15">
        <v>636.28058363000002</v>
      </c>
      <c r="U32" s="15">
        <v>1180</v>
      </c>
      <c r="V32" s="15">
        <v>1314.6907155517763</v>
      </c>
      <c r="W32" s="15">
        <v>1464.7556589474927</v>
      </c>
      <c r="X32" s="15">
        <v>7168.5987999999998</v>
      </c>
      <c r="Z32" s="75">
        <v>1.1141446741964205</v>
      </c>
      <c r="AA32" s="75">
        <v>1.1168581544989837</v>
      </c>
    </row>
    <row r="33" spans="1:27" x14ac:dyDescent="0.2">
      <c r="A33" s="61">
        <v>42795</v>
      </c>
      <c r="B33" s="15">
        <v>20852.883000009999</v>
      </c>
      <c r="C33" s="16">
        <v>17176.795472580001</v>
      </c>
      <c r="D33" s="16">
        <v>10906.593010029999</v>
      </c>
      <c r="E33" s="16">
        <v>9415.7613859799985</v>
      </c>
      <c r="F33" s="18">
        <v>13.669086420287172</v>
      </c>
      <c r="G33" s="16">
        <v>1797.9878735584143</v>
      </c>
      <c r="H33" s="16">
        <v>792.36312378021375</v>
      </c>
      <c r="I33" s="16">
        <v>1981.920081824413</v>
      </c>
      <c r="J33" s="16">
        <v>873.42101146051391</v>
      </c>
      <c r="K33" s="16">
        <v>16523.055513711239</v>
      </c>
      <c r="L33" s="16">
        <v>18213.346161736488</v>
      </c>
      <c r="M33" s="16">
        <v>1984.3307977712439</v>
      </c>
      <c r="N33" s="16">
        <v>874.48339876990894</v>
      </c>
      <c r="O33" s="16">
        <v>2187.3256849625327</v>
      </c>
      <c r="P33" s="16">
        <v>966.95878656023285</v>
      </c>
      <c r="Q33" s="16">
        <v>18235.5</v>
      </c>
      <c r="R33" s="16">
        <v>20163.878441972178</v>
      </c>
      <c r="S33" s="15">
        <v>369.57305980000001</v>
      </c>
      <c r="T33" s="15">
        <v>627.3307421799999</v>
      </c>
      <c r="U33" s="15">
        <v>1200</v>
      </c>
      <c r="V33" s="15">
        <v>1322.7586977449253</v>
      </c>
      <c r="W33" s="15">
        <v>1458.0754770498756</v>
      </c>
      <c r="X33" s="15">
        <v>7156.7512000000006</v>
      </c>
      <c r="Z33" s="75">
        <v>1.1022989147874378</v>
      </c>
      <c r="AA33" s="75">
        <v>1.1057485915917951</v>
      </c>
    </row>
    <row r="34" spans="1:27" x14ac:dyDescent="0.2">
      <c r="A34" s="61">
        <v>42887</v>
      </c>
      <c r="B34" s="15">
        <v>20885.758999990001</v>
      </c>
      <c r="C34" s="16">
        <v>17253.901528999999</v>
      </c>
      <c r="D34" s="16">
        <v>11004.987565150001</v>
      </c>
      <c r="E34" s="16">
        <v>9664.5754425399991</v>
      </c>
      <c r="F34" s="18">
        <v>12.180042137028352</v>
      </c>
      <c r="G34" s="16">
        <v>1819.9459585413581</v>
      </c>
      <c r="H34" s="16">
        <v>819.75142296259503</v>
      </c>
      <c r="I34" s="16">
        <v>2006.4389352125997</v>
      </c>
      <c r="J34" s="16">
        <v>903.75275403580349</v>
      </c>
      <c r="K34" s="16">
        <v>17121.130659895629</v>
      </c>
      <c r="L34" s="16">
        <v>18875.562216369031</v>
      </c>
      <c r="M34" s="16">
        <v>1798.1196730991689</v>
      </c>
      <c r="N34" s="16">
        <v>809.92029066351381</v>
      </c>
      <c r="O34" s="16">
        <v>1982.376072951914</v>
      </c>
      <c r="P34" s="16">
        <v>891.86321283765506</v>
      </c>
      <c r="Q34" s="16">
        <v>16915.8</v>
      </c>
      <c r="R34" s="16">
        <v>18627.24012428405</v>
      </c>
      <c r="S34" s="15">
        <v>352.06611629999998</v>
      </c>
      <c r="T34" s="15">
        <v>666.81314812999995</v>
      </c>
      <c r="U34" s="15">
        <v>1200</v>
      </c>
      <c r="V34" s="15">
        <v>1322.9660534452646</v>
      </c>
      <c r="W34" s="15">
        <v>1458.5326488071155</v>
      </c>
      <c r="X34" s="15">
        <v>7175.3723</v>
      </c>
      <c r="Z34" s="75">
        <v>1.1024717112043871</v>
      </c>
      <c r="AA34" s="75">
        <v>1.1011740576433897</v>
      </c>
    </row>
    <row r="35" spans="1:27" x14ac:dyDescent="0.2">
      <c r="A35" s="62">
        <v>42979</v>
      </c>
      <c r="B35" s="63">
        <v>20918.47700001</v>
      </c>
      <c r="C35" s="64">
        <v>17291.729973919999</v>
      </c>
      <c r="D35" s="64">
        <v>11063.03359447</v>
      </c>
      <c r="E35" s="64">
        <v>9703.47132814</v>
      </c>
      <c r="F35" s="65">
        <v>12.289235630718821</v>
      </c>
      <c r="G35" s="64">
        <v>1863.2918454127885</v>
      </c>
      <c r="H35" s="64">
        <v>840.25435955373302</v>
      </c>
      <c r="I35" s="64">
        <v>2047.4777920838594</v>
      </c>
      <c r="J35" s="64">
        <v>923.31329905368727</v>
      </c>
      <c r="K35" s="64">
        <v>17576.841494482898</v>
      </c>
      <c r="L35" s="64">
        <v>19314.30801005791</v>
      </c>
      <c r="M35" s="64">
        <v>1847.3331892969709</v>
      </c>
      <c r="N35" s="64">
        <v>833.05777949282208</v>
      </c>
      <c r="O35" s="64">
        <v>2029.9416266843907</v>
      </c>
      <c r="P35" s="64">
        <v>917.96752161716472</v>
      </c>
      <c r="Q35" s="64">
        <v>17426.3</v>
      </c>
      <c r="R35" s="64">
        <v>19202.482487704845</v>
      </c>
      <c r="S35" s="15">
        <v>330.59618488999996</v>
      </c>
      <c r="T35" s="15">
        <v>692.68639725000003</v>
      </c>
      <c r="U35" s="15">
        <v>1200</v>
      </c>
      <c r="V35" s="15">
        <v>1318.6197087425776</v>
      </c>
      <c r="W35" s="15">
        <v>1448.9649469036335</v>
      </c>
      <c r="X35" s="15">
        <v>7187.7078000000001</v>
      </c>
      <c r="Z35" s="75">
        <v>1.0988497572854814</v>
      </c>
      <c r="AA35" s="75">
        <v>1.1019253936696169</v>
      </c>
    </row>
    <row r="36" spans="1:27" x14ac:dyDescent="0.2">
      <c r="A36" s="62">
        <v>43070</v>
      </c>
      <c r="B36" s="63">
        <v>20951.017</v>
      </c>
      <c r="C36" s="64">
        <v>17374.436013390001</v>
      </c>
      <c r="D36" s="64">
        <v>11089.92325987</v>
      </c>
      <c r="E36" s="64">
        <v>9908.8680299400003</v>
      </c>
      <c r="F36" s="65">
        <v>10.649805253421064</v>
      </c>
      <c r="G36" s="64">
        <v>1891.6307725687507</v>
      </c>
      <c r="H36" s="64">
        <v>873.66809946843671</v>
      </c>
      <c r="I36" s="64">
        <v>2065.0926517494249</v>
      </c>
      <c r="J36" s="64">
        <v>953.78315813192398</v>
      </c>
      <c r="K36" s="64">
        <v>18304.235204320907</v>
      </c>
      <c r="L36" s="64">
        <v>19982.727160335628</v>
      </c>
      <c r="M36" s="64">
        <v>1941.0771800332243</v>
      </c>
      <c r="N36" s="64">
        <v>896.50540591895844</v>
      </c>
      <c r="O36" s="64">
        <v>2119.0732774566445</v>
      </c>
      <c r="P36" s="64">
        <v>980.62559831147598</v>
      </c>
      <c r="Q36" s="64">
        <v>18782.7</v>
      </c>
      <c r="R36" s="64">
        <v>20545.103580858904</v>
      </c>
      <c r="S36" s="15">
        <v>384.32084115999999</v>
      </c>
      <c r="T36" s="15">
        <v>711.07468446999997</v>
      </c>
      <c r="U36" s="15">
        <v>1200</v>
      </c>
      <c r="V36" s="15">
        <v>1310.0395796237472</v>
      </c>
      <c r="W36" s="15">
        <v>1430.1697501506367</v>
      </c>
      <c r="X36" s="15">
        <v>7201.9634000000005</v>
      </c>
      <c r="Z36" s="75">
        <v>1.0916996496864559</v>
      </c>
      <c r="AA36" s="75">
        <v>1.0938312160050954</v>
      </c>
    </row>
    <row r="37" spans="1:27" x14ac:dyDescent="0.2">
      <c r="A37" s="62">
        <v>43160</v>
      </c>
      <c r="B37" s="63">
        <v>20983.392999990003</v>
      </c>
      <c r="C37" s="64">
        <v>17359.384105770001</v>
      </c>
      <c r="D37" s="64">
        <v>11105.25935844</v>
      </c>
      <c r="E37" s="64">
        <v>9702.7844859400011</v>
      </c>
      <c r="F37" s="65">
        <v>12.628924973590259</v>
      </c>
      <c r="G37" s="64">
        <v>1912.4280718016691</v>
      </c>
      <c r="H37" s="64">
        <v>862.70566968328785</v>
      </c>
      <c r="I37" s="64">
        <v>2070.3377527680877</v>
      </c>
      <c r="J37" s="64">
        <v>933.9395001610369</v>
      </c>
      <c r="K37" s="64">
        <v>18102.492110283991</v>
      </c>
      <c r="L37" s="64">
        <v>19597.219570093264</v>
      </c>
      <c r="M37" s="64">
        <v>2103.9200586822035</v>
      </c>
      <c r="N37" s="64">
        <v>949.08864357682705</v>
      </c>
      <c r="O37" s="64">
        <v>2277.6412825776297</v>
      </c>
      <c r="P37" s="64">
        <v>1030.5870595475687</v>
      </c>
      <c r="Q37" s="64">
        <v>19915.099999999999</v>
      </c>
      <c r="R37" s="64">
        <v>21625.213291190732</v>
      </c>
      <c r="S37" s="15">
        <v>406.51114853000001</v>
      </c>
      <c r="T37" s="15">
        <v>725.20671894000009</v>
      </c>
      <c r="U37" s="15">
        <v>1200</v>
      </c>
      <c r="V37" s="15">
        <v>1299.0843106487059</v>
      </c>
      <c r="W37" s="15">
        <v>1406.3500384780195</v>
      </c>
      <c r="X37" s="15">
        <v>7268.6914999999999</v>
      </c>
      <c r="Z37" s="75">
        <v>1.0825702588739217</v>
      </c>
      <c r="AA37" s="75">
        <v>1.0858701834884452</v>
      </c>
    </row>
    <row r="38" spans="1:27" x14ac:dyDescent="0.2">
      <c r="A38" s="62">
        <v>43252</v>
      </c>
      <c r="B38" s="63">
        <v>21015.576999989997</v>
      </c>
      <c r="C38" s="64">
        <v>17445.897004690003</v>
      </c>
      <c r="D38" s="64">
        <v>11181.188188889999</v>
      </c>
      <c r="E38" s="64">
        <v>9974.2069610099988</v>
      </c>
      <c r="F38" s="65">
        <v>10.794749247484233</v>
      </c>
      <c r="G38" s="64">
        <v>1936.776480979647</v>
      </c>
      <c r="H38" s="64">
        <v>895.61608166977851</v>
      </c>
      <c r="I38" s="64">
        <v>2071.1671934041897</v>
      </c>
      <c r="J38" s="64">
        <v>957.76186072921757</v>
      </c>
      <c r="K38" s="64">
        <v>18821.888726760561</v>
      </c>
      <c r="L38" s="64">
        <v>20127.918131808568</v>
      </c>
      <c r="M38" s="64">
        <v>1904.8374041225925</v>
      </c>
      <c r="N38" s="64">
        <v>880.84662153262843</v>
      </c>
      <c r="O38" s="64">
        <v>2037.011900409055</v>
      </c>
      <c r="P38" s="64">
        <v>949.0866995624699</v>
      </c>
      <c r="Q38" s="64">
        <v>18511.5</v>
      </c>
      <c r="R38" s="64">
        <v>19945.604614321459</v>
      </c>
      <c r="S38" s="15">
        <v>402.01457429999999</v>
      </c>
      <c r="T38" s="15">
        <v>793.62700834999998</v>
      </c>
      <c r="U38" s="15">
        <v>1200</v>
      </c>
      <c r="V38" s="15">
        <v>1283.2666322072848</v>
      </c>
      <c r="W38" s="15">
        <v>1372.3110411138555</v>
      </c>
      <c r="X38" s="15">
        <v>7301.4071000000004</v>
      </c>
      <c r="Z38" s="75">
        <v>1.0693888601727373</v>
      </c>
      <c r="AA38" s="75">
        <v>1.0774710106864089</v>
      </c>
    </row>
    <row r="39" spans="1:27" x14ac:dyDescent="0.2">
      <c r="A39" s="62">
        <v>43344</v>
      </c>
      <c r="B39" s="63">
        <v>21047.572</v>
      </c>
      <c r="C39" s="64">
        <v>17435.688280949998</v>
      </c>
      <c r="D39" s="64">
        <v>11184.578500040001</v>
      </c>
      <c r="E39" s="64">
        <v>10095.20450358</v>
      </c>
      <c r="F39" s="65">
        <v>9.739964688486964</v>
      </c>
      <c r="G39" s="64">
        <v>1949.9000162400482</v>
      </c>
      <c r="H39" s="64">
        <v>910.23600686239115</v>
      </c>
      <c r="I39" s="64">
        <v>2053.2552746049328</v>
      </c>
      <c r="J39" s="64">
        <v>958.483443591835</v>
      </c>
      <c r="K39" s="64">
        <v>19158.257891428671</v>
      </c>
      <c r="L39" s="64">
        <v>20173.749289807085</v>
      </c>
      <c r="M39" s="64">
        <v>1935.533171191935</v>
      </c>
      <c r="N39" s="64">
        <v>903.52939521955307</v>
      </c>
      <c r="O39" s="64">
        <v>2038.1269089816778</v>
      </c>
      <c r="P39" s="64">
        <v>952.80880675274159</v>
      </c>
      <c r="Q39" s="64">
        <v>19017.099999999999</v>
      </c>
      <c r="R39" s="64">
        <v>20054.311962362415</v>
      </c>
      <c r="S39" s="15">
        <v>384.49786807999999</v>
      </c>
      <c r="T39" s="15">
        <v>876.86478540999997</v>
      </c>
      <c r="U39" s="15">
        <v>1200</v>
      </c>
      <c r="V39" s="15">
        <v>1263.6064972587767</v>
      </c>
      <c r="W39" s="15">
        <v>1330.5844832621624</v>
      </c>
      <c r="X39" s="15">
        <v>7344.9663</v>
      </c>
      <c r="Z39" s="75">
        <v>1.053005414382314</v>
      </c>
      <c r="AA39" s="75">
        <v>1.0545410163675017</v>
      </c>
    </row>
    <row r="40" spans="1:27" x14ac:dyDescent="0.2">
      <c r="A40" s="62">
        <v>43435</v>
      </c>
      <c r="B40" s="63">
        <v>21079.353999999999</v>
      </c>
      <c r="C40" s="64">
        <v>17439.945977979998</v>
      </c>
      <c r="D40" s="64">
        <v>11113.3013833</v>
      </c>
      <c r="E40" s="64">
        <v>10039.910386700001</v>
      </c>
      <c r="F40" s="65">
        <v>9.6586150197724976</v>
      </c>
      <c r="G40" s="64">
        <v>1932.5014213515674</v>
      </c>
      <c r="H40" s="64">
        <v>896.77613687828364</v>
      </c>
      <c r="I40" s="64">
        <v>2024.259625561579</v>
      </c>
      <c r="J40" s="64">
        <v>939.35647704734413</v>
      </c>
      <c r="K40" s="64">
        <v>18903.461648009794</v>
      </c>
      <c r="L40" s="64">
        <v>19801.027711873841</v>
      </c>
      <c r="M40" s="64">
        <v>1977.7318995310191</v>
      </c>
      <c r="N40" s="64">
        <v>917.76531671701139</v>
      </c>
      <c r="O40" s="64">
        <v>2071.6377179199658</v>
      </c>
      <c r="P40" s="64">
        <v>961.34225612711987</v>
      </c>
      <c r="Q40" s="64">
        <v>19345.900000000001</v>
      </c>
      <c r="R40" s="64">
        <v>20264.473732062226</v>
      </c>
      <c r="S40" s="15">
        <v>396.45413124000004</v>
      </c>
      <c r="T40" s="15">
        <v>858.4445414700001</v>
      </c>
      <c r="U40" s="15">
        <v>1200</v>
      </c>
      <c r="V40" s="15">
        <v>1256.9778856747255</v>
      </c>
      <c r="W40" s="15">
        <v>1316.6611708960859</v>
      </c>
      <c r="X40" s="15">
        <v>7380.0757999999996</v>
      </c>
      <c r="Z40" s="75">
        <v>1.0474815713956045</v>
      </c>
      <c r="AA40" s="75">
        <v>1.0474815713956045</v>
      </c>
    </row>
    <row r="41" spans="1:27" x14ac:dyDescent="0.2">
      <c r="A41" s="62">
        <v>43525</v>
      </c>
      <c r="B41" s="63">
        <v>21110.919999990001</v>
      </c>
      <c r="C41" s="64">
        <v>17470.270519490001</v>
      </c>
      <c r="D41" s="64">
        <v>11070.70971904</v>
      </c>
      <c r="E41" s="64">
        <v>9835.737719499999</v>
      </c>
      <c r="F41" s="65">
        <v>11.155310100995877</v>
      </c>
      <c r="G41" s="64">
        <v>1957.0042983609267</v>
      </c>
      <c r="H41" s="64">
        <v>888.90603015101408</v>
      </c>
      <c r="I41" s="64">
        <v>2027.2316832855929</v>
      </c>
      <c r="J41" s="64">
        <v>920.804552802986</v>
      </c>
      <c r="K41" s="64">
        <v>18765.624090026758</v>
      </c>
      <c r="L41" s="64">
        <v>19439.031249850406</v>
      </c>
      <c r="M41" s="64">
        <v>2105.4747149160089</v>
      </c>
      <c r="N41" s="64">
        <v>956.34392058752348</v>
      </c>
      <c r="O41" s="64">
        <v>2181.0299824120484</v>
      </c>
      <c r="P41" s="64">
        <v>990.66246178220308</v>
      </c>
      <c r="Q41" s="64">
        <v>20189.3</v>
      </c>
      <c r="R41" s="64">
        <v>20913.79597767724</v>
      </c>
      <c r="S41" s="15">
        <v>425.60615116000002</v>
      </c>
      <c r="T41" s="15">
        <v>848.86423907000005</v>
      </c>
      <c r="U41" s="15">
        <v>1200</v>
      </c>
      <c r="V41" s="15">
        <v>1243.0621751726258</v>
      </c>
      <c r="W41" s="15">
        <v>1287.6696427874163</v>
      </c>
      <c r="X41" s="15">
        <v>7396.0932999999995</v>
      </c>
      <c r="Z41" s="75">
        <v>1.0358851459771881</v>
      </c>
      <c r="AA41" s="75">
        <v>1.0358851459771881</v>
      </c>
    </row>
    <row r="42" spans="1:27" x14ac:dyDescent="0.2">
      <c r="A42" s="62">
        <v>43617</v>
      </c>
      <c r="B42" s="63">
        <v>21142.300999999999</v>
      </c>
      <c r="C42" s="64">
        <v>17569.21150342</v>
      </c>
      <c r="D42" s="64">
        <v>11269.44764439</v>
      </c>
      <c r="E42" s="64">
        <v>10192.88530471</v>
      </c>
      <c r="F42" s="65">
        <v>9.5529290667224416</v>
      </c>
      <c r="G42" s="64">
        <v>1978.9428777868441</v>
      </c>
      <c r="H42" s="64">
        <v>926.34261873629214</v>
      </c>
      <c r="I42" s="64">
        <v>2030.1047515966493</v>
      </c>
      <c r="J42" s="64">
        <v>950.29147784506699</v>
      </c>
      <c r="K42" s="64">
        <v>19585.014474450927</v>
      </c>
      <c r="L42" s="64">
        <v>20091.348462335238</v>
      </c>
      <c r="M42" s="64">
        <v>1946.334600978096</v>
      </c>
      <c r="N42" s="64">
        <v>911.07869479296505</v>
      </c>
      <c r="O42" s="64">
        <v>1996.6534486642215</v>
      </c>
      <c r="P42" s="64">
        <v>934.63293364291553</v>
      </c>
      <c r="Q42" s="64">
        <v>19262.3</v>
      </c>
      <c r="R42" s="64">
        <v>19760.290807591547</v>
      </c>
      <c r="S42" s="15">
        <v>428.35260517</v>
      </c>
      <c r="T42" s="15">
        <v>884.33777483000006</v>
      </c>
      <c r="U42" s="15">
        <v>1200</v>
      </c>
      <c r="V42" s="15">
        <v>1231.0237598370836</v>
      </c>
      <c r="W42" s="15">
        <v>1262.8495810695249</v>
      </c>
      <c r="X42" s="15">
        <v>7429.7509</v>
      </c>
      <c r="Z42" s="75">
        <v>1.0258531331975698</v>
      </c>
      <c r="AA42" s="75">
        <v>1.0258531331975698</v>
      </c>
    </row>
    <row r="43" spans="1:27" x14ac:dyDescent="0.2">
      <c r="A43" s="62">
        <v>43709</v>
      </c>
      <c r="B43" s="63">
        <v>21173.428</v>
      </c>
      <c r="C43" s="64">
        <v>17594.595934429999</v>
      </c>
      <c r="D43" s="64">
        <v>11342.46129927</v>
      </c>
      <c r="E43" s="64">
        <v>10219.09916906</v>
      </c>
      <c r="F43" s="65">
        <v>9.904041993798117</v>
      </c>
      <c r="G43" s="64">
        <v>1974.1117973633598</v>
      </c>
      <c r="H43" s="64">
        <v>926.17484149892255</v>
      </c>
      <c r="I43" s="64">
        <v>2016.5952280200058</v>
      </c>
      <c r="J43" s="64">
        <v>946.10637967589025</v>
      </c>
      <c r="K43" s="64">
        <v>19610.296321888851</v>
      </c>
      <c r="L43" s="64">
        <v>20032.315310408125</v>
      </c>
      <c r="M43" s="64">
        <v>1962.1025790973167</v>
      </c>
      <c r="N43" s="64">
        <v>920.54059456031405</v>
      </c>
      <c r="O43" s="64">
        <v>2004.3275680628046</v>
      </c>
      <c r="P43" s="64">
        <v>940.35088218833141</v>
      </c>
      <c r="Q43" s="64">
        <v>19491</v>
      </c>
      <c r="R43" s="64">
        <v>19910.45169875112</v>
      </c>
      <c r="S43" s="15">
        <v>396.70325679000001</v>
      </c>
      <c r="T43" s="15">
        <v>819.26831924999999</v>
      </c>
      <c r="U43" s="15">
        <v>1250</v>
      </c>
      <c r="V43" s="15">
        <v>1276.9003449509466</v>
      </c>
      <c r="W43" s="15">
        <v>1304.3795927486772</v>
      </c>
      <c r="X43" s="15">
        <v>7479.5752999999995</v>
      </c>
      <c r="Z43" s="75">
        <v>1.0215202759607573</v>
      </c>
      <c r="AA43" s="75">
        <v>1.0215202759607573</v>
      </c>
    </row>
    <row r="44" spans="1:27" x14ac:dyDescent="0.2">
      <c r="A44" s="62">
        <v>43800</v>
      </c>
      <c r="B44" s="63">
        <v>21204.357999989999</v>
      </c>
      <c r="C44" s="64">
        <v>17640.76755117</v>
      </c>
      <c r="D44" s="64">
        <v>11314.495142409998</v>
      </c>
      <c r="E44" s="64">
        <v>10243.25326032</v>
      </c>
      <c r="F44" s="65">
        <v>9.4678716867770305</v>
      </c>
      <c r="G44" s="64">
        <v>2025.0997364901596</v>
      </c>
      <c r="H44" s="64">
        <v>952.66815803869929</v>
      </c>
      <c r="I44" s="64">
        <v>2053.4080240761664</v>
      </c>
      <c r="J44" s="64">
        <v>965.98523260339778</v>
      </c>
      <c r="K44" s="64">
        <v>20200.716678243629</v>
      </c>
      <c r="L44" s="64">
        <v>20483.096694826058</v>
      </c>
      <c r="M44" s="64">
        <v>2112.0639802947544</v>
      </c>
      <c r="N44" s="64">
        <v>993.57877281688684</v>
      </c>
      <c r="O44" s="64">
        <v>2141.587916067841</v>
      </c>
      <c r="P44" s="64">
        <v>1007.467725115602</v>
      </c>
      <c r="Q44" s="64">
        <v>21068.2</v>
      </c>
      <c r="R44" s="64">
        <v>21362.706316786738</v>
      </c>
      <c r="S44" s="15">
        <v>386.95274116999997</v>
      </c>
      <c r="T44" s="15">
        <v>784.68445426000005</v>
      </c>
      <c r="U44" s="15">
        <v>1275</v>
      </c>
      <c r="V44" s="15">
        <v>1292.8228588063096</v>
      </c>
      <c r="W44" s="15">
        <v>1310.894858236956</v>
      </c>
      <c r="X44" s="15">
        <v>7522.2902000000004</v>
      </c>
      <c r="Z44" s="75">
        <v>1.0139787127892623</v>
      </c>
      <c r="AA44" s="75">
        <v>1.0139787127892623</v>
      </c>
    </row>
    <row r="45" spans="1:27" x14ac:dyDescent="0.2">
      <c r="A45" s="62">
        <v>43891</v>
      </c>
      <c r="B45" s="63">
        <v>21235.026000000002</v>
      </c>
      <c r="C45" s="64">
        <v>17689.644378680001</v>
      </c>
      <c r="D45" s="64">
        <v>11144.508484670001</v>
      </c>
      <c r="E45" s="64">
        <v>9861.9056705099993</v>
      </c>
      <c r="F45" s="65">
        <v>11.508832497407184</v>
      </c>
      <c r="G45" s="64">
        <v>2076.7828816802889</v>
      </c>
      <c r="H45" s="64">
        <v>943.22220391940459</v>
      </c>
      <c r="I45" s="64">
        <v>2076.7828816802889</v>
      </c>
      <c r="J45" s="64">
        <v>943.22220391940459</v>
      </c>
      <c r="K45" s="64">
        <v>20029.34802400586</v>
      </c>
      <c r="L45" s="64">
        <v>20029.34802400586</v>
      </c>
      <c r="M45" s="64">
        <v>2261.2578062891898</v>
      </c>
      <c r="N45" s="64">
        <v>1027.006041810356</v>
      </c>
      <c r="O45" s="64">
        <v>2261.2578062891898</v>
      </c>
      <c r="P45" s="64">
        <v>1027.006041810356</v>
      </c>
      <c r="Q45" s="64">
        <v>21808.5</v>
      </c>
      <c r="R45" s="64">
        <v>21808.5</v>
      </c>
      <c r="S45" s="15">
        <v>450.70762697999999</v>
      </c>
      <c r="T45" s="15">
        <v>708.43052445000001</v>
      </c>
      <c r="U45" s="15">
        <v>1300</v>
      </c>
      <c r="V45" s="15">
        <v>1300</v>
      </c>
      <c r="W45" s="15">
        <v>1300</v>
      </c>
      <c r="X45" s="15">
        <v>7542.3320000000003</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Plan28">
    <tabColor theme="4" tint="0.39997558519241921"/>
  </sheetPr>
  <dimension ref="A2:AA45"/>
  <sheetViews>
    <sheetView showGridLines="0" workbookViewId="0">
      <pane xSplit="1" ySplit="12" topLeftCell="M33"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82</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138</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40">
        <v>3668.86999999</v>
      </c>
      <c r="C13" s="41">
        <v>2923.7515714400001</v>
      </c>
      <c r="D13" s="41">
        <v>1856.45324207</v>
      </c>
      <c r="E13" s="43">
        <v>1714.9450950299999</v>
      </c>
      <c r="F13" s="44">
        <v>7.622499927992493</v>
      </c>
      <c r="G13" s="43">
        <v>1393.8785448649403</v>
      </c>
      <c r="H13" s="43">
        <v>626.84834621012146</v>
      </c>
      <c r="I13" s="17">
        <v>2092.4074269227021</v>
      </c>
      <c r="J13" s="17">
        <v>940.98739090023162</v>
      </c>
      <c r="K13" s="17">
        <v>2299.8250919536599</v>
      </c>
      <c r="L13" s="17">
        <v>3452.3604088427228</v>
      </c>
      <c r="M13" s="17">
        <v>1425.9016151050273</v>
      </c>
      <c r="N13" s="43">
        <v>641.24961609607658</v>
      </c>
      <c r="O13" s="17">
        <v>2140.4785520935957</v>
      </c>
      <c r="P13" s="17">
        <v>966.83140605853407</v>
      </c>
      <c r="Q13" s="17">
        <v>2352.6614789999999</v>
      </c>
      <c r="R13" s="17">
        <v>3547.1787407363058</v>
      </c>
      <c r="S13" s="15">
        <v>16.240125029999998</v>
      </c>
      <c r="T13" s="15">
        <v>104.68941564000001</v>
      </c>
      <c r="U13" s="15">
        <v>800</v>
      </c>
      <c r="V13" s="15">
        <v>1200.9123375238958</v>
      </c>
      <c r="W13" s="15">
        <v>1802.7380530213841</v>
      </c>
      <c r="X13" s="40">
        <v>1184.2762150000001</v>
      </c>
      <c r="Z13" s="75">
        <v>1.5011404219048696</v>
      </c>
      <c r="AA13" s="75">
        <v>1.5077301908492318</v>
      </c>
    </row>
    <row r="14" spans="1:27" x14ac:dyDescent="0.2">
      <c r="A14" s="61">
        <v>41061</v>
      </c>
      <c r="B14" s="40">
        <v>3680.7060000000001</v>
      </c>
      <c r="C14" s="41">
        <v>2923.6878562799998</v>
      </c>
      <c r="D14" s="41">
        <v>1906.6281466899998</v>
      </c>
      <c r="E14" s="41">
        <v>1768.2669468899999</v>
      </c>
      <c r="F14" s="44">
        <v>7.2568528918552744</v>
      </c>
      <c r="G14" s="41">
        <v>1415.4032229348911</v>
      </c>
      <c r="H14" s="41">
        <v>640.09655263982506</v>
      </c>
      <c r="I14" s="16">
        <v>2101.1155020381852</v>
      </c>
      <c r="J14" s="16">
        <v>950.2004571983399</v>
      </c>
      <c r="K14" s="16">
        <v>2356.00722188072</v>
      </c>
      <c r="L14" s="16">
        <v>3497.4085240126733</v>
      </c>
      <c r="M14" s="16">
        <v>1401.884627753343</v>
      </c>
      <c r="N14" s="41">
        <v>633.98295870411812</v>
      </c>
      <c r="O14" s="16">
        <v>2081.0476306065852</v>
      </c>
      <c r="P14" s="16">
        <v>944.28324850410718</v>
      </c>
      <c r="Q14" s="16">
        <v>2333.50488</v>
      </c>
      <c r="R14" s="16">
        <v>3475.6290184685581</v>
      </c>
      <c r="S14" s="15">
        <v>13.147603049999999</v>
      </c>
      <c r="T14" s="15">
        <v>82.510560650000002</v>
      </c>
      <c r="U14" s="15">
        <v>850</v>
      </c>
      <c r="V14" s="15">
        <v>1261.7946234637134</v>
      </c>
      <c r="W14" s="15">
        <v>1873.0890256493344</v>
      </c>
      <c r="X14" s="15">
        <v>1196.334824</v>
      </c>
      <c r="Z14" s="75">
        <v>1.4844642628984863</v>
      </c>
      <c r="AA14" s="75">
        <v>1.4894457895749325</v>
      </c>
    </row>
    <row r="15" spans="1:27" x14ac:dyDescent="0.2">
      <c r="A15" s="61">
        <v>41153</v>
      </c>
      <c r="B15" s="40">
        <v>3692.5539999899997</v>
      </c>
      <c r="C15" s="41">
        <v>2938.1788944199998</v>
      </c>
      <c r="D15" s="41">
        <v>1919.2119436399998</v>
      </c>
      <c r="E15" s="41">
        <v>1786.67443325</v>
      </c>
      <c r="F15" s="44">
        <v>6.9058298031757488</v>
      </c>
      <c r="G15" s="41">
        <v>1415.0213922552305</v>
      </c>
      <c r="H15" s="41">
        <v>642.86309486936648</v>
      </c>
      <c r="I15" s="16">
        <v>2080.2956780537925</v>
      </c>
      <c r="J15" s="16">
        <v>945.10607765837108</v>
      </c>
      <c r="K15" s="16">
        <v>2373.8066924058298</v>
      </c>
      <c r="L15" s="16">
        <v>3489.8552274722774</v>
      </c>
      <c r="M15" s="16">
        <v>1409.7977868484074</v>
      </c>
      <c r="N15" s="41">
        <v>640.48994246432278</v>
      </c>
      <c r="O15" s="16">
        <v>2072.6161872622411</v>
      </c>
      <c r="P15" s="16">
        <v>945.79862125741204</v>
      </c>
      <c r="Q15" s="16">
        <v>2365.0436989999998</v>
      </c>
      <c r="R15" s="16">
        <v>3492.4124821090836</v>
      </c>
      <c r="S15" s="15">
        <v>13.69087232</v>
      </c>
      <c r="T15" s="15">
        <v>59.217574769999999</v>
      </c>
      <c r="U15" s="15">
        <v>870</v>
      </c>
      <c r="V15" s="15">
        <v>1279.0317162783583</v>
      </c>
      <c r="W15" s="15">
        <v>1880.3702657999572</v>
      </c>
      <c r="X15" s="15">
        <v>1207.875859</v>
      </c>
      <c r="Z15" s="75">
        <v>1.4701513980211014</v>
      </c>
      <c r="AA15" s="75">
        <v>1.4766798954225513</v>
      </c>
    </row>
    <row r="16" spans="1:27" x14ac:dyDescent="0.2">
      <c r="A16" s="61">
        <v>41244</v>
      </c>
      <c r="B16" s="40">
        <v>3704.4039999900001</v>
      </c>
      <c r="C16" s="41">
        <v>2966.0888111200002</v>
      </c>
      <c r="D16" s="41">
        <v>1934.0188177</v>
      </c>
      <c r="E16" s="41">
        <v>1805.3036009899999</v>
      </c>
      <c r="F16" s="44">
        <v>6.6553239054350257</v>
      </c>
      <c r="G16" s="41">
        <v>1437.4162099203973</v>
      </c>
      <c r="H16" s="41">
        <v>662.56152127181474</v>
      </c>
      <c r="I16" s="16">
        <v>2079.7615743206588</v>
      </c>
      <c r="J16" s="16">
        <v>958.64369905837555</v>
      </c>
      <c r="K16" s="16">
        <v>2454.3955496387703</v>
      </c>
      <c r="L16" s="16">
        <v>3551.2035533570565</v>
      </c>
      <c r="M16" s="16">
        <v>1440.115724633067</v>
      </c>
      <c r="N16" s="41">
        <v>663.80581869759294</v>
      </c>
      <c r="O16" s="16">
        <v>2083.6674346622744</v>
      </c>
      <c r="P16" s="16">
        <v>966.13434049748594</v>
      </c>
      <c r="Q16" s="16">
        <v>2459.0049300000001</v>
      </c>
      <c r="R16" s="16">
        <v>3578.9519154665877</v>
      </c>
      <c r="S16" s="15">
        <v>12.618626410000001</v>
      </c>
      <c r="T16" s="15">
        <v>65.035190810000003</v>
      </c>
      <c r="U16" s="15">
        <v>900</v>
      </c>
      <c r="V16" s="15">
        <v>1302.1874972401004</v>
      </c>
      <c r="W16" s="15">
        <v>1884.1025310760406</v>
      </c>
      <c r="X16" s="15">
        <v>1217.9834749999998</v>
      </c>
      <c r="Z16" s="75">
        <v>1.4468749969334449</v>
      </c>
      <c r="AA16" s="75">
        <v>1.4554472306269788</v>
      </c>
    </row>
    <row r="17" spans="1:27" x14ac:dyDescent="0.2">
      <c r="A17" s="61">
        <v>41334</v>
      </c>
      <c r="B17" s="40">
        <v>3716.2550000000001</v>
      </c>
      <c r="C17" s="41">
        <v>2982.1196956600002</v>
      </c>
      <c r="D17" s="41">
        <v>1929.9815567700002</v>
      </c>
      <c r="E17" s="41">
        <v>1780.2040179000001</v>
      </c>
      <c r="F17" s="44">
        <v>7.7605684025637345</v>
      </c>
      <c r="G17" s="41">
        <v>1500.7835507806544</v>
      </c>
      <c r="H17" s="41">
        <v>679.50477004739446</v>
      </c>
      <c r="I17" s="16">
        <v>2126.2571837784349</v>
      </c>
      <c r="J17" s="16">
        <v>962.69838376989878</v>
      </c>
      <c r="K17" s="16">
        <v>2525.2129992124801</v>
      </c>
      <c r="L17" s="16">
        <v>3577.6326821768052</v>
      </c>
      <c r="M17" s="16">
        <v>1529.1782448270112</v>
      </c>
      <c r="N17" s="41">
        <v>692.36093836402506</v>
      </c>
      <c r="O17" s="16">
        <v>2166.4857844756189</v>
      </c>
      <c r="P17" s="16">
        <v>987.2649448350171</v>
      </c>
      <c r="Q17" s="16">
        <v>2572.9897989999999</v>
      </c>
      <c r="R17" s="16">
        <v>3668.9282875678568</v>
      </c>
      <c r="S17" s="15">
        <v>11.593815619999999</v>
      </c>
      <c r="T17" s="15">
        <v>56.657777589999995</v>
      </c>
      <c r="U17" s="15">
        <v>900</v>
      </c>
      <c r="V17" s="15">
        <v>1275.0882460066862</v>
      </c>
      <c r="W17" s="15">
        <v>1806.5000390048972</v>
      </c>
      <c r="X17" s="15">
        <v>1227.244958</v>
      </c>
      <c r="Z17" s="75">
        <v>1.416764717785207</v>
      </c>
      <c r="AA17" s="75">
        <v>1.4259396943562686</v>
      </c>
    </row>
    <row r="18" spans="1:27" x14ac:dyDescent="0.2">
      <c r="A18" s="61">
        <v>41426</v>
      </c>
      <c r="B18" s="40">
        <v>3728.1109999999999</v>
      </c>
      <c r="C18" s="41">
        <v>2997.79323028</v>
      </c>
      <c r="D18" s="41">
        <v>1953.74754429</v>
      </c>
      <c r="E18" s="41">
        <v>1804.8801862599998</v>
      </c>
      <c r="F18" s="44">
        <v>7.619580045798557</v>
      </c>
      <c r="G18" s="41">
        <v>1509.9606891150056</v>
      </c>
      <c r="H18" s="41">
        <v>691.49513695108612</v>
      </c>
      <c r="I18" s="16">
        <v>2108.8545176126245</v>
      </c>
      <c r="J18" s="16">
        <v>965.76199233448403</v>
      </c>
      <c r="K18" s="16">
        <v>2577.9706265138502</v>
      </c>
      <c r="L18" s="16">
        <v>3600.4679070041052</v>
      </c>
      <c r="M18" s="16">
        <v>1492.8767573907671</v>
      </c>
      <c r="N18" s="41">
        <v>683.67147222816061</v>
      </c>
      <c r="O18" s="16">
        <v>2084.9946073149849</v>
      </c>
      <c r="P18" s="16">
        <v>958.91317898558282</v>
      </c>
      <c r="Q18" s="16">
        <v>2548.803136</v>
      </c>
      <c r="R18" s="16">
        <v>3574.9347706211202</v>
      </c>
      <c r="S18" s="15">
        <v>9.7357420900000005</v>
      </c>
      <c r="T18" s="15">
        <v>60.912870410000004</v>
      </c>
      <c r="U18" s="15">
        <v>900</v>
      </c>
      <c r="V18" s="15">
        <v>1256.9658796639067</v>
      </c>
      <c r="W18" s="15">
        <v>1755.5146918213986</v>
      </c>
      <c r="X18" s="15">
        <v>1235.6018999999999</v>
      </c>
      <c r="Z18" s="75">
        <v>1.3966287551821186</v>
      </c>
      <c r="AA18" s="75">
        <v>1.4025935232610762</v>
      </c>
    </row>
    <row r="19" spans="1:27" x14ac:dyDescent="0.2">
      <c r="A19" s="61">
        <v>41518</v>
      </c>
      <c r="B19" s="40">
        <v>3739.9670000000001</v>
      </c>
      <c r="C19" s="41">
        <v>3021.4666565399998</v>
      </c>
      <c r="D19" s="41">
        <v>1979.9740323000001</v>
      </c>
      <c r="E19" s="41">
        <v>1838.3457265400002</v>
      </c>
      <c r="F19" s="44">
        <v>7.1530385474540878</v>
      </c>
      <c r="G19" s="41">
        <v>1577.8137715469056</v>
      </c>
      <c r="H19" s="41">
        <v>730.47078861261616</v>
      </c>
      <c r="I19" s="16">
        <v>2190.2381137216366</v>
      </c>
      <c r="J19" s="16">
        <v>1014.0011394444155</v>
      </c>
      <c r="K19" s="16">
        <v>2731.9366438751604</v>
      </c>
      <c r="L19" s="16">
        <v>3792.3307994845122</v>
      </c>
      <c r="M19" s="16">
        <v>1556.7266991000015</v>
      </c>
      <c r="N19" s="41">
        <v>720.70821881583447</v>
      </c>
      <c r="O19" s="16">
        <v>2160.966148542414</v>
      </c>
      <c r="P19" s="16">
        <v>1002.3015084159499</v>
      </c>
      <c r="Q19" s="16">
        <v>2695.424955</v>
      </c>
      <c r="R19" s="16">
        <v>3748.5745655258752</v>
      </c>
      <c r="S19" s="15">
        <v>9.3274269499999996</v>
      </c>
      <c r="T19" s="15">
        <v>49.502790279999999</v>
      </c>
      <c r="U19" s="15">
        <v>986</v>
      </c>
      <c r="V19" s="15">
        <v>1368.7133545629174</v>
      </c>
      <c r="W19" s="15">
        <v>1899.9759096945988</v>
      </c>
      <c r="X19" s="15">
        <v>1257.811254</v>
      </c>
      <c r="Z19" s="75">
        <v>1.3881474184208087</v>
      </c>
      <c r="AA19" s="75">
        <v>1.390717466858904</v>
      </c>
    </row>
    <row r="20" spans="1:27" x14ac:dyDescent="0.2">
      <c r="A20" s="61">
        <v>41609</v>
      </c>
      <c r="B20" s="40">
        <v>3751.8220000000001</v>
      </c>
      <c r="C20" s="41">
        <v>3032.3950304199998</v>
      </c>
      <c r="D20" s="41">
        <v>1916.8335168200001</v>
      </c>
      <c r="E20" s="41">
        <v>1803.43132356</v>
      </c>
      <c r="F20" s="44">
        <v>5.9161211584057014</v>
      </c>
      <c r="G20" s="41">
        <v>1614.789035659483</v>
      </c>
      <c r="H20" s="41">
        <v>735.07474183139823</v>
      </c>
      <c r="I20" s="16">
        <v>2206.4728641069169</v>
      </c>
      <c r="J20" s="16">
        <v>1004.4175648486374</v>
      </c>
      <c r="K20" s="16">
        <v>2757.8695880473601</v>
      </c>
      <c r="L20" s="16">
        <v>3768.3959169855448</v>
      </c>
      <c r="M20" s="16">
        <v>1612.6313649599836</v>
      </c>
      <c r="N20" s="41">
        <v>734.0925379722172</v>
      </c>
      <c r="O20" s="16">
        <v>2203.524589290213</v>
      </c>
      <c r="P20" s="16">
        <v>1010.104187563795</v>
      </c>
      <c r="Q20" s="16">
        <v>2754.184534</v>
      </c>
      <c r="R20" s="16">
        <v>3789.7311131939723</v>
      </c>
      <c r="S20" s="15">
        <v>12.86631637</v>
      </c>
      <c r="T20" s="15">
        <v>44.192888659999994</v>
      </c>
      <c r="U20" s="15">
        <v>1000</v>
      </c>
      <c r="V20" s="15">
        <v>1366.4155597921736</v>
      </c>
      <c r="W20" s="15">
        <v>1867.0914820421592</v>
      </c>
      <c r="X20" s="15">
        <v>1270.0567960000001</v>
      </c>
      <c r="Z20" s="75">
        <v>1.3664155597921737</v>
      </c>
      <c r="AA20" s="75">
        <v>1.3759902673224336</v>
      </c>
    </row>
    <row r="21" spans="1:27" x14ac:dyDescent="0.2">
      <c r="A21" s="61">
        <v>41699</v>
      </c>
      <c r="B21" s="40">
        <v>3763.6770000000001</v>
      </c>
      <c r="C21" s="41">
        <v>3034.45735973</v>
      </c>
      <c r="D21" s="41">
        <v>1919.7945748</v>
      </c>
      <c r="E21" s="41">
        <v>1798.74272567</v>
      </c>
      <c r="F21" s="44">
        <v>6.3054584443031274</v>
      </c>
      <c r="G21" s="41">
        <v>1650.1152490583067</v>
      </c>
      <c r="H21" s="41">
        <v>749.50069875424219</v>
      </c>
      <c r="I21" s="16">
        <v>2211.2787262599763</v>
      </c>
      <c r="J21" s="16">
        <v>1004.387391376492</v>
      </c>
      <c r="K21" s="16">
        <v>2820.8785413852702</v>
      </c>
      <c r="L21" s="16">
        <v>3780.1897240137014</v>
      </c>
      <c r="M21" s="16">
        <v>1671.7281923696139</v>
      </c>
      <c r="N21" s="41">
        <v>759.31752060551412</v>
      </c>
      <c r="O21" s="16">
        <v>2240.2416982605264</v>
      </c>
      <c r="P21" s="16">
        <v>1023.3873090163285</v>
      </c>
      <c r="Q21" s="16">
        <v>2857.8258879999998</v>
      </c>
      <c r="R21" s="16">
        <v>3851.6992770366483</v>
      </c>
      <c r="S21" s="15">
        <v>8.1313437099999994</v>
      </c>
      <c r="T21" s="15">
        <v>47.478616970000004</v>
      </c>
      <c r="U21" s="15">
        <v>1000</v>
      </c>
      <c r="V21" s="15">
        <v>1340.0753235399263</v>
      </c>
      <c r="W21" s="15">
        <v>1795.8018727606382</v>
      </c>
      <c r="X21" s="15">
        <v>1278.4992360000001</v>
      </c>
      <c r="Z21" s="75">
        <v>1.3400753235399263</v>
      </c>
      <c r="AA21" s="75">
        <v>1.3477725473794324</v>
      </c>
    </row>
    <row r="22" spans="1:27" x14ac:dyDescent="0.2">
      <c r="A22" s="61">
        <v>41791</v>
      </c>
      <c r="B22" s="40">
        <v>3775.52</v>
      </c>
      <c r="C22" s="41">
        <v>3043.51850251</v>
      </c>
      <c r="D22" s="41">
        <v>1938.9347627699999</v>
      </c>
      <c r="E22" s="41">
        <v>1812.9062036400001</v>
      </c>
      <c r="F22" s="44">
        <v>6.4998865124246379</v>
      </c>
      <c r="G22" s="41">
        <v>1632.7460388560039</v>
      </c>
      <c r="H22" s="41">
        <v>744.57770868077512</v>
      </c>
      <c r="I22" s="16">
        <v>2154.6766186795826</v>
      </c>
      <c r="J22" s="16">
        <v>982.59260258782558</v>
      </c>
      <c r="K22" s="16">
        <v>2811.1680306784401</v>
      </c>
      <c r="L22" s="16">
        <v>3709.7980229223872</v>
      </c>
      <c r="M22" s="16">
        <v>1624.5846236214411</v>
      </c>
      <c r="N22" s="41">
        <v>740.85589190363191</v>
      </c>
      <c r="O22" s="16">
        <v>2143.906290555823</v>
      </c>
      <c r="P22" s="16">
        <v>982.02174756349064</v>
      </c>
      <c r="Q22" s="16">
        <v>2797.1162370000002</v>
      </c>
      <c r="R22" s="16">
        <v>3707.64274836091</v>
      </c>
      <c r="S22" s="15">
        <v>8.1328905799999998</v>
      </c>
      <c r="T22" s="15">
        <v>34.554393250000004</v>
      </c>
      <c r="U22" s="15">
        <v>1000</v>
      </c>
      <c r="V22" s="15">
        <v>1319.6642756452641</v>
      </c>
      <c r="W22" s="15">
        <v>1741.5138004143396</v>
      </c>
      <c r="X22" s="15">
        <v>1289.5011589999999</v>
      </c>
      <c r="Z22" s="75">
        <v>1.3196642756452641</v>
      </c>
      <c r="AA22" s="75">
        <v>1.3255233012187866</v>
      </c>
    </row>
    <row r="23" spans="1:27" x14ac:dyDescent="0.2">
      <c r="A23" s="61">
        <v>41883</v>
      </c>
      <c r="B23" s="40">
        <v>3787.357</v>
      </c>
      <c r="C23" s="41">
        <v>3058.9269428799998</v>
      </c>
      <c r="D23" s="41">
        <v>1930.0332210399999</v>
      </c>
      <c r="E23" s="41">
        <v>1818.1613497899998</v>
      </c>
      <c r="F23" s="44">
        <v>5.7963702401825969</v>
      </c>
      <c r="G23" s="41">
        <v>1682.7847138865859</v>
      </c>
      <c r="H23" s="41">
        <v>769.7420960975212</v>
      </c>
      <c r="I23" s="16">
        <v>2196.8361889420121</v>
      </c>
      <c r="J23" s="16">
        <v>1004.880350353053</v>
      </c>
      <c r="K23" s="16">
        <v>2915.2881158496198</v>
      </c>
      <c r="L23" s="16">
        <v>3805.8406290720877</v>
      </c>
      <c r="M23" s="16">
        <v>1648.3641630069721</v>
      </c>
      <c r="N23" s="41">
        <v>753.99740689879513</v>
      </c>
      <c r="O23" s="16">
        <v>2151.9009627115511</v>
      </c>
      <c r="P23" s="16">
        <v>989.70672856693216</v>
      </c>
      <c r="Q23" s="16">
        <v>2855.657357</v>
      </c>
      <c r="R23" s="16">
        <v>3748.3727063850706</v>
      </c>
      <c r="S23" s="15">
        <v>8.6753982799999996</v>
      </c>
      <c r="T23" s="15">
        <v>33.534658329999999</v>
      </c>
      <c r="U23" s="15">
        <v>1000</v>
      </c>
      <c r="V23" s="15">
        <v>1305.4766725733825</v>
      </c>
      <c r="W23" s="15">
        <v>1704.2693426332708</v>
      </c>
      <c r="X23" s="15">
        <v>1293.8246449999999</v>
      </c>
      <c r="Z23" s="75">
        <v>1.3054766725733826</v>
      </c>
      <c r="AA23" s="75">
        <v>1.3126129075663717</v>
      </c>
    </row>
    <row r="24" spans="1:27" x14ac:dyDescent="0.2">
      <c r="A24" s="61">
        <v>41974</v>
      </c>
      <c r="B24" s="40">
        <v>3799.192</v>
      </c>
      <c r="C24" s="41">
        <v>3064.7785227800005</v>
      </c>
      <c r="D24" s="41">
        <v>1903.6343462499999</v>
      </c>
      <c r="E24" s="41">
        <v>1788.4381611200001</v>
      </c>
      <c r="F24" s="44">
        <v>6.0513819451160202</v>
      </c>
      <c r="G24" s="41">
        <v>1753.6655820491642</v>
      </c>
      <c r="H24" s="41">
        <v>788.79448399155933</v>
      </c>
      <c r="I24" s="16">
        <v>2251.4464681042878</v>
      </c>
      <c r="J24" s="16">
        <v>1012.6951074490279</v>
      </c>
      <c r="K24" s="16">
        <v>2996.7816932248602</v>
      </c>
      <c r="L24" s="16">
        <v>3847.423150659487</v>
      </c>
      <c r="M24" s="16">
        <v>1747.5346803071914</v>
      </c>
      <c r="N24" s="41">
        <v>786.03680045651811</v>
      </c>
      <c r="O24" s="16">
        <v>2243.5752997272875</v>
      </c>
      <c r="P24" s="16">
        <v>1013.5702581404278</v>
      </c>
      <c r="Q24" s="16">
        <v>2986.3047240000001</v>
      </c>
      <c r="R24" s="16">
        <v>3850.7480161650478</v>
      </c>
      <c r="S24" s="15">
        <v>6.6567005999999997</v>
      </c>
      <c r="T24" s="15">
        <v>31.134851399999999</v>
      </c>
      <c r="U24" s="15">
        <v>1040</v>
      </c>
      <c r="V24" s="15">
        <v>1335.2057261068005</v>
      </c>
      <c r="W24" s="15">
        <v>1714.2060875272964</v>
      </c>
      <c r="X24" s="15">
        <v>1302.689398</v>
      </c>
      <c r="Z24" s="75">
        <v>1.2838516597180774</v>
      </c>
      <c r="AA24" s="75">
        <v>1.2894692176648239</v>
      </c>
    </row>
    <row r="25" spans="1:27" x14ac:dyDescent="0.2">
      <c r="A25" s="61">
        <v>42064</v>
      </c>
      <c r="B25" s="40">
        <v>3811.018</v>
      </c>
      <c r="C25" s="41">
        <v>3083.2714054600001</v>
      </c>
      <c r="D25" s="41">
        <v>1922.3275522400002</v>
      </c>
      <c r="E25" s="41">
        <v>1789.1289189300001</v>
      </c>
      <c r="F25" s="44">
        <v>6.9290289864903514</v>
      </c>
      <c r="G25" s="41">
        <v>1733.1154611982254</v>
      </c>
      <c r="H25" s="41">
        <v>775.42128824044653</v>
      </c>
      <c r="I25" s="16">
        <v>2165.6492038891761</v>
      </c>
      <c r="J25" s="16">
        <v>968.94323151189838</v>
      </c>
      <c r="K25" s="16">
        <v>2955.14448706753</v>
      </c>
      <c r="L25" s="16">
        <v>3692.6600962700118</v>
      </c>
      <c r="M25" s="16">
        <v>1760.0092366139768</v>
      </c>
      <c r="N25" s="41">
        <v>787.45395141140762</v>
      </c>
      <c r="O25" s="16">
        <v>2199.2548606516111</v>
      </c>
      <c r="P25" s="16">
        <v>994.95574181718064</v>
      </c>
      <c r="Q25" s="16">
        <v>3001.0011829999999</v>
      </c>
      <c r="R25" s="16">
        <v>3791.7942412686284</v>
      </c>
      <c r="S25" s="15">
        <v>8.6334230499999993</v>
      </c>
      <c r="T25" s="15">
        <v>34.735493339999998</v>
      </c>
      <c r="U25" s="15">
        <v>1100</v>
      </c>
      <c r="V25" s="15">
        <v>1374.5270742845378</v>
      </c>
      <c r="W25" s="15">
        <v>1717.5678890374645</v>
      </c>
      <c r="X25" s="15">
        <v>1317.559565</v>
      </c>
      <c r="Z25" s="75">
        <v>1.2495700675313979</v>
      </c>
      <c r="AA25" s="75">
        <v>1.2635097455970008</v>
      </c>
    </row>
    <row r="26" spans="1:27" x14ac:dyDescent="0.2">
      <c r="A26" s="61">
        <v>42156</v>
      </c>
      <c r="B26" s="40">
        <v>3822.8240000000005</v>
      </c>
      <c r="C26" s="41">
        <v>3114.8092927100001</v>
      </c>
      <c r="D26" s="41">
        <v>1950.6356644599998</v>
      </c>
      <c r="E26" s="41">
        <v>1821.31298481</v>
      </c>
      <c r="F26" s="44">
        <v>6.6297711051951183</v>
      </c>
      <c r="G26" s="41">
        <v>1828.089328936931</v>
      </c>
      <c r="H26" s="41">
        <v>825.79422462452089</v>
      </c>
      <c r="I26" s="16">
        <v>2231.8155625475224</v>
      </c>
      <c r="J26" s="16">
        <v>1008.1675839389214</v>
      </c>
      <c r="K26" s="16">
        <v>3156.8659809560099</v>
      </c>
      <c r="L26" s="16">
        <v>3854.047235903724</v>
      </c>
      <c r="M26" s="16">
        <v>1806.923305539053</v>
      </c>
      <c r="N26" s="41">
        <v>816.23297593611403</v>
      </c>
      <c r="O26" s="16">
        <v>2205.9751073417037</v>
      </c>
      <c r="P26" s="16">
        <v>1002.0585621540997</v>
      </c>
      <c r="Q26" s="16">
        <v>3120.3150099999998</v>
      </c>
      <c r="R26" s="16">
        <v>3830.6935208081845</v>
      </c>
      <c r="S26" s="15">
        <v>10.301940029999999</v>
      </c>
      <c r="T26" s="15">
        <v>39.13443728</v>
      </c>
      <c r="U26" s="15">
        <v>1150</v>
      </c>
      <c r="V26" s="15">
        <v>1403.9729111170791</v>
      </c>
      <c r="W26" s="15">
        <v>1714.0347262178832</v>
      </c>
      <c r="X26" s="15">
        <v>1334.3980629999999</v>
      </c>
      <c r="Z26" s="75">
        <v>1.2208460096670253</v>
      </c>
      <c r="AA26" s="75">
        <v>1.2276624342515292</v>
      </c>
    </row>
    <row r="27" spans="1:27" x14ac:dyDescent="0.2">
      <c r="A27" s="61">
        <v>42248</v>
      </c>
      <c r="B27" s="40">
        <v>3834.6219999900004</v>
      </c>
      <c r="C27" s="41">
        <v>3118.8145701100002</v>
      </c>
      <c r="D27" s="41">
        <v>1934.88011093</v>
      </c>
      <c r="E27" s="41">
        <v>1777.05950394</v>
      </c>
      <c r="F27" s="44">
        <v>8.1566090890325711</v>
      </c>
      <c r="G27" s="41">
        <v>1828.2297194354455</v>
      </c>
      <c r="H27" s="41">
        <v>807.30140455612127</v>
      </c>
      <c r="I27" s="16">
        <v>2205.6871234238674</v>
      </c>
      <c r="J27" s="16">
        <v>973.97733655773959</v>
      </c>
      <c r="K27" s="16">
        <v>3095.6957265337301</v>
      </c>
      <c r="L27" s="16">
        <v>3734.8349222559732</v>
      </c>
      <c r="M27" s="16">
        <v>1811.6246597247216</v>
      </c>
      <c r="N27" s="41">
        <v>799.96900920299299</v>
      </c>
      <c r="O27" s="16">
        <v>2185.6537731297158</v>
      </c>
      <c r="P27" s="16">
        <v>969.94141765710299</v>
      </c>
      <c r="Q27" s="16">
        <v>3067.5787620000001</v>
      </c>
      <c r="R27" s="16">
        <v>3719.3586988494162</v>
      </c>
      <c r="S27" s="15">
        <v>15.5646039</v>
      </c>
      <c r="T27" s="15">
        <v>45.895380349999996</v>
      </c>
      <c r="U27" s="15">
        <v>1108</v>
      </c>
      <c r="V27" s="15">
        <v>1336.7583443005826</v>
      </c>
      <c r="W27" s="15">
        <v>1612.7462735173601</v>
      </c>
      <c r="X27" s="15">
        <v>1329.8345859999999</v>
      </c>
      <c r="Z27" s="75">
        <v>1.2064605995492623</v>
      </c>
      <c r="AA27" s="75">
        <v>1.2124737414808768</v>
      </c>
    </row>
    <row r="28" spans="1:27" x14ac:dyDescent="0.2">
      <c r="A28" s="61">
        <v>42339</v>
      </c>
      <c r="B28" s="40">
        <v>3846.40700001</v>
      </c>
      <c r="C28" s="41">
        <v>3144.2279083700005</v>
      </c>
      <c r="D28" s="41">
        <v>1936.3013365499999</v>
      </c>
      <c r="E28" s="41">
        <v>1760.3764833</v>
      </c>
      <c r="F28" s="44">
        <v>9.0856133768648561</v>
      </c>
      <c r="G28" s="41">
        <v>1866.0111553863039</v>
      </c>
      <c r="H28" s="41">
        <v>820.43301802268343</v>
      </c>
      <c r="I28" s="16">
        <v>2196.769843255739</v>
      </c>
      <c r="J28" s="16">
        <v>965.85838042881824</v>
      </c>
      <c r="K28" s="16">
        <v>3155.7193035617802</v>
      </c>
      <c r="L28" s="16">
        <v>3715.084435499728</v>
      </c>
      <c r="M28" s="16">
        <v>1902.7997047187391</v>
      </c>
      <c r="N28" s="41">
        <v>836.60790784533049</v>
      </c>
      <c r="O28" s="16">
        <v>2240.0793248294913</v>
      </c>
      <c r="P28" s="16">
        <v>993.3106126886297</v>
      </c>
      <c r="Q28" s="16">
        <v>3217.9345130000002</v>
      </c>
      <c r="R28" s="16">
        <v>3820.6768938297673</v>
      </c>
      <c r="S28" s="15">
        <v>21.185873830000002</v>
      </c>
      <c r="T28" s="15">
        <v>28.133185870000002</v>
      </c>
      <c r="U28" s="15">
        <v>1200</v>
      </c>
      <c r="V28" s="15">
        <v>1412.7052800823976</v>
      </c>
      <c r="W28" s="15">
        <v>1663.1135069772379</v>
      </c>
      <c r="X28" s="15">
        <v>1356.0410990000003</v>
      </c>
      <c r="Z28" s="75">
        <v>1.1772544000686647</v>
      </c>
      <c r="AA28" s="75">
        <v>1.187307224057784</v>
      </c>
    </row>
    <row r="29" spans="1:27" x14ac:dyDescent="0.2">
      <c r="A29" s="61">
        <v>42430</v>
      </c>
      <c r="B29" s="40">
        <v>3858.1740000099999</v>
      </c>
      <c r="C29" s="41">
        <v>3161.3896440799999</v>
      </c>
      <c r="D29" s="41">
        <v>1945.3656122699999</v>
      </c>
      <c r="E29" s="41">
        <v>1730.1044793399999</v>
      </c>
      <c r="F29" s="44">
        <v>11.065330422841029</v>
      </c>
      <c r="G29" s="41">
        <v>1924.382897659458</v>
      </c>
      <c r="H29" s="41">
        <v>832.34334420404218</v>
      </c>
      <c r="I29" s="16">
        <v>2213.7312466287576</v>
      </c>
      <c r="J29" s="16">
        <v>957.49368341872992</v>
      </c>
      <c r="K29" s="16">
        <v>3211.3254496894097</v>
      </c>
      <c r="L29" s="16">
        <v>3694.1772345399499</v>
      </c>
      <c r="M29" s="16">
        <v>2061.0345816090462</v>
      </c>
      <c r="N29" s="41">
        <v>891.44860988412802</v>
      </c>
      <c r="O29" s="16">
        <v>2370.9297454470388</v>
      </c>
      <c r="P29" s="16">
        <v>1030.8796184292073</v>
      </c>
      <c r="Q29" s="16">
        <v>3439.3638489999998</v>
      </c>
      <c r="R29" s="16">
        <v>3977.3129409637972</v>
      </c>
      <c r="S29" s="15">
        <v>24.011558959999999</v>
      </c>
      <c r="T29" s="15">
        <v>35.227128660000005</v>
      </c>
      <c r="U29" s="15">
        <v>1200</v>
      </c>
      <c r="V29" s="15">
        <v>1380.4308379509428</v>
      </c>
      <c r="W29" s="15">
        <v>1587.9910819716183</v>
      </c>
      <c r="X29" s="15">
        <v>1364.661355</v>
      </c>
      <c r="Z29" s="75">
        <v>1.1503590316257857</v>
      </c>
      <c r="AA29" s="75">
        <v>1.156409474420744</v>
      </c>
    </row>
    <row r="30" spans="1:27" x14ac:dyDescent="0.2">
      <c r="A30" s="61">
        <v>42522</v>
      </c>
      <c r="B30" s="40">
        <v>3869.9189999999999</v>
      </c>
      <c r="C30" s="41">
        <v>3155.6161750199999</v>
      </c>
      <c r="D30" s="41">
        <v>1983.37630182</v>
      </c>
      <c r="E30" s="41">
        <v>1754.97292803</v>
      </c>
      <c r="F30" s="44">
        <v>11.515887004418218</v>
      </c>
      <c r="G30" s="41">
        <v>1895.6130743054912</v>
      </c>
      <c r="H30" s="41">
        <v>832.16592801487059</v>
      </c>
      <c r="I30" s="16">
        <v>2151.7713888515023</v>
      </c>
      <c r="J30" s="16">
        <v>944.61831844850678</v>
      </c>
      <c r="K30" s="16">
        <v>3220.4147359773801</v>
      </c>
      <c r="L30" s="16">
        <v>3655.5963783119269</v>
      </c>
      <c r="M30" s="16">
        <v>1874.633181289722</v>
      </c>
      <c r="N30" s="41">
        <v>822.95585463158272</v>
      </c>
      <c r="O30" s="16">
        <v>2127.956437296034</v>
      </c>
      <c r="P30" s="16">
        <v>938.99893443475094</v>
      </c>
      <c r="Q30" s="16">
        <v>3184.7724979999998</v>
      </c>
      <c r="R30" s="16">
        <v>3633.8498173487969</v>
      </c>
      <c r="S30" s="15">
        <v>24.70243881</v>
      </c>
      <c r="T30" s="15">
        <v>55.894111299999999</v>
      </c>
      <c r="U30" s="15">
        <v>1200</v>
      </c>
      <c r="V30" s="15">
        <v>1362.1586080101467</v>
      </c>
      <c r="W30" s="15">
        <v>1546.2300611467838</v>
      </c>
      <c r="X30" s="15">
        <v>1337.8824819999998</v>
      </c>
      <c r="Z30" s="75">
        <v>1.135132173341789</v>
      </c>
      <c r="AA30" s="75">
        <v>1.1410076605568569</v>
      </c>
    </row>
    <row r="31" spans="1:27" x14ac:dyDescent="0.2">
      <c r="A31" s="61">
        <v>42614</v>
      </c>
      <c r="B31" s="40">
        <v>3881.6490000100002</v>
      </c>
      <c r="C31" s="41">
        <v>3159.1300841899997</v>
      </c>
      <c r="D31" s="41">
        <v>1948.8842795099999</v>
      </c>
      <c r="E31" s="41">
        <v>1700.75211109</v>
      </c>
      <c r="F31" s="44">
        <v>12.732011388710404</v>
      </c>
      <c r="G31" s="41">
        <v>1924.4895127905784</v>
      </c>
      <c r="H31" s="41">
        <v>817.28946089261478</v>
      </c>
      <c r="I31" s="16">
        <v>2154.4888584261216</v>
      </c>
      <c r="J31" s="16">
        <v>914.96525488930706</v>
      </c>
      <c r="K31" s="16">
        <v>3172.4308185925302</v>
      </c>
      <c r="L31" s="16">
        <v>3551.5739666849736</v>
      </c>
      <c r="M31" s="16">
        <v>1912.5952763827347</v>
      </c>
      <c r="N31" s="41">
        <v>812.23821190217802</v>
      </c>
      <c r="O31" s="16">
        <v>2141.1731195510229</v>
      </c>
      <c r="P31" s="16">
        <v>912.60781812719756</v>
      </c>
      <c r="Q31" s="16">
        <v>3152.8236430000002</v>
      </c>
      <c r="R31" s="16">
        <v>3542.4232246347447</v>
      </c>
      <c r="S31" s="15">
        <v>31.764323430000001</v>
      </c>
      <c r="T31" s="15">
        <v>46.506583499999998</v>
      </c>
      <c r="U31" s="15">
        <v>1200</v>
      </c>
      <c r="V31" s="15">
        <v>1343.4142472215622</v>
      </c>
      <c r="W31" s="15">
        <v>1503.9681996982304</v>
      </c>
      <c r="X31" s="15">
        <v>1350.5127500000001</v>
      </c>
      <c r="Z31" s="75">
        <v>1.1195118726846351</v>
      </c>
      <c r="AA31" s="75">
        <v>1.123571637918837</v>
      </c>
    </row>
    <row r="32" spans="1:27" x14ac:dyDescent="0.2">
      <c r="A32" s="61">
        <v>42705</v>
      </c>
      <c r="B32" s="40">
        <v>3893.3519999999999</v>
      </c>
      <c r="C32" s="41">
        <v>3178.3939727699999</v>
      </c>
      <c r="D32" s="41">
        <v>1998.9009015299998</v>
      </c>
      <c r="E32" s="41">
        <v>1726.88891913</v>
      </c>
      <c r="F32" s="44">
        <v>13.608077428540668</v>
      </c>
      <c r="G32" s="41">
        <v>1926.0194463786202</v>
      </c>
      <c r="H32" s="41">
        <v>824.22380539164715</v>
      </c>
      <c r="I32" s="16">
        <v>2148.3266376746406</v>
      </c>
      <c r="J32" s="16">
        <v>919.35829612612702</v>
      </c>
      <c r="K32" s="16">
        <v>3208.9934011691798</v>
      </c>
      <c r="L32" s="16">
        <v>3579.3854609392483</v>
      </c>
      <c r="M32" s="16">
        <v>1961.0397228258137</v>
      </c>
      <c r="N32" s="41">
        <v>839.2104145733548</v>
      </c>
      <c r="O32" s="16">
        <v>2187.389064012908</v>
      </c>
      <c r="P32" s="16">
        <v>938.45951929402554</v>
      </c>
      <c r="Q32" s="16">
        <v>3267.3415460000001</v>
      </c>
      <c r="R32" s="16">
        <v>3653.7532463624329</v>
      </c>
      <c r="S32" s="15">
        <v>30.15528286</v>
      </c>
      <c r="T32" s="15">
        <v>60.93004131</v>
      </c>
      <c r="U32" s="15">
        <v>1200</v>
      </c>
      <c r="V32" s="15">
        <v>1338.5077549745479</v>
      </c>
      <c r="W32" s="15">
        <v>1493.0025084391702</v>
      </c>
      <c r="X32" s="15">
        <v>1348.2093710000001</v>
      </c>
      <c r="Z32" s="75">
        <v>1.1154231291454566</v>
      </c>
      <c r="AA32" s="75">
        <v>1.1182648630154666</v>
      </c>
    </row>
    <row r="33" spans="1:27" x14ac:dyDescent="0.2">
      <c r="A33" s="61">
        <v>42795</v>
      </c>
      <c r="B33" s="40">
        <v>3905.038</v>
      </c>
      <c r="C33" s="41">
        <v>3193.8958373800001</v>
      </c>
      <c r="D33" s="41">
        <v>1987.3526485099999</v>
      </c>
      <c r="E33" s="41">
        <v>1700.0133147099998</v>
      </c>
      <c r="F33" s="44">
        <v>14.458396903812215</v>
      </c>
      <c r="G33" s="41">
        <v>2045.0547965401756</v>
      </c>
      <c r="H33" s="41">
        <v>851.22901474030732</v>
      </c>
      <c r="I33" s="16">
        <v>2249.8827986081947</v>
      </c>
      <c r="J33" s="16">
        <v>936.48616221946554</v>
      </c>
      <c r="K33" s="16">
        <v>3324.0816492634603</v>
      </c>
      <c r="L33" s="16">
        <v>3657.0140499411773</v>
      </c>
      <c r="M33" s="16">
        <v>2172.6888824705989</v>
      </c>
      <c r="N33" s="41">
        <v>904.35514814452506</v>
      </c>
      <c r="O33" s="16">
        <v>2390.3004221050123</v>
      </c>
      <c r="P33" s="16">
        <v>998.29256913667791</v>
      </c>
      <c r="Q33" s="16">
        <v>3531.5412190000002</v>
      </c>
      <c r="R33" s="16">
        <v>3898.3704175963544</v>
      </c>
      <c r="S33" s="15">
        <v>33.765795489999995</v>
      </c>
      <c r="T33" s="15">
        <v>55.9153704</v>
      </c>
      <c r="U33" s="15">
        <v>1250</v>
      </c>
      <c r="V33" s="15">
        <v>1375.1971355575331</v>
      </c>
      <c r="W33" s="15">
        <v>1512.9337293165154</v>
      </c>
      <c r="X33" s="15">
        <v>1364.9787699999999</v>
      </c>
      <c r="Z33" s="75">
        <v>1.1001577084460266</v>
      </c>
      <c r="AA33" s="75">
        <v>1.1038722687484945</v>
      </c>
    </row>
    <row r="34" spans="1:27" x14ac:dyDescent="0.2">
      <c r="A34" s="61">
        <v>42887</v>
      </c>
      <c r="B34" s="40">
        <v>3916.69799999</v>
      </c>
      <c r="C34" s="41">
        <v>3202.2810386900001</v>
      </c>
      <c r="D34" s="41">
        <v>2066.3069255199998</v>
      </c>
      <c r="E34" s="41">
        <v>1790.03330454</v>
      </c>
      <c r="F34" s="44">
        <v>13.370405798280601</v>
      </c>
      <c r="G34" s="41">
        <v>1991.79438704728</v>
      </c>
      <c r="H34" s="41">
        <v>872.56954184778488</v>
      </c>
      <c r="I34" s="16">
        <v>2180.8922253738083</v>
      </c>
      <c r="J34" s="16">
        <v>955.40992699295509</v>
      </c>
      <c r="K34" s="16">
        <v>3417.5913794074095</v>
      </c>
      <c r="L34" s="16">
        <v>3742.0521502238994</v>
      </c>
      <c r="M34" s="16">
        <v>1991.1469959615258</v>
      </c>
      <c r="N34" s="41">
        <v>872.2859316722205</v>
      </c>
      <c r="O34" s="16">
        <v>2180.1833719927167</v>
      </c>
      <c r="P34" s="16">
        <v>955.99126566581299</v>
      </c>
      <c r="Q34" s="16">
        <v>3416.480564</v>
      </c>
      <c r="R34" s="16">
        <v>3744.3290782411982</v>
      </c>
      <c r="S34" s="15">
        <v>34.374747249999999</v>
      </c>
      <c r="T34" s="15">
        <v>82.223954190000001</v>
      </c>
      <c r="U34" s="15">
        <v>1200</v>
      </c>
      <c r="V34" s="15">
        <v>1313.9261198181332</v>
      </c>
      <c r="W34" s="15">
        <v>1438.6682069502795</v>
      </c>
      <c r="X34" s="15">
        <v>1372.3121999999998</v>
      </c>
      <c r="Z34" s="75">
        <v>1.0949384331817777</v>
      </c>
      <c r="AA34" s="75">
        <v>1.0959608896054585</v>
      </c>
    </row>
    <row r="35" spans="1:27" x14ac:dyDescent="0.2">
      <c r="A35" s="62">
        <v>42979</v>
      </c>
      <c r="B35" s="57">
        <v>3928.33</v>
      </c>
      <c r="C35" s="58">
        <v>3208.5982181600002</v>
      </c>
      <c r="D35" s="58">
        <v>2093.3105285500001</v>
      </c>
      <c r="E35" s="58">
        <v>1821.1714652599999</v>
      </c>
      <c r="F35" s="59">
        <v>13.000415350631528</v>
      </c>
      <c r="G35" s="58">
        <v>1971.0050162634654</v>
      </c>
      <c r="H35" s="58">
        <v>873.35838677559661</v>
      </c>
      <c r="I35" s="64">
        <v>2149.009833699236</v>
      </c>
      <c r="J35" s="64">
        <v>952.23286903780138</v>
      </c>
      <c r="K35" s="64">
        <v>3430.8399515221795</v>
      </c>
      <c r="L35" s="64">
        <v>3740.6849464272659</v>
      </c>
      <c r="M35" s="64">
        <v>1965.2482421826567</v>
      </c>
      <c r="N35" s="58">
        <v>870.80754544552019</v>
      </c>
      <c r="O35" s="64">
        <v>2142.7331555538422</v>
      </c>
      <c r="P35" s="64">
        <v>952.47841952381748</v>
      </c>
      <c r="Q35" s="64">
        <v>3420.8194050000002</v>
      </c>
      <c r="R35" s="64">
        <v>3741.649549767998</v>
      </c>
      <c r="S35" s="15">
        <v>37.059163659999996</v>
      </c>
      <c r="T35" s="15">
        <v>82.460658949999996</v>
      </c>
      <c r="U35" s="15">
        <v>1200</v>
      </c>
      <c r="V35" s="15">
        <v>1308.3740422578264</v>
      </c>
      <c r="W35" s="15">
        <v>1426.5355287117372</v>
      </c>
      <c r="X35" s="15">
        <v>1375.8233899999998</v>
      </c>
      <c r="Z35" s="75">
        <v>1.090311701881522</v>
      </c>
      <c r="AA35" s="75">
        <v>1.09378751310258</v>
      </c>
    </row>
    <row r="36" spans="1:27" x14ac:dyDescent="0.2">
      <c r="A36" s="62">
        <v>43070</v>
      </c>
      <c r="B36" s="57">
        <v>3939.9389999999999</v>
      </c>
      <c r="C36" s="58">
        <v>3199.0470944600002</v>
      </c>
      <c r="D36" s="58">
        <v>2060.1840242399999</v>
      </c>
      <c r="E36" s="58">
        <v>1820.8822359500002</v>
      </c>
      <c r="F36" s="59">
        <v>11.615554022086826</v>
      </c>
      <c r="G36" s="58">
        <v>1992.2081775940981</v>
      </c>
      <c r="H36" s="58">
        <v>883.09111686374581</v>
      </c>
      <c r="I36" s="64">
        <v>2161.2726486555339</v>
      </c>
      <c r="J36" s="64">
        <v>958.03274909413051</v>
      </c>
      <c r="K36" s="64">
        <v>3479.3251318850298</v>
      </c>
      <c r="L36" s="64">
        <v>3774.5905914331793</v>
      </c>
      <c r="M36" s="64">
        <v>2051.0188735429447</v>
      </c>
      <c r="N36" s="58">
        <v>909.16030298946248</v>
      </c>
      <c r="O36" s="64">
        <v>2225.0741880890982</v>
      </c>
      <c r="P36" s="64">
        <v>987.19469411322814</v>
      </c>
      <c r="Q36" s="64">
        <v>3582.0361349999998</v>
      </c>
      <c r="R36" s="64">
        <v>3889.4868759297779</v>
      </c>
      <c r="S36" s="15">
        <v>40.300234549999999</v>
      </c>
      <c r="T36" s="15">
        <v>86.439415670000002</v>
      </c>
      <c r="U36" s="15">
        <v>1200</v>
      </c>
      <c r="V36" s="15">
        <v>1301.8354244076686</v>
      </c>
      <c r="W36" s="15">
        <v>1412.3128935355787</v>
      </c>
      <c r="X36" s="15">
        <v>1368.5527699999998</v>
      </c>
      <c r="Z36" s="75">
        <v>1.0848628536730571</v>
      </c>
      <c r="AA36" s="75">
        <v>1.0858312784524096</v>
      </c>
    </row>
    <row r="37" spans="1:27" x14ac:dyDescent="0.2">
      <c r="A37" s="62">
        <v>43160</v>
      </c>
      <c r="B37" s="57">
        <v>3951.51299999</v>
      </c>
      <c r="C37" s="58">
        <v>3206.7173772399997</v>
      </c>
      <c r="D37" s="58">
        <v>2061.5387679400001</v>
      </c>
      <c r="E37" s="58">
        <v>1803.2684331100002</v>
      </c>
      <c r="F37" s="59">
        <v>12.52803676780124</v>
      </c>
      <c r="G37" s="58">
        <v>2013.0227763034625</v>
      </c>
      <c r="H37" s="58">
        <v>877.78066541601606</v>
      </c>
      <c r="I37" s="64">
        <v>2162.9772963684163</v>
      </c>
      <c r="J37" s="64">
        <v>943.16848911787349</v>
      </c>
      <c r="K37" s="64">
        <v>3468.5617105312599</v>
      </c>
      <c r="L37" s="64">
        <v>3726.9425459302038</v>
      </c>
      <c r="M37" s="64">
        <v>2144.7712856667722</v>
      </c>
      <c r="N37" s="58">
        <v>935.22972947560913</v>
      </c>
      <c r="O37" s="64">
        <v>2304.5400436645559</v>
      </c>
      <c r="P37" s="64">
        <v>1006.8231658887362</v>
      </c>
      <c r="Q37" s="64">
        <v>3695.5724340000002</v>
      </c>
      <c r="R37" s="64">
        <v>3978.4748287004295</v>
      </c>
      <c r="S37" s="15">
        <v>39.660181750000007</v>
      </c>
      <c r="T37" s="15">
        <v>80.372306050000006</v>
      </c>
      <c r="U37" s="15">
        <v>1250</v>
      </c>
      <c r="V37" s="15">
        <v>1343.1152654046946</v>
      </c>
      <c r="W37" s="15">
        <v>1443.1668929304985</v>
      </c>
      <c r="X37" s="15">
        <v>1382.23002</v>
      </c>
      <c r="Z37" s="75">
        <v>1.0744922123237557</v>
      </c>
      <c r="AA37" s="75">
        <v>1.0765517114744312</v>
      </c>
    </row>
    <row r="38" spans="1:27" x14ac:dyDescent="0.2">
      <c r="A38" s="62">
        <v>43252</v>
      </c>
      <c r="B38" s="57">
        <v>3963.0480000099997</v>
      </c>
      <c r="C38" s="58">
        <v>3226.9389241699996</v>
      </c>
      <c r="D38" s="58">
        <v>2092.13717081</v>
      </c>
      <c r="E38" s="58">
        <v>1840.2061598600001</v>
      </c>
      <c r="F38" s="59">
        <v>12.041801774042455</v>
      </c>
      <c r="G38" s="58">
        <v>1960.9191934668966</v>
      </c>
      <c r="H38" s="58">
        <v>872.10535832235666</v>
      </c>
      <c r="I38" s="64">
        <v>2087.8486186597979</v>
      </c>
      <c r="J38" s="64">
        <v>928.5563493720166</v>
      </c>
      <c r="K38" s="64">
        <v>3456.1953960974197</v>
      </c>
      <c r="L38" s="64">
        <v>3679.9133832753569</v>
      </c>
      <c r="M38" s="64">
        <v>1933.2131013244921</v>
      </c>
      <c r="N38" s="58">
        <v>859.78326277940687</v>
      </c>
      <c r="O38" s="64">
        <v>2058.3491235247084</v>
      </c>
      <c r="P38" s="64">
        <v>921.92676523551904</v>
      </c>
      <c r="Q38" s="64">
        <v>3407.3623400000001</v>
      </c>
      <c r="R38" s="64">
        <v>3653.640023122312</v>
      </c>
      <c r="S38" s="15">
        <v>31.009149440000002</v>
      </c>
      <c r="T38" s="15">
        <v>97.054596419999996</v>
      </c>
      <c r="U38" s="15">
        <v>1200</v>
      </c>
      <c r="V38" s="15">
        <v>1277.6754650262712</v>
      </c>
      <c r="W38" s="15">
        <v>1360.378828275082</v>
      </c>
      <c r="X38" s="15">
        <v>1390.29874</v>
      </c>
      <c r="Z38" s="75">
        <v>1.0647295541885593</v>
      </c>
      <c r="AA38" s="75">
        <v>1.072278102105898</v>
      </c>
    </row>
    <row r="39" spans="1:27" x14ac:dyDescent="0.2">
      <c r="A39" s="62">
        <v>43344</v>
      </c>
      <c r="B39" s="57">
        <v>3974.5659999999998</v>
      </c>
      <c r="C39" s="58">
        <v>3234.5926817599998</v>
      </c>
      <c r="D39" s="58">
        <v>2112.5054608599999</v>
      </c>
      <c r="E39" s="58">
        <v>1875.0726478200002</v>
      </c>
      <c r="F39" s="59">
        <v>11.23939404839885</v>
      </c>
      <c r="G39" s="58">
        <v>2073.5310152206434</v>
      </c>
      <c r="H39" s="58">
        <v>935.70887477433268</v>
      </c>
      <c r="I39" s="64">
        <v>2174.5444285151161</v>
      </c>
      <c r="J39" s="64">
        <v>981.29254176415486</v>
      </c>
      <c r="K39" s="64">
        <v>3719.0366795763202</v>
      </c>
      <c r="L39" s="64">
        <v>3900.2119725493894</v>
      </c>
      <c r="M39" s="64">
        <v>2068.4938686656728</v>
      </c>
      <c r="N39" s="58">
        <v>933.43577814533717</v>
      </c>
      <c r="O39" s="64">
        <v>2169.2618940864904</v>
      </c>
      <c r="P39" s="64">
        <v>982.24854851137854</v>
      </c>
      <c r="Q39" s="64">
        <v>3710.0021069999998</v>
      </c>
      <c r="R39" s="64">
        <v>3904.0116844626755</v>
      </c>
      <c r="S39" s="15">
        <v>43.626507870000005</v>
      </c>
      <c r="T39" s="15">
        <v>94.174211039999989</v>
      </c>
      <c r="U39" s="15">
        <v>1300</v>
      </c>
      <c r="V39" s="15">
        <v>1363.3303463121051</v>
      </c>
      <c r="W39" s="15">
        <v>1429.7458716734495</v>
      </c>
      <c r="X39" s="15">
        <v>1400.73504</v>
      </c>
      <c r="Z39" s="75">
        <v>1.0487156510093116</v>
      </c>
      <c r="AA39" s="75">
        <v>1.0522936569487711</v>
      </c>
    </row>
    <row r="40" spans="1:27" x14ac:dyDescent="0.2">
      <c r="A40" s="62">
        <v>43435</v>
      </c>
      <c r="B40" s="57">
        <v>3986.0410000000002</v>
      </c>
      <c r="C40" s="58">
        <v>3230.4840051699998</v>
      </c>
      <c r="D40" s="58">
        <v>2104.75396323</v>
      </c>
      <c r="E40" s="58">
        <v>1890.2428989699999</v>
      </c>
      <c r="F40" s="59">
        <v>10.191740602821184</v>
      </c>
      <c r="G40" s="58">
        <v>2126.3747860146746</v>
      </c>
      <c r="H40" s="58">
        <v>966.61555405304159</v>
      </c>
      <c r="I40" s="64">
        <v>2206.2838449247924</v>
      </c>
      <c r="J40" s="64">
        <v>1002.9409185938002</v>
      </c>
      <c r="K40" s="64">
        <v>3852.9692296931398</v>
      </c>
      <c r="L40" s="64">
        <v>3997.7636220925501</v>
      </c>
      <c r="M40" s="64">
        <v>2194.3320581373582</v>
      </c>
      <c r="N40" s="58">
        <v>997.50783697408019</v>
      </c>
      <c r="O40" s="64">
        <v>2276.794947960605</v>
      </c>
      <c r="P40" s="64">
        <v>1034.9941319735904</v>
      </c>
      <c r="Q40" s="64">
        <v>3976.1071360000001</v>
      </c>
      <c r="R40" s="64">
        <v>4125.5290448061423</v>
      </c>
      <c r="S40" s="15">
        <v>36.269392760000002</v>
      </c>
      <c r="T40" s="15">
        <v>98.741669339999987</v>
      </c>
      <c r="U40" s="15">
        <v>1300</v>
      </c>
      <c r="V40" s="15">
        <v>1348.8539354710144</v>
      </c>
      <c r="W40" s="15">
        <v>1399.5437994120336</v>
      </c>
      <c r="X40" s="15">
        <v>1404.5027500000001</v>
      </c>
      <c r="Z40" s="75">
        <v>1.0375799503623189</v>
      </c>
      <c r="AA40" s="75">
        <v>1.0375799503623189</v>
      </c>
    </row>
    <row r="41" spans="1:27" x14ac:dyDescent="0.2">
      <c r="A41" s="62">
        <v>43525</v>
      </c>
      <c r="B41" s="57">
        <v>3997.4769999999999</v>
      </c>
      <c r="C41" s="58">
        <v>3233.88163721</v>
      </c>
      <c r="D41" s="58">
        <v>2137.4275505099999</v>
      </c>
      <c r="E41" s="58">
        <v>1877.8897593500001</v>
      </c>
      <c r="F41" s="59">
        <v>12.142530449655382</v>
      </c>
      <c r="G41" s="58">
        <v>2174.7209420960244</v>
      </c>
      <c r="H41" s="58">
        <v>983.80204609160239</v>
      </c>
      <c r="I41" s="64">
        <v>2240.9444537185136</v>
      </c>
      <c r="J41" s="64">
        <v>1013.7602926750849</v>
      </c>
      <c r="K41" s="64">
        <v>3932.7260518041203</v>
      </c>
      <c r="L41" s="64">
        <v>4052.4834534819202</v>
      </c>
      <c r="M41" s="64">
        <v>2323.5405639506871</v>
      </c>
      <c r="N41" s="58">
        <v>1051.1251977184611</v>
      </c>
      <c r="O41" s="64">
        <v>2394.2958560728152</v>
      </c>
      <c r="P41" s="64">
        <v>1083.1335351563255</v>
      </c>
      <c r="Q41" s="64">
        <v>4201.8488020000004</v>
      </c>
      <c r="R41" s="64">
        <v>4329.8013947161025</v>
      </c>
      <c r="S41" s="15">
        <v>43.610304880000001</v>
      </c>
      <c r="T41" s="15">
        <v>104.06182407</v>
      </c>
      <c r="U41" s="15">
        <v>1300</v>
      </c>
      <c r="V41" s="15">
        <v>1339.5869481195416</v>
      </c>
      <c r="W41" s="15">
        <v>1380.3793781324828</v>
      </c>
      <c r="X41" s="15">
        <v>1414.2545500000001</v>
      </c>
      <c r="Z41" s="75">
        <v>1.0304514985534936</v>
      </c>
      <c r="AA41" s="75">
        <v>1.0304514985534936</v>
      </c>
    </row>
    <row r="42" spans="1:27" x14ac:dyDescent="0.2">
      <c r="A42" s="62">
        <v>43617</v>
      </c>
      <c r="B42" s="57">
        <v>4008.873</v>
      </c>
      <c r="C42" s="58">
        <v>3240.4771192000003</v>
      </c>
      <c r="D42" s="58">
        <v>2186.5095840599997</v>
      </c>
      <c r="E42" s="58">
        <v>1947.0988919600002</v>
      </c>
      <c r="F42" s="59">
        <v>10.94944627022636</v>
      </c>
      <c r="G42" s="58">
        <v>2110.7705274981081</v>
      </c>
      <c r="H42" s="58">
        <v>986.44091421949508</v>
      </c>
      <c r="I42" s="64">
        <v>2153.2049679904794</v>
      </c>
      <c r="J42" s="64">
        <v>1006.2720932739531</v>
      </c>
      <c r="K42" s="64">
        <v>3954.5163471098499</v>
      </c>
      <c r="L42" s="64">
        <v>4034.0170253794322</v>
      </c>
      <c r="M42" s="64">
        <v>2145.5394481605549</v>
      </c>
      <c r="N42" s="58">
        <v>1002.6897115473602</v>
      </c>
      <c r="O42" s="64">
        <v>2188.6728749594026</v>
      </c>
      <c r="P42" s="64">
        <v>1022.8475526497762</v>
      </c>
      <c r="Q42" s="64">
        <v>4019.6557120000002</v>
      </c>
      <c r="R42" s="64">
        <v>4100.465936933766</v>
      </c>
      <c r="S42" s="15">
        <v>32.734065200000003</v>
      </c>
      <c r="T42" s="15">
        <v>106.25835461999999</v>
      </c>
      <c r="U42" s="15">
        <v>1300</v>
      </c>
      <c r="V42" s="15">
        <v>1326.1348980959431</v>
      </c>
      <c r="W42" s="15">
        <v>1352.7952061137978</v>
      </c>
      <c r="X42" s="15">
        <v>1417.6524999999999</v>
      </c>
      <c r="Z42" s="75">
        <v>1.02010376776611</v>
      </c>
      <c r="AA42" s="75">
        <v>1.02010376776611</v>
      </c>
    </row>
    <row r="43" spans="1:27" x14ac:dyDescent="0.2">
      <c r="A43" s="62">
        <v>43709</v>
      </c>
      <c r="B43" s="57">
        <v>4020.2309999900003</v>
      </c>
      <c r="C43" s="58">
        <v>3247.3104190500003</v>
      </c>
      <c r="D43" s="58">
        <v>2157.31390521</v>
      </c>
      <c r="E43" s="58">
        <v>1929.6079424100001</v>
      </c>
      <c r="F43" s="59">
        <v>10.55506860870274</v>
      </c>
      <c r="G43" s="58">
        <v>2157.9961600273014</v>
      </c>
      <c r="H43" s="58">
        <v>999.05814704941326</v>
      </c>
      <c r="I43" s="64">
        <v>2199.4034134938652</v>
      </c>
      <c r="J43" s="64">
        <v>1018.2279003089312</v>
      </c>
      <c r="K43" s="64">
        <v>4016.4445335606197</v>
      </c>
      <c r="L43" s="64">
        <v>4093.5113698766932</v>
      </c>
      <c r="M43" s="64">
        <v>2176.5780680746952</v>
      </c>
      <c r="N43" s="58">
        <v>1007.6607786990539</v>
      </c>
      <c r="O43" s="64">
        <v>2218.3418679479037</v>
      </c>
      <c r="P43" s="64">
        <v>1026.995597752383</v>
      </c>
      <c r="Q43" s="64">
        <v>4051.0291000000002</v>
      </c>
      <c r="R43" s="64">
        <v>4128.759538937391</v>
      </c>
      <c r="S43" s="15">
        <v>35.391872640000003</v>
      </c>
      <c r="T43" s="15">
        <v>110.55277740999999</v>
      </c>
      <c r="U43" s="15">
        <v>1300</v>
      </c>
      <c r="V43" s="15">
        <v>1324.9441729802948</v>
      </c>
      <c r="W43" s="15">
        <v>1350.366970395721</v>
      </c>
      <c r="X43" s="15">
        <v>1422.0954400000001</v>
      </c>
      <c r="Z43" s="75">
        <v>1.0191878253694575</v>
      </c>
      <c r="AA43" s="75">
        <v>1.0191878253694575</v>
      </c>
    </row>
    <row r="44" spans="1:27" x14ac:dyDescent="0.2">
      <c r="A44" s="62">
        <v>43800</v>
      </c>
      <c r="B44" s="57">
        <v>4031.5509999999995</v>
      </c>
      <c r="C44" s="58">
        <v>3287.3864662799997</v>
      </c>
      <c r="D44" s="58">
        <v>2153.5764519500003</v>
      </c>
      <c r="E44" s="58">
        <v>1931.6974820600001</v>
      </c>
      <c r="F44" s="59">
        <v>10.302813707360855</v>
      </c>
      <c r="G44" s="58">
        <v>2189.5762760396442</v>
      </c>
      <c r="H44" s="58">
        <v>1012.4664369536291</v>
      </c>
      <c r="I44" s="64">
        <v>2217.1148477729043</v>
      </c>
      <c r="J44" s="64">
        <v>1025.2003526005399</v>
      </c>
      <c r="K44" s="64">
        <v>4081.8100763668399</v>
      </c>
      <c r="L44" s="64">
        <v>4133.1475067270585</v>
      </c>
      <c r="M44" s="64">
        <v>2245.5703065349358</v>
      </c>
      <c r="N44" s="58">
        <v>1038.3582308644986</v>
      </c>
      <c r="O44" s="64">
        <v>2273.8131221177036</v>
      </c>
      <c r="P44" s="64">
        <v>1051.417790806938</v>
      </c>
      <c r="Q44" s="64">
        <v>4186.1941639999995</v>
      </c>
      <c r="R44" s="64">
        <v>4238.8444459455013</v>
      </c>
      <c r="S44" s="15">
        <v>34.448087610000002</v>
      </c>
      <c r="T44" s="15">
        <v>103.64987717999999</v>
      </c>
      <c r="U44" s="15">
        <v>1300</v>
      </c>
      <c r="V44" s="15">
        <v>1316.3502608449846</v>
      </c>
      <c r="W44" s="15">
        <v>1332.9061609435839</v>
      </c>
      <c r="X44" s="15">
        <v>1444.82275</v>
      </c>
      <c r="Z44" s="75">
        <v>1.0125771237269112</v>
      </c>
      <c r="AA44" s="75">
        <v>1.0125771237269112</v>
      </c>
    </row>
    <row r="45" spans="1:27" x14ac:dyDescent="0.2">
      <c r="A45" s="62">
        <v>43891</v>
      </c>
      <c r="B45" s="57">
        <v>4042.8220000000001</v>
      </c>
      <c r="C45" s="58">
        <v>3301.04828043</v>
      </c>
      <c r="D45" s="58">
        <v>2136.4085670899999</v>
      </c>
      <c r="E45" s="58">
        <v>1898.3566360899999</v>
      </c>
      <c r="F45" s="59">
        <v>11.142621999697852</v>
      </c>
      <c r="G45" s="58">
        <v>2195.1981160862692</v>
      </c>
      <c r="H45" s="58">
        <v>989.54833468701077</v>
      </c>
      <c r="I45" s="64">
        <v>2195.1981160862692</v>
      </c>
      <c r="J45" s="64">
        <v>989.54833468701077</v>
      </c>
      <c r="K45" s="64">
        <v>4000.5677775360105</v>
      </c>
      <c r="L45" s="64">
        <v>4000.5677775360105</v>
      </c>
      <c r="M45" s="64">
        <v>2359.0459213106647</v>
      </c>
      <c r="N45" s="58">
        <v>1063.4073966155324</v>
      </c>
      <c r="O45" s="64">
        <v>2359.0459213106647</v>
      </c>
      <c r="P45" s="64">
        <v>1063.4073966155324</v>
      </c>
      <c r="Q45" s="64">
        <v>4299.1668179999997</v>
      </c>
      <c r="R45" s="64">
        <v>4299.1668179999997</v>
      </c>
      <c r="S45" s="15">
        <v>41.429335590000001</v>
      </c>
      <c r="T45" s="15">
        <v>89.148582680000004</v>
      </c>
      <c r="U45" s="15">
        <v>1400</v>
      </c>
      <c r="V45" s="15">
        <v>1400</v>
      </c>
      <c r="W45" s="15">
        <v>1400</v>
      </c>
      <c r="X45" s="15">
        <v>1450.7502500000001</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Plan29">
    <tabColor theme="4" tint="0.39997558519241921"/>
  </sheetPr>
  <dimension ref="A2:AA46"/>
  <sheetViews>
    <sheetView showGridLines="0" workbookViewId="0">
      <pane xSplit="1" ySplit="12" topLeftCell="M35"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81</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139</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16471.927</v>
      </c>
      <c r="C13" s="16">
        <v>13470.2483292</v>
      </c>
      <c r="D13" s="16">
        <v>8011.2085421800011</v>
      </c>
      <c r="E13" s="17">
        <v>7330.3169261100002</v>
      </c>
      <c r="F13" s="18">
        <v>8.4992371935522897</v>
      </c>
      <c r="G13" s="17">
        <v>1542.3405491222686</v>
      </c>
      <c r="H13" s="17">
        <v>683.91075184789065</v>
      </c>
      <c r="I13" s="17">
        <v>2447.2928851650286</v>
      </c>
      <c r="J13" s="17">
        <v>1085.1882990677461</v>
      </c>
      <c r="K13" s="17">
        <v>11265.32797895357</v>
      </c>
      <c r="L13" s="17">
        <v>17875.142443498084</v>
      </c>
      <c r="M13" s="17">
        <v>1643.3492124250508</v>
      </c>
      <c r="N13" s="17">
        <v>728.7004125261119</v>
      </c>
      <c r="O13" s="17">
        <v>2607.5673350468051</v>
      </c>
      <c r="P13" s="17">
        <v>1163.9790249533226</v>
      </c>
      <c r="Q13" s="17">
        <v>12003.1</v>
      </c>
      <c r="R13" s="17">
        <v>19172.977528562307</v>
      </c>
      <c r="S13" s="15">
        <v>68.704426040000001</v>
      </c>
      <c r="T13" s="15">
        <v>409.84624833999999</v>
      </c>
      <c r="U13" s="15">
        <v>900</v>
      </c>
      <c r="V13" s="15">
        <v>1428.0656745373021</v>
      </c>
      <c r="W13" s="15">
        <v>2265.9684119907556</v>
      </c>
      <c r="X13" s="15">
        <v>5598.1913700000005</v>
      </c>
      <c r="Z13" s="75">
        <v>1.5867396383747803</v>
      </c>
      <c r="AA13" s="75">
        <v>1.5973354823805772</v>
      </c>
    </row>
    <row r="14" spans="1:27" x14ac:dyDescent="0.2">
      <c r="A14" s="61">
        <v>41061</v>
      </c>
      <c r="B14" s="15">
        <v>16498.986000010002</v>
      </c>
      <c r="C14" s="16">
        <v>13525.910895910001</v>
      </c>
      <c r="D14" s="16">
        <v>8081.3764549900006</v>
      </c>
      <c r="E14" s="16">
        <v>7480.9720838000003</v>
      </c>
      <c r="F14" s="18">
        <v>7.4294815311971973</v>
      </c>
      <c r="G14" s="16">
        <v>1570.6233246729576</v>
      </c>
      <c r="H14" s="16">
        <v>709.42337851593697</v>
      </c>
      <c r="I14" s="16">
        <v>2462.0783824145001</v>
      </c>
      <c r="J14" s="16">
        <v>1112.0782028289593</v>
      </c>
      <c r="K14" s="16">
        <v>11704.766390214239</v>
      </c>
      <c r="L14" s="16">
        <v>18348.162699391283</v>
      </c>
      <c r="M14" s="16">
        <v>1567.9843675349452</v>
      </c>
      <c r="N14" s="16">
        <v>708.23140282638678</v>
      </c>
      <c r="O14" s="16">
        <v>2457.9416048564744</v>
      </c>
      <c r="P14" s="16">
        <v>1114.31015672901</v>
      </c>
      <c r="Q14" s="16">
        <v>11685.1</v>
      </c>
      <c r="R14" s="16">
        <v>18384.987675540888</v>
      </c>
      <c r="S14" s="15">
        <v>53.720245369999994</v>
      </c>
      <c r="T14" s="15">
        <v>328.02335883000001</v>
      </c>
      <c r="U14" s="15">
        <v>900</v>
      </c>
      <c r="V14" s="15">
        <v>1410.8223845678906</v>
      </c>
      <c r="W14" s="15">
        <v>2211.5775564420319</v>
      </c>
      <c r="X14" s="15">
        <v>5701.6759599999996</v>
      </c>
      <c r="Z14" s="75">
        <v>1.5675804272976561</v>
      </c>
      <c r="AA14" s="75">
        <v>1.5733701616195741</v>
      </c>
    </row>
    <row r="15" spans="1:27" x14ac:dyDescent="0.2">
      <c r="A15" s="61">
        <v>41153</v>
      </c>
      <c r="B15" s="15">
        <v>16526.100999999999</v>
      </c>
      <c r="C15" s="16">
        <v>13583.486000999999</v>
      </c>
      <c r="D15" s="16">
        <v>8024.8432862100008</v>
      </c>
      <c r="E15" s="16">
        <v>7430.6915278400002</v>
      </c>
      <c r="F15" s="18">
        <v>7.4039048138298114</v>
      </c>
      <c r="G15" s="16">
        <v>1560.3314952127089</v>
      </c>
      <c r="H15" s="16">
        <v>699.35222794118044</v>
      </c>
      <c r="I15" s="16">
        <v>2415.1647685802445</v>
      </c>
      <c r="J15" s="16">
        <v>1082.4948845382262</v>
      </c>
      <c r="K15" s="16">
        <v>11557.565553530969</v>
      </c>
      <c r="L15" s="16">
        <v>17889.419793862064</v>
      </c>
      <c r="M15" s="16">
        <v>1551.1692937759103</v>
      </c>
      <c r="N15" s="16">
        <v>695.24566018324595</v>
      </c>
      <c r="O15" s="16">
        <v>2400.9830218291963</v>
      </c>
      <c r="P15" s="16">
        <v>1082.3773849005718</v>
      </c>
      <c r="Q15" s="16">
        <v>11489.7</v>
      </c>
      <c r="R15" s="16">
        <v>17887.47798298272</v>
      </c>
      <c r="S15" s="15">
        <v>60.896210249999996</v>
      </c>
      <c r="T15" s="15">
        <v>266.13782478000002</v>
      </c>
      <c r="U15" s="15">
        <v>900</v>
      </c>
      <c r="V15" s="15">
        <v>1393.0682668338384</v>
      </c>
      <c r="W15" s="15">
        <v>2156.2657733993715</v>
      </c>
      <c r="X15" s="15">
        <v>5752.1102000000001</v>
      </c>
      <c r="Z15" s="75">
        <v>1.547853629815376</v>
      </c>
      <c r="AA15" s="75">
        <v>1.556827243790762</v>
      </c>
    </row>
    <row r="16" spans="1:27" x14ac:dyDescent="0.2">
      <c r="A16" s="61">
        <v>41244</v>
      </c>
      <c r="B16" s="15">
        <v>16553.251</v>
      </c>
      <c r="C16" s="16">
        <v>13605.78357928</v>
      </c>
      <c r="D16" s="16">
        <v>8041.6153700000004</v>
      </c>
      <c r="E16" s="16">
        <v>7498.4601354300012</v>
      </c>
      <c r="F16" s="18">
        <v>6.7543050690572812</v>
      </c>
      <c r="G16" s="16">
        <v>1564.0800440260475</v>
      </c>
      <c r="H16" s="16">
        <v>706.27175375732782</v>
      </c>
      <c r="I16" s="16">
        <v>2376.1616435738051</v>
      </c>
      <c r="J16" s="16">
        <v>1072.9731241234467</v>
      </c>
      <c r="K16" s="16">
        <v>11691.093614155241</v>
      </c>
      <c r="L16" s="16">
        <v>17761.193439869567</v>
      </c>
      <c r="M16" s="16">
        <v>1563.4521190821906</v>
      </c>
      <c r="N16" s="16">
        <v>705.98820739201017</v>
      </c>
      <c r="O16" s="16">
        <v>2375.2076954863433</v>
      </c>
      <c r="P16" s="16">
        <v>1080.6061877025584</v>
      </c>
      <c r="Q16" s="16">
        <v>11686.4</v>
      </c>
      <c r="R16" s="16">
        <v>17887.545457193562</v>
      </c>
      <c r="S16" s="15">
        <v>43.469902640000001</v>
      </c>
      <c r="T16" s="15">
        <v>201.72841449000001</v>
      </c>
      <c r="U16" s="15">
        <v>1000</v>
      </c>
      <c r="V16" s="15">
        <v>1519.2071867737695</v>
      </c>
      <c r="W16" s="15">
        <v>2307.9904763450709</v>
      </c>
      <c r="X16" s="15">
        <v>5813.6683400000002</v>
      </c>
      <c r="Z16" s="75">
        <v>1.5192071867737695</v>
      </c>
      <c r="AA16" s="75">
        <v>1.5306292320298436</v>
      </c>
    </row>
    <row r="17" spans="1:27" x14ac:dyDescent="0.2">
      <c r="A17" s="61">
        <v>41334</v>
      </c>
      <c r="B17" s="15">
        <v>16580.435000000001</v>
      </c>
      <c r="C17" s="16">
        <v>13665.436898509999</v>
      </c>
      <c r="D17" s="16">
        <v>8055.8391237199994</v>
      </c>
      <c r="E17" s="16">
        <v>7473.5604357399998</v>
      </c>
      <c r="F17" s="18">
        <v>7.228032723065553</v>
      </c>
      <c r="G17" s="16">
        <v>1654.3324595565593</v>
      </c>
      <c r="H17" s="16">
        <v>743.48113048603193</v>
      </c>
      <c r="I17" s="16">
        <v>2463.609735474181</v>
      </c>
      <c r="J17" s="16">
        <v>1107.1821390107452</v>
      </c>
      <c r="K17" s="16">
        <v>12327.24055775017</v>
      </c>
      <c r="L17" s="16">
        <v>18357.561489028623</v>
      </c>
      <c r="M17" s="16">
        <v>1688.3604708546511</v>
      </c>
      <c r="N17" s="16">
        <v>758.77381986660782</v>
      </c>
      <c r="O17" s="16">
        <v>2514.2837940218055</v>
      </c>
      <c r="P17" s="16">
        <v>1134.6443948675385</v>
      </c>
      <c r="Q17" s="16">
        <v>12580.8</v>
      </c>
      <c r="R17" s="16">
        <v>18812.897637215559</v>
      </c>
      <c r="S17" s="15">
        <v>33.273459970000005</v>
      </c>
      <c r="T17" s="15">
        <v>199.93638332</v>
      </c>
      <c r="U17" s="15">
        <v>1000</v>
      </c>
      <c r="V17" s="15">
        <v>1489.186602875789</v>
      </c>
      <c r="W17" s="15">
        <v>2217.676738184733</v>
      </c>
      <c r="X17" s="15">
        <v>5868.6728800000001</v>
      </c>
      <c r="Z17" s="75">
        <v>1.489186602875789</v>
      </c>
      <c r="AA17" s="75">
        <v>1.4953657666615445</v>
      </c>
    </row>
    <row r="18" spans="1:27" x14ac:dyDescent="0.2">
      <c r="A18" s="61">
        <v>41426</v>
      </c>
      <c r="B18" s="15">
        <v>16607.642</v>
      </c>
      <c r="C18" s="16">
        <v>13670.31560537</v>
      </c>
      <c r="D18" s="16">
        <v>8038.0466442500001</v>
      </c>
      <c r="E18" s="16">
        <v>7482.6867518899999</v>
      </c>
      <c r="F18" s="18">
        <v>6.9091399557537443</v>
      </c>
      <c r="G18" s="16">
        <v>1675.7007170992463</v>
      </c>
      <c r="H18" s="16">
        <v>752.33787251280467</v>
      </c>
      <c r="I18" s="16">
        <v>2458.605447330568</v>
      </c>
      <c r="J18" s="16">
        <v>1103.8379185007655</v>
      </c>
      <c r="K18" s="16">
        <v>12494.5580497343</v>
      </c>
      <c r="L18" s="16">
        <v>18332.144976485888</v>
      </c>
      <c r="M18" s="16">
        <v>1673.4666333728451</v>
      </c>
      <c r="N18" s="16">
        <v>751.33483729959983</v>
      </c>
      <c r="O18" s="16">
        <v>2455.3275765488265</v>
      </c>
      <c r="P18" s="16">
        <v>1109.2407156922959</v>
      </c>
      <c r="Q18" s="16">
        <v>12477.9</v>
      </c>
      <c r="R18" s="16">
        <v>18421.872698041432</v>
      </c>
      <c r="S18" s="15">
        <v>33.694574950000003</v>
      </c>
      <c r="T18" s="15">
        <v>153.31402403000001</v>
      </c>
      <c r="U18" s="15">
        <v>1000</v>
      </c>
      <c r="V18" s="15">
        <v>1467.2103569822323</v>
      </c>
      <c r="W18" s="15">
        <v>2152.7062316359297</v>
      </c>
      <c r="X18" s="15">
        <v>5845.0020300000006</v>
      </c>
      <c r="Z18" s="75">
        <v>1.4672103569822323</v>
      </c>
      <c r="AA18" s="75">
        <v>1.4763600203593099</v>
      </c>
    </row>
    <row r="19" spans="1:27" x14ac:dyDescent="0.2">
      <c r="A19" s="61">
        <v>41518</v>
      </c>
      <c r="B19" s="15">
        <v>16634.865000009999</v>
      </c>
      <c r="C19" s="16">
        <v>13713.03815955</v>
      </c>
      <c r="D19" s="16">
        <v>8073.5670728399991</v>
      </c>
      <c r="E19" s="16">
        <v>7523.2916525599994</v>
      </c>
      <c r="F19" s="18">
        <v>6.8157657614706864</v>
      </c>
      <c r="G19" s="16">
        <v>1760.5252926983037</v>
      </c>
      <c r="H19" s="16">
        <v>794.49200260180987</v>
      </c>
      <c r="I19" s="16">
        <v>2564.1346711867186</v>
      </c>
      <c r="J19" s="16">
        <v>1157.1458236362732</v>
      </c>
      <c r="K19" s="16">
        <v>13216.267206868701</v>
      </c>
      <c r="L19" s="16">
        <v>19248.964561514782</v>
      </c>
      <c r="M19" s="16">
        <v>1758.0919271394594</v>
      </c>
      <c r="N19" s="16">
        <v>793.39387485212933</v>
      </c>
      <c r="O19" s="16">
        <v>2560.5905715802078</v>
      </c>
      <c r="P19" s="16">
        <v>1157.175778442446</v>
      </c>
      <c r="Q19" s="16">
        <v>13198</v>
      </c>
      <c r="R19" s="16">
        <v>19249.462855671569</v>
      </c>
      <c r="S19" s="15">
        <v>19.025363639999998</v>
      </c>
      <c r="T19" s="15">
        <v>149.35478831</v>
      </c>
      <c r="U19" s="15">
        <v>1000</v>
      </c>
      <c r="V19" s="15">
        <v>1456.4600019217828</v>
      </c>
      <c r="W19" s="15">
        <v>2121.2757371979997</v>
      </c>
      <c r="X19" s="15">
        <v>5878.4825000000001</v>
      </c>
      <c r="Z19" s="75">
        <v>1.4564600019217828</v>
      </c>
      <c r="AA19" s="75">
        <v>1.4585136274944361</v>
      </c>
    </row>
    <row r="20" spans="1:27" x14ac:dyDescent="0.2">
      <c r="A20" s="61">
        <v>41609</v>
      </c>
      <c r="B20" s="15">
        <v>16662.098000000002</v>
      </c>
      <c r="C20" s="16">
        <v>13753.004472299999</v>
      </c>
      <c r="D20" s="16">
        <v>7947.6124275599996</v>
      </c>
      <c r="E20" s="16">
        <v>7458.6815636900001</v>
      </c>
      <c r="F20" s="18">
        <v>6.151921326391431</v>
      </c>
      <c r="G20" s="16">
        <v>1800.3663509510877</v>
      </c>
      <c r="H20" s="16">
        <v>803.17946962140297</v>
      </c>
      <c r="I20" s="16">
        <v>2576.4589470767633</v>
      </c>
      <c r="J20" s="16">
        <v>1149.409912888698</v>
      </c>
      <c r="K20" s="16">
        <v>13382.65503441984</v>
      </c>
      <c r="L20" s="16">
        <v>19151.580610722951</v>
      </c>
      <c r="M20" s="16">
        <v>1797.9105130226205</v>
      </c>
      <c r="N20" s="16">
        <v>802.08386722968487</v>
      </c>
      <c r="O20" s="16">
        <v>2572.9444592615318</v>
      </c>
      <c r="P20" s="16">
        <v>1157.2716186598361</v>
      </c>
      <c r="Q20" s="16">
        <v>13364.4</v>
      </c>
      <c r="R20" s="16">
        <v>19282.57312272882</v>
      </c>
      <c r="S20" s="15">
        <v>22.30249143</v>
      </c>
      <c r="T20" s="15">
        <v>128.38861393000002</v>
      </c>
      <c r="U20" s="15">
        <v>1017</v>
      </c>
      <c r="V20" s="15">
        <v>1455.4030893728113</v>
      </c>
      <c r="W20" s="15">
        <v>2082.7907104778005</v>
      </c>
      <c r="X20" s="15">
        <v>5901.5433400000002</v>
      </c>
      <c r="Z20" s="75">
        <v>1.431074817475724</v>
      </c>
      <c r="AA20" s="75">
        <v>1.4428311875376987</v>
      </c>
    </row>
    <row r="21" spans="1:27" x14ac:dyDescent="0.2">
      <c r="A21" s="61">
        <v>41699</v>
      </c>
      <c r="B21" s="15">
        <v>16689.332999999999</v>
      </c>
      <c r="C21" s="16">
        <v>13788.66569901</v>
      </c>
      <c r="D21" s="16">
        <v>8048.678876420001</v>
      </c>
      <c r="E21" s="16">
        <v>7511.8451534200003</v>
      </c>
      <c r="F21" s="18">
        <v>6.6698365190434856</v>
      </c>
      <c r="G21" s="16">
        <v>1872.3751990547253</v>
      </c>
      <c r="H21" s="16">
        <v>840.31649990575829</v>
      </c>
      <c r="I21" s="16">
        <v>2609.1766303440349</v>
      </c>
      <c r="J21" s="16">
        <v>1170.9908221138094</v>
      </c>
      <c r="K21" s="16">
        <v>14024.321892321668</v>
      </c>
      <c r="L21" s="16">
        <v>19543.055770201128</v>
      </c>
      <c r="M21" s="16">
        <v>1901.2636600380847</v>
      </c>
      <c r="N21" s="16">
        <v>853.28155415198444</v>
      </c>
      <c r="O21" s="16">
        <v>2649.4330369245326</v>
      </c>
      <c r="P21" s="16">
        <v>1200.3869291684778</v>
      </c>
      <c r="Q21" s="16">
        <v>14240.7</v>
      </c>
      <c r="R21" s="16">
        <v>20033.657189740137</v>
      </c>
      <c r="S21" s="15">
        <v>14.19219792</v>
      </c>
      <c r="T21" s="15">
        <v>115.39635711</v>
      </c>
      <c r="U21" s="15">
        <v>1100</v>
      </c>
      <c r="V21" s="15">
        <v>1532.8628016582441</v>
      </c>
      <c r="W21" s="15">
        <v>2136.0621533705103</v>
      </c>
      <c r="X21" s="15">
        <v>5991.6173149999995</v>
      </c>
      <c r="Z21" s="75">
        <v>1.393511637871131</v>
      </c>
      <c r="AA21" s="75">
        <v>1.4067887947741429</v>
      </c>
    </row>
    <row r="22" spans="1:27" x14ac:dyDescent="0.2">
      <c r="A22" s="61">
        <v>41791</v>
      </c>
      <c r="B22" s="15">
        <v>16716.564999999999</v>
      </c>
      <c r="C22" s="16">
        <v>13885.550783720002</v>
      </c>
      <c r="D22" s="16">
        <v>8016.8636249299998</v>
      </c>
      <c r="E22" s="16">
        <v>7500.9538563400001</v>
      </c>
      <c r="F22" s="18">
        <v>6.4353067823890342</v>
      </c>
      <c r="G22" s="16">
        <v>1873.2338652811368</v>
      </c>
      <c r="H22" s="16">
        <v>837.92490488837393</v>
      </c>
      <c r="I22" s="16">
        <v>2555.7124236738687</v>
      </c>
      <c r="J22" s="16">
        <v>1143.2075456352934</v>
      </c>
      <c r="K22" s="16">
        <v>14007.22613768532</v>
      </c>
      <c r="L22" s="16">
        <v>19110.503245102846</v>
      </c>
      <c r="M22" s="16">
        <v>1862.0365734314141</v>
      </c>
      <c r="N22" s="16">
        <v>832.91619689810693</v>
      </c>
      <c r="O22" s="16">
        <v>2540.4356029723899</v>
      </c>
      <c r="P22" s="16">
        <v>1141.5586986194503</v>
      </c>
      <c r="Q22" s="16">
        <v>13923.497745000001</v>
      </c>
      <c r="R22" s="16">
        <v>19082.940186787448</v>
      </c>
      <c r="S22" s="15">
        <v>13.852341560000001</v>
      </c>
      <c r="T22" s="15">
        <v>87.872898069999991</v>
      </c>
      <c r="U22" s="15">
        <v>1200</v>
      </c>
      <c r="V22" s="15">
        <v>1637.1980910927882</v>
      </c>
      <c r="W22" s="15">
        <v>2233.6813245648914</v>
      </c>
      <c r="X22" s="15">
        <v>6079.7568869999996</v>
      </c>
      <c r="Z22" s="75">
        <v>1.3643317425773236</v>
      </c>
      <c r="AA22" s="75">
        <v>1.3705564892011584</v>
      </c>
    </row>
    <row r="23" spans="1:27" x14ac:dyDescent="0.2">
      <c r="A23" s="61">
        <v>41883</v>
      </c>
      <c r="B23" s="15">
        <v>16743.786</v>
      </c>
      <c r="C23" s="16">
        <v>13975.121867720001</v>
      </c>
      <c r="D23" s="16">
        <v>8034.6963974599994</v>
      </c>
      <c r="E23" s="16">
        <v>7542.3605297399999</v>
      </c>
      <c r="F23" s="18">
        <v>6.1276225430949864</v>
      </c>
      <c r="G23" s="16">
        <v>1866.7690818471171</v>
      </c>
      <c r="H23" s="16">
        <v>838.53158904155066</v>
      </c>
      <c r="I23" s="16">
        <v>2527.5239090555347</v>
      </c>
      <c r="J23" s="16">
        <v>1135.3351951296258</v>
      </c>
      <c r="K23" s="16">
        <v>14040.193481151669</v>
      </c>
      <c r="L23" s="16">
        <v>19009.809545518696</v>
      </c>
      <c r="M23" s="16">
        <v>1864.4868145384091</v>
      </c>
      <c r="N23" s="16">
        <v>837.50641814222899</v>
      </c>
      <c r="O23" s="16">
        <v>2524.4338186711857</v>
      </c>
      <c r="P23" s="16">
        <v>1136.5903692063814</v>
      </c>
      <c r="Q23" s="16">
        <v>14023.028238999999</v>
      </c>
      <c r="R23" s="16">
        <v>19030.825911652639</v>
      </c>
      <c r="S23" s="15">
        <v>20.204015210000001</v>
      </c>
      <c r="T23" s="15">
        <v>85.27485815</v>
      </c>
      <c r="U23" s="15">
        <v>1120</v>
      </c>
      <c r="V23" s="15">
        <v>1516.4311460211097</v>
      </c>
      <c r="W23" s="15">
        <v>2053.1816255561575</v>
      </c>
      <c r="X23" s="15">
        <v>6137.6477649999997</v>
      </c>
      <c r="Z23" s="75">
        <v>1.3539563803759909</v>
      </c>
      <c r="AA23" s="75">
        <v>1.3571124287352752</v>
      </c>
    </row>
    <row r="24" spans="1:27" x14ac:dyDescent="0.2">
      <c r="A24" s="61">
        <v>41974</v>
      </c>
      <c r="B24" s="15">
        <v>16770.986000009998</v>
      </c>
      <c r="C24" s="16">
        <v>14063.449974500001</v>
      </c>
      <c r="D24" s="16">
        <v>7998.3765977799994</v>
      </c>
      <c r="E24" s="16">
        <v>7536.1709461800001</v>
      </c>
      <c r="F24" s="18">
        <v>5.7787432980873632</v>
      </c>
      <c r="G24" s="16">
        <v>1924.7509857852963</v>
      </c>
      <c r="H24" s="16">
        <v>861.92457832392745</v>
      </c>
      <c r="I24" s="16">
        <v>2561.6650394986018</v>
      </c>
      <c r="J24" s="16">
        <v>1147.1416693812646</v>
      </c>
      <c r="K24" s="16">
        <v>14455.325036135109</v>
      </c>
      <c r="L24" s="16">
        <v>19238.696877221286</v>
      </c>
      <c r="M24" s="16">
        <v>1915.875993523166</v>
      </c>
      <c r="N24" s="16">
        <v>857.95025981128492</v>
      </c>
      <c r="O24" s="16">
        <v>2549.8532479621272</v>
      </c>
      <c r="P24" s="16">
        <v>1151.1481295075305</v>
      </c>
      <c r="Q24" s="16">
        <v>14388.671796000001</v>
      </c>
      <c r="R24" s="16">
        <v>19305.88916390849</v>
      </c>
      <c r="S24" s="15">
        <v>12.671166300000001</v>
      </c>
      <c r="T24" s="15">
        <v>89.514172560000006</v>
      </c>
      <c r="U24" s="15">
        <v>1200</v>
      </c>
      <c r="V24" s="15">
        <v>1597.0886987981639</v>
      </c>
      <c r="W24" s="15">
        <v>2125.5769265240101</v>
      </c>
      <c r="X24" s="15">
        <v>6203.4389309999997</v>
      </c>
      <c r="Z24" s="75">
        <v>1.3309072489984699</v>
      </c>
      <c r="AA24" s="75">
        <v>1.3417422704210584</v>
      </c>
    </row>
    <row r="25" spans="1:27" x14ac:dyDescent="0.2">
      <c r="A25" s="61">
        <v>42064</v>
      </c>
      <c r="B25" s="15">
        <v>16798.158000010004</v>
      </c>
      <c r="C25" s="16">
        <v>14164.533765620001</v>
      </c>
      <c r="D25" s="16">
        <v>8034.0973431800003</v>
      </c>
      <c r="E25" s="16">
        <v>7508.0177699400001</v>
      </c>
      <c r="F25" s="18">
        <v>6.5480856251583788</v>
      </c>
      <c r="G25" s="16">
        <v>1967.3418844461548</v>
      </c>
      <c r="H25" s="16">
        <v>875.82953170131498</v>
      </c>
      <c r="I25" s="16">
        <v>2514.9206260422425</v>
      </c>
      <c r="J25" s="16">
        <v>1119.6029381505502</v>
      </c>
      <c r="K25" s="16">
        <v>14712.32285459346</v>
      </c>
      <c r="L25" s="16">
        <v>18807.26705232837</v>
      </c>
      <c r="M25" s="16">
        <v>1981.9258760062708</v>
      </c>
      <c r="N25" s="16">
        <v>882.32209126686234</v>
      </c>
      <c r="O25" s="16">
        <v>2533.5638427980771</v>
      </c>
      <c r="P25" s="16">
        <v>1143.8905358695051</v>
      </c>
      <c r="Q25" s="16">
        <v>14821.385896</v>
      </c>
      <c r="R25" s="16">
        <v>19215.253956252058</v>
      </c>
      <c r="S25" s="15">
        <v>13.351960080000001</v>
      </c>
      <c r="T25" s="15">
        <v>91.981044800000006</v>
      </c>
      <c r="U25" s="15">
        <v>1200</v>
      </c>
      <c r="V25" s="15">
        <v>1534.0011693495208</v>
      </c>
      <c r="W25" s="15">
        <v>1960.966322971414</v>
      </c>
      <c r="X25" s="15">
        <v>6224.4012279999997</v>
      </c>
      <c r="Z25" s="75">
        <v>1.2783343077912672</v>
      </c>
      <c r="AA25" s="75">
        <v>1.2964546022270345</v>
      </c>
    </row>
    <row r="26" spans="1:27" x14ac:dyDescent="0.2">
      <c r="A26" s="61">
        <v>42156</v>
      </c>
      <c r="B26" s="15">
        <v>16825.295000010003</v>
      </c>
      <c r="C26" s="16">
        <v>14183.966852060001</v>
      </c>
      <c r="D26" s="16">
        <v>8165.25209447</v>
      </c>
      <c r="E26" s="16">
        <v>7577.75534057</v>
      </c>
      <c r="F26" s="18">
        <v>7.1950840843957309</v>
      </c>
      <c r="G26" s="16">
        <v>2046.5246491629148</v>
      </c>
      <c r="H26" s="16">
        <v>917.84362391462321</v>
      </c>
      <c r="I26" s="16">
        <v>2550.4972559000926</v>
      </c>
      <c r="J26" s="16">
        <v>1143.8697526057942</v>
      </c>
      <c r="K26" s="16">
        <v>15442.989736241771</v>
      </c>
      <c r="L26" s="16">
        <v>19245.946029180948</v>
      </c>
      <c r="M26" s="16">
        <v>2040.8673418112166</v>
      </c>
      <c r="N26" s="16">
        <v>915.30638838670257</v>
      </c>
      <c r="O26" s="16">
        <v>2543.4467926270549</v>
      </c>
      <c r="P26" s="16">
        <v>1147.5787278469174</v>
      </c>
      <c r="Q26" s="16">
        <v>15400.3</v>
      </c>
      <c r="R26" s="16">
        <v>19308.350631760579</v>
      </c>
      <c r="S26" s="15">
        <v>17.850736260000001</v>
      </c>
      <c r="T26" s="15">
        <v>125.14071885</v>
      </c>
      <c r="U26" s="15">
        <v>1200</v>
      </c>
      <c r="V26" s="15">
        <v>1495.5093300889291</v>
      </c>
      <c r="W26" s="15">
        <v>1863.7901303191977</v>
      </c>
      <c r="X26" s="15">
        <v>6256.4617659999994</v>
      </c>
      <c r="Z26" s="75">
        <v>1.2462577750741075</v>
      </c>
      <c r="AA26" s="75">
        <v>1.2537645780770881</v>
      </c>
    </row>
    <row r="27" spans="1:27" x14ac:dyDescent="0.2">
      <c r="A27" s="61">
        <v>42248</v>
      </c>
      <c r="B27" s="15">
        <v>16852.391999989999</v>
      </c>
      <c r="C27" s="16">
        <v>14182.99802544</v>
      </c>
      <c r="D27" s="16">
        <v>8210.9189843200002</v>
      </c>
      <c r="E27" s="16">
        <v>7534.9616759100008</v>
      </c>
      <c r="F27" s="18">
        <v>8.2324196560804239</v>
      </c>
      <c r="G27" s="16">
        <v>2091.4293709057697</v>
      </c>
      <c r="H27" s="16">
        <v>931.41046705254928</v>
      </c>
      <c r="I27" s="16">
        <v>2576.5128748800366</v>
      </c>
      <c r="J27" s="16">
        <v>1147.4406420521889</v>
      </c>
      <c r="K27" s="16">
        <v>15696.49430366333</v>
      </c>
      <c r="L27" s="16">
        <v>19337.119496583695</v>
      </c>
      <c r="M27" s="16">
        <v>2083.5821957320441</v>
      </c>
      <c r="N27" s="16">
        <v>927.91575225696624</v>
      </c>
      <c r="O27" s="16">
        <v>2566.8456357431078</v>
      </c>
      <c r="P27" s="16">
        <v>1146.6731504174857</v>
      </c>
      <c r="Q27" s="16">
        <v>15637.6</v>
      </c>
      <c r="R27" s="16">
        <v>19324.185426698965</v>
      </c>
      <c r="S27" s="15">
        <v>15.76680021</v>
      </c>
      <c r="T27" s="15">
        <v>131.00227516999999</v>
      </c>
      <c r="U27" s="15">
        <v>1200</v>
      </c>
      <c r="V27" s="15">
        <v>1478.3264942468609</v>
      </c>
      <c r="W27" s="15">
        <v>1821.2076863268449</v>
      </c>
      <c r="X27" s="15">
        <v>6216.1359670000002</v>
      </c>
      <c r="Z27" s="75">
        <v>1.2319387452057173</v>
      </c>
      <c r="AA27" s="75">
        <v>1.235751357414115</v>
      </c>
    </row>
    <row r="28" spans="1:27" x14ac:dyDescent="0.2">
      <c r="A28" s="61">
        <v>42339</v>
      </c>
      <c r="B28" s="15">
        <v>16879.44100001</v>
      </c>
      <c r="C28" s="16">
        <v>14144.779928530001</v>
      </c>
      <c r="D28" s="16">
        <v>8226.7595619500007</v>
      </c>
      <c r="E28" s="16">
        <v>7525.1434562200002</v>
      </c>
      <c r="F28" s="18">
        <v>8.5284625185240657</v>
      </c>
      <c r="G28" s="16">
        <v>2108.254087263344</v>
      </c>
      <c r="H28" s="16">
        <v>935.09267325566645</v>
      </c>
      <c r="I28" s="16">
        <v>2542.2425318713072</v>
      </c>
      <c r="J28" s="16">
        <v>1127.5834253344683</v>
      </c>
      <c r="K28" s="16">
        <v>15783.841607760651</v>
      </c>
      <c r="L28" s="16">
        <v>19032.977900522339</v>
      </c>
      <c r="M28" s="16">
        <v>2161.266455682267</v>
      </c>
      <c r="N28" s="16">
        <v>958.60571425264709</v>
      </c>
      <c r="O28" s="16">
        <v>2606.1676054779509</v>
      </c>
      <c r="P28" s="16">
        <v>1167.7706764228715</v>
      </c>
      <c r="Q28" s="16">
        <v>16180.728596000001</v>
      </c>
      <c r="R28" s="16">
        <v>19711.316234221627</v>
      </c>
      <c r="S28" s="15">
        <v>37.577486610000001</v>
      </c>
      <c r="T28" s="15">
        <v>95.339886970000009</v>
      </c>
      <c r="U28" s="15">
        <v>1300</v>
      </c>
      <c r="V28" s="15">
        <v>1567.6076766072833</v>
      </c>
      <c r="W28" s="15">
        <v>1890.3029444292961</v>
      </c>
      <c r="X28" s="15">
        <v>6203.2975900000001</v>
      </c>
      <c r="Z28" s="75">
        <v>1.2058520589286794</v>
      </c>
      <c r="AA28" s="75">
        <v>1.2181970742092798</v>
      </c>
    </row>
    <row r="29" spans="1:27" x14ac:dyDescent="0.2">
      <c r="A29" s="61">
        <v>42430</v>
      </c>
      <c r="B29" s="15">
        <v>16906.429</v>
      </c>
      <c r="C29" s="16">
        <v>14186.583919479999</v>
      </c>
      <c r="D29" s="16">
        <v>8261.8304220999999</v>
      </c>
      <c r="E29" s="16">
        <v>7434.7636448699996</v>
      </c>
      <c r="F29" s="18">
        <v>10.010696600811812</v>
      </c>
      <c r="G29" s="16">
        <v>2263.1904558999481</v>
      </c>
      <c r="H29" s="16">
        <v>991.61212861470221</v>
      </c>
      <c r="I29" s="16">
        <v>2632.9388183640585</v>
      </c>
      <c r="J29" s="16">
        <v>1153.6165943895639</v>
      </c>
      <c r="K29" s="16">
        <v>16764.62004796333</v>
      </c>
      <c r="L29" s="16">
        <v>19503.537046268961</v>
      </c>
      <c r="M29" s="16">
        <v>2449.4808405242989</v>
      </c>
      <c r="N29" s="16">
        <v>1073.2348692914395</v>
      </c>
      <c r="O29" s="16">
        <v>2849.6643634399288</v>
      </c>
      <c r="P29" s="16">
        <v>1260.1384070220558</v>
      </c>
      <c r="Q29" s="16">
        <v>18144.569117999999</v>
      </c>
      <c r="R29" s="16">
        <v>21304.440508491491</v>
      </c>
      <c r="S29" s="15">
        <v>45.83904613</v>
      </c>
      <c r="T29" s="15">
        <v>88.774842359999994</v>
      </c>
      <c r="U29" s="15">
        <v>1320</v>
      </c>
      <c r="V29" s="15">
        <v>1535.6547793758468</v>
      </c>
      <c r="W29" s="15">
        <v>1786.5421222877885</v>
      </c>
      <c r="X29" s="15">
        <v>6240.9737999999998</v>
      </c>
      <c r="Z29" s="75">
        <v>1.16337483286049</v>
      </c>
      <c r="AA29" s="75">
        <v>1.1741497067217097</v>
      </c>
    </row>
    <row r="30" spans="1:27" x14ac:dyDescent="0.2">
      <c r="A30" s="61">
        <v>42522</v>
      </c>
      <c r="B30" s="15">
        <v>16933.348999999998</v>
      </c>
      <c r="C30" s="16">
        <v>14187.051426679998</v>
      </c>
      <c r="D30" s="16">
        <v>8328.9707880400001</v>
      </c>
      <c r="E30" s="16">
        <v>7381.3507751699999</v>
      </c>
      <c r="F30" s="18">
        <v>11.377396283232699</v>
      </c>
      <c r="G30" s="16">
        <v>2288.0504321226108</v>
      </c>
      <c r="H30" s="16">
        <v>993.17888954642933</v>
      </c>
      <c r="I30" s="16">
        <v>2620.7000898686815</v>
      </c>
      <c r="J30" s="16">
        <v>1137.5728299290067</v>
      </c>
      <c r="K30" s="16">
        <v>16817.84475612214</v>
      </c>
      <c r="L30" s="16">
        <v>19262.917742105514</v>
      </c>
      <c r="M30" s="16">
        <v>2282.0762592117967</v>
      </c>
      <c r="N30" s="16">
        <v>990.58566176129727</v>
      </c>
      <c r="O30" s="16">
        <v>2613.8573580545331</v>
      </c>
      <c r="P30" s="16">
        <v>1140.6179059748727</v>
      </c>
      <c r="Q30" s="16">
        <v>16773.932724999999</v>
      </c>
      <c r="R30" s="16">
        <v>19314.481077521701</v>
      </c>
      <c r="S30" s="15">
        <v>57.849017690000004</v>
      </c>
      <c r="T30" s="15">
        <v>101.10478433</v>
      </c>
      <c r="U30" s="15">
        <v>1400</v>
      </c>
      <c r="V30" s="15">
        <v>1603.5398845699667</v>
      </c>
      <c r="W30" s="15">
        <v>1836.6715438619017</v>
      </c>
      <c r="X30" s="15">
        <v>6232.2439100000001</v>
      </c>
      <c r="Z30" s="75">
        <v>1.1453856318356905</v>
      </c>
      <c r="AA30" s="75">
        <v>1.1514581222050122</v>
      </c>
    </row>
    <row r="31" spans="1:27" x14ac:dyDescent="0.2">
      <c r="A31" s="61">
        <v>42614</v>
      </c>
      <c r="B31" s="15">
        <v>16960.205999999998</v>
      </c>
      <c r="C31" s="16">
        <v>14203.41783794</v>
      </c>
      <c r="D31" s="16">
        <v>8345.3691169100002</v>
      </c>
      <c r="E31" s="16">
        <v>7335.3559756100003</v>
      </c>
      <c r="F31" s="18">
        <v>12.10267787021472</v>
      </c>
      <c r="G31" s="16">
        <v>2267.9526122898715</v>
      </c>
      <c r="H31" s="16">
        <v>976.46484165357219</v>
      </c>
      <c r="I31" s="16">
        <v>2557.5075637583145</v>
      </c>
      <c r="J31" s="16">
        <v>1101.1324508017935</v>
      </c>
      <c r="K31" s="16">
        <v>16561.044866201963</v>
      </c>
      <c r="L31" s="16">
        <v>18675.433198883282</v>
      </c>
      <c r="M31" s="16">
        <v>2270.0917054279262</v>
      </c>
      <c r="N31" s="16">
        <v>977.38582850939429</v>
      </c>
      <c r="O31" s="16">
        <v>2559.9197600495922</v>
      </c>
      <c r="P31" s="16">
        <v>1107.0327635900037</v>
      </c>
      <c r="Q31" s="16">
        <v>16576.664992999999</v>
      </c>
      <c r="R31" s="16">
        <v>18775.503719235759</v>
      </c>
      <c r="S31" s="15">
        <v>48.24828626</v>
      </c>
      <c r="T31" s="15">
        <v>91.902806560000002</v>
      </c>
      <c r="U31" s="15">
        <v>1400</v>
      </c>
      <c r="V31" s="15">
        <v>1578.7413589945011</v>
      </c>
      <c r="W31" s="15">
        <v>1780.3030561427172</v>
      </c>
      <c r="X31" s="15">
        <v>6213.2438700000002</v>
      </c>
      <c r="Z31" s="75">
        <v>1.1276723992817865</v>
      </c>
      <c r="AA31" s="75">
        <v>1.1326466286894432</v>
      </c>
    </row>
    <row r="32" spans="1:27" x14ac:dyDescent="0.2">
      <c r="A32" s="61">
        <v>42705</v>
      </c>
      <c r="B32" s="15">
        <v>16986.98</v>
      </c>
      <c r="C32" s="16">
        <v>14273.876872270001</v>
      </c>
      <c r="D32" s="16">
        <v>8457.2096828499998</v>
      </c>
      <c r="E32" s="16">
        <v>7320.9767202999992</v>
      </c>
      <c r="F32" s="18">
        <v>13.435080897356926</v>
      </c>
      <c r="G32" s="16">
        <v>2277.3964230727397</v>
      </c>
      <c r="H32" s="16">
        <v>977.9884195222412</v>
      </c>
      <c r="I32" s="16">
        <v>2555.948722512207</v>
      </c>
      <c r="J32" s="16">
        <v>1097.6078763384294</v>
      </c>
      <c r="K32" s="16">
        <v>16613.06972265592</v>
      </c>
      <c r="L32" s="16">
        <v>18645.043043203372</v>
      </c>
      <c r="M32" s="16">
        <v>2293.5902532404966</v>
      </c>
      <c r="N32" s="16">
        <v>984.94258543896558</v>
      </c>
      <c r="O32" s="16">
        <v>2574.1232480847084</v>
      </c>
      <c r="P32" s="16">
        <v>1107.0545563875544</v>
      </c>
      <c r="Q32" s="16">
        <v>16731.2</v>
      </c>
      <c r="R32" s="16">
        <v>18805.513608264257</v>
      </c>
      <c r="S32" s="15">
        <v>59.817518649999997</v>
      </c>
      <c r="T32" s="15">
        <v>106.72098136000001</v>
      </c>
      <c r="U32" s="15">
        <v>1400</v>
      </c>
      <c r="V32" s="15">
        <v>1571.2364238673431</v>
      </c>
      <c r="W32" s="15">
        <v>1763.4170712053121</v>
      </c>
      <c r="X32" s="15">
        <v>6141.0495600000004</v>
      </c>
      <c r="Z32" s="75">
        <v>1.1223117313338165</v>
      </c>
      <c r="AA32" s="75">
        <v>1.1239787706957216</v>
      </c>
    </row>
    <row r="33" spans="1:27" x14ac:dyDescent="0.2">
      <c r="A33" s="61">
        <v>42795</v>
      </c>
      <c r="B33" s="15">
        <v>17013.670999999998</v>
      </c>
      <c r="C33" s="16">
        <v>14366.124254830002</v>
      </c>
      <c r="D33" s="16">
        <v>8526.9694698200001</v>
      </c>
      <c r="E33" s="16">
        <v>7289.6074573200003</v>
      </c>
      <c r="F33" s="18">
        <v>14.51115800143846</v>
      </c>
      <c r="G33" s="16">
        <v>2311.9958988696444</v>
      </c>
      <c r="H33" s="16">
        <v>986.52691756501463</v>
      </c>
      <c r="I33" s="16">
        <v>2564.8004579769508</v>
      </c>
      <c r="J33" s="16">
        <v>1094.3984334982592</v>
      </c>
      <c r="K33" s="16">
        <v>16784.444408095278</v>
      </c>
      <c r="L33" s="16">
        <v>18619.734890454762</v>
      </c>
      <c r="M33" s="16">
        <v>2467.5605046385344</v>
      </c>
      <c r="N33" s="16">
        <v>1052.9062187696002</v>
      </c>
      <c r="O33" s="16">
        <v>2737.3752330083962</v>
      </c>
      <c r="P33" s="16">
        <v>1173.7243687115213</v>
      </c>
      <c r="Q33" s="16">
        <v>17913.8</v>
      </c>
      <c r="R33" s="16">
        <v>19969.360253940515</v>
      </c>
      <c r="S33" s="15">
        <v>71.559082399999994</v>
      </c>
      <c r="T33" s="15">
        <v>136.57136793000001</v>
      </c>
      <c r="U33" s="15">
        <v>1400</v>
      </c>
      <c r="V33" s="15">
        <v>1553.082617025085</v>
      </c>
      <c r="W33" s="15">
        <v>1722.9040109324906</v>
      </c>
      <c r="X33" s="15">
        <v>6243.6160799999998</v>
      </c>
      <c r="Z33" s="75">
        <v>1.1093447264464893</v>
      </c>
      <c r="AA33" s="75">
        <v>1.1147473039746183</v>
      </c>
    </row>
    <row r="34" spans="1:27" x14ac:dyDescent="0.2">
      <c r="A34" s="61">
        <v>42887</v>
      </c>
      <c r="B34" s="15">
        <v>17040.265999989999</v>
      </c>
      <c r="C34" s="16">
        <v>14466.940626619999</v>
      </c>
      <c r="D34" s="16">
        <v>8655.0882655400001</v>
      </c>
      <c r="E34" s="16">
        <v>7300.8287545300009</v>
      </c>
      <c r="F34" s="18">
        <v>15.646975160287468</v>
      </c>
      <c r="G34" s="16">
        <v>2268.5089518045147</v>
      </c>
      <c r="H34" s="16">
        <v>967.69340273005878</v>
      </c>
      <c r="I34" s="16">
        <v>2492.2494575441833</v>
      </c>
      <c r="J34" s="16">
        <v>1063.135922873317</v>
      </c>
      <c r="K34" s="16">
        <v>16489.75298895565</v>
      </c>
      <c r="L34" s="16">
        <v>18116.118919906174</v>
      </c>
      <c r="M34" s="16">
        <v>2266.3830596396369</v>
      </c>
      <c r="N34" s="16">
        <v>966.78655133726602</v>
      </c>
      <c r="O34" s="16">
        <v>2489.9138910080674</v>
      </c>
      <c r="P34" s="16">
        <v>1063.929983575488</v>
      </c>
      <c r="Q34" s="16">
        <v>16474.3</v>
      </c>
      <c r="R34" s="16">
        <v>18129.649925491307</v>
      </c>
      <c r="S34" s="15">
        <v>68.151417309999999</v>
      </c>
      <c r="T34" s="15">
        <v>177.84914046</v>
      </c>
      <c r="U34" s="15">
        <v>1500</v>
      </c>
      <c r="V34" s="15">
        <v>1647.9433256556192</v>
      </c>
      <c r="W34" s="15">
        <v>1810.4781363819347</v>
      </c>
      <c r="X34" s="15">
        <v>6305.4004599999998</v>
      </c>
      <c r="Z34" s="75">
        <v>1.0986288837704128</v>
      </c>
      <c r="AA34" s="75">
        <v>1.1004807442799578</v>
      </c>
    </row>
    <row r="35" spans="1:27" x14ac:dyDescent="0.2">
      <c r="A35" s="62">
        <v>42979</v>
      </c>
      <c r="B35" s="63">
        <v>17066.760999999999</v>
      </c>
      <c r="C35" s="64">
        <v>14453.84818879</v>
      </c>
      <c r="D35" s="64">
        <v>8737.9117223499998</v>
      </c>
      <c r="E35" s="64">
        <v>7472.4239551799992</v>
      </c>
      <c r="F35" s="65">
        <v>14.482725476993679</v>
      </c>
      <c r="G35" s="64">
        <v>2290.9554385147535</v>
      </c>
      <c r="H35" s="64">
        <v>998.32178667216374</v>
      </c>
      <c r="I35" s="64">
        <v>2515.8479055228495</v>
      </c>
      <c r="J35" s="64">
        <v>1096.3224049723558</v>
      </c>
      <c r="K35" s="64">
        <v>17038.119334226802</v>
      </c>
      <c r="L35" s="64">
        <v>18710.672464608404</v>
      </c>
      <c r="M35" s="64">
        <v>2298.1733848531967</v>
      </c>
      <c r="N35" s="64">
        <v>1001.4671207969691</v>
      </c>
      <c r="O35" s="64">
        <v>2523.7744041672413</v>
      </c>
      <c r="P35" s="64">
        <v>1100.2175096651895</v>
      </c>
      <c r="Q35" s="64">
        <v>17091.8</v>
      </c>
      <c r="R35" s="64">
        <v>18777.149285470976</v>
      </c>
      <c r="S35" s="15">
        <v>83.87135207</v>
      </c>
      <c r="T35" s="15">
        <v>205.19683727</v>
      </c>
      <c r="U35" s="15">
        <v>1450</v>
      </c>
      <c r="V35" s="15">
        <v>1592.3397730394743</v>
      </c>
      <c r="W35" s="15">
        <v>1748.6523812437272</v>
      </c>
      <c r="X35" s="15">
        <v>6263.9005500000003</v>
      </c>
      <c r="Z35" s="75">
        <v>1.0981653607168789</v>
      </c>
      <c r="AA35" s="75">
        <v>1.0986057223622425</v>
      </c>
    </row>
    <row r="36" spans="1:27" x14ac:dyDescent="0.2">
      <c r="A36" s="62">
        <v>43070</v>
      </c>
      <c r="B36" s="63">
        <v>17093.139999990002</v>
      </c>
      <c r="C36" s="64">
        <v>14478.882553860001</v>
      </c>
      <c r="D36" s="64">
        <v>8785.4926251900015</v>
      </c>
      <c r="E36" s="64">
        <v>7461.36422674</v>
      </c>
      <c r="F36" s="65">
        <v>15.07176040024693</v>
      </c>
      <c r="G36" s="64">
        <v>2312.4123504735689</v>
      </c>
      <c r="H36" s="64">
        <v>1004.2281354536094</v>
      </c>
      <c r="I36" s="64">
        <v>2525.6074126994622</v>
      </c>
      <c r="J36" s="64">
        <v>1096.8139062324153</v>
      </c>
      <c r="K36" s="64">
        <v>17165.412111237471</v>
      </c>
      <c r="L36" s="64">
        <v>18747.993653166581</v>
      </c>
      <c r="M36" s="64">
        <v>2342.3709928647822</v>
      </c>
      <c r="N36" s="64">
        <v>1017.2384945077481</v>
      </c>
      <c r="O36" s="64">
        <v>2558.3281207004229</v>
      </c>
      <c r="P36" s="64">
        <v>1114.3583076459004</v>
      </c>
      <c r="Q36" s="64">
        <v>17387.8</v>
      </c>
      <c r="R36" s="64">
        <v>19047.882562743303</v>
      </c>
      <c r="S36" s="15">
        <v>78.869282089999999</v>
      </c>
      <c r="T36" s="15">
        <v>213.03736397</v>
      </c>
      <c r="U36" s="15">
        <v>1500</v>
      </c>
      <c r="V36" s="15">
        <v>1638.2939306968103</v>
      </c>
      <c r="W36" s="15">
        <v>1789.3380022386702</v>
      </c>
      <c r="X36" s="15">
        <v>6347.3879500000003</v>
      </c>
      <c r="Z36" s="75">
        <v>1.0921959537978736</v>
      </c>
      <c r="AA36" s="75">
        <v>1.0954739853657911</v>
      </c>
    </row>
    <row r="37" spans="1:27" x14ac:dyDescent="0.2">
      <c r="A37" s="62">
        <v>43160</v>
      </c>
      <c r="B37" s="63">
        <v>17119.415000009998</v>
      </c>
      <c r="C37" s="64">
        <v>14509.821841180001</v>
      </c>
      <c r="D37" s="64">
        <v>8733.7411906300003</v>
      </c>
      <c r="E37" s="64">
        <v>7420.4095514399996</v>
      </c>
      <c r="F37" s="65">
        <v>15.037446273299352</v>
      </c>
      <c r="G37" s="64">
        <v>2356.1547511731005</v>
      </c>
      <c r="H37" s="64">
        <v>1016.0616672515063</v>
      </c>
      <c r="I37" s="64">
        <v>2537.9676527564493</v>
      </c>
      <c r="J37" s="64">
        <v>1094.4661607673229</v>
      </c>
      <c r="K37" s="64">
        <v>17394.381347280603</v>
      </c>
      <c r="L37" s="64">
        <v>18736.620409643459</v>
      </c>
      <c r="M37" s="64">
        <v>2564.2431524300828</v>
      </c>
      <c r="N37" s="64">
        <v>1105.7971315018033</v>
      </c>
      <c r="O37" s="64">
        <v>2762.1132149446207</v>
      </c>
      <c r="P37" s="64">
        <v>1196.1311560913541</v>
      </c>
      <c r="Q37" s="64">
        <v>18930.599999999999</v>
      </c>
      <c r="R37" s="64">
        <v>20477.06565556963</v>
      </c>
      <c r="S37" s="15">
        <v>72.555724669999989</v>
      </c>
      <c r="T37" s="15">
        <v>188.40685508999999</v>
      </c>
      <c r="U37" s="15">
        <v>1500</v>
      </c>
      <c r="V37" s="15">
        <v>1615.7476401918168</v>
      </c>
      <c r="W37" s="15">
        <v>1740.4269578569497</v>
      </c>
      <c r="X37" s="15">
        <v>6364.8446999999996</v>
      </c>
      <c r="Z37" s="75">
        <v>1.0771650934612111</v>
      </c>
      <c r="AA37" s="75">
        <v>1.0816913175266305</v>
      </c>
    </row>
    <row r="38" spans="1:27" x14ac:dyDescent="0.2">
      <c r="A38" s="62">
        <v>43252</v>
      </c>
      <c r="B38" s="63">
        <v>17145.569</v>
      </c>
      <c r="C38" s="64">
        <v>14536.792052069999</v>
      </c>
      <c r="D38" s="64">
        <v>8765.865301939999</v>
      </c>
      <c r="E38" s="64">
        <v>7418.40247714</v>
      </c>
      <c r="F38" s="65">
        <v>15.371703515701839</v>
      </c>
      <c r="G38" s="64">
        <v>2501.9951387292067</v>
      </c>
      <c r="H38" s="64">
        <v>1077.5496424573257</v>
      </c>
      <c r="I38" s="64">
        <v>2662.7365561224337</v>
      </c>
      <c r="J38" s="64">
        <v>1146.777137810546</v>
      </c>
      <c r="K38" s="64">
        <v>18475.201745677408</v>
      </c>
      <c r="L38" s="64">
        <v>19662.146543953226</v>
      </c>
      <c r="M38" s="64">
        <v>2499.8552074990803</v>
      </c>
      <c r="N38" s="64">
        <v>1076.6280197525086</v>
      </c>
      <c r="O38" s="64">
        <v>2660.4591443777654</v>
      </c>
      <c r="P38" s="64">
        <v>1152.6060493835926</v>
      </c>
      <c r="Q38" s="64">
        <v>18459.400000000001</v>
      </c>
      <c r="R38" s="64">
        <v>19762.086549523792</v>
      </c>
      <c r="S38" s="15">
        <v>102.83248969</v>
      </c>
      <c r="T38" s="15">
        <v>223.37046917999999</v>
      </c>
      <c r="U38" s="15">
        <v>1500</v>
      </c>
      <c r="V38" s="15">
        <v>1596.3679434694284</v>
      </c>
      <c r="W38" s="15">
        <v>1698.9270739578747</v>
      </c>
      <c r="X38" s="15">
        <v>6391.4376299999994</v>
      </c>
      <c r="Z38" s="75">
        <v>1.0642452956462856</v>
      </c>
      <c r="AA38" s="75">
        <v>1.0705703624995282</v>
      </c>
    </row>
    <row r="39" spans="1:27" x14ac:dyDescent="0.2">
      <c r="A39" s="62">
        <v>43344</v>
      </c>
      <c r="B39" s="63">
        <v>17171.583999999999</v>
      </c>
      <c r="C39" s="64">
        <v>14543.29136721</v>
      </c>
      <c r="D39" s="64">
        <v>8777.9699795800007</v>
      </c>
      <c r="E39" s="64">
        <v>7498.0419540299999</v>
      </c>
      <c r="F39" s="65">
        <v>14.581139244352272</v>
      </c>
      <c r="G39" s="64">
        <v>2545.6831936328022</v>
      </c>
      <c r="H39" s="64">
        <v>1105.8979078753223</v>
      </c>
      <c r="I39" s="64">
        <v>2673.0712377426153</v>
      </c>
      <c r="J39" s="64">
        <v>1161.2379328327611</v>
      </c>
      <c r="K39" s="64">
        <v>18990.01882050536</v>
      </c>
      <c r="L39" s="64">
        <v>19940.294707624114</v>
      </c>
      <c r="M39" s="64">
        <v>2580.19950782247</v>
      </c>
      <c r="N39" s="64">
        <v>1120.8925163805507</v>
      </c>
      <c r="O39" s="64">
        <v>2709.3147761860705</v>
      </c>
      <c r="P39" s="64">
        <v>1179.276624473772</v>
      </c>
      <c r="Q39" s="64">
        <v>19247.5</v>
      </c>
      <c r="R39" s="64">
        <v>20250.04761638783</v>
      </c>
      <c r="S39" s="15">
        <v>110.16752968</v>
      </c>
      <c r="T39" s="15">
        <v>274.75923857999999</v>
      </c>
      <c r="U39" s="15">
        <v>1500</v>
      </c>
      <c r="V39" s="15">
        <v>1575.0612121110157</v>
      </c>
      <c r="W39" s="15">
        <v>1653.8785479310814</v>
      </c>
      <c r="X39" s="15">
        <v>6414.81988</v>
      </c>
      <c r="Z39" s="75">
        <v>1.0500408080740105</v>
      </c>
      <c r="AA39" s="75">
        <v>1.0520871602227733</v>
      </c>
    </row>
    <row r="40" spans="1:27" x14ac:dyDescent="0.2">
      <c r="A40" s="62">
        <v>43435</v>
      </c>
      <c r="B40" s="63">
        <v>17197.462999990003</v>
      </c>
      <c r="C40" s="64">
        <v>14548.187632790001</v>
      </c>
      <c r="D40" s="64">
        <v>8808.0659531899983</v>
      </c>
      <c r="E40" s="64">
        <v>7503.2709136099993</v>
      </c>
      <c r="F40" s="65">
        <v>14.813638391381971</v>
      </c>
      <c r="G40" s="64">
        <v>2589.948054130632</v>
      </c>
      <c r="H40" s="64">
        <v>1125.2099007232134</v>
      </c>
      <c r="I40" s="64">
        <v>2707.0525628767764</v>
      </c>
      <c r="J40" s="64">
        <v>1176.0862696335237</v>
      </c>
      <c r="K40" s="64">
        <v>19350.755634909889</v>
      </c>
      <c r="L40" s="64">
        <v>20225.700106818789</v>
      </c>
      <c r="M40" s="64">
        <v>2662.5633854992743</v>
      </c>
      <c r="N40" s="64">
        <v>1156.7578310830827</v>
      </c>
      <c r="O40" s="64">
        <v>2782.9511966629329</v>
      </c>
      <c r="P40" s="64">
        <v>1209.060639755711</v>
      </c>
      <c r="Q40" s="64">
        <v>19893.3</v>
      </c>
      <c r="R40" s="64">
        <v>20792.77561694308</v>
      </c>
      <c r="S40" s="15">
        <v>86.739547040000005</v>
      </c>
      <c r="T40" s="15">
        <v>262.63173025999998</v>
      </c>
      <c r="U40" s="15">
        <v>1500</v>
      </c>
      <c r="V40" s="15">
        <v>1567.8225043313387</v>
      </c>
      <c r="W40" s="15">
        <v>1638.7116033918603</v>
      </c>
      <c r="X40" s="15">
        <v>6404.8794700000008</v>
      </c>
      <c r="Z40" s="75">
        <v>1.0452150028875591</v>
      </c>
      <c r="AA40" s="75">
        <v>1.0452150028875591</v>
      </c>
    </row>
    <row r="41" spans="1:27" x14ac:dyDescent="0.2">
      <c r="A41" s="62">
        <v>43525</v>
      </c>
      <c r="B41" s="63">
        <v>17223.195999990003</v>
      </c>
      <c r="C41" s="64">
        <v>14593.688936230001</v>
      </c>
      <c r="D41" s="64">
        <v>8881.4408555500013</v>
      </c>
      <c r="E41" s="64">
        <v>7523.7786184799997</v>
      </c>
      <c r="F41" s="65">
        <v>15.2865087900867</v>
      </c>
      <c r="G41" s="64">
        <v>2674.6736079379589</v>
      </c>
      <c r="H41" s="64">
        <v>1162.5769309969144</v>
      </c>
      <c r="I41" s="64">
        <v>2758.414328032698</v>
      </c>
      <c r="J41" s="64">
        <v>1198.975775730074</v>
      </c>
      <c r="K41" s="64">
        <v>20023.290347626709</v>
      </c>
      <c r="L41" s="64">
        <v>20650.194784639119</v>
      </c>
      <c r="M41" s="64">
        <v>3003.9315996217747</v>
      </c>
      <c r="N41" s="64">
        <v>1305.6926252254839</v>
      </c>
      <c r="O41" s="64">
        <v>3097.9809798979732</v>
      </c>
      <c r="P41" s="64">
        <v>1346.5722452038885</v>
      </c>
      <c r="Q41" s="64">
        <v>22488.2</v>
      </c>
      <c r="R41" s="64">
        <v>23192.277707293171</v>
      </c>
      <c r="S41" s="15">
        <v>103.69555787</v>
      </c>
      <c r="T41" s="15">
        <v>266.39521107999997</v>
      </c>
      <c r="U41" s="15">
        <v>1500</v>
      </c>
      <c r="V41" s="15">
        <v>1546.9631433791835</v>
      </c>
      <c r="W41" s="15">
        <v>1595.3966446490695</v>
      </c>
      <c r="X41" s="15">
        <v>6443.7327999999998</v>
      </c>
      <c r="Z41" s="75">
        <v>1.031308762252789</v>
      </c>
      <c r="AA41" s="75">
        <v>1.031308762252789</v>
      </c>
    </row>
    <row r="42" spans="1:27" x14ac:dyDescent="0.2">
      <c r="A42" s="62">
        <v>43617</v>
      </c>
      <c r="B42" s="63">
        <v>17248.781999999999</v>
      </c>
      <c r="C42" s="64">
        <v>14628.4163654</v>
      </c>
      <c r="D42" s="64">
        <v>8841.9272030500015</v>
      </c>
      <c r="E42" s="64">
        <v>7503.7342570500005</v>
      </c>
      <c r="F42" s="65">
        <v>15.134629761918816</v>
      </c>
      <c r="G42" s="64">
        <v>2702.4754978703022</v>
      </c>
      <c r="H42" s="64">
        <v>1170.493139258713</v>
      </c>
      <c r="I42" s="64">
        <v>2755.3097761488602</v>
      </c>
      <c r="J42" s="64">
        <v>1193.37666226992</v>
      </c>
      <c r="K42" s="64">
        <v>20189.580991569179</v>
      </c>
      <c r="L42" s="64">
        <v>20584.293891381472</v>
      </c>
      <c r="M42" s="64">
        <v>2719.2099240033526</v>
      </c>
      <c r="N42" s="64">
        <v>1177.7411297794824</v>
      </c>
      <c r="O42" s="64">
        <v>2772.3713657762114</v>
      </c>
      <c r="P42" s="64">
        <v>1200.7663533716702</v>
      </c>
      <c r="Q42" s="64">
        <v>20314.599999999999</v>
      </c>
      <c r="R42" s="64">
        <v>20711.757062242901</v>
      </c>
      <c r="S42" s="15">
        <v>115.27141899999999</v>
      </c>
      <c r="T42" s="15">
        <v>298.55271288</v>
      </c>
      <c r="U42" s="15">
        <v>1500</v>
      </c>
      <c r="V42" s="15">
        <v>1529.3254897150009</v>
      </c>
      <c r="W42" s="15">
        <v>1559.2243023280182</v>
      </c>
      <c r="X42" s="15">
        <v>6460.52027</v>
      </c>
      <c r="Z42" s="75">
        <v>1.0195503264766672</v>
      </c>
      <c r="AA42" s="75">
        <v>1.0195503264766672</v>
      </c>
    </row>
    <row r="43" spans="1:27" x14ac:dyDescent="0.2">
      <c r="A43" s="62">
        <v>43709</v>
      </c>
      <c r="B43" s="63">
        <v>17274.199000000001</v>
      </c>
      <c r="C43" s="64">
        <v>14687.967913179999</v>
      </c>
      <c r="D43" s="64">
        <v>8862.5798795699993</v>
      </c>
      <c r="E43" s="64">
        <v>7575.457509769999</v>
      </c>
      <c r="F43" s="65">
        <v>14.523111636681236</v>
      </c>
      <c r="G43" s="64">
        <v>2754.6497738490175</v>
      </c>
      <c r="H43" s="64">
        <v>1202.5530222966547</v>
      </c>
      <c r="I43" s="64">
        <v>2802.2507877035705</v>
      </c>
      <c r="J43" s="64">
        <v>1223.3334291631122</v>
      </c>
      <c r="K43" s="64">
        <v>20773.14021520385</v>
      </c>
      <c r="L43" s="64">
        <v>21132.105098716005</v>
      </c>
      <c r="M43" s="64">
        <v>2796.2165288524716</v>
      </c>
      <c r="N43" s="64">
        <v>1220.699147902603</v>
      </c>
      <c r="O43" s="64">
        <v>2844.5358262796199</v>
      </c>
      <c r="P43" s="64">
        <v>1241.7931242052102</v>
      </c>
      <c r="Q43" s="64">
        <v>21086.6</v>
      </c>
      <c r="R43" s="64">
        <v>21450.981544352519</v>
      </c>
      <c r="S43" s="15">
        <v>123.99213788</v>
      </c>
      <c r="T43" s="15">
        <v>350.16864063999998</v>
      </c>
      <c r="U43" s="15">
        <v>1500</v>
      </c>
      <c r="V43" s="15">
        <v>1525.9203625301745</v>
      </c>
      <c r="W43" s="15">
        <v>1552.2886351894795</v>
      </c>
      <c r="X43" s="15">
        <v>6512.1797300000007</v>
      </c>
      <c r="Z43" s="75">
        <v>1.017280241686783</v>
      </c>
      <c r="AA43" s="75">
        <v>1.017280241686783</v>
      </c>
    </row>
    <row r="44" spans="1:27" x14ac:dyDescent="0.2">
      <c r="A44" s="62">
        <v>43800</v>
      </c>
      <c r="B44" s="63">
        <v>17299.459999990002</v>
      </c>
      <c r="C44" s="64">
        <v>14742.594894899998</v>
      </c>
      <c r="D44" s="64">
        <v>8867.8261234699985</v>
      </c>
      <c r="E44" s="64">
        <v>7651.4614539700005</v>
      </c>
      <c r="F44" s="65">
        <v>13.716604865319937</v>
      </c>
      <c r="G44" s="64">
        <v>2816.0560094830485</v>
      </c>
      <c r="H44" s="64">
        <v>1240.1278614972491</v>
      </c>
      <c r="I44" s="64">
        <v>2845.5484065118876</v>
      </c>
      <c r="J44" s="64">
        <v>1253.1156512054929</v>
      </c>
      <c r="K44" s="64">
        <v>21453.542334844802</v>
      </c>
      <c r="L44" s="64">
        <v>21678.224083390847</v>
      </c>
      <c r="M44" s="64">
        <v>2907.5407400203303</v>
      </c>
      <c r="N44" s="64">
        <v>1280.4156892765902</v>
      </c>
      <c r="O44" s="64">
        <v>2937.9912515135111</v>
      </c>
      <c r="P44" s="64">
        <v>1293.8254111510612</v>
      </c>
      <c r="Q44" s="64">
        <v>22150.5</v>
      </c>
      <c r="R44" s="64">
        <v>22382.480947178399</v>
      </c>
      <c r="S44" s="15">
        <v>111.36307283999999</v>
      </c>
      <c r="T44" s="15">
        <v>347.44634142999996</v>
      </c>
      <c r="U44" s="15">
        <v>1500</v>
      </c>
      <c r="V44" s="15">
        <v>1515.7094160749236</v>
      </c>
      <c r="W44" s="15">
        <v>1531.5833559854575</v>
      </c>
      <c r="X44" s="15">
        <v>6518.2970100000002</v>
      </c>
      <c r="Z44" s="75">
        <v>1.0104729440499491</v>
      </c>
      <c r="AA44" s="75">
        <v>1.0104729440499491</v>
      </c>
    </row>
    <row r="45" spans="1:27" x14ac:dyDescent="0.2">
      <c r="A45" s="62">
        <v>43891</v>
      </c>
      <c r="B45" s="63">
        <v>17324.537000009997</v>
      </c>
      <c r="C45" s="64">
        <v>14825.478730979999</v>
      </c>
      <c r="D45" s="64">
        <v>8803.2806262199992</v>
      </c>
      <c r="E45" s="64">
        <v>7526.0725269399991</v>
      </c>
      <c r="F45" s="65">
        <v>14.508319722035438</v>
      </c>
      <c r="G45" s="64">
        <v>2891.7004677000609</v>
      </c>
      <c r="H45" s="64">
        <v>1250.6121317933644</v>
      </c>
      <c r="I45" s="64">
        <v>2891.7004677000609</v>
      </c>
      <c r="J45" s="64">
        <v>1250.6121317933644</v>
      </c>
      <c r="K45" s="64">
        <v>21666.27614991552</v>
      </c>
      <c r="L45" s="64">
        <v>21666.27614991552</v>
      </c>
      <c r="M45" s="64">
        <v>3209.3382247604509</v>
      </c>
      <c r="N45" s="64">
        <v>1387.9851449990338</v>
      </c>
      <c r="O45" s="64">
        <v>3209.3382247604509</v>
      </c>
      <c r="P45" s="64">
        <v>1387.9851449990338</v>
      </c>
      <c r="Q45" s="64">
        <v>24046.2</v>
      </c>
      <c r="R45" s="64">
        <v>24046.2</v>
      </c>
      <c r="S45" s="15">
        <v>103.10523815000001</v>
      </c>
      <c r="T45" s="15">
        <v>327.18920685000001</v>
      </c>
      <c r="U45" s="15">
        <v>1600</v>
      </c>
      <c r="V45" s="15">
        <v>1600</v>
      </c>
      <c r="W45" s="15">
        <v>1600</v>
      </c>
      <c r="X45" s="15">
        <v>6590.4724999999999</v>
      </c>
      <c r="Z45" s="75">
        <v>1</v>
      </c>
      <c r="AA45" s="75">
        <v>1</v>
      </c>
    </row>
    <row r="46" spans="1:27" x14ac:dyDescent="0.2">
      <c r="N46" s="86">
        <v>10.690038560424142</v>
      </c>
      <c r="O46" s="86">
        <v>5.5710662492568446</v>
      </c>
      <c r="V46" s="86">
        <v>-3.3239150549532894</v>
      </c>
      <c r="W46" s="86"/>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Plan30">
    <tabColor theme="4" tint="0.39997558519241921"/>
  </sheetPr>
  <dimension ref="A2:AA45"/>
  <sheetViews>
    <sheetView showGridLines="0" workbookViewId="0">
      <pane xSplit="1" ySplit="12" topLeftCell="M34"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80</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140</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42962.803000010004</v>
      </c>
      <c r="C13" s="16">
        <v>35160.214751240004</v>
      </c>
      <c r="D13" s="16">
        <v>22276.835673599999</v>
      </c>
      <c r="E13" s="17">
        <v>20540.95780892</v>
      </c>
      <c r="F13" s="18">
        <v>7.7922999932039971</v>
      </c>
      <c r="G13" s="17">
        <v>1807.4080345317589</v>
      </c>
      <c r="H13" s="17">
        <v>856.2301860606425</v>
      </c>
      <c r="I13" s="17">
        <v>2816.0658926456431</v>
      </c>
      <c r="J13" s="17">
        <v>1334.065455697541</v>
      </c>
      <c r="K13" s="17">
        <v>36786.04880638529</v>
      </c>
      <c r="L13" s="17">
        <v>57315.19136225203</v>
      </c>
      <c r="M13" s="17">
        <v>1881.1051069468392</v>
      </c>
      <c r="N13" s="17">
        <v>891.14297314332782</v>
      </c>
      <c r="O13" s="17">
        <v>2930.8909946983235</v>
      </c>
      <c r="P13" s="17">
        <v>1392.7723857122248</v>
      </c>
      <c r="Q13" s="17">
        <v>38286</v>
      </c>
      <c r="R13" s="17">
        <v>59837.405631208261</v>
      </c>
      <c r="S13" s="15">
        <v>241.74588949</v>
      </c>
      <c r="T13" s="15">
        <v>1054.7619217900001</v>
      </c>
      <c r="U13" s="15">
        <v>1000</v>
      </c>
      <c r="V13" s="15">
        <v>1558.0687032716412</v>
      </c>
      <c r="W13" s="15">
        <v>2427.5780841145734</v>
      </c>
      <c r="X13" s="15">
        <v>13932.693139999999</v>
      </c>
      <c r="Z13" s="75">
        <v>1.5580687032716412</v>
      </c>
      <c r="AA13" s="75">
        <v>1.5629056477879189</v>
      </c>
    </row>
    <row r="14" spans="1:27" x14ac:dyDescent="0.2">
      <c r="A14" s="61">
        <v>41061</v>
      </c>
      <c r="B14" s="15">
        <v>43066.923999979997</v>
      </c>
      <c r="C14" s="16">
        <v>35235.408002899996</v>
      </c>
      <c r="D14" s="16">
        <v>22507.888652090001</v>
      </c>
      <c r="E14" s="16">
        <v>20814.33526236</v>
      </c>
      <c r="F14" s="18">
        <v>7.5242658958717783</v>
      </c>
      <c r="G14" s="16">
        <v>1842.0945905451961</v>
      </c>
      <c r="H14" s="16">
        <v>880.57252783923468</v>
      </c>
      <c r="I14" s="16">
        <v>2842.8360873602292</v>
      </c>
      <c r="J14" s="16">
        <v>1358.9548400652429</v>
      </c>
      <c r="K14" s="16">
        <v>37923.550132922588</v>
      </c>
      <c r="L14" s="16">
        <v>58526.004816494795</v>
      </c>
      <c r="M14" s="16">
        <v>1827.8260001258247</v>
      </c>
      <c r="N14" s="16">
        <v>873.75174507511792</v>
      </c>
      <c r="O14" s="16">
        <v>2820.8159023121066</v>
      </c>
      <c r="P14" s="16">
        <v>1352.3490106957706</v>
      </c>
      <c r="Q14" s="16">
        <v>37629.800000000003</v>
      </c>
      <c r="R14" s="16">
        <v>58241.51206508289</v>
      </c>
      <c r="S14" s="15">
        <v>182.72275576000001</v>
      </c>
      <c r="T14" s="15">
        <v>897.53152191000004</v>
      </c>
      <c r="U14" s="15">
        <v>1100</v>
      </c>
      <c r="V14" s="15">
        <v>1697.5890989239228</v>
      </c>
      <c r="W14" s="15">
        <v>2619.8261352593968</v>
      </c>
      <c r="X14" s="15">
        <v>14079.71794</v>
      </c>
      <c r="Z14" s="75">
        <v>1.5432628172035663</v>
      </c>
      <c r="AA14" s="75">
        <v>1.5477497107367801</v>
      </c>
    </row>
    <row r="15" spans="1:27" x14ac:dyDescent="0.2">
      <c r="A15" s="61">
        <v>41153</v>
      </c>
      <c r="B15" s="15">
        <v>43170.847999999998</v>
      </c>
      <c r="C15" s="16">
        <v>35367.987168200001</v>
      </c>
      <c r="D15" s="16">
        <v>22611.681172889999</v>
      </c>
      <c r="E15" s="16">
        <v>21053.99204456</v>
      </c>
      <c r="F15" s="18">
        <v>6.8888691487370295</v>
      </c>
      <c r="G15" s="16">
        <v>1876.2554972954244</v>
      </c>
      <c r="H15" s="16">
        <v>906.29262874872575</v>
      </c>
      <c r="I15" s="16">
        <v>2872.4490767319085</v>
      </c>
      <c r="J15" s="16">
        <v>1387.486634123537</v>
      </c>
      <c r="K15" s="16">
        <v>39125.421319231667</v>
      </c>
      <c r="L15" s="16">
        <v>59898.974583778829</v>
      </c>
      <c r="M15" s="16">
        <v>1864.9706575363512</v>
      </c>
      <c r="N15" s="16">
        <v>900.84169761965302</v>
      </c>
      <c r="O15" s="16">
        <v>2855.1725770261155</v>
      </c>
      <c r="P15" s="16">
        <v>1384.4117772963559</v>
      </c>
      <c r="Q15" s="16">
        <v>38890.1</v>
      </c>
      <c r="R15" s="16">
        <v>59766.230407070834</v>
      </c>
      <c r="S15" s="15">
        <v>162.32975678</v>
      </c>
      <c r="T15" s="15">
        <v>773.09007796000003</v>
      </c>
      <c r="U15" s="15">
        <v>1100</v>
      </c>
      <c r="V15" s="15">
        <v>1684.0424925921441</v>
      </c>
      <c r="W15" s="15">
        <v>2578.1810153236015</v>
      </c>
      <c r="X15" s="15">
        <v>14122.115310000001</v>
      </c>
      <c r="Z15" s="75">
        <v>1.5309477205383129</v>
      </c>
      <c r="AA15" s="75">
        <v>1.5367980644706709</v>
      </c>
    </row>
    <row r="16" spans="1:27" x14ac:dyDescent="0.2">
      <c r="A16" s="61">
        <v>41244</v>
      </c>
      <c r="B16" s="15">
        <v>43274.592000010009</v>
      </c>
      <c r="C16" s="16">
        <v>35433.219127130003</v>
      </c>
      <c r="D16" s="16">
        <v>22605.890117659997</v>
      </c>
      <c r="E16" s="16">
        <v>21079.135014829997</v>
      </c>
      <c r="F16" s="18">
        <v>6.7537933471475213</v>
      </c>
      <c r="G16" s="16">
        <v>1912.843103800991</v>
      </c>
      <c r="H16" s="16">
        <v>922.5034320631537</v>
      </c>
      <c r="I16" s="16">
        <v>2884.9131678835033</v>
      </c>
      <c r="J16" s="16">
        <v>1391.3019281552106</v>
      </c>
      <c r="K16" s="16">
        <v>39920.959641141926</v>
      </c>
      <c r="L16" s="16">
        <v>60208.023289743978</v>
      </c>
      <c r="M16" s="16">
        <v>1929.256201219202</v>
      </c>
      <c r="N16" s="16">
        <v>930.41893959371555</v>
      </c>
      <c r="O16" s="16">
        <v>2909.6670856373753</v>
      </c>
      <c r="P16" s="16">
        <v>1411.0470862424536</v>
      </c>
      <c r="Q16" s="16">
        <v>40263.5</v>
      </c>
      <c r="R16" s="16">
        <v>61062.486949945116</v>
      </c>
      <c r="S16" s="15">
        <v>108.29223101000001</v>
      </c>
      <c r="T16" s="15">
        <v>671.16681381000001</v>
      </c>
      <c r="U16" s="15">
        <v>1200</v>
      </c>
      <c r="V16" s="15">
        <v>1809.816913149388</v>
      </c>
      <c r="W16" s="15">
        <v>2729.5310492679828</v>
      </c>
      <c r="X16" s="15">
        <v>14176.778470000001</v>
      </c>
      <c r="Z16" s="75">
        <v>1.5081807609578233</v>
      </c>
      <c r="AA16" s="75">
        <v>1.5165717572974311</v>
      </c>
    </row>
    <row r="17" spans="1:27" x14ac:dyDescent="0.2">
      <c r="A17" s="61">
        <v>41334</v>
      </c>
      <c r="B17" s="15">
        <v>43378.117999989998</v>
      </c>
      <c r="C17" s="16">
        <v>35637.735813490006</v>
      </c>
      <c r="D17" s="16">
        <v>22774.629723689999</v>
      </c>
      <c r="E17" s="16">
        <v>21016.94698212</v>
      </c>
      <c r="F17" s="18">
        <v>7.7177225838348988</v>
      </c>
      <c r="G17" s="16">
        <v>1972.5136517381763</v>
      </c>
      <c r="H17" s="16">
        <v>946.27970343844538</v>
      </c>
      <c r="I17" s="16">
        <v>2911.0352781689735</v>
      </c>
      <c r="J17" s="16">
        <v>1396.5194092812446</v>
      </c>
      <c r="K17" s="16">
        <v>41047.832636748426</v>
      </c>
      <c r="L17" s="16">
        <v>60578.383725078158</v>
      </c>
      <c r="M17" s="16">
        <v>2042.5027590543684</v>
      </c>
      <c r="N17" s="16">
        <v>979.85578811901894</v>
      </c>
      <c r="O17" s="16">
        <v>3014.325189650931</v>
      </c>
      <c r="P17" s="16">
        <v>1456.3281365304454</v>
      </c>
      <c r="Q17" s="16">
        <v>42504.3</v>
      </c>
      <c r="R17" s="16">
        <v>63172.773753123205</v>
      </c>
      <c r="S17" s="15">
        <v>154.49169540999998</v>
      </c>
      <c r="T17" s="15">
        <v>779.87884546999999</v>
      </c>
      <c r="U17" s="15">
        <v>1200</v>
      </c>
      <c r="V17" s="15">
        <v>1770.9597754745716</v>
      </c>
      <c r="W17" s="15">
        <v>2613.5821052907877</v>
      </c>
      <c r="X17" s="15">
        <v>14424.710060000001</v>
      </c>
      <c r="Z17" s="75">
        <v>1.4757998128954763</v>
      </c>
      <c r="AA17" s="75">
        <v>1.4862678306223889</v>
      </c>
    </row>
    <row r="18" spans="1:27" x14ac:dyDescent="0.2">
      <c r="A18" s="61">
        <v>41426</v>
      </c>
      <c r="B18" s="15">
        <v>43481.443000009996</v>
      </c>
      <c r="C18" s="16">
        <v>35626.63926294</v>
      </c>
      <c r="D18" s="16">
        <v>22990.813614040002</v>
      </c>
      <c r="E18" s="16">
        <v>21288.372838160001</v>
      </c>
      <c r="F18" s="18">
        <v>7.4048739834085495</v>
      </c>
      <c r="G18" s="16">
        <v>2048.0530031566454</v>
      </c>
      <c r="H18" s="16">
        <v>993.17688484018902</v>
      </c>
      <c r="I18" s="16">
        <v>2983.1681461633366</v>
      </c>
      <c r="J18" s="16">
        <v>1446.6489108408946</v>
      </c>
      <c r="K18" s="16">
        <v>43184.764107106173</v>
      </c>
      <c r="L18" s="16">
        <v>62902.382157754902</v>
      </c>
      <c r="M18" s="16">
        <v>2034.9178496804479</v>
      </c>
      <c r="N18" s="16">
        <v>986.80717656932723</v>
      </c>
      <c r="O18" s="16">
        <v>2964.03564745126</v>
      </c>
      <c r="P18" s="16">
        <v>1442.3568746136323</v>
      </c>
      <c r="Q18" s="16">
        <v>42907.8</v>
      </c>
      <c r="R18" s="16">
        <v>62715.758229185216</v>
      </c>
      <c r="S18" s="15">
        <v>162.41286317999999</v>
      </c>
      <c r="T18" s="15">
        <v>707.63056554000002</v>
      </c>
      <c r="U18" s="15">
        <v>1200</v>
      </c>
      <c r="V18" s="15">
        <v>1747.9048490827572</v>
      </c>
      <c r="W18" s="15">
        <v>2545.9761345391803</v>
      </c>
      <c r="X18" s="15">
        <v>14504.24691</v>
      </c>
      <c r="Z18" s="75">
        <v>1.456587374235631</v>
      </c>
      <c r="AA18" s="75">
        <v>1.4616400334947308</v>
      </c>
    </row>
    <row r="19" spans="1:27" x14ac:dyDescent="0.2">
      <c r="A19" s="61">
        <v>41518</v>
      </c>
      <c r="B19" s="15">
        <v>43584.539000010009</v>
      </c>
      <c r="C19" s="16">
        <v>35691.783958620006</v>
      </c>
      <c r="D19" s="16">
        <v>23012.370202720002</v>
      </c>
      <c r="E19" s="16">
        <v>21334.895642530002</v>
      </c>
      <c r="F19" s="18">
        <v>7.289447133923332</v>
      </c>
      <c r="G19" s="16">
        <v>2052.6317088631358</v>
      </c>
      <c r="H19" s="16">
        <v>995.34879072821877</v>
      </c>
      <c r="I19" s="16">
        <v>2971.3463326469409</v>
      </c>
      <c r="J19" s="16">
        <v>1440.8458985917678</v>
      </c>
      <c r="K19" s="16">
        <v>43381.818188106852</v>
      </c>
      <c r="L19" s="16">
        <v>62798.604260177366</v>
      </c>
      <c r="M19" s="16">
        <v>2043.1724966508041</v>
      </c>
      <c r="N19" s="16">
        <v>990.76188462128925</v>
      </c>
      <c r="O19" s="16">
        <v>2957.6533767233436</v>
      </c>
      <c r="P19" s="16">
        <v>1437.4523659290887</v>
      </c>
      <c r="Q19" s="16">
        <v>43181.9</v>
      </c>
      <c r="R19" s="16">
        <v>62650.698703493028</v>
      </c>
      <c r="S19" s="15">
        <v>113.62268786999999</v>
      </c>
      <c r="T19" s="15">
        <v>651.99612295999998</v>
      </c>
      <c r="U19" s="15">
        <v>1200</v>
      </c>
      <c r="V19" s="15">
        <v>1737.0946691411925</v>
      </c>
      <c r="W19" s="15">
        <v>2514.581574632291</v>
      </c>
      <c r="X19" s="15">
        <v>14468.04255</v>
      </c>
      <c r="Z19" s="75">
        <v>1.4475788909509937</v>
      </c>
      <c r="AA19" s="75">
        <v>1.4508555367756635</v>
      </c>
    </row>
    <row r="20" spans="1:27" x14ac:dyDescent="0.2">
      <c r="A20" s="61">
        <v>41609</v>
      </c>
      <c r="B20" s="15">
        <v>43687.38</v>
      </c>
      <c r="C20" s="16">
        <v>35840.954081160002</v>
      </c>
      <c r="D20" s="16">
        <v>22800.18454124</v>
      </c>
      <c r="E20" s="16">
        <v>21317.254184560003</v>
      </c>
      <c r="F20" s="18">
        <v>6.5040278687119297</v>
      </c>
      <c r="G20" s="16">
        <v>2038.2376952638565</v>
      </c>
      <c r="H20" s="16">
        <v>985.16463531973682</v>
      </c>
      <c r="I20" s="16">
        <v>2902.9751731830111</v>
      </c>
      <c r="J20" s="16">
        <v>1403.1280475660453</v>
      </c>
      <c r="K20" s="16">
        <v>43039.261785774761</v>
      </c>
      <c r="L20" s="16">
        <v>61298.988202675893</v>
      </c>
      <c r="M20" s="16">
        <v>2045.3289777567572</v>
      </c>
      <c r="N20" s="16">
        <v>988.59212889397361</v>
      </c>
      <c r="O20" s="16">
        <v>2913.0749849325202</v>
      </c>
      <c r="P20" s="16">
        <v>1417.780799322167</v>
      </c>
      <c r="Q20" s="16">
        <v>43189</v>
      </c>
      <c r="R20" s="16">
        <v>61939.128536691249</v>
      </c>
      <c r="S20" s="15">
        <v>82.435640329999998</v>
      </c>
      <c r="T20" s="15">
        <v>609.99033850000001</v>
      </c>
      <c r="U20" s="15">
        <v>1200</v>
      </c>
      <c r="V20" s="15">
        <v>1709.1089110530133</v>
      </c>
      <c r="W20" s="15">
        <v>2434.2110582006808</v>
      </c>
      <c r="X20" s="15">
        <v>14446.543470000001</v>
      </c>
      <c r="Z20" s="75">
        <v>1.4242574258775111</v>
      </c>
      <c r="AA20" s="75">
        <v>1.4341412984021684</v>
      </c>
    </row>
    <row r="21" spans="1:27" x14ac:dyDescent="0.2">
      <c r="A21" s="61">
        <v>41699</v>
      </c>
      <c r="B21" s="15">
        <v>43789.964999989999</v>
      </c>
      <c r="C21" s="16">
        <v>35986.05300954001</v>
      </c>
      <c r="D21" s="16">
        <v>22800.741194980001</v>
      </c>
      <c r="E21" s="16">
        <v>21150.07500691</v>
      </c>
      <c r="F21" s="18">
        <v>7.2395286361718263</v>
      </c>
      <c r="G21" s="16">
        <v>2183.015298122973</v>
      </c>
      <c r="H21" s="16">
        <v>1044.8002773740193</v>
      </c>
      <c r="I21" s="16">
        <v>3039.8401204755287</v>
      </c>
      <c r="J21" s="16">
        <v>1454.8802309247919</v>
      </c>
      <c r="K21" s="16">
        <v>45751.767578188148</v>
      </c>
      <c r="L21" s="16">
        <v>63709.15439137401</v>
      </c>
      <c r="M21" s="16">
        <v>2227.1669513726379</v>
      </c>
      <c r="N21" s="16">
        <v>1065.9314297239255</v>
      </c>
      <c r="O21" s="16">
        <v>3101.3211220283151</v>
      </c>
      <c r="P21" s="16">
        <v>1496.3400078754858</v>
      </c>
      <c r="Q21" s="16">
        <v>46677.1</v>
      </c>
      <c r="R21" s="16">
        <v>65524.676572952281</v>
      </c>
      <c r="S21" s="15">
        <v>92.073358850000005</v>
      </c>
      <c r="T21" s="15">
        <v>555.3177063899999</v>
      </c>
      <c r="U21" s="15">
        <v>1280</v>
      </c>
      <c r="V21" s="15">
        <v>1782.3949092588953</v>
      </c>
      <c r="W21" s="15">
        <v>2481.9778223062699</v>
      </c>
      <c r="X21" s="15">
        <v>14627.75806</v>
      </c>
      <c r="Z21" s="75">
        <v>1.3924960228585119</v>
      </c>
      <c r="AA21" s="75">
        <v>1.4037863657543481</v>
      </c>
    </row>
    <row r="22" spans="1:27" x14ac:dyDescent="0.2">
      <c r="A22" s="61">
        <v>41791</v>
      </c>
      <c r="B22" s="15">
        <v>43892.275000000001</v>
      </c>
      <c r="C22" s="16">
        <v>36240.732339169997</v>
      </c>
      <c r="D22" s="16">
        <v>23017.881675770001</v>
      </c>
      <c r="E22" s="16">
        <v>21397.59929496</v>
      </c>
      <c r="F22" s="18">
        <v>7.0392332519269445</v>
      </c>
      <c r="G22" s="16">
        <v>2224.9004416575799</v>
      </c>
      <c r="H22" s="16">
        <v>1074.990505602351</v>
      </c>
      <c r="I22" s="16">
        <v>3048.8088067369804</v>
      </c>
      <c r="J22" s="16">
        <v>1473.0728886895051</v>
      </c>
      <c r="K22" s="16">
        <v>47183.778894287439</v>
      </c>
      <c r="L22" s="16">
        <v>64656.520325404155</v>
      </c>
      <c r="M22" s="16">
        <v>2219.4834718478992</v>
      </c>
      <c r="N22" s="16">
        <v>1072.3732137374971</v>
      </c>
      <c r="O22" s="16">
        <v>3041.3858654887513</v>
      </c>
      <c r="P22" s="16">
        <v>1474.1677742446516</v>
      </c>
      <c r="Q22" s="16">
        <v>47068.9</v>
      </c>
      <c r="R22" s="16">
        <v>64704.577343284167</v>
      </c>
      <c r="S22" s="15">
        <v>83.130206239999993</v>
      </c>
      <c r="T22" s="15">
        <v>571.51824578000003</v>
      </c>
      <c r="U22" s="15">
        <v>1300</v>
      </c>
      <c r="V22" s="15">
        <v>1781.406203418815</v>
      </c>
      <c r="W22" s="15">
        <v>2441.0831242915669</v>
      </c>
      <c r="X22" s="15">
        <v>14826.058270000001</v>
      </c>
      <c r="Z22" s="75">
        <v>1.3703124641683193</v>
      </c>
      <c r="AA22" s="75">
        <v>1.3746779156361029</v>
      </c>
    </row>
    <row r="23" spans="1:27" x14ac:dyDescent="0.2">
      <c r="A23" s="61">
        <v>41883</v>
      </c>
      <c r="B23" s="15">
        <v>43994.316999989998</v>
      </c>
      <c r="C23" s="16">
        <v>36344.276215910002</v>
      </c>
      <c r="D23" s="16">
        <v>22999.74816417</v>
      </c>
      <c r="E23" s="16">
        <v>21339.76171698</v>
      </c>
      <c r="F23" s="18">
        <v>7.2174114052952945</v>
      </c>
      <c r="G23" s="16">
        <v>2286.1926014257579</v>
      </c>
      <c r="H23" s="16">
        <v>1099.3909169047538</v>
      </c>
      <c r="I23" s="16">
        <v>3107.8245797439267</v>
      </c>
      <c r="J23" s="16">
        <v>1494.4996813361277</v>
      </c>
      <c r="K23" s="16">
        <v>48366.952505217407</v>
      </c>
      <c r="L23" s="16">
        <v>65749.492737085631</v>
      </c>
      <c r="M23" s="16">
        <v>2276.6090089515928</v>
      </c>
      <c r="N23" s="16">
        <v>1094.7823101790841</v>
      </c>
      <c r="O23" s="16">
        <v>3094.7967516270464</v>
      </c>
      <c r="P23" s="16">
        <v>1493.2333342242266</v>
      </c>
      <c r="Q23" s="16">
        <v>48164.2</v>
      </c>
      <c r="R23" s="16">
        <v>65693.780660812641</v>
      </c>
      <c r="S23" s="15">
        <v>113.96120681000001</v>
      </c>
      <c r="T23" s="15">
        <v>611.75132348</v>
      </c>
      <c r="U23" s="15">
        <v>1300</v>
      </c>
      <c r="V23" s="15">
        <v>1767.2054188030781</v>
      </c>
      <c r="W23" s="15">
        <v>2402.319224805356</v>
      </c>
      <c r="X23" s="15">
        <v>14759.34427</v>
      </c>
      <c r="Z23" s="75">
        <v>1.3593887836946754</v>
      </c>
      <c r="AA23" s="75">
        <v>1.3639545691781996</v>
      </c>
    </row>
    <row r="24" spans="1:27" x14ac:dyDescent="0.2">
      <c r="A24" s="61">
        <v>41974</v>
      </c>
      <c r="B24" s="15">
        <v>44096.057000010005</v>
      </c>
      <c r="C24" s="16">
        <v>36510.050687030001</v>
      </c>
      <c r="D24" s="16">
        <v>23231.416581559999</v>
      </c>
      <c r="E24" s="16">
        <v>21585.49503813</v>
      </c>
      <c r="F24" s="18">
        <v>7.0848953082630999</v>
      </c>
      <c r="G24" s="16">
        <v>2295.0216871803627</v>
      </c>
      <c r="H24" s="16">
        <v>1112.9327182997361</v>
      </c>
      <c r="I24" s="16">
        <v>3074.9296492638482</v>
      </c>
      <c r="J24" s="16">
        <v>1491.1361545084706</v>
      </c>
      <c r="K24" s="16">
        <v>49075.944583321238</v>
      </c>
      <c r="L24" s="16">
        <v>65753.224863981246</v>
      </c>
      <c r="M24" s="16">
        <v>2304.2228568090723</v>
      </c>
      <c r="N24" s="16">
        <v>1117.3946913210136</v>
      </c>
      <c r="O24" s="16">
        <v>3087.2576152509519</v>
      </c>
      <c r="P24" s="16">
        <v>1504.8304583097083</v>
      </c>
      <c r="Q24" s="16">
        <v>49272.7</v>
      </c>
      <c r="R24" s="16">
        <v>66357.089664976083</v>
      </c>
      <c r="S24" s="15">
        <v>105.72496079</v>
      </c>
      <c r="T24" s="15">
        <v>654.72806811999999</v>
      </c>
      <c r="U24" s="15">
        <v>1400</v>
      </c>
      <c r="V24" s="15">
        <v>1875.7563525503499</v>
      </c>
      <c r="W24" s="15">
        <v>2513.1870672378518</v>
      </c>
      <c r="X24" s="15">
        <v>14874.212579999999</v>
      </c>
      <c r="Z24" s="75">
        <v>1.3398259661073928</v>
      </c>
      <c r="AA24" s="75">
        <v>1.3467313474799654</v>
      </c>
    </row>
    <row r="25" spans="1:27" x14ac:dyDescent="0.2">
      <c r="A25" s="61">
        <v>42064</v>
      </c>
      <c r="B25" s="15">
        <v>44197.473999990005</v>
      </c>
      <c r="C25" s="16">
        <v>36645.286886969996</v>
      </c>
      <c r="D25" s="16">
        <v>23390.534876639998</v>
      </c>
      <c r="E25" s="16">
        <v>21413.828230679999</v>
      </c>
      <c r="F25" s="18">
        <v>8.4508826171996816</v>
      </c>
      <c r="G25" s="16">
        <v>2396.9660327937077</v>
      </c>
      <c r="H25" s="16">
        <v>1150.7975716454921</v>
      </c>
      <c r="I25" s="16">
        <v>3105.9414435514464</v>
      </c>
      <c r="J25" s="16">
        <v>1491.1808603087193</v>
      </c>
      <c r="K25" s="16">
        <v>50862.345752053268</v>
      </c>
      <c r="L25" s="16">
        <v>65906.427302777345</v>
      </c>
      <c r="M25" s="16">
        <v>2420.8146583563271</v>
      </c>
      <c r="N25" s="16">
        <v>1162.2474171264091</v>
      </c>
      <c r="O25" s="16">
        <v>3136.8440235184839</v>
      </c>
      <c r="P25" s="16">
        <v>1526.4284546722533</v>
      </c>
      <c r="Q25" s="16">
        <v>51368.4</v>
      </c>
      <c r="R25" s="16">
        <v>67464.281938221844</v>
      </c>
      <c r="S25" s="15">
        <v>94.015113970000002</v>
      </c>
      <c r="T25" s="15">
        <v>635.07970512999998</v>
      </c>
      <c r="U25" s="15">
        <v>1400</v>
      </c>
      <c r="V25" s="15">
        <v>1814.0924658427391</v>
      </c>
      <c r="W25" s="15">
        <v>2350.6653390195638</v>
      </c>
      <c r="X25" s="15">
        <v>15073.424530000002</v>
      </c>
      <c r="Z25" s="75">
        <v>1.2957803327448136</v>
      </c>
      <c r="AA25" s="75">
        <v>1.3133420923801762</v>
      </c>
    </row>
    <row r="26" spans="1:27" x14ac:dyDescent="0.2">
      <c r="A26" s="61">
        <v>42156</v>
      </c>
      <c r="B26" s="15">
        <v>44298.572999999997</v>
      </c>
      <c r="C26" s="16">
        <v>36680.411742609991</v>
      </c>
      <c r="D26" s="16">
        <v>23467.200935559998</v>
      </c>
      <c r="E26" s="16">
        <v>21356.825733170001</v>
      </c>
      <c r="F26" s="18">
        <v>8.9928714045829423</v>
      </c>
      <c r="G26" s="16">
        <v>2489.3288571255121</v>
      </c>
      <c r="H26" s="16">
        <v>1189.4451646116768</v>
      </c>
      <c r="I26" s="16">
        <v>3143.6141618838938</v>
      </c>
      <c r="J26" s="16">
        <v>1502.0742050832448</v>
      </c>
      <c r="K26" s="16">
        <v>52690.723454047373</v>
      </c>
      <c r="L26" s="16">
        <v>66539.74382529709</v>
      </c>
      <c r="M26" s="16">
        <v>2469.5702212459723</v>
      </c>
      <c r="N26" s="16">
        <v>1180.0041504722963</v>
      </c>
      <c r="O26" s="16">
        <v>3118.6622446662736</v>
      </c>
      <c r="P26" s="16">
        <v>1500.3723038073031</v>
      </c>
      <c r="Q26" s="16">
        <v>52272.5</v>
      </c>
      <c r="R26" s="16">
        <v>66464.35202738599</v>
      </c>
      <c r="S26" s="15">
        <v>98.646158200000002</v>
      </c>
      <c r="T26" s="15">
        <v>717.32741639999995</v>
      </c>
      <c r="U26" s="15">
        <v>1500</v>
      </c>
      <c r="V26" s="15">
        <v>1894.2540393280342</v>
      </c>
      <c r="W26" s="15">
        <v>2392.1322436737159</v>
      </c>
      <c r="X26" s="15">
        <v>15095.12881</v>
      </c>
      <c r="Z26" s="75">
        <v>1.2628360262186895</v>
      </c>
      <c r="AA26" s="75">
        <v>1.2714974800781671</v>
      </c>
    </row>
    <row r="27" spans="1:27" x14ac:dyDescent="0.2">
      <c r="A27" s="61">
        <v>42248</v>
      </c>
      <c r="B27" s="15">
        <v>44399.353000000003</v>
      </c>
      <c r="C27" s="16">
        <v>36658.226637040003</v>
      </c>
      <c r="D27" s="16">
        <v>23460.110809999998</v>
      </c>
      <c r="E27" s="16">
        <v>21215.860203010001</v>
      </c>
      <c r="F27" s="18">
        <v>9.5662404375062522</v>
      </c>
      <c r="G27" s="16">
        <v>2481.3686560119777</v>
      </c>
      <c r="H27" s="16">
        <v>1175.5173692614344</v>
      </c>
      <c r="I27" s="16">
        <v>3073.4703169489276</v>
      </c>
      <c r="J27" s="16">
        <v>1456.0181264196119</v>
      </c>
      <c r="K27" s="16">
        <v>52192.210635469783</v>
      </c>
      <c r="L27" s="16">
        <v>64646.262769302979</v>
      </c>
      <c r="M27" s="16">
        <v>2453.8836210431346</v>
      </c>
      <c r="N27" s="16">
        <v>1162.4966697149844</v>
      </c>
      <c r="O27" s="16">
        <v>3039.4268309347176</v>
      </c>
      <c r="P27" s="16">
        <v>1448.2595587582007</v>
      </c>
      <c r="Q27" s="16">
        <v>51614.1</v>
      </c>
      <c r="R27" s="16">
        <v>64301.787384929594</v>
      </c>
      <c r="S27" s="15">
        <v>123.84639543999999</v>
      </c>
      <c r="T27" s="15">
        <v>823.80472569999995</v>
      </c>
      <c r="U27" s="15">
        <v>1500</v>
      </c>
      <c r="V27" s="15">
        <v>1857.9284719558161</v>
      </c>
      <c r="W27" s="15">
        <v>2301.2654712693825</v>
      </c>
      <c r="X27" s="15">
        <v>15136.317789999999</v>
      </c>
      <c r="Z27" s="75">
        <v>1.2386189813038775</v>
      </c>
      <c r="AA27" s="75">
        <v>1.2458182431724973</v>
      </c>
    </row>
    <row r="28" spans="1:27" x14ac:dyDescent="0.2">
      <c r="A28" s="61">
        <v>42339</v>
      </c>
      <c r="B28" s="15">
        <v>44499.764999990002</v>
      </c>
      <c r="C28" s="16">
        <v>36756.466833589999</v>
      </c>
      <c r="D28" s="16">
        <v>23828.363525460001</v>
      </c>
      <c r="E28" s="16">
        <v>21416.2009426</v>
      </c>
      <c r="F28" s="18">
        <v>10.123072783754822</v>
      </c>
      <c r="G28" s="16">
        <v>2506.5807195365428</v>
      </c>
      <c r="H28" s="16">
        <v>1194.151136325426</v>
      </c>
      <c r="I28" s="16">
        <v>3030.8337272654894</v>
      </c>
      <c r="J28" s="16">
        <v>1443.9086326718018</v>
      </c>
      <c r="K28" s="16">
        <v>53139.44494095249</v>
      </c>
      <c r="L28" s="16">
        <v>64253.594835352073</v>
      </c>
      <c r="M28" s="16">
        <v>2621.6967178666905</v>
      </c>
      <c r="N28" s="16">
        <v>1248.9931126605384</v>
      </c>
      <c r="O28" s="16">
        <v>3170.0263124344037</v>
      </c>
      <c r="P28" s="16">
        <v>1523.8821659062246</v>
      </c>
      <c r="Q28" s="16">
        <v>55579.9</v>
      </c>
      <c r="R28" s="16">
        <v>67812.398270502774</v>
      </c>
      <c r="S28" s="15">
        <v>248.58442789</v>
      </c>
      <c r="T28" s="15">
        <v>602.53897528000005</v>
      </c>
      <c r="U28" s="15">
        <v>1500</v>
      </c>
      <c r="V28" s="15">
        <v>1813.7259875432292</v>
      </c>
      <c r="W28" s="15">
        <v>2193.0679719264413</v>
      </c>
      <c r="X28" s="15">
        <v>15203.888359999999</v>
      </c>
      <c r="Z28" s="75">
        <v>1.2091506583621527</v>
      </c>
      <c r="AA28" s="75">
        <v>1.220088526076923</v>
      </c>
    </row>
    <row r="29" spans="1:27" x14ac:dyDescent="0.2">
      <c r="A29" s="61">
        <v>42430</v>
      </c>
      <c r="B29" s="15">
        <v>44599.803</v>
      </c>
      <c r="C29" s="16">
        <v>36840.453349689997</v>
      </c>
      <c r="D29" s="16">
        <v>24101.656382150002</v>
      </c>
      <c r="E29" s="16">
        <v>21217.918335549999</v>
      </c>
      <c r="F29" s="18">
        <v>11.964895693790311</v>
      </c>
      <c r="G29" s="16">
        <v>2586.7302512520923</v>
      </c>
      <c r="H29" s="16">
        <v>1219.731113057933</v>
      </c>
      <c r="I29" s="16">
        <v>3045.1079248760511</v>
      </c>
      <c r="J29" s="16">
        <v>1435.8717445673954</v>
      </c>
      <c r="K29" s="16">
        <v>54399.767355354539</v>
      </c>
      <c r="L29" s="16">
        <v>64039.596940972151</v>
      </c>
      <c r="M29" s="16">
        <v>2842.329463007974</v>
      </c>
      <c r="N29" s="16">
        <v>1340.2547988833044</v>
      </c>
      <c r="O29" s="16">
        <v>3346.0002134837105</v>
      </c>
      <c r="P29" s="16">
        <v>1590.8254010950909</v>
      </c>
      <c r="Q29" s="16">
        <v>59775.1</v>
      </c>
      <c r="R29" s="16">
        <v>70950.49949623704</v>
      </c>
      <c r="S29" s="15">
        <v>259.69054930999999</v>
      </c>
      <c r="T29" s="15">
        <v>712.11369105000006</v>
      </c>
      <c r="U29" s="15">
        <v>1500</v>
      </c>
      <c r="V29" s="15">
        <v>1765.8052613345073</v>
      </c>
      <c r="W29" s="15">
        <v>2078.7121473044185</v>
      </c>
      <c r="X29" s="15">
        <v>15138.08697</v>
      </c>
      <c r="Z29" s="75">
        <v>1.1772035075563383</v>
      </c>
      <c r="AA29" s="75">
        <v>1.1869574370638785</v>
      </c>
    </row>
    <row r="30" spans="1:27" x14ac:dyDescent="0.2">
      <c r="A30" s="61">
        <v>42522</v>
      </c>
      <c r="B30" s="15">
        <v>44699.491000000002</v>
      </c>
      <c r="C30" s="16">
        <v>37110.623377859993</v>
      </c>
      <c r="D30" s="16">
        <v>24304.99325992</v>
      </c>
      <c r="E30" s="16">
        <v>21344.76442404</v>
      </c>
      <c r="F30" s="18">
        <v>12.179508976707055</v>
      </c>
      <c r="G30" s="16">
        <v>2536.3586457293063</v>
      </c>
      <c r="H30" s="16">
        <v>1200.2083705340847</v>
      </c>
      <c r="I30" s="16">
        <v>2933.3684536298024</v>
      </c>
      <c r="J30" s="16">
        <v>1388.0739531198205</v>
      </c>
      <c r="K30" s="16">
        <v>53648.703256812987</v>
      </c>
      <c r="L30" s="16">
        <v>62046.199174813846</v>
      </c>
      <c r="M30" s="16">
        <v>2560.2050903122131</v>
      </c>
      <c r="N30" s="16">
        <v>1211.4925424989738</v>
      </c>
      <c r="O30" s="16">
        <v>2960.9475219088531</v>
      </c>
      <c r="P30" s="16">
        <v>1409.0804523837287</v>
      </c>
      <c r="Q30" s="16">
        <v>54153.1</v>
      </c>
      <c r="R30" s="16">
        <v>62985.178999602416</v>
      </c>
      <c r="S30" s="15">
        <v>311.93605194999998</v>
      </c>
      <c r="T30" s="15">
        <v>725.20380208000006</v>
      </c>
      <c r="U30" s="15">
        <v>1500</v>
      </c>
      <c r="V30" s="15">
        <v>1734.7912085908927</v>
      </c>
      <c r="W30" s="15">
        <v>2006.3336916028334</v>
      </c>
      <c r="X30" s="15">
        <v>15267.807500000001</v>
      </c>
      <c r="Z30" s="75">
        <v>1.1565274723939285</v>
      </c>
      <c r="AA30" s="75">
        <v>1.1630946150747126</v>
      </c>
    </row>
    <row r="31" spans="1:27" x14ac:dyDescent="0.2">
      <c r="A31" s="61">
        <v>42614</v>
      </c>
      <c r="B31" s="15">
        <v>44798.784</v>
      </c>
      <c r="C31" s="16">
        <v>37047.800391620003</v>
      </c>
      <c r="D31" s="16">
        <v>24334.019558120002</v>
      </c>
      <c r="E31" s="16">
        <v>21223.879860699999</v>
      </c>
      <c r="F31" s="18">
        <v>12.781035578572059</v>
      </c>
      <c r="G31" s="16">
        <v>2627.6287356239704</v>
      </c>
      <c r="H31" s="16">
        <v>1235.9649245625687</v>
      </c>
      <c r="I31" s="16">
        <v>2999.785203568897</v>
      </c>
      <c r="J31" s="16">
        <v>1411.0171816006225</v>
      </c>
      <c r="K31" s="16">
        <v>55369.725687054815</v>
      </c>
      <c r="L31" s="16">
        <v>63211.85393881506</v>
      </c>
      <c r="M31" s="16">
        <v>2638.3193818882614</v>
      </c>
      <c r="N31" s="16">
        <v>1240.9935055380074</v>
      </c>
      <c r="O31" s="16">
        <v>3011.9899880749522</v>
      </c>
      <c r="P31" s="16">
        <v>1421.1917062452599</v>
      </c>
      <c r="Q31" s="16">
        <v>55595</v>
      </c>
      <c r="R31" s="16">
        <v>63667.660270672844</v>
      </c>
      <c r="S31" s="15">
        <v>364.30326890000003</v>
      </c>
      <c r="T31" s="15">
        <v>781.83663168999999</v>
      </c>
      <c r="U31" s="15">
        <v>1500</v>
      </c>
      <c r="V31" s="15">
        <v>1712.4480884034892</v>
      </c>
      <c r="W31" s="15">
        <v>1954.9856369845095</v>
      </c>
      <c r="X31" s="15">
        <v>15305.0111</v>
      </c>
      <c r="Z31" s="75">
        <v>1.1416320589356594</v>
      </c>
      <c r="AA31" s="75">
        <v>1.1452047894715864</v>
      </c>
    </row>
    <row r="32" spans="1:27" x14ac:dyDescent="0.2">
      <c r="A32" s="61">
        <v>42705</v>
      </c>
      <c r="B32" s="15">
        <v>44897.665000009998</v>
      </c>
      <c r="C32" s="16">
        <v>37240.224882670002</v>
      </c>
      <c r="D32" s="16">
        <v>24515.930778469999</v>
      </c>
      <c r="E32" s="16">
        <v>21474.394068599999</v>
      </c>
      <c r="F32" s="18">
        <v>12.406368484859215</v>
      </c>
      <c r="G32" s="16">
        <v>2666.6450747224972</v>
      </c>
      <c r="H32" s="16">
        <v>1265.7354380175843</v>
      </c>
      <c r="I32" s="16">
        <v>3021.8844179095117</v>
      </c>
      <c r="J32" s="16">
        <v>1434.3514379165158</v>
      </c>
      <c r="K32" s="16">
        <v>56828.56567475442</v>
      </c>
      <c r="L32" s="16">
        <v>64399.030351858368</v>
      </c>
      <c r="M32" s="16">
        <v>2789.5792054554154</v>
      </c>
      <c r="N32" s="16">
        <v>1324.0866757767194</v>
      </c>
      <c r="O32" s="16">
        <v>3161.195321191125</v>
      </c>
      <c r="P32" s="16">
        <v>1504.6591819619057</v>
      </c>
      <c r="Q32" s="16">
        <v>59448.4</v>
      </c>
      <c r="R32" s="16">
        <v>67555.683890914719</v>
      </c>
      <c r="S32" s="15">
        <v>363.86858129000001</v>
      </c>
      <c r="T32" s="15">
        <v>850.12960441000007</v>
      </c>
      <c r="U32" s="15">
        <v>1500</v>
      </c>
      <c r="V32" s="15">
        <v>1699.8237485114037</v>
      </c>
      <c r="W32" s="15">
        <v>1926.2671840022399</v>
      </c>
      <c r="X32" s="15">
        <v>15442.303400000001</v>
      </c>
      <c r="Z32" s="75">
        <v>1.1332158323409358</v>
      </c>
      <c r="AA32" s="75">
        <v>1.136375140305117</v>
      </c>
    </row>
    <row r="33" spans="1:27" x14ac:dyDescent="0.2">
      <c r="A33" s="61">
        <v>42795</v>
      </c>
      <c r="B33" s="15">
        <v>44996.124000000003</v>
      </c>
      <c r="C33" s="16">
        <v>37108.570348250003</v>
      </c>
      <c r="D33" s="16">
        <v>24864.26919852</v>
      </c>
      <c r="E33" s="16">
        <v>21326.996786780001</v>
      </c>
      <c r="F33" s="18">
        <v>14.226327681291949</v>
      </c>
      <c r="G33" s="16">
        <v>2691.2361943524616</v>
      </c>
      <c r="H33" s="16">
        <v>1264.3179534673611</v>
      </c>
      <c r="I33" s="16">
        <v>3024.6349442205615</v>
      </c>
      <c r="J33" s="16">
        <v>1420.9456125358492</v>
      </c>
      <c r="K33" s="16">
        <v>56889.407409643623</v>
      </c>
      <c r="L33" s="16">
        <v>63937.044978919039</v>
      </c>
      <c r="M33" s="16">
        <v>2990.2883602936404</v>
      </c>
      <c r="N33" s="16">
        <v>1404.8098898474009</v>
      </c>
      <c r="O33" s="16">
        <v>3360.7346270163976</v>
      </c>
      <c r="P33" s="16">
        <v>1583.1128545759832</v>
      </c>
      <c r="Q33" s="16">
        <v>63211</v>
      </c>
      <c r="R33" s="16">
        <v>71233.942310494909</v>
      </c>
      <c r="S33" s="15">
        <v>382.39926357000002</v>
      </c>
      <c r="T33" s="15">
        <v>853.13362117000008</v>
      </c>
      <c r="U33" s="15">
        <v>1500</v>
      </c>
      <c r="V33" s="15">
        <v>1685.8246874992251</v>
      </c>
      <c r="W33" s="15">
        <v>1894.6699179879067</v>
      </c>
      <c r="X33" s="15">
        <v>15454.505999999999</v>
      </c>
      <c r="Z33" s="75">
        <v>1.1238831249994834</v>
      </c>
      <c r="AA33" s="75">
        <v>1.1269231986599628</v>
      </c>
    </row>
    <row r="34" spans="1:27" x14ac:dyDescent="0.2">
      <c r="A34" s="61">
        <v>42887</v>
      </c>
      <c r="B34" s="15">
        <v>45094.169000000002</v>
      </c>
      <c r="C34" s="16">
        <v>37327.179698619999</v>
      </c>
      <c r="D34" s="16">
        <v>24943.396424599996</v>
      </c>
      <c r="E34" s="16">
        <v>21575.07278839</v>
      </c>
      <c r="F34" s="18">
        <v>13.503869236059785</v>
      </c>
      <c r="G34" s="16">
        <v>2655.4046977342864</v>
      </c>
      <c r="H34" s="16">
        <v>1259.6555531221227</v>
      </c>
      <c r="I34" s="16">
        <v>2966.7886575661164</v>
      </c>
      <c r="J34" s="16">
        <v>1407.3680786328273</v>
      </c>
      <c r="K34" s="16">
        <v>56803.120394277481</v>
      </c>
      <c r="L34" s="16">
        <v>63464.093983074003</v>
      </c>
      <c r="M34" s="16">
        <v>2671.8542521816435</v>
      </c>
      <c r="N34" s="16">
        <v>1267.458770556344</v>
      </c>
      <c r="O34" s="16">
        <v>2985.1671561799344</v>
      </c>
      <c r="P34" s="16">
        <v>1417.0615563997826</v>
      </c>
      <c r="Q34" s="16">
        <v>57155</v>
      </c>
      <c r="R34" s="16">
        <v>63901.21330769483</v>
      </c>
      <c r="S34" s="15">
        <v>416.45473599000002</v>
      </c>
      <c r="T34" s="15">
        <v>1000.41757892</v>
      </c>
      <c r="U34" s="15">
        <v>1500</v>
      </c>
      <c r="V34" s="15">
        <v>1675.8963295298361</v>
      </c>
      <c r="W34" s="15">
        <v>1872.4190048877181</v>
      </c>
      <c r="X34" s="15">
        <v>15622.0941</v>
      </c>
      <c r="Z34" s="75">
        <v>1.1172642196865574</v>
      </c>
      <c r="AA34" s="75">
        <v>1.1180336507338786</v>
      </c>
    </row>
    <row r="35" spans="1:27" x14ac:dyDescent="0.2">
      <c r="A35" s="62">
        <v>42979</v>
      </c>
      <c r="B35" s="63">
        <v>45191.766000000003</v>
      </c>
      <c r="C35" s="64">
        <v>37438.250931180002</v>
      </c>
      <c r="D35" s="64">
        <v>25101.42736709</v>
      </c>
      <c r="E35" s="64">
        <v>21778.31227803</v>
      </c>
      <c r="F35" s="65">
        <v>13.238749496042104</v>
      </c>
      <c r="G35" s="64">
        <v>2681.2627042263152</v>
      </c>
      <c r="H35" s="64">
        <v>1279.03733709223</v>
      </c>
      <c r="I35" s="64">
        <v>2979.1300716982073</v>
      </c>
      <c r="J35" s="64">
        <v>1421.1284063102519</v>
      </c>
      <c r="K35" s="64">
        <v>57801.956043135178</v>
      </c>
      <c r="L35" s="64">
        <v>64223.302393925827</v>
      </c>
      <c r="M35" s="64">
        <v>2707.1673066681442</v>
      </c>
      <c r="N35" s="64">
        <v>1291.3945429793559</v>
      </c>
      <c r="O35" s="64">
        <v>3007.9124733659723</v>
      </c>
      <c r="P35" s="64">
        <v>1438.977163282538</v>
      </c>
      <c r="Q35" s="64">
        <v>58360.4</v>
      </c>
      <c r="R35" s="64">
        <v>65029.91924240825</v>
      </c>
      <c r="S35" s="15">
        <v>353.53370167999998</v>
      </c>
      <c r="T35" s="15">
        <v>1035.1710833699999</v>
      </c>
      <c r="U35" s="15">
        <v>1500</v>
      </c>
      <c r="V35" s="15">
        <v>1666.6382971364844</v>
      </c>
      <c r="W35" s="15">
        <v>1851.7888089880003</v>
      </c>
      <c r="X35" s="15">
        <v>15613.304099999999</v>
      </c>
      <c r="Z35" s="75">
        <v>1.1110921980909896</v>
      </c>
      <c r="AA35" s="75">
        <v>1.1142815889268793</v>
      </c>
    </row>
    <row r="36" spans="1:27" x14ac:dyDescent="0.2">
      <c r="A36" s="62">
        <v>43070</v>
      </c>
      <c r="B36" s="63">
        <v>45288.902000009999</v>
      </c>
      <c r="C36" s="64">
        <v>37480.59425391</v>
      </c>
      <c r="D36" s="64">
        <v>25042.4089843</v>
      </c>
      <c r="E36" s="64">
        <v>21858.536038489998</v>
      </c>
      <c r="F36" s="65">
        <v>12.713924398431828</v>
      </c>
      <c r="G36" s="64">
        <v>2724.8653208416131</v>
      </c>
      <c r="H36" s="64">
        <v>1300.5030020627901</v>
      </c>
      <c r="I36" s="64">
        <v>2988.1385179641634</v>
      </c>
      <c r="J36" s="64">
        <v>1426.1560318113557</v>
      </c>
      <c r="K36" s="64">
        <v>58898.353011140505</v>
      </c>
      <c r="L36" s="64">
        <v>64589.040761427626</v>
      </c>
      <c r="M36" s="64">
        <v>2846.0603618322684</v>
      </c>
      <c r="N36" s="64">
        <v>1358.3460248161109</v>
      </c>
      <c r="O36" s="64">
        <v>3121.0432774766696</v>
      </c>
      <c r="P36" s="64">
        <v>1498.0103111326453</v>
      </c>
      <c r="Q36" s="64">
        <v>61518</v>
      </c>
      <c r="R36" s="64">
        <v>67843.24217589086</v>
      </c>
      <c r="S36" s="15">
        <v>407.92106355999999</v>
      </c>
      <c r="T36" s="15">
        <v>1131.04022553</v>
      </c>
      <c r="U36" s="15">
        <v>1500</v>
      </c>
      <c r="V36" s="15">
        <v>1644.9281888037872</v>
      </c>
      <c r="W36" s="15">
        <v>1803.8591642142053</v>
      </c>
      <c r="X36" s="15">
        <v>15658.2204</v>
      </c>
      <c r="Z36" s="75">
        <v>1.0966187925358581</v>
      </c>
      <c r="AA36" s="75">
        <v>1.1028193727996825</v>
      </c>
    </row>
    <row r="37" spans="1:27" x14ac:dyDescent="0.2">
      <c r="A37" s="62">
        <v>43160</v>
      </c>
      <c r="B37" s="63">
        <v>45385.569000000003</v>
      </c>
      <c r="C37" s="64">
        <v>37399.585437950002</v>
      </c>
      <c r="D37" s="64">
        <v>25225.68422666</v>
      </c>
      <c r="E37" s="64">
        <v>21706.560580729998</v>
      </c>
      <c r="F37" s="65">
        <v>13.950557750226594</v>
      </c>
      <c r="G37" s="64">
        <v>2786.9468068881929</v>
      </c>
      <c r="H37" s="64">
        <v>1316.9488212181063</v>
      </c>
      <c r="I37" s="64">
        <v>3023.5077063728559</v>
      </c>
      <c r="J37" s="64">
        <v>1428.7337311247561</v>
      </c>
      <c r="K37" s="64">
        <v>59770.471594863033</v>
      </c>
      <c r="L37" s="64">
        <v>64843.893336590067</v>
      </c>
      <c r="M37" s="64">
        <v>3074.0102937170277</v>
      </c>
      <c r="N37" s="64">
        <v>1452.5982917609779</v>
      </c>
      <c r="O37" s="64">
        <v>3334.9376419927448</v>
      </c>
      <c r="P37" s="64">
        <v>1579.6723491461207</v>
      </c>
      <c r="Q37" s="64">
        <v>65927</v>
      </c>
      <c r="R37" s="64">
        <v>71694.328399563354</v>
      </c>
      <c r="S37" s="15">
        <v>400.48738342000001</v>
      </c>
      <c r="T37" s="15">
        <v>1028.6395640600001</v>
      </c>
      <c r="U37" s="15">
        <v>1500</v>
      </c>
      <c r="V37" s="15">
        <v>1627.3226128141275</v>
      </c>
      <c r="W37" s="15">
        <v>1765.4525907841326</v>
      </c>
      <c r="X37" s="15">
        <v>15712.0407</v>
      </c>
      <c r="Z37" s="75">
        <v>1.084881741876085</v>
      </c>
      <c r="AA37" s="75">
        <v>1.0874805223893602</v>
      </c>
    </row>
    <row r="38" spans="1:27" x14ac:dyDescent="0.2">
      <c r="A38" s="62">
        <v>43252</v>
      </c>
      <c r="B38" s="63">
        <v>45481.743999990002</v>
      </c>
      <c r="C38" s="64">
        <v>37607.714301470005</v>
      </c>
      <c r="D38" s="64">
        <v>25248.79051028</v>
      </c>
      <c r="E38" s="64">
        <v>21805.798476459997</v>
      </c>
      <c r="F38" s="65">
        <v>13.636265200181356</v>
      </c>
      <c r="G38" s="64">
        <v>2837.281817390975</v>
      </c>
      <c r="H38" s="64">
        <v>1342.8673988559342</v>
      </c>
      <c r="I38" s="64">
        <v>3052.2853726749045</v>
      </c>
      <c r="J38" s="64">
        <v>1444.627211102714</v>
      </c>
      <c r="K38" s="64">
        <v>61075.951260698064</v>
      </c>
      <c r="L38" s="64">
        <v>65704.164990793157</v>
      </c>
      <c r="M38" s="64">
        <v>2828.0394792954826</v>
      </c>
      <c r="N38" s="64">
        <v>1338.4930885678743</v>
      </c>
      <c r="O38" s="64">
        <v>3042.342668638501</v>
      </c>
      <c r="P38" s="64">
        <v>1446.682108367602</v>
      </c>
      <c r="Q38" s="64">
        <v>60877</v>
      </c>
      <c r="R38" s="64">
        <v>65797.625302141067</v>
      </c>
      <c r="S38" s="15">
        <v>467.64366644</v>
      </c>
      <c r="T38" s="15">
        <v>1192.0078324800002</v>
      </c>
      <c r="U38" s="15">
        <v>1500</v>
      </c>
      <c r="V38" s="15">
        <v>1613.667007256422</v>
      </c>
      <c r="W38" s="15">
        <v>1735.9474735385984</v>
      </c>
      <c r="X38" s="15">
        <v>15812.1176</v>
      </c>
      <c r="Z38" s="75">
        <v>1.0757780048376147</v>
      </c>
      <c r="AA38" s="75">
        <v>1.0808289715679331</v>
      </c>
    </row>
    <row r="39" spans="1:27" x14ac:dyDescent="0.2">
      <c r="A39" s="62">
        <v>43344</v>
      </c>
      <c r="B39" s="63">
        <v>45577.440000000002</v>
      </c>
      <c r="C39" s="64">
        <v>37814.673572530002</v>
      </c>
      <c r="D39" s="64">
        <v>25438.718124509996</v>
      </c>
      <c r="E39" s="64">
        <v>22107.929647129997</v>
      </c>
      <c r="F39" s="65">
        <v>13.093381754054718</v>
      </c>
      <c r="G39" s="64">
        <v>2855.3675935331612</v>
      </c>
      <c r="H39" s="64">
        <v>1367.1997655385496</v>
      </c>
      <c r="I39" s="64">
        <v>3019.6776643103876</v>
      </c>
      <c r="J39" s="64">
        <v>1445.8742909310147</v>
      </c>
      <c r="K39" s="64">
        <v>62313.465281847319</v>
      </c>
      <c r="L39" s="64">
        <v>65899.248742450873</v>
      </c>
      <c r="M39" s="64">
        <v>2874.408461777557</v>
      </c>
      <c r="N39" s="64">
        <v>1376.3168795790198</v>
      </c>
      <c r="O39" s="64">
        <v>3039.814225598293</v>
      </c>
      <c r="P39" s="64">
        <v>1462.105351703892</v>
      </c>
      <c r="Q39" s="64">
        <v>62729</v>
      </c>
      <c r="R39" s="64">
        <v>66639.01894096304</v>
      </c>
      <c r="S39" s="15">
        <v>408.47915984999997</v>
      </c>
      <c r="T39" s="15">
        <v>1204.21447291</v>
      </c>
      <c r="U39" s="15">
        <v>1600</v>
      </c>
      <c r="V39" s="15">
        <v>1692.0708471438036</v>
      </c>
      <c r="W39" s="15">
        <v>1789.4398448462182</v>
      </c>
      <c r="X39" s="15">
        <v>15913.3511</v>
      </c>
      <c r="Z39" s="75">
        <v>1.0575442794648773</v>
      </c>
      <c r="AA39" s="75">
        <v>1.0623319189045424</v>
      </c>
    </row>
    <row r="40" spans="1:27" x14ac:dyDescent="0.2">
      <c r="A40" s="62">
        <v>43435</v>
      </c>
      <c r="B40" s="63">
        <v>45672.623000009997</v>
      </c>
      <c r="C40" s="64">
        <v>37970.075913230001</v>
      </c>
      <c r="D40" s="64">
        <v>25349.299432169999</v>
      </c>
      <c r="E40" s="64">
        <v>22200.319643589999</v>
      </c>
      <c r="F40" s="65">
        <v>12.422354302161622</v>
      </c>
      <c r="G40" s="64">
        <v>2896.7004415004267</v>
      </c>
      <c r="H40" s="64">
        <v>1392.8220457358636</v>
      </c>
      <c r="I40" s="64">
        <v>3043.1399294197586</v>
      </c>
      <c r="J40" s="64">
        <v>1463.2346242055476</v>
      </c>
      <c r="K40" s="64">
        <v>63613.83620099679</v>
      </c>
      <c r="L40" s="64">
        <v>66829.763351901274</v>
      </c>
      <c r="M40" s="64">
        <v>3033.6793229832451</v>
      </c>
      <c r="N40" s="64">
        <v>1458.685655080187</v>
      </c>
      <c r="O40" s="64">
        <v>3187.043626797491</v>
      </c>
      <c r="P40" s="64">
        <v>1532.4278954944471</v>
      </c>
      <c r="Q40" s="64">
        <v>66622</v>
      </c>
      <c r="R40" s="64">
        <v>69990.0015456166</v>
      </c>
      <c r="S40" s="15">
        <v>422.74588231999996</v>
      </c>
      <c r="T40" s="15">
        <v>1230.4289374100001</v>
      </c>
      <c r="U40" s="15">
        <v>1600</v>
      </c>
      <c r="V40" s="15">
        <v>1680.8862308694809</v>
      </c>
      <c r="W40" s="15">
        <v>1765.8615757041312</v>
      </c>
      <c r="X40" s="15">
        <v>16126.9735</v>
      </c>
      <c r="Z40" s="75">
        <v>1.0505538942934256</v>
      </c>
      <c r="AA40" s="75">
        <v>1.0505538942934256</v>
      </c>
    </row>
    <row r="41" spans="1:27" x14ac:dyDescent="0.2">
      <c r="A41" s="62">
        <v>43525</v>
      </c>
      <c r="B41" s="63">
        <v>45767.281999999999</v>
      </c>
      <c r="C41" s="64">
        <v>38096.922289099995</v>
      </c>
      <c r="D41" s="64">
        <v>25572.985369259997</v>
      </c>
      <c r="E41" s="64">
        <v>22125.035745219997</v>
      </c>
      <c r="F41" s="65">
        <v>13.48278104512822</v>
      </c>
      <c r="G41" s="64">
        <v>2899.122422691702</v>
      </c>
      <c r="H41" s="64">
        <v>1385.3245099033252</v>
      </c>
      <c r="I41" s="64">
        <v>3019.8956862404543</v>
      </c>
      <c r="J41" s="64">
        <v>1443.0351332373205</v>
      </c>
      <c r="K41" s="64">
        <v>63402.537506257271</v>
      </c>
      <c r="L41" s="64">
        <v>66043.795878780016</v>
      </c>
      <c r="M41" s="64">
        <v>3198.0063908274924</v>
      </c>
      <c r="N41" s="64">
        <v>1528.1440571454516</v>
      </c>
      <c r="O41" s="64">
        <v>3331.2307299057311</v>
      </c>
      <c r="P41" s="64">
        <v>1591.80433706655</v>
      </c>
      <c r="Q41" s="64">
        <v>69939</v>
      </c>
      <c r="R41" s="64">
        <v>72852.557983347855</v>
      </c>
      <c r="S41" s="15">
        <v>414.78703415000001</v>
      </c>
      <c r="T41" s="15">
        <v>1103.3182908399999</v>
      </c>
      <c r="U41" s="15">
        <v>1700</v>
      </c>
      <c r="V41" s="15">
        <v>1770.8195509185343</v>
      </c>
      <c r="W41" s="15">
        <v>1844.5893423031291</v>
      </c>
      <c r="X41" s="15">
        <v>16179.1129</v>
      </c>
      <c r="Z41" s="75">
        <v>1.0416585593638437</v>
      </c>
      <c r="AA41" s="75">
        <v>1.0416585593638437</v>
      </c>
    </row>
    <row r="42" spans="1:27" x14ac:dyDescent="0.2">
      <c r="A42" s="62">
        <v>43617</v>
      </c>
      <c r="B42" s="63">
        <v>45861.408999990002</v>
      </c>
      <c r="C42" s="64">
        <v>38133.425622790004</v>
      </c>
      <c r="D42" s="64">
        <v>25788.575956820001</v>
      </c>
      <c r="E42" s="64">
        <v>22478.625324239998</v>
      </c>
      <c r="F42" s="65">
        <v>12.834949235359616</v>
      </c>
      <c r="G42" s="64">
        <v>2909.2377613578647</v>
      </c>
      <c r="H42" s="64">
        <v>1409.8765573622668</v>
      </c>
      <c r="I42" s="64">
        <v>2993.519592995136</v>
      </c>
      <c r="J42" s="64">
        <v>1450.7212694085867</v>
      </c>
      <c r="K42" s="64">
        <v>64658.925436688784</v>
      </c>
      <c r="L42" s="64">
        <v>66532.12148133188</v>
      </c>
      <c r="M42" s="64">
        <v>2928.3184115661334</v>
      </c>
      <c r="N42" s="64">
        <v>1419.1234290253531</v>
      </c>
      <c r="O42" s="64">
        <v>3013.153017600102</v>
      </c>
      <c r="P42" s="64">
        <v>1460.2360268014099</v>
      </c>
      <c r="Q42" s="64">
        <v>65083</v>
      </c>
      <c r="R42" s="64">
        <v>66968.481661659825</v>
      </c>
      <c r="S42" s="15">
        <v>470.19570893999997</v>
      </c>
      <c r="T42" s="15">
        <v>1337.0627748499999</v>
      </c>
      <c r="U42" s="15">
        <v>1650</v>
      </c>
      <c r="V42" s="15">
        <v>1697.8011883554648</v>
      </c>
      <c r="W42" s="15">
        <v>1746.9871970795323</v>
      </c>
      <c r="X42" s="15">
        <v>16192.7068</v>
      </c>
      <c r="Z42" s="75">
        <v>1.0289704171851302</v>
      </c>
      <c r="AA42" s="75">
        <v>1.0289704171851302</v>
      </c>
    </row>
    <row r="43" spans="1:27" x14ac:dyDescent="0.2">
      <c r="A43" s="62">
        <v>43709</v>
      </c>
      <c r="B43" s="63">
        <v>45954.984999990003</v>
      </c>
      <c r="C43" s="64">
        <v>38153.243546630001</v>
      </c>
      <c r="D43" s="64">
        <v>25799.767325520002</v>
      </c>
      <c r="E43" s="64">
        <v>22706.573837920001</v>
      </c>
      <c r="F43" s="65">
        <v>11.989230168523065</v>
      </c>
      <c r="G43" s="64">
        <v>2922.510869860726</v>
      </c>
      <c r="H43" s="64">
        <v>1427.966594406636</v>
      </c>
      <c r="I43" s="64">
        <v>2992.197075429573</v>
      </c>
      <c r="J43" s="64">
        <v>1462.0159369324379</v>
      </c>
      <c r="K43" s="64">
        <v>65622.183426443764</v>
      </c>
      <c r="L43" s="64">
        <v>67186.920451476515</v>
      </c>
      <c r="M43" s="64">
        <v>2939.9606014817182</v>
      </c>
      <c r="N43" s="64">
        <v>1436.4926895311653</v>
      </c>
      <c r="O43" s="64">
        <v>3010.0628895354594</v>
      </c>
      <c r="P43" s="64">
        <v>1470.7453336849183</v>
      </c>
      <c r="Q43" s="64">
        <v>66014</v>
      </c>
      <c r="R43" s="64">
        <v>67588.079748295713</v>
      </c>
      <c r="S43" s="15">
        <v>365.15303305999998</v>
      </c>
      <c r="T43" s="15">
        <v>1316.86527103</v>
      </c>
      <c r="U43" s="15">
        <v>1700</v>
      </c>
      <c r="V43" s="15">
        <v>1740.5358798452255</v>
      </c>
      <c r="W43" s="15">
        <v>1782.0383229579961</v>
      </c>
      <c r="X43" s="15">
        <v>16246.3086</v>
      </c>
      <c r="Z43" s="75">
        <v>1.0238446352030739</v>
      </c>
      <c r="AA43" s="75">
        <v>1.0238446352030739</v>
      </c>
    </row>
    <row r="44" spans="1:27" x14ac:dyDescent="0.2">
      <c r="A44" s="62">
        <v>43800</v>
      </c>
      <c r="B44" s="63">
        <v>46047.985000000001</v>
      </c>
      <c r="C44" s="64">
        <v>38162.157036889999</v>
      </c>
      <c r="D44" s="64">
        <v>25731.758033450002</v>
      </c>
      <c r="E44" s="64">
        <v>22778.970136309999</v>
      </c>
      <c r="F44" s="65">
        <v>11.475266840693607</v>
      </c>
      <c r="G44" s="64">
        <v>2966.3013118282402</v>
      </c>
      <c r="H44" s="64">
        <v>1453.4472908559828</v>
      </c>
      <c r="I44" s="64">
        <v>3007.1125439891202</v>
      </c>
      <c r="J44" s="64">
        <v>1473.4442394411442</v>
      </c>
      <c r="K44" s="64">
        <v>66928.319047626937</v>
      </c>
      <c r="L44" s="64">
        <v>67849.13823612222</v>
      </c>
      <c r="M44" s="64">
        <v>3104.2570590236446</v>
      </c>
      <c r="N44" s="64">
        <v>1521.0437546832939</v>
      </c>
      <c r="O44" s="64">
        <v>3146.966326291164</v>
      </c>
      <c r="P44" s="64">
        <v>1541.9707149862502</v>
      </c>
      <c r="Q44" s="64">
        <v>70041</v>
      </c>
      <c r="R44" s="64">
        <v>71004.644354126125</v>
      </c>
      <c r="S44" s="15">
        <v>366.91634796</v>
      </c>
      <c r="T44" s="15">
        <v>1190.60046573</v>
      </c>
      <c r="U44" s="15">
        <v>1700</v>
      </c>
      <c r="V44" s="15">
        <v>1723.3890921319573</v>
      </c>
      <c r="W44" s="15">
        <v>1747.09997816436</v>
      </c>
      <c r="X44" s="15">
        <v>16300.1456</v>
      </c>
      <c r="Z44" s="75">
        <v>1.0137582894893866</v>
      </c>
      <c r="AA44" s="75">
        <v>1.0137582894893866</v>
      </c>
    </row>
    <row r="45" spans="1:27" x14ac:dyDescent="0.2">
      <c r="A45" s="62">
        <v>43891</v>
      </c>
      <c r="B45" s="63">
        <v>46140.43</v>
      </c>
      <c r="C45" s="64">
        <v>38364.209069429991</v>
      </c>
      <c r="D45" s="64">
        <v>25359.77113967</v>
      </c>
      <c r="E45" s="64">
        <v>22264.03506853</v>
      </c>
      <c r="F45" s="65">
        <v>12.207271327844822</v>
      </c>
      <c r="G45" s="64">
        <v>3090.1963398872626</v>
      </c>
      <c r="H45" s="64">
        <v>1479.2233023356039</v>
      </c>
      <c r="I45" s="64">
        <v>3090.1963398872626</v>
      </c>
      <c r="J45" s="64">
        <v>1479.2233023356039</v>
      </c>
      <c r="K45" s="64">
        <v>68251.999235784766</v>
      </c>
      <c r="L45" s="64">
        <v>68251.999235784766</v>
      </c>
      <c r="M45" s="64">
        <v>3371.4979292510097</v>
      </c>
      <c r="N45" s="64">
        <v>1613.8774606131758</v>
      </c>
      <c r="O45" s="64">
        <v>3371.4979292510097</v>
      </c>
      <c r="P45" s="64">
        <v>1613.8774606131758</v>
      </c>
      <c r="Q45" s="64">
        <v>74465</v>
      </c>
      <c r="R45" s="64">
        <v>74465</v>
      </c>
      <c r="S45" s="15">
        <v>401.91986985999995</v>
      </c>
      <c r="T45" s="15">
        <v>1163.06568279</v>
      </c>
      <c r="U45" s="15">
        <v>1800</v>
      </c>
      <c r="V45" s="15">
        <v>1800</v>
      </c>
      <c r="W45" s="15">
        <v>1800</v>
      </c>
      <c r="X45" s="15">
        <v>16427.184799999999</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Plan31">
    <tabColor theme="4" tint="0.39997558519241921"/>
  </sheetPr>
  <dimension ref="A2:AA45"/>
  <sheetViews>
    <sheetView showGridLines="0" workbookViewId="0">
      <pane xSplit="1" ySplit="12" topLeftCell="L31"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79</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141</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10778.206</v>
      </c>
      <c r="C13" s="16">
        <v>8605.4847998200003</v>
      </c>
      <c r="D13" s="16">
        <v>5502.2845705500004</v>
      </c>
      <c r="E13" s="17">
        <v>5196.2361201599997</v>
      </c>
      <c r="F13" s="18">
        <v>5.5622068699985192</v>
      </c>
      <c r="G13" s="17">
        <v>1570.1609784395316</v>
      </c>
      <c r="H13" s="17">
        <v>729.46606901850555</v>
      </c>
      <c r="I13" s="17">
        <v>2434.7546281480909</v>
      </c>
      <c r="J13" s="17">
        <v>1131.139362146745</v>
      </c>
      <c r="K13" s="17">
        <v>7862.3355618916703</v>
      </c>
      <c r="L13" s="17">
        <v>12191.653059926221</v>
      </c>
      <c r="M13" s="17">
        <v>1660.2815013915872</v>
      </c>
      <c r="N13" s="17">
        <v>771.33430183093549</v>
      </c>
      <c r="O13" s="17">
        <v>2574.4991278278053</v>
      </c>
      <c r="P13" s="17">
        <v>1199.2675992823631</v>
      </c>
      <c r="Q13" s="17">
        <v>8313.6</v>
      </c>
      <c r="R13" s="17">
        <v>12925.953234190762</v>
      </c>
      <c r="S13" s="15">
        <v>54.460588549999997</v>
      </c>
      <c r="T13" s="15">
        <v>333.06092507</v>
      </c>
      <c r="U13" s="15">
        <v>1000</v>
      </c>
      <c r="V13" s="15">
        <v>1550.6401328147995</v>
      </c>
      <c r="W13" s="15">
        <v>2404.4848214958988</v>
      </c>
      <c r="X13" s="15">
        <v>3498.3766099999998</v>
      </c>
      <c r="Z13" s="75">
        <v>1.5506401328147994</v>
      </c>
      <c r="AA13" s="75">
        <v>1.5547961453751395</v>
      </c>
    </row>
    <row r="14" spans="1:27" x14ac:dyDescent="0.2">
      <c r="A14" s="61">
        <v>41061</v>
      </c>
      <c r="B14" s="15">
        <v>10800.108000010001</v>
      </c>
      <c r="C14" s="16">
        <v>8661.0704405600009</v>
      </c>
      <c r="D14" s="16">
        <v>5602.1795725399998</v>
      </c>
      <c r="E14" s="16">
        <v>5304.1921624800007</v>
      </c>
      <c r="F14" s="18">
        <v>5.3191334944105222</v>
      </c>
      <c r="G14" s="16">
        <v>1563.3950908582385</v>
      </c>
      <c r="H14" s="16">
        <v>734.64144646171155</v>
      </c>
      <c r="I14" s="16">
        <v>2394.1456903556427</v>
      </c>
      <c r="J14" s="16">
        <v>1125.0122654775726</v>
      </c>
      <c r="K14" s="16">
        <v>7934.2069630700498</v>
      </c>
      <c r="L14" s="16">
        <v>12150.253968493707</v>
      </c>
      <c r="M14" s="16">
        <v>1560.7927259358457</v>
      </c>
      <c r="N14" s="16">
        <v>733.41859173932937</v>
      </c>
      <c r="O14" s="16">
        <v>2390.160491220689</v>
      </c>
      <c r="P14" s="16">
        <v>1127.7429984993489</v>
      </c>
      <c r="Q14" s="16">
        <v>7921</v>
      </c>
      <c r="R14" s="16">
        <v>12179.746180048083</v>
      </c>
      <c r="S14" s="15">
        <v>65.404299739999999</v>
      </c>
      <c r="T14" s="15">
        <v>327.28512589999997</v>
      </c>
      <c r="U14" s="15">
        <v>1000</v>
      </c>
      <c r="V14" s="15">
        <v>1531.3759806175142</v>
      </c>
      <c r="W14" s="15">
        <v>2345.1123940122534</v>
      </c>
      <c r="X14" s="15">
        <v>3527.3196600000001</v>
      </c>
      <c r="Z14" s="75">
        <v>1.5313759806175142</v>
      </c>
      <c r="AA14" s="75">
        <v>1.5376525918505344</v>
      </c>
    </row>
    <row r="15" spans="1:27" x14ac:dyDescent="0.2">
      <c r="A15" s="61">
        <v>41153</v>
      </c>
      <c r="B15" s="15">
        <v>10822.038</v>
      </c>
      <c r="C15" s="16">
        <v>8681.7971213500005</v>
      </c>
      <c r="D15" s="16">
        <v>5626.1404489100005</v>
      </c>
      <c r="E15" s="16">
        <v>5365.98378727</v>
      </c>
      <c r="F15" s="18">
        <v>4.6240698042012554</v>
      </c>
      <c r="G15" s="16">
        <v>1634.5515682928281</v>
      </c>
      <c r="H15" s="16">
        <v>776.35339911582651</v>
      </c>
      <c r="I15" s="16">
        <v>2477.4827312240827</v>
      </c>
      <c r="J15" s="16">
        <v>1176.7154838959493</v>
      </c>
      <c r="K15" s="16">
        <v>8401.72598666064</v>
      </c>
      <c r="L15" s="16">
        <v>12734.459681910352</v>
      </c>
      <c r="M15" s="16">
        <v>1615.1499367596427</v>
      </c>
      <c r="N15" s="16">
        <v>767.13831535243173</v>
      </c>
      <c r="O15" s="16">
        <v>2448.0757623566265</v>
      </c>
      <c r="P15" s="16">
        <v>1167.5002270467494</v>
      </c>
      <c r="Q15" s="16">
        <v>8302</v>
      </c>
      <c r="R15" s="16">
        <v>12634.73182210855</v>
      </c>
      <c r="S15" s="15">
        <v>56.046958960000005</v>
      </c>
      <c r="T15" s="15">
        <v>243.12843333000001</v>
      </c>
      <c r="U15" s="15">
        <v>1000</v>
      </c>
      <c r="V15" s="15">
        <v>1515.6956680244941</v>
      </c>
      <c r="W15" s="15">
        <v>2297.3333580682174</v>
      </c>
      <c r="X15" s="15">
        <v>3552.5913799999998</v>
      </c>
      <c r="Z15" s="75">
        <v>1.5156956680244942</v>
      </c>
      <c r="AA15" s="75">
        <v>1.5218901255249999</v>
      </c>
    </row>
    <row r="16" spans="1:27" x14ac:dyDescent="0.2">
      <c r="A16" s="61">
        <v>41244</v>
      </c>
      <c r="B16" s="15">
        <v>10843.98</v>
      </c>
      <c r="C16" s="16">
        <v>8744.7072551699985</v>
      </c>
      <c r="D16" s="16">
        <v>5624.7489283699997</v>
      </c>
      <c r="E16" s="16">
        <v>5380.2129582900006</v>
      </c>
      <c r="F16" s="18">
        <v>4.347500185236953</v>
      </c>
      <c r="G16" s="16">
        <v>1616.5301968523715</v>
      </c>
      <c r="H16" s="16">
        <v>770.20798672307683</v>
      </c>
      <c r="I16" s="16">
        <v>2406.5150028936409</v>
      </c>
      <c r="J16" s="16">
        <v>1146.6021971050513</v>
      </c>
      <c r="K16" s="16">
        <v>8352.1200038653096</v>
      </c>
      <c r="L16" s="16">
        <v>12433.731293363235</v>
      </c>
      <c r="M16" s="16">
        <v>1614.4360017095489</v>
      </c>
      <c r="N16" s="16">
        <v>769.210197731829</v>
      </c>
      <c r="O16" s="16">
        <v>2403.3973920751096</v>
      </c>
      <c r="P16" s="16">
        <v>1153.9821034317652</v>
      </c>
      <c r="Q16" s="16">
        <v>8341.2999999999993</v>
      </c>
      <c r="R16" s="16">
        <v>12513.758849971993</v>
      </c>
      <c r="S16" s="15">
        <v>54.76375573</v>
      </c>
      <c r="T16" s="15">
        <v>265.18942241000002</v>
      </c>
      <c r="U16" s="15">
        <v>1000</v>
      </c>
      <c r="V16" s="15">
        <v>1488.6916480616874</v>
      </c>
      <c r="W16" s="15">
        <v>2216.202823008623</v>
      </c>
      <c r="X16" s="15">
        <v>3580.5385899999997</v>
      </c>
      <c r="Z16" s="75">
        <v>1.4886916480616874</v>
      </c>
      <c r="AA16" s="75">
        <v>1.5002168546835619</v>
      </c>
    </row>
    <row r="17" spans="1:27" x14ac:dyDescent="0.2">
      <c r="A17" s="61">
        <v>41334</v>
      </c>
      <c r="B17" s="15">
        <v>10865.951999999999</v>
      </c>
      <c r="C17" s="16">
        <v>8782.5812513500005</v>
      </c>
      <c r="D17" s="16">
        <v>5654.3168981700001</v>
      </c>
      <c r="E17" s="16">
        <v>5379.0451051999999</v>
      </c>
      <c r="F17" s="18">
        <v>4.8683474578351138</v>
      </c>
      <c r="G17" s="16">
        <v>1698.721170774138</v>
      </c>
      <c r="H17" s="16">
        <v>810.03765020566914</v>
      </c>
      <c r="I17" s="16">
        <v>2478.9714874005831</v>
      </c>
      <c r="J17" s="16">
        <v>1182.1011435712617</v>
      </c>
      <c r="K17" s="16">
        <v>8801.8302253275906</v>
      </c>
      <c r="L17" s="16">
        <v>12844.654285190438</v>
      </c>
      <c r="M17" s="16">
        <v>1744.1852913572711</v>
      </c>
      <c r="N17" s="16">
        <v>831.71727613006215</v>
      </c>
      <c r="O17" s="16">
        <v>2545.3180194650349</v>
      </c>
      <c r="P17" s="16">
        <v>1219.7262903189824</v>
      </c>
      <c r="Q17" s="16">
        <v>9037.4</v>
      </c>
      <c r="R17" s="16">
        <v>13253.487323744126</v>
      </c>
      <c r="S17" s="15">
        <v>42.783210689999997</v>
      </c>
      <c r="T17" s="15">
        <v>211.98164932999998</v>
      </c>
      <c r="U17" s="15">
        <v>1070</v>
      </c>
      <c r="V17" s="15">
        <v>1561.4684370536409</v>
      </c>
      <c r="W17" s="15">
        <v>2278.6763363689156</v>
      </c>
      <c r="X17" s="15">
        <v>3660.6687299999999</v>
      </c>
      <c r="Z17" s="75">
        <v>1.4593162963118138</v>
      </c>
      <c r="AA17" s="75">
        <v>1.4665155159386689</v>
      </c>
    </row>
    <row r="18" spans="1:27" x14ac:dyDescent="0.2">
      <c r="A18" s="61">
        <v>41426</v>
      </c>
      <c r="B18" s="15">
        <v>10887.948000010001</v>
      </c>
      <c r="C18" s="16">
        <v>8766.6882071400014</v>
      </c>
      <c r="D18" s="16">
        <v>5703.59922164</v>
      </c>
      <c r="E18" s="16">
        <v>5446.6496757300001</v>
      </c>
      <c r="F18" s="18">
        <v>4.5050420957894204</v>
      </c>
      <c r="G18" s="16">
        <v>1711.7193771390066</v>
      </c>
      <c r="H18" s="16">
        <v>824.33976649385033</v>
      </c>
      <c r="I18" s="16">
        <v>2468.0200448664459</v>
      </c>
      <c r="J18" s="16">
        <v>1188.5634378269531</v>
      </c>
      <c r="K18" s="16">
        <v>8975.3685119254296</v>
      </c>
      <c r="L18" s="16">
        <v>12941.016905772984</v>
      </c>
      <c r="M18" s="16">
        <v>1704.9932009674826</v>
      </c>
      <c r="N18" s="16">
        <v>821.10054162563858</v>
      </c>
      <c r="O18" s="16">
        <v>2458.3219963204451</v>
      </c>
      <c r="P18" s="16">
        <v>1187.5118833911995</v>
      </c>
      <c r="Q18" s="16">
        <v>8940.1</v>
      </c>
      <c r="R18" s="16">
        <v>12929.567635757319</v>
      </c>
      <c r="S18" s="15">
        <v>44.035244179999999</v>
      </c>
      <c r="T18" s="15">
        <v>237.35771023999999</v>
      </c>
      <c r="U18" s="15">
        <v>1100</v>
      </c>
      <c r="V18" s="15">
        <v>1586.0205157522284</v>
      </c>
      <c r="W18" s="15">
        <v>2286.7827967154226</v>
      </c>
      <c r="X18" s="15">
        <v>3681.32251</v>
      </c>
      <c r="Z18" s="75">
        <v>1.4418368325020259</v>
      </c>
      <c r="AA18" s="75">
        <v>1.4462441847135177</v>
      </c>
    </row>
    <row r="19" spans="1:27" x14ac:dyDescent="0.2">
      <c r="A19" s="61">
        <v>41518</v>
      </c>
      <c r="B19" s="15">
        <v>10909.948</v>
      </c>
      <c r="C19" s="16">
        <v>8805.2440987099999</v>
      </c>
      <c r="D19" s="16">
        <v>5710.0089147299996</v>
      </c>
      <c r="E19" s="16">
        <v>5472.5834252599998</v>
      </c>
      <c r="F19" s="18">
        <v>4.1580581224228581</v>
      </c>
      <c r="G19" s="16">
        <v>1767.636338717997</v>
      </c>
      <c r="H19" s="16">
        <v>854.26520574539768</v>
      </c>
      <c r="I19" s="16">
        <v>2525.1256692971501</v>
      </c>
      <c r="J19" s="16">
        <v>1220.3454704826906</v>
      </c>
      <c r="K19" s="16">
        <v>9319.9889728915896</v>
      </c>
      <c r="L19" s="16">
        <v>13313.905625001689</v>
      </c>
      <c r="M19" s="16">
        <v>1750.113762799914</v>
      </c>
      <c r="N19" s="16">
        <v>845.79688189164597</v>
      </c>
      <c r="O19" s="16">
        <v>2500.094102976755</v>
      </c>
      <c r="P19" s="16">
        <v>1212.8046902311626</v>
      </c>
      <c r="Q19" s="16">
        <v>9227.6</v>
      </c>
      <c r="R19" s="16">
        <v>13231.63610457809</v>
      </c>
      <c r="S19" s="15">
        <v>38.905010679999997</v>
      </c>
      <c r="T19" s="15">
        <v>181.03444515999999</v>
      </c>
      <c r="U19" s="15">
        <v>1200</v>
      </c>
      <c r="V19" s="15">
        <v>1714.2388039805967</v>
      </c>
      <c r="W19" s="15">
        <v>2448.8455642273552</v>
      </c>
      <c r="X19" s="15">
        <v>3703.1563900000001</v>
      </c>
      <c r="Z19" s="75">
        <v>1.4285323366504972</v>
      </c>
      <c r="AA19" s="75">
        <v>1.4339195570438781</v>
      </c>
    </row>
    <row r="20" spans="1:27" x14ac:dyDescent="0.2">
      <c r="A20" s="61">
        <v>41609</v>
      </c>
      <c r="B20" s="15">
        <v>10931.942999999999</v>
      </c>
      <c r="C20" s="16">
        <v>8814.7989252999996</v>
      </c>
      <c r="D20" s="16">
        <v>5703.9783469799995</v>
      </c>
      <c r="E20" s="16">
        <v>5490.3002840500003</v>
      </c>
      <c r="F20" s="18">
        <v>3.7461233183525735</v>
      </c>
      <c r="G20" s="16">
        <v>1783.6834850069249</v>
      </c>
      <c r="H20" s="16">
        <v>863.04572366348975</v>
      </c>
      <c r="I20" s="16">
        <v>2508.9546246052837</v>
      </c>
      <c r="J20" s="16">
        <v>1213.9724215829244</v>
      </c>
      <c r="K20" s="16">
        <v>9434.76665748302</v>
      </c>
      <c r="L20" s="16">
        <v>13271.077316316498</v>
      </c>
      <c r="M20" s="16">
        <v>1773.083829362422</v>
      </c>
      <c r="N20" s="16">
        <v>857.91702353369396</v>
      </c>
      <c r="O20" s="16">
        <v>2494.0449978289862</v>
      </c>
      <c r="P20" s="16">
        <v>1214.7847574796863</v>
      </c>
      <c r="Q20" s="16">
        <v>9378.7000000000007</v>
      </c>
      <c r="R20" s="16">
        <v>13279.957726036753</v>
      </c>
      <c r="S20" s="15">
        <v>35.37807754</v>
      </c>
      <c r="T20" s="15">
        <v>184.34554951999999</v>
      </c>
      <c r="U20" s="15">
        <v>1200</v>
      </c>
      <c r="V20" s="15">
        <v>1687.9371115075676</v>
      </c>
      <c r="W20" s="15">
        <v>2374.2764103370919</v>
      </c>
      <c r="X20" s="15">
        <v>3688.0088599999999</v>
      </c>
      <c r="Z20" s="75">
        <v>1.4066142595896396</v>
      </c>
      <c r="AA20" s="75">
        <v>1.4159699879553405</v>
      </c>
    </row>
    <row r="21" spans="1:27" x14ac:dyDescent="0.2">
      <c r="A21" s="61">
        <v>41699</v>
      </c>
      <c r="B21" s="15">
        <v>10953.946</v>
      </c>
      <c r="C21" s="16">
        <v>8818.1708221099998</v>
      </c>
      <c r="D21" s="16">
        <v>5707.5683678699997</v>
      </c>
      <c r="E21" s="16">
        <v>5472.5931505600001</v>
      </c>
      <c r="F21" s="18">
        <v>4.1169058724335486</v>
      </c>
      <c r="G21" s="16">
        <v>1850.807411981373</v>
      </c>
      <c r="H21" s="16">
        <v>893.62420504589033</v>
      </c>
      <c r="I21" s="16">
        <v>2549.5894354666948</v>
      </c>
      <c r="J21" s="16">
        <v>1231.0166999078644</v>
      </c>
      <c r="K21" s="16">
        <v>9788.7112863656093</v>
      </c>
      <c r="L21" s="16">
        <v>13484.490455888954</v>
      </c>
      <c r="M21" s="16">
        <v>1890.7947857808467</v>
      </c>
      <c r="N21" s="16">
        <v>912.9312852190435</v>
      </c>
      <c r="O21" s="16">
        <v>2604.6742514941238</v>
      </c>
      <c r="P21" s="16">
        <v>1266.5997316088692</v>
      </c>
      <c r="Q21" s="16">
        <v>10000.200000000001</v>
      </c>
      <c r="R21" s="16">
        <v>13874.265063658046</v>
      </c>
      <c r="S21" s="15">
        <v>41.567480949999997</v>
      </c>
      <c r="T21" s="15">
        <v>167.73781878999998</v>
      </c>
      <c r="U21" s="15">
        <v>1200</v>
      </c>
      <c r="V21" s="15">
        <v>1653.0662794810687</v>
      </c>
      <c r="W21" s="15">
        <v>2277.1901036311524</v>
      </c>
      <c r="X21" s="15">
        <v>3699.239</v>
      </c>
      <c r="Z21" s="75">
        <v>1.3775552329008907</v>
      </c>
      <c r="AA21" s="75">
        <v>1.3873987583906366</v>
      </c>
    </row>
    <row r="22" spans="1:27" x14ac:dyDescent="0.2">
      <c r="A22" s="61">
        <v>41791</v>
      </c>
      <c r="B22" s="15">
        <v>10975.95</v>
      </c>
      <c r="C22" s="16">
        <v>8890.1727662499998</v>
      </c>
      <c r="D22" s="16">
        <v>5742.4865889500006</v>
      </c>
      <c r="E22" s="16">
        <v>5504.3583074900007</v>
      </c>
      <c r="F22" s="18">
        <v>4.1467799318542404</v>
      </c>
      <c r="G22" s="16">
        <v>1883.140806841232</v>
      </c>
      <c r="H22" s="16">
        <v>913.84894072679538</v>
      </c>
      <c r="I22" s="16">
        <v>2540.4254919924597</v>
      </c>
      <c r="J22" s="16">
        <v>1232.815483801679</v>
      </c>
      <c r="K22" s="16">
        <v>10030.36028097027</v>
      </c>
      <c r="L22" s="16">
        <v>13531.321109433038</v>
      </c>
      <c r="M22" s="16">
        <v>1870.0061763297847</v>
      </c>
      <c r="N22" s="16">
        <v>907.47497938675008</v>
      </c>
      <c r="O22" s="16">
        <v>2522.7063973512295</v>
      </c>
      <c r="P22" s="16">
        <v>1231.1945840741064</v>
      </c>
      <c r="Q22" s="16">
        <v>9960.4</v>
      </c>
      <c r="R22" s="16">
        <v>13513.53019506819</v>
      </c>
      <c r="S22" s="15">
        <v>27.66422468</v>
      </c>
      <c r="T22" s="15">
        <v>167.82597086999999</v>
      </c>
      <c r="U22" s="15">
        <v>1200</v>
      </c>
      <c r="V22" s="15">
        <v>1618.8436782401329</v>
      </c>
      <c r="W22" s="15">
        <v>2183.8790454817026</v>
      </c>
      <c r="X22" s="15">
        <v>3732.1508959999996</v>
      </c>
      <c r="Z22" s="75">
        <v>1.3490363985334441</v>
      </c>
      <c r="AA22" s="75">
        <v>1.3567256530930676</v>
      </c>
    </row>
    <row r="23" spans="1:27" x14ac:dyDescent="0.2">
      <c r="A23" s="61">
        <v>41883</v>
      </c>
      <c r="B23" s="15">
        <v>10997.936999990001</v>
      </c>
      <c r="C23" s="16">
        <v>8934.436677149999</v>
      </c>
      <c r="D23" s="16">
        <v>5759.8640341500004</v>
      </c>
      <c r="E23" s="16">
        <v>5525.3930409800005</v>
      </c>
      <c r="F23" s="18">
        <v>4.0707730560969964</v>
      </c>
      <c r="G23" s="16">
        <v>1906.4990810265858</v>
      </c>
      <c r="H23" s="16">
        <v>928.16438121480053</v>
      </c>
      <c r="I23" s="16">
        <v>2543.5241708641333</v>
      </c>
      <c r="J23" s="16">
        <v>1238.2951356492554</v>
      </c>
      <c r="K23" s="16">
        <v>10207.89339023508</v>
      </c>
      <c r="L23" s="16">
        <v>13618.691889264584</v>
      </c>
      <c r="M23" s="16">
        <v>1884.57386706943</v>
      </c>
      <c r="N23" s="16">
        <v>917.49025294554554</v>
      </c>
      <c r="O23" s="16">
        <v>2514.2730098190596</v>
      </c>
      <c r="P23" s="16">
        <v>1228.3855728648011</v>
      </c>
      <c r="Q23" s="16">
        <v>10090.5</v>
      </c>
      <c r="R23" s="16">
        <v>13509.707142063711</v>
      </c>
      <c r="S23" s="15">
        <v>34.912744279999998</v>
      </c>
      <c r="T23" s="15">
        <v>188.39494102999998</v>
      </c>
      <c r="U23" s="15">
        <v>1200</v>
      </c>
      <c r="V23" s="15">
        <v>1600.9601239322062</v>
      </c>
      <c r="W23" s="15">
        <v>2135.894432017521</v>
      </c>
      <c r="X23" s="15">
        <v>3753.60122</v>
      </c>
      <c r="Z23" s="75">
        <v>1.3341334366101718</v>
      </c>
      <c r="AA23" s="75">
        <v>1.3388540847394788</v>
      </c>
    </row>
    <row r="24" spans="1:27" x14ac:dyDescent="0.2">
      <c r="A24" s="61">
        <v>41974</v>
      </c>
      <c r="B24" s="15">
        <v>11019.927</v>
      </c>
      <c r="C24" s="16">
        <v>8970.2565875400014</v>
      </c>
      <c r="D24" s="16">
        <v>5678.1130208499999</v>
      </c>
      <c r="E24" s="16">
        <v>5468.0572699599998</v>
      </c>
      <c r="F24" s="18">
        <v>3.6993936210617306</v>
      </c>
      <c r="G24" s="16">
        <v>1973.8785274167058</v>
      </c>
      <c r="H24" s="16">
        <v>948.27093678531446</v>
      </c>
      <c r="I24" s="16">
        <v>2602.2117180805358</v>
      </c>
      <c r="J24" s="16">
        <v>1250.1284700874687</v>
      </c>
      <c r="K24" s="16">
        <v>10449.876499595779</v>
      </c>
      <c r="L24" s="16">
        <v>13776.32448098559</v>
      </c>
      <c r="M24" s="16">
        <v>1968.6129280998337</v>
      </c>
      <c r="N24" s="16">
        <v>945.74129211563741</v>
      </c>
      <c r="O24" s="16">
        <v>2595.2699513736384</v>
      </c>
      <c r="P24" s="16">
        <v>1253.2350698383514</v>
      </c>
      <c r="Q24" s="16">
        <v>10422</v>
      </c>
      <c r="R24" s="16">
        <v>13810.558983458533</v>
      </c>
      <c r="S24" s="15">
        <v>29.647062709999997</v>
      </c>
      <c r="T24" s="15">
        <v>172.55632402999998</v>
      </c>
      <c r="U24" s="15">
        <v>1300</v>
      </c>
      <c r="V24" s="15">
        <v>1713.8213859248986</v>
      </c>
      <c r="W24" s="15">
        <v>2259.3721098873384</v>
      </c>
      <c r="X24" s="15">
        <v>3756.3963450000001</v>
      </c>
      <c r="Z24" s="75">
        <v>1.3183241430191528</v>
      </c>
      <c r="AA24" s="75">
        <v>1.3251351931931044</v>
      </c>
    </row>
    <row r="25" spans="1:27" x14ac:dyDescent="0.2">
      <c r="A25" s="61">
        <v>42064</v>
      </c>
      <c r="B25" s="15">
        <v>11041.891999989997</v>
      </c>
      <c r="C25" s="16">
        <v>9004.6008125899989</v>
      </c>
      <c r="D25" s="16">
        <v>5690.0178422499994</v>
      </c>
      <c r="E25" s="16">
        <v>5387.8375791799999</v>
      </c>
      <c r="F25" s="18">
        <v>5.310708532866542</v>
      </c>
      <c r="G25" s="16">
        <v>2026.9922638412227</v>
      </c>
      <c r="H25" s="16">
        <v>959.39488540548098</v>
      </c>
      <c r="I25" s="16">
        <v>2590.0193881957857</v>
      </c>
      <c r="J25" s="16">
        <v>1225.881025035186</v>
      </c>
      <c r="K25" s="16">
        <v>10593.534709990101</v>
      </c>
      <c r="L25" s="16">
        <v>13536.045883275558</v>
      </c>
      <c r="M25" s="16">
        <v>2048.396847428201</v>
      </c>
      <c r="N25" s="16">
        <v>969.5258747332158</v>
      </c>
      <c r="O25" s="16">
        <v>2617.3694119109596</v>
      </c>
      <c r="P25" s="16">
        <v>1255.4531687528556</v>
      </c>
      <c r="Q25" s="16">
        <v>10705.4</v>
      </c>
      <c r="R25" s="16">
        <v>13862.578300414247</v>
      </c>
      <c r="S25" s="15">
        <v>32.965093529999997</v>
      </c>
      <c r="T25" s="15">
        <v>185.10853237000001</v>
      </c>
      <c r="U25" s="15">
        <v>1300</v>
      </c>
      <c r="V25" s="15">
        <v>1661.0942551274907</v>
      </c>
      <c r="W25" s="15">
        <v>2122.4877880135023</v>
      </c>
      <c r="X25" s="15">
        <v>3779.6570099999999</v>
      </c>
      <c r="Z25" s="75">
        <v>1.2777648116365312</v>
      </c>
      <c r="AA25" s="75">
        <v>1.2949145571780827</v>
      </c>
    </row>
    <row r="26" spans="1:27" x14ac:dyDescent="0.2">
      <c r="A26" s="61">
        <v>42156</v>
      </c>
      <c r="B26" s="15">
        <v>11063.852000009998</v>
      </c>
      <c r="C26" s="16">
        <v>9002.7171256699985</v>
      </c>
      <c r="D26" s="16">
        <v>5746.7947181100008</v>
      </c>
      <c r="E26" s="16">
        <v>5393.1763986200003</v>
      </c>
      <c r="F26" s="18">
        <v>6.1533139225529538</v>
      </c>
      <c r="G26" s="16">
        <v>2047.9843233263728</v>
      </c>
      <c r="H26" s="16">
        <v>969.76236612541675</v>
      </c>
      <c r="I26" s="16">
        <v>2518.5564676719541</v>
      </c>
      <c r="J26" s="16">
        <v>1192.5878784770355</v>
      </c>
      <c r="K26" s="16">
        <v>10729.30729399112</v>
      </c>
      <c r="L26" s="16">
        <v>13194.615784475829</v>
      </c>
      <c r="M26" s="16">
        <v>2037.3892129053995</v>
      </c>
      <c r="N26" s="16">
        <v>964.74537077957609</v>
      </c>
      <c r="O26" s="16">
        <v>2505.5268836206956</v>
      </c>
      <c r="P26" s="16">
        <v>1198.7969159888717</v>
      </c>
      <c r="Q26" s="16">
        <v>10673.8</v>
      </c>
      <c r="R26" s="16">
        <v>13263.311656569294</v>
      </c>
      <c r="S26" s="15">
        <v>27.680861929999999</v>
      </c>
      <c r="T26" s="15">
        <v>208.7219006</v>
      </c>
      <c r="U26" s="15">
        <v>1350</v>
      </c>
      <c r="V26" s="15">
        <v>1660.1939734747159</v>
      </c>
      <c r="W26" s="15">
        <v>2041.6622441198263</v>
      </c>
      <c r="X26" s="15">
        <v>3793.675604</v>
      </c>
      <c r="Z26" s="75">
        <v>1.2297733136849747</v>
      </c>
      <c r="AA26" s="75">
        <v>1.2426044760600063</v>
      </c>
    </row>
    <row r="27" spans="1:27" x14ac:dyDescent="0.2">
      <c r="A27" s="61">
        <v>42248</v>
      </c>
      <c r="B27" s="15">
        <v>11085.757999999998</v>
      </c>
      <c r="C27" s="16">
        <v>9027.9804061799987</v>
      </c>
      <c r="D27" s="16">
        <v>5749.3571908099993</v>
      </c>
      <c r="E27" s="16">
        <v>5396.8768969799994</v>
      </c>
      <c r="F27" s="18">
        <v>6.1307774440144129</v>
      </c>
      <c r="G27" s="16">
        <v>2092.8575110046286</v>
      </c>
      <c r="H27" s="16">
        <v>989.44101597036138</v>
      </c>
      <c r="I27" s="16">
        <v>2516.9181595133359</v>
      </c>
      <c r="J27" s="16">
        <v>1189.9243248852115</v>
      </c>
      <c r="K27" s="16">
        <v>10968.703658321559</v>
      </c>
      <c r="L27" s="16">
        <v>13191.213103990831</v>
      </c>
      <c r="M27" s="16">
        <v>2080.9888857658739</v>
      </c>
      <c r="N27" s="16">
        <v>983.82988335123332</v>
      </c>
      <c r="O27" s="16">
        <v>2502.644680198664</v>
      </c>
      <c r="P27" s="16">
        <v>1190.641174107325</v>
      </c>
      <c r="Q27" s="16">
        <v>10906.5</v>
      </c>
      <c r="R27" s="16">
        <v>13199.159920989669</v>
      </c>
      <c r="S27" s="15">
        <v>37.248548390000003</v>
      </c>
      <c r="T27" s="15">
        <v>223.00945622</v>
      </c>
      <c r="U27" s="15">
        <v>1400</v>
      </c>
      <c r="V27" s="15">
        <v>1683.671919751099</v>
      </c>
      <c r="W27" s="15">
        <v>2024.8222381131081</v>
      </c>
      <c r="X27" s="15">
        <v>3802.5735800000002</v>
      </c>
      <c r="Z27" s="75">
        <v>1.2026227998222137</v>
      </c>
      <c r="AA27" s="75">
        <v>1.2102104177315975</v>
      </c>
    </row>
    <row r="28" spans="1:27" x14ac:dyDescent="0.2">
      <c r="A28" s="61">
        <v>42339</v>
      </c>
      <c r="B28" s="15">
        <v>11107.643</v>
      </c>
      <c r="C28" s="16">
        <v>9050.0997729399987</v>
      </c>
      <c r="D28" s="16">
        <v>5820.0117406999998</v>
      </c>
      <c r="E28" s="16">
        <v>5482.8737603200007</v>
      </c>
      <c r="F28" s="18">
        <v>5.7927371180775253</v>
      </c>
      <c r="G28" s="16">
        <v>2062.5929104362826</v>
      </c>
      <c r="H28" s="16">
        <v>991.64633079876523</v>
      </c>
      <c r="I28" s="16">
        <v>2425.305391700872</v>
      </c>
      <c r="J28" s="16">
        <v>1166.0299909776734</v>
      </c>
      <c r="K28" s="16">
        <v>11014.853424772589</v>
      </c>
      <c r="L28" s="16">
        <v>12951.844867073218</v>
      </c>
      <c r="M28" s="16">
        <v>2100.8766582116959</v>
      </c>
      <c r="N28" s="16">
        <v>1010.0522676142905</v>
      </c>
      <c r="O28" s="16">
        <v>2470.3214389414234</v>
      </c>
      <c r="P28" s="16">
        <v>1199.0300314290432</v>
      </c>
      <c r="Q28" s="16">
        <v>11219.3</v>
      </c>
      <c r="R28" s="16">
        <v>13318.397535392593</v>
      </c>
      <c r="S28" s="15">
        <v>78.413793920000003</v>
      </c>
      <c r="T28" s="15">
        <v>158.87092598999999</v>
      </c>
      <c r="U28" s="15">
        <v>1400</v>
      </c>
      <c r="V28" s="15">
        <v>1646.1937453586104</v>
      </c>
      <c r="W28" s="15">
        <v>1935.6813194698639</v>
      </c>
      <c r="X28" s="15">
        <v>3800.5776000000001</v>
      </c>
      <c r="Z28" s="75">
        <v>1.1758526752561502</v>
      </c>
      <c r="AA28" s="75">
        <v>1.1870970145546151</v>
      </c>
    </row>
    <row r="29" spans="1:27" x14ac:dyDescent="0.2">
      <c r="A29" s="61">
        <v>42430</v>
      </c>
      <c r="B29" s="15">
        <v>11129.513999990002</v>
      </c>
      <c r="C29" s="16">
        <v>9099.9625086600008</v>
      </c>
      <c r="D29" s="16">
        <v>5887.4472168900011</v>
      </c>
      <c r="E29" s="16">
        <v>5412.7962497500002</v>
      </c>
      <c r="F29" s="18">
        <v>8.0620844595993049</v>
      </c>
      <c r="G29" s="16">
        <v>2081.8793689928884</v>
      </c>
      <c r="H29" s="16">
        <v>990.60680581129623</v>
      </c>
      <c r="I29" s="16">
        <v>2385.7903167414697</v>
      </c>
      <c r="J29" s="16">
        <v>1135.2147296344438</v>
      </c>
      <c r="K29" s="16">
        <v>11024.972313762199</v>
      </c>
      <c r="L29" s="16">
        <v>12634.388226461408</v>
      </c>
      <c r="M29" s="16">
        <v>2284.9179065225699</v>
      </c>
      <c r="N29" s="16">
        <v>1087.2172854996966</v>
      </c>
      <c r="O29" s="16">
        <v>2618.4682441844975</v>
      </c>
      <c r="P29" s="16">
        <v>1254.7209444348291</v>
      </c>
      <c r="Q29" s="16">
        <v>12100.2</v>
      </c>
      <c r="R29" s="16">
        <v>13964.434317168108</v>
      </c>
      <c r="S29" s="15">
        <v>77.599395480000013</v>
      </c>
      <c r="T29" s="15">
        <v>182.30471041999999</v>
      </c>
      <c r="U29" s="15">
        <v>1450</v>
      </c>
      <c r="V29" s="15">
        <v>1661.6697445580712</v>
      </c>
      <c r="W29" s="15">
        <v>1904.2388551584038</v>
      </c>
      <c r="X29" s="15">
        <v>3874.4285499999996</v>
      </c>
      <c r="Z29" s="75">
        <v>1.1459791341779801</v>
      </c>
      <c r="AA29" s="75">
        <v>1.1540664052799217</v>
      </c>
    </row>
    <row r="30" spans="1:27" x14ac:dyDescent="0.2">
      <c r="A30" s="61">
        <v>42522</v>
      </c>
      <c r="B30" s="15">
        <v>11151.316999999999</v>
      </c>
      <c r="C30" s="16">
        <v>9139.5180952299997</v>
      </c>
      <c r="D30" s="16">
        <v>5893.03055227</v>
      </c>
      <c r="E30" s="16">
        <v>5410.6179530499994</v>
      </c>
      <c r="F30" s="18">
        <v>8.1861547287273879</v>
      </c>
      <c r="G30" s="16">
        <v>2110.6169793407789</v>
      </c>
      <c r="H30" s="16">
        <v>999.78850086489263</v>
      </c>
      <c r="I30" s="16">
        <v>2374.5004794453989</v>
      </c>
      <c r="J30" s="16">
        <v>1124.7887692958714</v>
      </c>
      <c r="K30" s="16">
        <v>11148.95850609919</v>
      </c>
      <c r="L30" s="16">
        <v>12542.876124458127</v>
      </c>
      <c r="M30" s="16">
        <v>2112.6693944683216</v>
      </c>
      <c r="N30" s="16">
        <v>1000.7607173215505</v>
      </c>
      <c r="O30" s="16">
        <v>2376.8095012869144</v>
      </c>
      <c r="P30" s="16">
        <v>1131.3948512599418</v>
      </c>
      <c r="Q30" s="16">
        <v>11159.8</v>
      </c>
      <c r="R30" s="16">
        <v>12616.542638567458</v>
      </c>
      <c r="S30" s="15">
        <v>84.57794097</v>
      </c>
      <c r="T30" s="15">
        <v>190.55415202</v>
      </c>
      <c r="U30" s="15">
        <v>1500</v>
      </c>
      <c r="V30" s="15">
        <v>1687.5400672084807</v>
      </c>
      <c r="W30" s="15">
        <v>1898.5276522893357</v>
      </c>
      <c r="X30" s="15">
        <v>3857.54207</v>
      </c>
      <c r="Z30" s="75">
        <v>1.1250267114723205</v>
      </c>
      <c r="AA30" s="75">
        <v>1.1305348338292316</v>
      </c>
    </row>
    <row r="31" spans="1:27" x14ac:dyDescent="0.2">
      <c r="A31" s="61">
        <v>42614</v>
      </c>
      <c r="B31" s="15">
        <v>11173.09200001</v>
      </c>
      <c r="C31" s="16">
        <v>9154.6146511200004</v>
      </c>
      <c r="D31" s="16">
        <v>5838.8413725</v>
      </c>
      <c r="E31" s="16">
        <v>5343.3086288099994</v>
      </c>
      <c r="F31" s="18">
        <v>8.486833467062155</v>
      </c>
      <c r="G31" s="16">
        <v>2172.5965267495612</v>
      </c>
      <c r="H31" s="16">
        <v>1014.6139018353929</v>
      </c>
      <c r="I31" s="16">
        <v>2430.0036247119715</v>
      </c>
      <c r="J31" s="16">
        <v>1134.8243582216519</v>
      </c>
      <c r="K31" s="16">
        <v>11336.374469695958</v>
      </c>
      <c r="L31" s="16">
        <v>12679.49695826282</v>
      </c>
      <c r="M31" s="16">
        <v>2174.1154448804355</v>
      </c>
      <c r="N31" s="16">
        <v>1015.3232426610151</v>
      </c>
      <c r="O31" s="16">
        <v>2431.7025027678924</v>
      </c>
      <c r="P31" s="16">
        <v>1137.4528557218014</v>
      </c>
      <c r="Q31" s="16">
        <v>11344.3</v>
      </c>
      <c r="R31" s="16">
        <v>12708.865402653788</v>
      </c>
      <c r="S31" s="15">
        <v>82.476448169999998</v>
      </c>
      <c r="T31" s="15">
        <v>171.03597446999999</v>
      </c>
      <c r="U31" s="15">
        <v>1500</v>
      </c>
      <c r="V31" s="15">
        <v>1677.7185235223028</v>
      </c>
      <c r="W31" s="15">
        <v>1876.4929627799038</v>
      </c>
      <c r="X31" s="15">
        <v>3883.1390000000001</v>
      </c>
      <c r="Z31" s="75">
        <v>1.1184790156815352</v>
      </c>
      <c r="AA31" s="75">
        <v>1.120286434831042</v>
      </c>
    </row>
    <row r="32" spans="1:27" x14ac:dyDescent="0.2">
      <c r="A32" s="61">
        <v>42705</v>
      </c>
      <c r="B32" s="15">
        <v>11194.815000000001</v>
      </c>
      <c r="C32" s="16">
        <v>9203.645962300001</v>
      </c>
      <c r="D32" s="16">
        <v>5900.4810086000007</v>
      </c>
      <c r="E32" s="16">
        <v>5425.2384491399998</v>
      </c>
      <c r="F32" s="18">
        <v>8.0543019927923041</v>
      </c>
      <c r="G32" s="16">
        <v>2244.4021981457063</v>
      </c>
      <c r="H32" s="16">
        <v>1060.7423767513726</v>
      </c>
      <c r="I32" s="16">
        <v>2502.7606732927579</v>
      </c>
      <c r="J32" s="16">
        <v>1182.8469546241629</v>
      </c>
      <c r="K32" s="16">
        <v>11874.814670391919</v>
      </c>
      <c r="L32" s="16">
        <v>13241.752830330899</v>
      </c>
      <c r="M32" s="16">
        <v>2311.0993655695152</v>
      </c>
      <c r="N32" s="16">
        <v>1092.2645885617583</v>
      </c>
      <c r="O32" s="16">
        <v>2577.1355102922244</v>
      </c>
      <c r="P32" s="16">
        <v>1219.1186985926781</v>
      </c>
      <c r="Q32" s="16">
        <v>12227.7</v>
      </c>
      <c r="R32" s="16">
        <v>13647.808293785794</v>
      </c>
      <c r="S32" s="15">
        <v>88.601357910000004</v>
      </c>
      <c r="T32" s="15">
        <v>208.16945566000001</v>
      </c>
      <c r="U32" s="15">
        <v>1500</v>
      </c>
      <c r="V32" s="15">
        <v>1672.6685676215945</v>
      </c>
      <c r="W32" s="15">
        <v>1865.2134247395179</v>
      </c>
      <c r="X32" s="15">
        <v>3907.6135199999999</v>
      </c>
      <c r="Z32" s="75">
        <v>1.1151123784143964</v>
      </c>
      <c r="AA32" s="75">
        <v>1.1161386273613021</v>
      </c>
    </row>
    <row r="33" spans="1:27" x14ac:dyDescent="0.2">
      <c r="A33" s="61">
        <v>42795</v>
      </c>
      <c r="B33" s="15">
        <v>11216.49</v>
      </c>
      <c r="C33" s="16">
        <v>9239.1489282099992</v>
      </c>
      <c r="D33" s="16">
        <v>5940.6448112099997</v>
      </c>
      <c r="E33" s="16">
        <v>5326.7108937799994</v>
      </c>
      <c r="F33" s="18">
        <v>10.334465987118207</v>
      </c>
      <c r="G33" s="16">
        <v>2249.9932571161994</v>
      </c>
      <c r="H33" s="16">
        <v>1041.9506792216309</v>
      </c>
      <c r="I33" s="16">
        <v>2488.0365460031494</v>
      </c>
      <c r="J33" s="16">
        <v>1152.1862835975328</v>
      </c>
      <c r="K33" s="16">
        <v>11687.02937398263</v>
      </c>
      <c r="L33" s="16">
        <v>12923.48592810889</v>
      </c>
      <c r="M33" s="16">
        <v>2472.4643305493637</v>
      </c>
      <c r="N33" s="16">
        <v>1144.9749431417495</v>
      </c>
      <c r="O33" s="16">
        <v>2734.0444659734076</v>
      </c>
      <c r="P33" s="16">
        <v>1270.3943817516249</v>
      </c>
      <c r="Q33" s="16">
        <v>12842.6</v>
      </c>
      <c r="R33" s="16">
        <v>14249.365878973284</v>
      </c>
      <c r="S33" s="15">
        <v>102.08821152</v>
      </c>
      <c r="T33" s="15">
        <v>219.30275612</v>
      </c>
      <c r="U33" s="15">
        <v>1500</v>
      </c>
      <c r="V33" s="15">
        <v>1658.6960015107211</v>
      </c>
      <c r="W33" s="15">
        <v>1834.1816169517695</v>
      </c>
      <c r="X33" s="15">
        <v>3921.7223699999995</v>
      </c>
      <c r="Z33" s="75">
        <v>1.1057973343404808</v>
      </c>
      <c r="AA33" s="75">
        <v>1.1095390247281145</v>
      </c>
    </row>
    <row r="34" spans="1:27" x14ac:dyDescent="0.2">
      <c r="A34" s="61">
        <v>42887</v>
      </c>
      <c r="B34" s="15">
        <v>11238.087</v>
      </c>
      <c r="C34" s="16">
        <v>9232.5513656200001</v>
      </c>
      <c r="D34" s="16">
        <v>5943.4387918600005</v>
      </c>
      <c r="E34" s="16">
        <v>5413.5724758300012</v>
      </c>
      <c r="F34" s="18">
        <v>8.9151471830700473</v>
      </c>
      <c r="G34" s="16">
        <v>2228.8251879093318</v>
      </c>
      <c r="H34" s="16">
        <v>1049.3557925467103</v>
      </c>
      <c r="I34" s="16">
        <v>2451.9945193475723</v>
      </c>
      <c r="J34" s="16">
        <v>1154.4264063991866</v>
      </c>
      <c r="K34" s="16">
        <v>11792.751690593881</v>
      </c>
      <c r="L34" s="16">
        <v>12973.544390211415</v>
      </c>
      <c r="M34" s="16">
        <v>2242.0832060704611</v>
      </c>
      <c r="N34" s="16">
        <v>1055.5978077051727</v>
      </c>
      <c r="O34" s="16">
        <v>2466.5800454107416</v>
      </c>
      <c r="P34" s="16">
        <v>1162.2375406971403</v>
      </c>
      <c r="Q34" s="16">
        <v>11862.9</v>
      </c>
      <c r="R34" s="16">
        <v>13061.326597020503</v>
      </c>
      <c r="S34" s="15">
        <v>89.498192700000004</v>
      </c>
      <c r="T34" s="15">
        <v>223.65554921999998</v>
      </c>
      <c r="U34" s="15">
        <v>1500</v>
      </c>
      <c r="V34" s="15">
        <v>1650.1930249950938</v>
      </c>
      <c r="W34" s="15">
        <v>1815.4246798283054</v>
      </c>
      <c r="X34" s="15">
        <v>3890.8158400000002</v>
      </c>
      <c r="Z34" s="75">
        <v>1.1001286833300625</v>
      </c>
      <c r="AA34" s="75">
        <v>1.1010230716789742</v>
      </c>
    </row>
    <row r="35" spans="1:27" x14ac:dyDescent="0.2">
      <c r="A35" s="62">
        <v>42979</v>
      </c>
      <c r="B35" s="63">
        <v>11259.65</v>
      </c>
      <c r="C35" s="64">
        <v>9277.6936165200004</v>
      </c>
      <c r="D35" s="64">
        <v>5920.8238600499999</v>
      </c>
      <c r="E35" s="64">
        <v>5419.3472873999999</v>
      </c>
      <c r="F35" s="65">
        <v>8.4697093597674638</v>
      </c>
      <c r="G35" s="64">
        <v>2269.2027246642119</v>
      </c>
      <c r="H35" s="64">
        <v>1065.8819058663535</v>
      </c>
      <c r="I35" s="64">
        <v>2475.9213944431026</v>
      </c>
      <c r="J35" s="64">
        <v>1162.9810708405566</v>
      </c>
      <c r="K35" s="64">
        <v>12001.457201388088</v>
      </c>
      <c r="L35" s="64">
        <v>13094.759814289873</v>
      </c>
      <c r="M35" s="64">
        <v>2283.0512696319115</v>
      </c>
      <c r="N35" s="64">
        <v>1072.3867971029294</v>
      </c>
      <c r="O35" s="64">
        <v>2491.0315070807951</v>
      </c>
      <c r="P35" s="64">
        <v>1173.9056690543077</v>
      </c>
      <c r="Q35" s="64">
        <v>12074.7</v>
      </c>
      <c r="R35" s="64">
        <v>13217.766966567335</v>
      </c>
      <c r="S35" s="15">
        <v>102.08440953</v>
      </c>
      <c r="T35" s="15">
        <v>266.79240391000002</v>
      </c>
      <c r="U35" s="15">
        <v>1500</v>
      </c>
      <c r="V35" s="15">
        <v>1636.6462331893333</v>
      </c>
      <c r="W35" s="15">
        <v>1785.7405950752222</v>
      </c>
      <c r="X35" s="15">
        <v>3930.8581800000002</v>
      </c>
      <c r="Z35" s="75">
        <v>1.0910974887928888</v>
      </c>
      <c r="AA35" s="75">
        <v>1.0946662829360012</v>
      </c>
    </row>
    <row r="36" spans="1:27" x14ac:dyDescent="0.2">
      <c r="A36" s="62">
        <v>43070</v>
      </c>
      <c r="B36" s="63">
        <v>11281.123999999998</v>
      </c>
      <c r="C36" s="64">
        <v>9294.5554194499982</v>
      </c>
      <c r="D36" s="64">
        <v>5957.6846901299996</v>
      </c>
      <c r="E36" s="64">
        <v>5464.4660304899999</v>
      </c>
      <c r="F36" s="65">
        <v>8.278696931663859</v>
      </c>
      <c r="G36" s="64">
        <v>2316.8360494550875</v>
      </c>
      <c r="H36" s="64">
        <v>1093.8107843575865</v>
      </c>
      <c r="I36" s="64">
        <v>2502.5860042061813</v>
      </c>
      <c r="J36" s="64">
        <v>1181.5059424800036</v>
      </c>
      <c r="K36" s="64">
        <v>12339.415090875191</v>
      </c>
      <c r="L36" s="64">
        <v>13328.715043853786</v>
      </c>
      <c r="M36" s="64">
        <v>2388.3130786011425</v>
      </c>
      <c r="N36" s="64">
        <v>1127.5560839505001</v>
      </c>
      <c r="O36" s="64">
        <v>2579.7936308767116</v>
      </c>
      <c r="P36" s="64">
        <v>1222.5294493771403</v>
      </c>
      <c r="Q36" s="64">
        <v>12720.1</v>
      </c>
      <c r="R36" s="64">
        <v>13791.50631207524</v>
      </c>
      <c r="S36" s="15">
        <v>109.39727563000001</v>
      </c>
      <c r="T36" s="15">
        <v>243.43510635999999</v>
      </c>
      <c r="U36" s="15">
        <v>1500</v>
      </c>
      <c r="V36" s="15">
        <v>1620.2609620098808</v>
      </c>
      <c r="W36" s="15">
        <v>1750.1637233421231</v>
      </c>
      <c r="X36" s="15">
        <v>3954.0011999999997</v>
      </c>
      <c r="Z36" s="75">
        <v>1.0801739746732539</v>
      </c>
      <c r="AA36" s="75">
        <v>1.0842293937999889</v>
      </c>
    </row>
    <row r="37" spans="1:27" x14ac:dyDescent="0.2">
      <c r="A37" s="62">
        <v>43160</v>
      </c>
      <c r="B37" s="63">
        <v>11302.545</v>
      </c>
      <c r="C37" s="64">
        <v>9287.4876862499987</v>
      </c>
      <c r="D37" s="64">
        <v>5950.6645326499993</v>
      </c>
      <c r="E37" s="64">
        <v>5378.6228197</v>
      </c>
      <c r="F37" s="65">
        <v>9.6130727889520671</v>
      </c>
      <c r="G37" s="64">
        <v>2329.4309636880057</v>
      </c>
      <c r="H37" s="64">
        <v>1080.8558687085654</v>
      </c>
      <c r="I37" s="64">
        <v>2498.9349561031427</v>
      </c>
      <c r="J37" s="64">
        <v>1159.5057140258834</v>
      </c>
      <c r="K37" s="64">
        <v>12216.422094592652</v>
      </c>
      <c r="L37" s="64">
        <v>13105.365510534679</v>
      </c>
      <c r="M37" s="64">
        <v>2544.2471911019052</v>
      </c>
      <c r="N37" s="64">
        <v>1180.5305796172454</v>
      </c>
      <c r="O37" s="64">
        <v>2729.3825581960173</v>
      </c>
      <c r="P37" s="64">
        <v>1268.3664058034615</v>
      </c>
      <c r="Q37" s="64">
        <v>13343</v>
      </c>
      <c r="R37" s="64">
        <v>14335.768378081884</v>
      </c>
      <c r="S37" s="15">
        <v>90.314777489999997</v>
      </c>
      <c r="T37" s="15">
        <v>271.95715756999999</v>
      </c>
      <c r="U37" s="15">
        <v>1500</v>
      </c>
      <c r="V37" s="15">
        <v>1609.1493985381569</v>
      </c>
      <c r="W37" s="15">
        <v>1726.2411912104749</v>
      </c>
      <c r="X37" s="15">
        <v>3979.9404599999998</v>
      </c>
      <c r="Z37" s="75">
        <v>1.0727662656921046</v>
      </c>
      <c r="AA37" s="75">
        <v>1.0744036856840204</v>
      </c>
    </row>
    <row r="38" spans="1:27" x14ac:dyDescent="0.2">
      <c r="A38" s="62">
        <v>43252</v>
      </c>
      <c r="B38" s="63">
        <v>11323.88900001</v>
      </c>
      <c r="C38" s="64">
        <v>9305.7555449099982</v>
      </c>
      <c r="D38" s="64">
        <v>5938.06248435</v>
      </c>
      <c r="E38" s="64">
        <v>5399.3512752799998</v>
      </c>
      <c r="F38" s="65">
        <v>9.0721714446386272</v>
      </c>
      <c r="G38" s="64">
        <v>2334.1792673723189</v>
      </c>
      <c r="H38" s="64">
        <v>1088.5716255503646</v>
      </c>
      <c r="I38" s="64">
        <v>2479.3484778172128</v>
      </c>
      <c r="J38" s="64">
        <v>1156.2729737727566</v>
      </c>
      <c r="K38" s="64">
        <v>12326.86425629278</v>
      </c>
      <c r="L38" s="64">
        <v>13093.50680871417</v>
      </c>
      <c r="M38" s="64">
        <v>2342.858574829625</v>
      </c>
      <c r="N38" s="64">
        <v>1092.6193289239302</v>
      </c>
      <c r="O38" s="64">
        <v>2488.5675759531518</v>
      </c>
      <c r="P38" s="64">
        <v>1168.6493380572088</v>
      </c>
      <c r="Q38" s="64">
        <v>12372.7</v>
      </c>
      <c r="R38" s="64">
        <v>13233.655384094995</v>
      </c>
      <c r="S38" s="15">
        <v>92.493702739999989</v>
      </c>
      <c r="T38" s="15">
        <v>268.99905326999999</v>
      </c>
      <c r="U38" s="15">
        <v>1500</v>
      </c>
      <c r="V38" s="15">
        <v>1593.2892424807094</v>
      </c>
      <c r="W38" s="15">
        <v>1692.3804068031684</v>
      </c>
      <c r="X38" s="15">
        <v>4005.8642</v>
      </c>
      <c r="Z38" s="75">
        <v>1.0621928283204729</v>
      </c>
      <c r="AA38" s="75">
        <v>1.0695850852356392</v>
      </c>
    </row>
    <row r="39" spans="1:27" x14ac:dyDescent="0.2">
      <c r="A39" s="62">
        <v>43344</v>
      </c>
      <c r="B39" s="63">
        <v>11345.16400001</v>
      </c>
      <c r="C39" s="64">
        <v>9337.2980769300011</v>
      </c>
      <c r="D39" s="64">
        <v>5971.310627079999</v>
      </c>
      <c r="E39" s="64">
        <v>5456.6241465099993</v>
      </c>
      <c r="F39" s="65">
        <v>8.6193218325619796</v>
      </c>
      <c r="G39" s="64">
        <v>2410.8623936799054</v>
      </c>
      <c r="H39" s="64">
        <v>1133.8080026128596</v>
      </c>
      <c r="I39" s="64">
        <v>2522.3763153172981</v>
      </c>
      <c r="J39" s="64">
        <v>1186.2520479829607</v>
      </c>
      <c r="K39" s="64">
        <v>12863.23773416666</v>
      </c>
      <c r="L39" s="64">
        <v>13458.22402971442</v>
      </c>
      <c r="M39" s="64">
        <v>2404.8765234982179</v>
      </c>
      <c r="N39" s="64">
        <v>1130.9929058750222</v>
      </c>
      <c r="O39" s="64">
        <v>2516.1135699974352</v>
      </c>
      <c r="P39" s="64">
        <v>1185.8605366996721</v>
      </c>
      <c r="Q39" s="64">
        <v>12831.3</v>
      </c>
      <c r="R39" s="64">
        <v>13453.782269997659</v>
      </c>
      <c r="S39" s="15">
        <v>104.07880394</v>
      </c>
      <c r="T39" s="15">
        <v>256.28001956999998</v>
      </c>
      <c r="U39" s="15">
        <v>1500</v>
      </c>
      <c r="V39" s="15">
        <v>1569.3821774708465</v>
      </c>
      <c r="W39" s="15">
        <v>1641.9736126420903</v>
      </c>
      <c r="X39" s="15">
        <v>4021.2770399999999</v>
      </c>
      <c r="Z39" s="75">
        <v>1.0462547849805643</v>
      </c>
      <c r="AA39" s="75">
        <v>1.048512798391251</v>
      </c>
    </row>
    <row r="40" spans="1:27" x14ac:dyDescent="0.2">
      <c r="A40" s="62">
        <v>43435</v>
      </c>
      <c r="B40" s="63">
        <v>11366.32700001</v>
      </c>
      <c r="C40" s="64">
        <v>9355.2654795400013</v>
      </c>
      <c r="D40" s="64">
        <v>5998.51418724</v>
      </c>
      <c r="E40" s="64">
        <v>5529.3159584800005</v>
      </c>
      <c r="F40" s="65">
        <v>7.8219074609854999</v>
      </c>
      <c r="G40" s="64">
        <v>2476.6685488582789</v>
      </c>
      <c r="H40" s="64">
        <v>1176.0418903713644</v>
      </c>
      <c r="I40" s="64">
        <v>2574.0420164219154</v>
      </c>
      <c r="J40" s="64">
        <v>1222.2795174928235</v>
      </c>
      <c r="K40" s="64">
        <v>13367.276691670841</v>
      </c>
      <c r="L40" s="64">
        <v>13892.828681237874</v>
      </c>
      <c r="M40" s="64">
        <v>2538.5002771960408</v>
      </c>
      <c r="N40" s="64">
        <v>1205.4025895953853</v>
      </c>
      <c r="O40" s="64">
        <v>2638.3047401371073</v>
      </c>
      <c r="P40" s="64">
        <v>1252.7945710590325</v>
      </c>
      <c r="Q40" s="64">
        <v>13701</v>
      </c>
      <c r="R40" s="64">
        <v>14239.672758494227</v>
      </c>
      <c r="S40" s="15">
        <v>108.42503752</v>
      </c>
      <c r="T40" s="15">
        <v>272.27081397999996</v>
      </c>
      <c r="U40" s="15">
        <v>1500</v>
      </c>
      <c r="V40" s="15">
        <v>1558.9744644727641</v>
      </c>
      <c r="W40" s="15">
        <v>1620.2675872520945</v>
      </c>
      <c r="X40" s="15">
        <v>4020.33284</v>
      </c>
      <c r="Z40" s="75">
        <v>1.0393163096485094</v>
      </c>
      <c r="AA40" s="75">
        <v>1.0393163096485094</v>
      </c>
    </row>
    <row r="41" spans="1:27" x14ac:dyDescent="0.2">
      <c r="A41" s="62">
        <v>43525</v>
      </c>
      <c r="B41" s="63">
        <v>11387.429</v>
      </c>
      <c r="C41" s="64">
        <v>9341.4901383800006</v>
      </c>
      <c r="D41" s="64">
        <v>6036.27748376</v>
      </c>
      <c r="E41" s="64">
        <v>5500.1786660999996</v>
      </c>
      <c r="F41" s="65">
        <v>8.8812818678783572</v>
      </c>
      <c r="G41" s="64">
        <v>2560.6920724507859</v>
      </c>
      <c r="H41" s="64">
        <v>1206.5310415730214</v>
      </c>
      <c r="I41" s="64">
        <v>2655.4187892594327</v>
      </c>
      <c r="J41" s="64">
        <v>1251.1637896982359</v>
      </c>
      <c r="K41" s="64">
        <v>13739.28657220883</v>
      </c>
      <c r="L41" s="64">
        <v>14247.538822559593</v>
      </c>
      <c r="M41" s="64">
        <v>2802.2210091499151</v>
      </c>
      <c r="N41" s="64">
        <v>1320.3331498268838</v>
      </c>
      <c r="O41" s="64">
        <v>2905.8825148907958</v>
      </c>
      <c r="P41" s="64">
        <v>1369.1757364550438</v>
      </c>
      <c r="Q41" s="64">
        <v>15035.2</v>
      </c>
      <c r="R41" s="64">
        <v>15591.391487404522</v>
      </c>
      <c r="S41" s="15">
        <v>105.89764221999999</v>
      </c>
      <c r="T41" s="15">
        <v>298.71532471999996</v>
      </c>
      <c r="U41" s="15">
        <v>1600</v>
      </c>
      <c r="V41" s="15">
        <v>1659.1881970208067</v>
      </c>
      <c r="W41" s="15">
        <v>1720.5659207082222</v>
      </c>
      <c r="X41" s="15">
        <v>4036.8972200000003</v>
      </c>
      <c r="Z41" s="75">
        <v>1.0369926231380042</v>
      </c>
      <c r="AA41" s="75">
        <v>1.0369926231380042</v>
      </c>
    </row>
    <row r="42" spans="1:27" x14ac:dyDescent="0.2">
      <c r="A42" s="62">
        <v>43617</v>
      </c>
      <c r="B42" s="63">
        <v>11408.414000000001</v>
      </c>
      <c r="C42" s="64">
        <v>9350.4789946900019</v>
      </c>
      <c r="D42" s="64">
        <v>6073.6418909800004</v>
      </c>
      <c r="E42" s="64">
        <v>5528.55537731</v>
      </c>
      <c r="F42" s="65">
        <v>8.9746238493170267</v>
      </c>
      <c r="G42" s="64">
        <v>2487.9455154906655</v>
      </c>
      <c r="H42" s="64">
        <v>1178.6006094472052</v>
      </c>
      <c r="I42" s="64">
        <v>2548.2007654838758</v>
      </c>
      <c r="J42" s="64">
        <v>1207.1449943311266</v>
      </c>
      <c r="K42" s="64">
        <v>13445.963693226031</v>
      </c>
      <c r="L42" s="64">
        <v>13771.609853357146</v>
      </c>
      <c r="M42" s="64">
        <v>2475.0369582383819</v>
      </c>
      <c r="N42" s="64">
        <v>1172.485500613845</v>
      </c>
      <c r="O42" s="64">
        <v>2534.9795774527247</v>
      </c>
      <c r="P42" s="64">
        <v>1200.8817844203129</v>
      </c>
      <c r="Q42" s="64">
        <v>13376.2</v>
      </c>
      <c r="R42" s="64">
        <v>13700.15656172568</v>
      </c>
      <c r="S42" s="15">
        <v>113.90003402000001</v>
      </c>
      <c r="T42" s="15">
        <v>321.68010749000001</v>
      </c>
      <c r="U42" s="15">
        <v>1500</v>
      </c>
      <c r="V42" s="15">
        <v>1536.3283176528848</v>
      </c>
      <c r="W42" s="15">
        <v>1573.5364664147623</v>
      </c>
      <c r="X42" s="15">
        <v>4030.5984800000001</v>
      </c>
      <c r="Z42" s="75">
        <v>1.0242188784352566</v>
      </c>
      <c r="AA42" s="75">
        <v>1.0242188784352566</v>
      </c>
    </row>
    <row r="43" spans="1:27" x14ac:dyDescent="0.2">
      <c r="A43" s="62">
        <v>43709</v>
      </c>
      <c r="B43" s="63">
        <v>11429.319999989999</v>
      </c>
      <c r="C43" s="64">
        <v>9375.4473387499984</v>
      </c>
      <c r="D43" s="64">
        <v>6088.0140476699999</v>
      </c>
      <c r="E43" s="64">
        <v>5543.6550403600004</v>
      </c>
      <c r="F43" s="65">
        <v>8.9414873725256285</v>
      </c>
      <c r="G43" s="64">
        <v>2524.643227797606</v>
      </c>
      <c r="H43" s="64">
        <v>1199.2068277413882</v>
      </c>
      <c r="I43" s="64">
        <v>2577.6084894497708</v>
      </c>
      <c r="J43" s="64">
        <v>1224.3653541846647</v>
      </c>
      <c r="K43" s="64">
        <v>13706.118580429209</v>
      </c>
      <c r="L43" s="64">
        <v>13993.663429877628</v>
      </c>
      <c r="M43" s="64">
        <v>2529.6131446561317</v>
      </c>
      <c r="N43" s="64">
        <v>1201.5675473267015</v>
      </c>
      <c r="O43" s="64">
        <v>2582.6826717125737</v>
      </c>
      <c r="P43" s="64">
        <v>1226.7756000274499</v>
      </c>
      <c r="Q43" s="64">
        <v>13733.1</v>
      </c>
      <c r="R43" s="64">
        <v>14021.210900893464</v>
      </c>
      <c r="S43" s="15">
        <v>107.37249192</v>
      </c>
      <c r="T43" s="15">
        <v>314.66673075</v>
      </c>
      <c r="U43" s="15">
        <v>1600</v>
      </c>
      <c r="V43" s="15">
        <v>1633.5668888619132</v>
      </c>
      <c r="W43" s="15">
        <v>1667.837987741244</v>
      </c>
      <c r="X43" s="15">
        <v>4059.8847999999998</v>
      </c>
      <c r="Z43" s="75">
        <v>1.0209793055386958</v>
      </c>
      <c r="AA43" s="75">
        <v>1.0209793055386958</v>
      </c>
    </row>
    <row r="44" spans="1:27" x14ac:dyDescent="0.2">
      <c r="A44" s="62">
        <v>43800</v>
      </c>
      <c r="B44" s="63">
        <v>11450.099000010001</v>
      </c>
      <c r="C44" s="64">
        <v>9373.6275875299998</v>
      </c>
      <c r="D44" s="64">
        <v>6045.5014402900006</v>
      </c>
      <c r="E44" s="64">
        <v>5604.8004182599998</v>
      </c>
      <c r="F44" s="65">
        <v>7.2897347950819551</v>
      </c>
      <c r="G44" s="64">
        <v>2551.8178815831557</v>
      </c>
      <c r="H44" s="64">
        <v>1225.7527743065325</v>
      </c>
      <c r="I44" s="64">
        <v>2583.5822471038414</v>
      </c>
      <c r="J44" s="64">
        <v>1241.0106261470062</v>
      </c>
      <c r="K44" s="64">
        <v>14034.990615346711</v>
      </c>
      <c r="L44" s="64">
        <v>14209.694529447621</v>
      </c>
      <c r="M44" s="64">
        <v>2641.5287327722449</v>
      </c>
      <c r="N44" s="64">
        <v>1268.8449243964888</v>
      </c>
      <c r="O44" s="64">
        <v>2674.4097956438304</v>
      </c>
      <c r="P44" s="64">
        <v>1284.6391761173802</v>
      </c>
      <c r="Q44" s="64">
        <v>14528.4</v>
      </c>
      <c r="R44" s="64">
        <v>14709.245745835287</v>
      </c>
      <c r="S44" s="15">
        <v>110.46007738</v>
      </c>
      <c r="T44" s="15">
        <v>281.09172130999997</v>
      </c>
      <c r="U44" s="15">
        <v>1600</v>
      </c>
      <c r="V44" s="15">
        <v>1619.9163840021242</v>
      </c>
      <c r="W44" s="15">
        <v>1640.0806819740735</v>
      </c>
      <c r="X44" s="15">
        <v>4073.1445600000002</v>
      </c>
      <c r="Z44" s="75">
        <v>1.0124477400013276</v>
      </c>
      <c r="AA44" s="75">
        <v>1.0124477400013276</v>
      </c>
    </row>
    <row r="45" spans="1:27" x14ac:dyDescent="0.2">
      <c r="A45" s="62">
        <v>43891</v>
      </c>
      <c r="B45" s="63">
        <v>11470.795</v>
      </c>
      <c r="C45" s="64">
        <v>9396.6236754200017</v>
      </c>
      <c r="D45" s="64">
        <v>6000.2222779099993</v>
      </c>
      <c r="E45" s="64">
        <v>5523.6450460900005</v>
      </c>
      <c r="F45" s="65">
        <v>7.9426596173700545</v>
      </c>
      <c r="G45" s="64">
        <v>2555.0638432879759</v>
      </c>
      <c r="H45" s="64">
        <v>1206.5210299851676</v>
      </c>
      <c r="I45" s="64">
        <v>2555.0638432879759</v>
      </c>
      <c r="J45" s="64">
        <v>1206.5210299851676</v>
      </c>
      <c r="K45" s="64">
        <v>13839.755398148711</v>
      </c>
      <c r="L45" s="64">
        <v>13839.755398148711</v>
      </c>
      <c r="M45" s="64">
        <v>2857.6050976698907</v>
      </c>
      <c r="N45" s="64">
        <v>1349.3833688074801</v>
      </c>
      <c r="O45" s="64">
        <v>2857.6050976698907</v>
      </c>
      <c r="P45" s="64">
        <v>1349.3833688074801</v>
      </c>
      <c r="Q45" s="64">
        <v>15478.5</v>
      </c>
      <c r="R45" s="64">
        <v>15478.5</v>
      </c>
      <c r="S45" s="15">
        <v>101.42427714</v>
      </c>
      <c r="T45" s="15">
        <v>262.64607811000002</v>
      </c>
      <c r="U45" s="15">
        <v>1600</v>
      </c>
      <c r="V45" s="15">
        <v>1600</v>
      </c>
      <c r="W45" s="15">
        <v>1600</v>
      </c>
      <c r="X45" s="15">
        <v>4066.7090899999998</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Plan32">
    <tabColor theme="4" tint="0.39997558519241921"/>
  </sheetPr>
  <dimension ref="A2:AA45"/>
  <sheetViews>
    <sheetView showGridLines="0" workbookViewId="0">
      <pane xSplit="1" ySplit="12" topLeftCell="L31"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78</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142</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6485.8700000100007</v>
      </c>
      <c r="C13" s="16">
        <v>5263.1671249800002</v>
      </c>
      <c r="D13" s="16">
        <v>3394.3324560200003</v>
      </c>
      <c r="E13" s="17">
        <v>3254.0483212900003</v>
      </c>
      <c r="F13" s="18">
        <v>4.1328931843785597</v>
      </c>
      <c r="G13" s="17">
        <v>1572.2509436135397</v>
      </c>
      <c r="H13" s="17">
        <v>766.86858543870608</v>
      </c>
      <c r="I13" s="17">
        <v>2458.189627440604</v>
      </c>
      <c r="J13" s="17">
        <v>1198.9869746892239</v>
      </c>
      <c r="K13" s="17">
        <v>4973.8099522470093</v>
      </c>
      <c r="L13" s="17">
        <v>7776.4736495395873</v>
      </c>
      <c r="M13" s="17">
        <v>1682.1262234782166</v>
      </c>
      <c r="N13" s="17">
        <v>820.46047792999161</v>
      </c>
      <c r="O13" s="17">
        <v>2629.9778997724484</v>
      </c>
      <c r="P13" s="17">
        <v>1286.5944924790242</v>
      </c>
      <c r="Q13" s="17">
        <v>5321.4</v>
      </c>
      <c r="R13" s="17">
        <v>8344.6846209477953</v>
      </c>
      <c r="S13" s="15">
        <v>22.414454000000003</v>
      </c>
      <c r="T13" s="15">
        <v>147.58142290999999</v>
      </c>
      <c r="U13" s="15">
        <v>1000</v>
      </c>
      <c r="V13" s="15">
        <v>1563.4842754750659</v>
      </c>
      <c r="W13" s="15">
        <v>2444.4830796577921</v>
      </c>
      <c r="X13" s="15">
        <v>2126.7338530000002</v>
      </c>
      <c r="Z13" s="75">
        <v>1.563484275475066</v>
      </c>
      <c r="AA13" s="75">
        <v>1.5681370731288375</v>
      </c>
    </row>
    <row r="14" spans="1:27" x14ac:dyDescent="0.2">
      <c r="A14" s="61">
        <v>41061</v>
      </c>
      <c r="B14" s="15">
        <v>6508.442</v>
      </c>
      <c r="C14" s="16">
        <v>5265.3105673299997</v>
      </c>
      <c r="D14" s="16">
        <v>3454.2960070200002</v>
      </c>
      <c r="E14" s="16">
        <v>3326.0161048800001</v>
      </c>
      <c r="F14" s="18">
        <v>3.7136337441638858</v>
      </c>
      <c r="G14" s="16">
        <v>1556.2562073660356</v>
      </c>
      <c r="H14" s="16">
        <v>768.13420408608988</v>
      </c>
      <c r="I14" s="16">
        <v>2401.3096107863744</v>
      </c>
      <c r="J14" s="16">
        <v>1185.2341779683788</v>
      </c>
      <c r="K14" s="16">
        <v>4999.3569155104797</v>
      </c>
      <c r="L14" s="16">
        <v>7714.027903724872</v>
      </c>
      <c r="M14" s="16">
        <v>1549.4834622430981</v>
      </c>
      <c r="N14" s="16">
        <v>764.7913279399279</v>
      </c>
      <c r="O14" s="16">
        <v>2390.8592377191771</v>
      </c>
      <c r="P14" s="16">
        <v>1184.9757768990714</v>
      </c>
      <c r="Q14" s="16">
        <v>4977.6000000000004</v>
      </c>
      <c r="R14" s="16">
        <v>7712.3461153525468</v>
      </c>
      <c r="S14" s="15">
        <v>10.4360117</v>
      </c>
      <c r="T14" s="15">
        <v>114.86980573</v>
      </c>
      <c r="U14" s="15">
        <v>1050</v>
      </c>
      <c r="V14" s="15">
        <v>1620.1542389945687</v>
      </c>
      <c r="W14" s="15">
        <v>2499.9045315543526</v>
      </c>
      <c r="X14" s="15">
        <v>2151.0058899999999</v>
      </c>
      <c r="Z14" s="75">
        <v>1.5430040371376845</v>
      </c>
      <c r="AA14" s="75">
        <v>1.5494105824800197</v>
      </c>
    </row>
    <row r="15" spans="1:27" x14ac:dyDescent="0.2">
      <c r="A15" s="61">
        <v>41153</v>
      </c>
      <c r="B15" s="15">
        <v>6531.0240000000003</v>
      </c>
      <c r="C15" s="16">
        <v>5308.8047906700003</v>
      </c>
      <c r="D15" s="16">
        <v>3454.6085624399998</v>
      </c>
      <c r="E15" s="16">
        <v>3345.0811566299999</v>
      </c>
      <c r="F15" s="18">
        <v>3.1704722497602091</v>
      </c>
      <c r="G15" s="16">
        <v>1625.918726496694</v>
      </c>
      <c r="H15" s="16">
        <v>803.86520978418241</v>
      </c>
      <c r="I15" s="16">
        <v>2479.8017466717306</v>
      </c>
      <c r="J15" s="16">
        <v>1226.0307473096234</v>
      </c>
      <c r="K15" s="16">
        <v>5250.0629778655302</v>
      </c>
      <c r="L15" s="16">
        <v>8007.2362354170855</v>
      </c>
      <c r="M15" s="16">
        <v>1619.2276901826028</v>
      </c>
      <c r="N15" s="16">
        <v>800.55710972735665</v>
      </c>
      <c r="O15" s="16">
        <v>2469.5967817689161</v>
      </c>
      <c r="P15" s="16">
        <v>1226.879623626103</v>
      </c>
      <c r="Q15" s="16">
        <v>5228.4576969999998</v>
      </c>
      <c r="R15" s="16">
        <v>8012.7802670130459</v>
      </c>
      <c r="S15" s="15">
        <v>11.08683542</v>
      </c>
      <c r="T15" s="15">
        <v>84.59444551</v>
      </c>
      <c r="U15" s="15">
        <v>1100</v>
      </c>
      <c r="V15" s="15">
        <v>1677.6865146367759</v>
      </c>
      <c r="W15" s="15">
        <v>2558.756401267357</v>
      </c>
      <c r="X15" s="15">
        <v>2180.9354980000003</v>
      </c>
      <c r="Z15" s="75">
        <v>1.5251695587607053</v>
      </c>
      <c r="AA15" s="75">
        <v>1.5325322937222277</v>
      </c>
    </row>
    <row r="16" spans="1:27" x14ac:dyDescent="0.2">
      <c r="A16" s="61">
        <v>41244</v>
      </c>
      <c r="B16" s="15">
        <v>6553.6360000000004</v>
      </c>
      <c r="C16" s="16">
        <v>5349.5443906999999</v>
      </c>
      <c r="D16" s="16">
        <v>3443.1828455099999</v>
      </c>
      <c r="E16" s="16">
        <v>3351.1351090799999</v>
      </c>
      <c r="F16" s="18">
        <v>2.6733328016556754</v>
      </c>
      <c r="G16" s="16">
        <v>1647.0396089400683</v>
      </c>
      <c r="H16" s="16">
        <v>814.67355444793691</v>
      </c>
      <c r="I16" s="16">
        <v>2470.7976819529231</v>
      </c>
      <c r="J16" s="16">
        <v>1222.1281862029311</v>
      </c>
      <c r="K16" s="16">
        <v>5339.0739346779592</v>
      </c>
      <c r="L16" s="16">
        <v>8009.3832777142334</v>
      </c>
      <c r="M16" s="16">
        <v>1659.7802763659824</v>
      </c>
      <c r="N16" s="16">
        <v>820.97545881400788</v>
      </c>
      <c r="O16" s="16">
        <v>2489.9105262170269</v>
      </c>
      <c r="P16" s="16">
        <v>1239.4292554314093</v>
      </c>
      <c r="Q16" s="16">
        <v>5380.3743219999997</v>
      </c>
      <c r="R16" s="16">
        <v>8122.76818784848</v>
      </c>
      <c r="S16" s="15">
        <v>12.605020850000001</v>
      </c>
      <c r="T16" s="15">
        <v>71.250937260000001</v>
      </c>
      <c r="U16" s="15">
        <v>1200</v>
      </c>
      <c r="V16" s="15">
        <v>1800.173597677817</v>
      </c>
      <c r="W16" s="15">
        <v>2700.5208181469125</v>
      </c>
      <c r="X16" s="15">
        <v>2209.3456209999999</v>
      </c>
      <c r="Z16" s="75">
        <v>1.5001446647315142</v>
      </c>
      <c r="AA16" s="75">
        <v>1.5097031733712301</v>
      </c>
    </row>
    <row r="17" spans="1:27" x14ac:dyDescent="0.2">
      <c r="A17" s="61">
        <v>41334</v>
      </c>
      <c r="B17" s="15">
        <v>6576.2979999999998</v>
      </c>
      <c r="C17" s="16">
        <v>5363.3508345700002</v>
      </c>
      <c r="D17" s="16">
        <v>3453.3833773199999</v>
      </c>
      <c r="E17" s="16">
        <v>3328.0245248799997</v>
      </c>
      <c r="F17" s="18">
        <v>3.630029995027229</v>
      </c>
      <c r="G17" s="16">
        <v>1668.8407076207643</v>
      </c>
      <c r="H17" s="16">
        <v>816.7628041886727</v>
      </c>
      <c r="I17" s="16">
        <v>2456.4912254315727</v>
      </c>
      <c r="J17" s="16">
        <v>1202.2541471970721</v>
      </c>
      <c r="K17" s="16">
        <v>5371.2755956603596</v>
      </c>
      <c r="L17" s="16">
        <v>7906.3815437038111</v>
      </c>
      <c r="M17" s="16">
        <v>1696.5325752624603</v>
      </c>
      <c r="N17" s="16">
        <v>830.31573310698514</v>
      </c>
      <c r="O17" s="16">
        <v>2497.2529527594138</v>
      </c>
      <c r="P17" s="16">
        <v>1228.6660280671395</v>
      </c>
      <c r="Q17" s="16">
        <v>5460.403695</v>
      </c>
      <c r="R17" s="16">
        <v>8080.0739430458725</v>
      </c>
      <c r="S17" s="15">
        <v>12.73833949</v>
      </c>
      <c r="T17" s="15">
        <v>65.101460650000007</v>
      </c>
      <c r="U17" s="15">
        <v>1200</v>
      </c>
      <c r="V17" s="15">
        <v>1766.3695864181652</v>
      </c>
      <c r="W17" s="15">
        <v>2600.0512631859001</v>
      </c>
      <c r="X17" s="15">
        <v>2222.1130430000003</v>
      </c>
      <c r="Z17" s="75">
        <v>1.4719746553484709</v>
      </c>
      <c r="AA17" s="75">
        <v>1.4797576139736079</v>
      </c>
    </row>
    <row r="18" spans="1:27" x14ac:dyDescent="0.2">
      <c r="A18" s="61">
        <v>41426</v>
      </c>
      <c r="B18" s="15">
        <v>6598.96799999</v>
      </c>
      <c r="C18" s="16">
        <v>5383.2419493500001</v>
      </c>
      <c r="D18" s="16">
        <v>3451.1394893799998</v>
      </c>
      <c r="E18" s="16">
        <v>3333.2357681999997</v>
      </c>
      <c r="F18" s="18">
        <v>3.4163707825435239</v>
      </c>
      <c r="G18" s="16">
        <v>1692.6195035938783</v>
      </c>
      <c r="H18" s="16">
        <v>830.83060991698062</v>
      </c>
      <c r="I18" s="16">
        <v>2462.5399747343963</v>
      </c>
      <c r="J18" s="16">
        <v>1208.7498606801023</v>
      </c>
      <c r="K18" s="16">
        <v>5482.6246082543294</v>
      </c>
      <c r="L18" s="16">
        <v>7976.5016506203656</v>
      </c>
      <c r="M18" s="16">
        <v>1685.6895968812187</v>
      </c>
      <c r="N18" s="16">
        <v>827.42903178319318</v>
      </c>
      <c r="O18" s="16">
        <v>2452.4578669335165</v>
      </c>
      <c r="P18" s="16">
        <v>1207.6431637325327</v>
      </c>
      <c r="Q18" s="16">
        <v>5460.1777030000003</v>
      </c>
      <c r="R18" s="16">
        <v>7969.1985928776676</v>
      </c>
      <c r="S18" s="15">
        <v>7.0565774499999998</v>
      </c>
      <c r="T18" s="15">
        <v>62.14903906</v>
      </c>
      <c r="U18" s="15">
        <v>1200</v>
      </c>
      <c r="V18" s="15">
        <v>1745.8430340705208</v>
      </c>
      <c r="W18" s="15">
        <v>2539.9732496771348</v>
      </c>
      <c r="X18" s="15">
        <v>2247.7562310000003</v>
      </c>
      <c r="Z18" s="75">
        <v>1.4548691950587673</v>
      </c>
      <c r="AA18" s="75">
        <v>1.4595126800541911</v>
      </c>
    </row>
    <row r="19" spans="1:27" x14ac:dyDescent="0.2">
      <c r="A19" s="61">
        <v>41518</v>
      </c>
      <c r="B19" s="15">
        <v>6621.6620000000003</v>
      </c>
      <c r="C19" s="16">
        <v>5403.5703380899995</v>
      </c>
      <c r="D19" s="16">
        <v>3395.5983851299998</v>
      </c>
      <c r="E19" s="16">
        <v>3300.1448600400004</v>
      </c>
      <c r="F19" s="18">
        <v>2.8110958441966858</v>
      </c>
      <c r="G19" s="16">
        <v>1736.632279244961</v>
      </c>
      <c r="H19" s="16">
        <v>841.62574939001559</v>
      </c>
      <c r="I19" s="16">
        <v>2504.0506644131533</v>
      </c>
      <c r="J19" s="16">
        <v>1213.5404496014303</v>
      </c>
      <c r="K19" s="16">
        <v>5572.9612429573899</v>
      </c>
      <c r="L19" s="16">
        <v>8035.6546805887065</v>
      </c>
      <c r="M19" s="16">
        <v>1726.9702363329559</v>
      </c>
      <c r="N19" s="16">
        <v>836.94321591769551</v>
      </c>
      <c r="O19" s="16">
        <v>2490.1189615060107</v>
      </c>
      <c r="P19" s="16">
        <v>1211.3559682118755</v>
      </c>
      <c r="Q19" s="16">
        <v>5541.955089</v>
      </c>
      <c r="R19" s="16">
        <v>8021.1897831817851</v>
      </c>
      <c r="S19" s="15">
        <v>6.64821069</v>
      </c>
      <c r="T19" s="15">
        <v>47.1902963</v>
      </c>
      <c r="U19" s="15">
        <v>1200</v>
      </c>
      <c r="V19" s="15">
        <v>1730.280401445845</v>
      </c>
      <c r="W19" s="15">
        <v>2494.8918896896621</v>
      </c>
      <c r="X19" s="15">
        <v>2255.5229570000006</v>
      </c>
      <c r="Z19" s="75">
        <v>1.4419003345382042</v>
      </c>
      <c r="AA19" s="75">
        <v>1.4473574134699714</v>
      </c>
    </row>
    <row r="20" spans="1:27" x14ac:dyDescent="0.2">
      <c r="A20" s="61">
        <v>41609</v>
      </c>
      <c r="B20" s="15">
        <v>6644.3760000000011</v>
      </c>
      <c r="C20" s="16">
        <v>5438.3127323400004</v>
      </c>
      <c r="D20" s="16">
        <v>3410.0038440499998</v>
      </c>
      <c r="E20" s="16">
        <v>3323.5562685099999</v>
      </c>
      <c r="F20" s="18">
        <v>2.5351166594970067</v>
      </c>
      <c r="G20" s="16">
        <v>1792.0231028559224</v>
      </c>
      <c r="H20" s="16">
        <v>870.52154977466637</v>
      </c>
      <c r="I20" s="16">
        <v>2541.9230337299568</v>
      </c>
      <c r="J20" s="16">
        <v>1234.8048276855452</v>
      </c>
      <c r="K20" s="16">
        <v>5784.0724928055988</v>
      </c>
      <c r="L20" s="16">
        <v>8204.5075617579732</v>
      </c>
      <c r="M20" s="16">
        <v>1799.5277498936923</v>
      </c>
      <c r="N20" s="16">
        <v>874.1671252499857</v>
      </c>
      <c r="O20" s="16">
        <v>2552.5681170075773</v>
      </c>
      <c r="P20" s="16">
        <v>1247.858926916904</v>
      </c>
      <c r="Q20" s="16">
        <v>5808.295067</v>
      </c>
      <c r="R20" s="16">
        <v>8291.2439053924318</v>
      </c>
      <c r="S20" s="15">
        <v>6.8383752800000002</v>
      </c>
      <c r="T20" s="15">
        <v>39.214622120000001</v>
      </c>
      <c r="U20" s="15">
        <v>1200</v>
      </c>
      <c r="V20" s="15">
        <v>1702.1586583424707</v>
      </c>
      <c r="W20" s="15">
        <v>2414.4534151418666</v>
      </c>
      <c r="X20" s="15">
        <v>2270.5321880000001</v>
      </c>
      <c r="Z20" s="75">
        <v>1.4184655486187256</v>
      </c>
      <c r="AA20" s="75">
        <v>1.4274832476227626</v>
      </c>
    </row>
    <row r="21" spans="1:27" x14ac:dyDescent="0.2">
      <c r="A21" s="61">
        <v>41699</v>
      </c>
      <c r="B21" s="15">
        <v>6667.1040000000012</v>
      </c>
      <c r="C21" s="16">
        <v>5450.3121264400006</v>
      </c>
      <c r="D21" s="16">
        <v>3452.0251993500001</v>
      </c>
      <c r="E21" s="16">
        <v>3345.5771127600001</v>
      </c>
      <c r="F21" s="18">
        <v>3.0836416434631957</v>
      </c>
      <c r="G21" s="16">
        <v>1840.5432989140777</v>
      </c>
      <c r="H21" s="16">
        <v>896.86287217198776</v>
      </c>
      <c r="I21" s="16">
        <v>2560.6686053075928</v>
      </c>
      <c r="J21" s="16">
        <v>1247.7666792146556</v>
      </c>
      <c r="K21" s="16">
        <v>5979.4780425093495</v>
      </c>
      <c r="L21" s="16">
        <v>8318.9902180587487</v>
      </c>
      <c r="M21" s="16">
        <v>1865.8844666450934</v>
      </c>
      <c r="N21" s="16">
        <v>909.21116454760556</v>
      </c>
      <c r="O21" s="16">
        <v>2595.9246803311639</v>
      </c>
      <c r="P21" s="16">
        <v>1273.514934163469</v>
      </c>
      <c r="Q21" s="16">
        <v>6061.8053920000002</v>
      </c>
      <c r="R21" s="16">
        <v>8490.6565116210022</v>
      </c>
      <c r="S21" s="15">
        <v>4.8951436400000006</v>
      </c>
      <c r="T21" s="15">
        <v>46.936045299999996</v>
      </c>
      <c r="U21" s="15">
        <v>1300</v>
      </c>
      <c r="V21" s="15">
        <v>1808.6339989197247</v>
      </c>
      <c r="W21" s="15">
        <v>2516.2745708064267</v>
      </c>
      <c r="X21" s="15">
        <v>2292.9610040000002</v>
      </c>
      <c r="Z21" s="75">
        <v>1.3912569222459421</v>
      </c>
      <c r="AA21" s="75">
        <v>1.4006811440740825</v>
      </c>
    </row>
    <row r="22" spans="1:27" x14ac:dyDescent="0.2">
      <c r="A22" s="61">
        <v>41791</v>
      </c>
      <c r="B22" s="15">
        <v>6689.8320000000012</v>
      </c>
      <c r="C22" s="16">
        <v>5501.8438251200014</v>
      </c>
      <c r="D22" s="16">
        <v>3454.3547778799998</v>
      </c>
      <c r="E22" s="16">
        <v>3358.4407037200003</v>
      </c>
      <c r="F22" s="18">
        <v>2.7766132990793722</v>
      </c>
      <c r="G22" s="16">
        <v>1824.7303991752888</v>
      </c>
      <c r="H22" s="16">
        <v>889.98636761882335</v>
      </c>
      <c r="I22" s="16">
        <v>2481.6987757298302</v>
      </c>
      <c r="J22" s="16">
        <v>1210.4133739066954</v>
      </c>
      <c r="K22" s="16">
        <v>5953.8592816601695</v>
      </c>
      <c r="L22" s="16">
        <v>8097.4621219889777</v>
      </c>
      <c r="M22" s="16">
        <v>1825.6057347915962</v>
      </c>
      <c r="N22" s="16">
        <v>890.41329827116715</v>
      </c>
      <c r="O22" s="16">
        <v>2482.8892635565931</v>
      </c>
      <c r="P22" s="16">
        <v>1218.7240644557919</v>
      </c>
      <c r="Q22" s="16">
        <v>5956.7153760000001</v>
      </c>
      <c r="R22" s="16">
        <v>8153.05924556642</v>
      </c>
      <c r="S22" s="15">
        <v>3.29474724</v>
      </c>
      <c r="T22" s="15">
        <v>47.972366790000002</v>
      </c>
      <c r="U22" s="15">
        <v>1300</v>
      </c>
      <c r="V22" s="15">
        <v>1768.0466165888984</v>
      </c>
      <c r="W22" s="15">
        <v>2404.6067987934239</v>
      </c>
      <c r="X22" s="15">
        <v>2300.4448259999999</v>
      </c>
      <c r="Z22" s="75">
        <v>1.3600358589145372</v>
      </c>
      <c r="AA22" s="75">
        <v>1.3687172763727531</v>
      </c>
    </row>
    <row r="23" spans="1:27" x14ac:dyDescent="0.2">
      <c r="A23" s="61">
        <v>41883</v>
      </c>
      <c r="B23" s="15">
        <v>6712.5749999999998</v>
      </c>
      <c r="C23" s="16">
        <v>5539.7196238300003</v>
      </c>
      <c r="D23" s="16">
        <v>3508.0510736900001</v>
      </c>
      <c r="E23" s="16">
        <v>3406.5177064</v>
      </c>
      <c r="F23" s="18">
        <v>2.8942955834220641</v>
      </c>
      <c r="G23" s="16">
        <v>1908.7923770084401</v>
      </c>
      <c r="H23" s="16">
        <v>939.64268079832402</v>
      </c>
      <c r="I23" s="16">
        <v>2572.5861127741414</v>
      </c>
      <c r="J23" s="16">
        <v>1266.4089299121006</v>
      </c>
      <c r="K23" s="16">
        <v>6307.4219680598098</v>
      </c>
      <c r="L23" s="16">
        <v>8500.864922704719</v>
      </c>
      <c r="M23" s="16">
        <v>1898.7656643768528</v>
      </c>
      <c r="N23" s="16">
        <v>934.70682577103423</v>
      </c>
      <c r="O23" s="16">
        <v>2559.0725520624073</v>
      </c>
      <c r="P23" s="16">
        <v>1263.2114831622837</v>
      </c>
      <c r="Q23" s="16">
        <v>6274.2896710000005</v>
      </c>
      <c r="R23" s="16">
        <v>8479.401821588066</v>
      </c>
      <c r="S23" s="15">
        <v>5.5965038199999997</v>
      </c>
      <c r="T23" s="15">
        <v>46.407878960000005</v>
      </c>
      <c r="U23" s="15">
        <v>1360</v>
      </c>
      <c r="V23" s="15">
        <v>1832.9479704105934</v>
      </c>
      <c r="W23" s="15">
        <v>2470.3663692884656</v>
      </c>
      <c r="X23" s="15">
        <v>2318.2515520000002</v>
      </c>
      <c r="Z23" s="75">
        <v>1.3477558605960245</v>
      </c>
      <c r="AA23" s="75">
        <v>1.3514520792337936</v>
      </c>
    </row>
    <row r="24" spans="1:27" x14ac:dyDescent="0.2">
      <c r="A24" s="61">
        <v>41974</v>
      </c>
      <c r="B24" s="15">
        <v>6735.3109999899998</v>
      </c>
      <c r="C24" s="16">
        <v>5564.3018995199991</v>
      </c>
      <c r="D24" s="16">
        <v>3569.52053609</v>
      </c>
      <c r="E24" s="16">
        <v>3474.4528143099997</v>
      </c>
      <c r="F24" s="18">
        <v>2.6633190877824831</v>
      </c>
      <c r="G24" s="16">
        <v>1964.7808757996772</v>
      </c>
      <c r="H24" s="16">
        <v>982.57039348727847</v>
      </c>
      <c r="I24" s="16">
        <v>2611.3107583502347</v>
      </c>
      <c r="J24" s="16">
        <v>1305.8945508645891</v>
      </c>
      <c r="K24" s="16">
        <v>6617.9171795193697</v>
      </c>
      <c r="L24" s="16">
        <v>8795.6059332652676</v>
      </c>
      <c r="M24" s="16">
        <v>1969.2842554770311</v>
      </c>
      <c r="N24" s="16">
        <v>984.82249327608622</v>
      </c>
      <c r="O24" s="16">
        <v>2617.2960180528585</v>
      </c>
      <c r="P24" s="16">
        <v>1316.5174529702804</v>
      </c>
      <c r="Q24" s="16">
        <v>6633.0857720000004</v>
      </c>
      <c r="R24" s="16">
        <v>8867.1544826695463</v>
      </c>
      <c r="S24" s="15">
        <v>7.7055924200000003</v>
      </c>
      <c r="T24" s="15">
        <v>59.067444100000003</v>
      </c>
      <c r="U24" s="15">
        <v>1400</v>
      </c>
      <c r="V24" s="15">
        <v>1860.6833498429603</v>
      </c>
      <c r="W24" s="15">
        <v>2472.9589488448714</v>
      </c>
      <c r="X24" s="15">
        <v>2328.4196260000003</v>
      </c>
      <c r="Z24" s="75">
        <v>1.3290595356021144</v>
      </c>
      <c r="AA24" s="75">
        <v>1.3368068478927466</v>
      </c>
    </row>
    <row r="25" spans="1:27" x14ac:dyDescent="0.2">
      <c r="A25" s="61">
        <v>42064</v>
      </c>
      <c r="B25" s="15">
        <v>6758.0489999899992</v>
      </c>
      <c r="C25" s="16">
        <v>5577.6484686199992</v>
      </c>
      <c r="D25" s="16">
        <v>3577.8543905500001</v>
      </c>
      <c r="E25" s="16">
        <v>3439.2950193100005</v>
      </c>
      <c r="F25" s="18">
        <v>3.8726945290442529</v>
      </c>
      <c r="G25" s="16">
        <v>2014.7111181808812</v>
      </c>
      <c r="H25" s="16">
        <v>995.47152853592456</v>
      </c>
      <c r="I25" s="16">
        <v>2594.2925098805454</v>
      </c>
      <c r="J25" s="16">
        <v>1281.8434896075385</v>
      </c>
      <c r="K25" s="16">
        <v>6727.4453679407206</v>
      </c>
      <c r="L25" s="16">
        <v>8662.7611130859168</v>
      </c>
      <c r="M25" s="16">
        <v>2042.9042140872698</v>
      </c>
      <c r="N25" s="16">
        <v>1009.4017711339611</v>
      </c>
      <c r="O25" s="16">
        <v>2630.5960458466984</v>
      </c>
      <c r="P25" s="16">
        <v>1317.4854328168717</v>
      </c>
      <c r="Q25" s="16">
        <v>6821.5866299999998</v>
      </c>
      <c r="R25" s="16">
        <v>8903.6311117494515</v>
      </c>
      <c r="S25" s="15">
        <v>4.4160329100000002</v>
      </c>
      <c r="T25" s="15">
        <v>54.931662639999999</v>
      </c>
      <c r="U25" s="15">
        <v>1400</v>
      </c>
      <c r="V25" s="15">
        <v>1802.74456276003</v>
      </c>
      <c r="W25" s="15">
        <v>2321.3485418291798</v>
      </c>
      <c r="X25" s="15">
        <v>2356.5862679999996</v>
      </c>
      <c r="Z25" s="75">
        <v>1.2876746876857357</v>
      </c>
      <c r="AA25" s="75">
        <v>1.30521410848805</v>
      </c>
    </row>
    <row r="26" spans="1:27" x14ac:dyDescent="0.2">
      <c r="A26" s="61">
        <v>42156</v>
      </c>
      <c r="B26" s="15">
        <v>6780.7810000099998</v>
      </c>
      <c r="C26" s="16">
        <v>5612.0069509299992</v>
      </c>
      <c r="D26" s="16">
        <v>3616.4723288499999</v>
      </c>
      <c r="E26" s="16">
        <v>3475.1692544499997</v>
      </c>
      <c r="F26" s="18">
        <v>3.9072073985682323</v>
      </c>
      <c r="G26" s="16">
        <v>2032.6173366051635</v>
      </c>
      <c r="H26" s="16">
        <v>1013.9122823053674</v>
      </c>
      <c r="I26" s="16">
        <v>2529.0778470400746</v>
      </c>
      <c r="J26" s="16">
        <v>1261.5572276398702</v>
      </c>
      <c r="K26" s="16">
        <v>6875.1171395330102</v>
      </c>
      <c r="L26" s="16">
        <v>8554.3432796057223</v>
      </c>
      <c r="M26" s="16">
        <v>2019.9576745624436</v>
      </c>
      <c r="N26" s="16">
        <v>1007.5973848720264</v>
      </c>
      <c r="O26" s="16">
        <v>2513.3261016196939</v>
      </c>
      <c r="P26" s="16">
        <v>1265.0329033673477</v>
      </c>
      <c r="Q26" s="16">
        <v>6832.2972030000001</v>
      </c>
      <c r="R26" s="16">
        <v>8577.9110755407983</v>
      </c>
      <c r="S26" s="15">
        <v>4.5488614299999997</v>
      </c>
      <c r="T26" s="15">
        <v>62.206385709999999</v>
      </c>
      <c r="U26" s="15">
        <v>1500</v>
      </c>
      <c r="V26" s="15">
        <v>1866.3703699861844</v>
      </c>
      <c r="W26" s="15">
        <v>2322.2255719749114</v>
      </c>
      <c r="X26" s="15">
        <v>2369.56729</v>
      </c>
      <c r="Z26" s="75">
        <v>1.244246913324123</v>
      </c>
      <c r="AA26" s="75">
        <v>1.2554944289856587</v>
      </c>
    </row>
    <row r="27" spans="1:27" x14ac:dyDescent="0.2">
      <c r="A27" s="61">
        <v>42248</v>
      </c>
      <c r="B27" s="15">
        <v>6803.5039999999999</v>
      </c>
      <c r="C27" s="16">
        <v>5634.7987784899997</v>
      </c>
      <c r="D27" s="16">
        <v>3615.64126175</v>
      </c>
      <c r="E27" s="16">
        <v>3458.24665951</v>
      </c>
      <c r="F27" s="18">
        <v>4.3531587025815668</v>
      </c>
      <c r="G27" s="16">
        <v>2054.1979055295183</v>
      </c>
      <c r="H27" s="16">
        <v>1011.9858629217533</v>
      </c>
      <c r="I27" s="16">
        <v>2502.5218600563539</v>
      </c>
      <c r="J27" s="16">
        <v>1232.8494431878337</v>
      </c>
      <c r="K27" s="16">
        <v>6885.0498663316002</v>
      </c>
      <c r="L27" s="16">
        <v>8387.6961181261995</v>
      </c>
      <c r="M27" s="16">
        <v>2042.0480009105931</v>
      </c>
      <c r="N27" s="16">
        <v>1006.0002916144388</v>
      </c>
      <c r="O27" s="16">
        <v>2487.7202667801589</v>
      </c>
      <c r="P27" s="16">
        <v>1232.7777612302159</v>
      </c>
      <c r="Q27" s="16">
        <v>6844.3270080000002</v>
      </c>
      <c r="R27" s="16">
        <v>8387.2084296408193</v>
      </c>
      <c r="S27" s="15">
        <v>6.2489075000000005</v>
      </c>
      <c r="T27" s="15">
        <v>68.005042870000011</v>
      </c>
      <c r="U27" s="15">
        <v>1500</v>
      </c>
      <c r="V27" s="15">
        <v>1827.3715399962423</v>
      </c>
      <c r="W27" s="15">
        <v>2226.1911634588255</v>
      </c>
      <c r="X27" s="15">
        <v>2394.0788379999999</v>
      </c>
      <c r="Z27" s="75">
        <v>1.2182476933308282</v>
      </c>
      <c r="AA27" s="75">
        <v>1.2254248547501339</v>
      </c>
    </row>
    <row r="28" spans="1:27" x14ac:dyDescent="0.2">
      <c r="A28" s="61">
        <v>42339</v>
      </c>
      <c r="B28" s="15">
        <v>6826.2020000099992</v>
      </c>
      <c r="C28" s="16">
        <v>5664.5320351399996</v>
      </c>
      <c r="D28" s="16">
        <v>3640.0580638900001</v>
      </c>
      <c r="E28" s="16">
        <v>3487.8880481400001</v>
      </c>
      <c r="F28" s="18">
        <v>4.1804282535916855</v>
      </c>
      <c r="G28" s="16">
        <v>2015.2551158785921</v>
      </c>
      <c r="H28" s="16">
        <v>1003.4721653040689</v>
      </c>
      <c r="I28" s="16">
        <v>2401.6962873115071</v>
      </c>
      <c r="J28" s="16">
        <v>1195.8959214851152</v>
      </c>
      <c r="K28" s="16">
        <v>6849.903701753</v>
      </c>
      <c r="L28" s="16">
        <v>8163.4271310454942</v>
      </c>
      <c r="M28" s="16">
        <v>2124.2435503111237</v>
      </c>
      <c r="N28" s="16">
        <v>1057.7416632249417</v>
      </c>
      <c r="O28" s="16">
        <v>2531.5841195140251</v>
      </c>
      <c r="P28" s="16">
        <v>1272.0005963257879</v>
      </c>
      <c r="Q28" s="16">
        <v>7220.3582569999999</v>
      </c>
      <c r="R28" s="16">
        <v>8682.9330146530046</v>
      </c>
      <c r="S28" s="15">
        <v>13.207390629999999</v>
      </c>
      <c r="T28" s="15">
        <v>55.7976034</v>
      </c>
      <c r="U28" s="15">
        <v>1500</v>
      </c>
      <c r="V28" s="15">
        <v>1787.6369113677486</v>
      </c>
      <c r="W28" s="15">
        <v>2130.4304845896158</v>
      </c>
      <c r="X28" s="15">
        <v>2396.4875920000004</v>
      </c>
      <c r="Z28" s="75">
        <v>1.1917579409118324</v>
      </c>
      <c r="AA28" s="75">
        <v>1.2025626299408434</v>
      </c>
    </row>
    <row r="29" spans="1:27" x14ac:dyDescent="0.2">
      <c r="A29" s="61">
        <v>42430</v>
      </c>
      <c r="B29" s="15">
        <v>6848.9019999999991</v>
      </c>
      <c r="C29" s="16">
        <v>5683.6013869499993</v>
      </c>
      <c r="D29" s="16">
        <v>3650.3887795299997</v>
      </c>
      <c r="E29" s="16">
        <v>3431.89440874</v>
      </c>
      <c r="F29" s="18">
        <v>5.9855095987373659</v>
      </c>
      <c r="G29" s="16">
        <v>2044.7050888946799</v>
      </c>
      <c r="H29" s="16">
        <v>999.02804048679343</v>
      </c>
      <c r="I29" s="16">
        <v>2365.8784974065179</v>
      </c>
      <c r="J29" s="16">
        <v>1155.9510328071656</v>
      </c>
      <c r="K29" s="16">
        <v>6842.2451445460792</v>
      </c>
      <c r="L29" s="16">
        <v>7916.9953404950611</v>
      </c>
      <c r="M29" s="16">
        <v>2276.646540671265</v>
      </c>
      <c r="N29" s="16">
        <v>1112.3529609563695</v>
      </c>
      <c r="O29" s="16">
        <v>2634.2523066154108</v>
      </c>
      <c r="P29" s="16">
        <v>1298.5435811934215</v>
      </c>
      <c r="Q29" s="16">
        <v>7618.3964189999997</v>
      </c>
      <c r="R29" s="16">
        <v>8893.5977303227864</v>
      </c>
      <c r="S29" s="15">
        <v>14.75234687</v>
      </c>
      <c r="T29" s="15">
        <v>43.422449839999999</v>
      </c>
      <c r="U29" s="15">
        <v>1500</v>
      </c>
      <c r="V29" s="15">
        <v>1735.6134952587149</v>
      </c>
      <c r="W29" s="15">
        <v>2008.2361366161153</v>
      </c>
      <c r="X29" s="15">
        <v>2415.9346739999996</v>
      </c>
      <c r="Z29" s="75">
        <v>1.1570756635058099</v>
      </c>
      <c r="AA29" s="75">
        <v>1.1673844784635361</v>
      </c>
    </row>
    <row r="30" spans="1:27" x14ac:dyDescent="0.2">
      <c r="A30" s="61">
        <v>42522</v>
      </c>
      <c r="B30" s="15">
        <v>6871.5609999900007</v>
      </c>
      <c r="C30" s="16">
        <v>5703.3446917000001</v>
      </c>
      <c r="D30" s="16">
        <v>3630.9621679299999</v>
      </c>
      <c r="E30" s="16">
        <v>3389.1887490899999</v>
      </c>
      <c r="F30" s="18">
        <v>6.658659816823004</v>
      </c>
      <c r="G30" s="16">
        <v>2048.0980106385323</v>
      </c>
      <c r="H30" s="16">
        <v>988.17275895124578</v>
      </c>
      <c r="I30" s="16">
        <v>2320.94293825778</v>
      </c>
      <c r="J30" s="16">
        <v>1119.8158363288303</v>
      </c>
      <c r="K30" s="16">
        <v>6790.2893916619005</v>
      </c>
      <c r="L30" s="16">
        <v>7694.8828280883754</v>
      </c>
      <c r="M30" s="16">
        <v>2054.6017346589315</v>
      </c>
      <c r="N30" s="16">
        <v>991.31069519864741</v>
      </c>
      <c r="O30" s="16">
        <v>2328.3130798521352</v>
      </c>
      <c r="P30" s="16">
        <v>1129.5821492832524</v>
      </c>
      <c r="Q30" s="16">
        <v>6811.8519120000001</v>
      </c>
      <c r="R30" s="16">
        <v>7761.9926432996799</v>
      </c>
      <c r="S30" s="15">
        <v>16.92466387</v>
      </c>
      <c r="T30" s="15">
        <v>58.028840770000002</v>
      </c>
      <c r="U30" s="15">
        <v>1500</v>
      </c>
      <c r="V30" s="15">
        <v>1699.8280303496194</v>
      </c>
      <c r="W30" s="15">
        <v>1926.2768885081778</v>
      </c>
      <c r="X30" s="15">
        <v>2431.2162149999999</v>
      </c>
      <c r="Z30" s="75">
        <v>1.1332186868997463</v>
      </c>
      <c r="AA30" s="75">
        <v>1.1394834684567758</v>
      </c>
    </row>
    <row r="31" spans="1:27" x14ac:dyDescent="0.2">
      <c r="A31" s="61">
        <v>42614</v>
      </c>
      <c r="B31" s="15">
        <v>6894.2070000000003</v>
      </c>
      <c r="C31" s="16">
        <v>5714.7704295699996</v>
      </c>
      <c r="D31" s="16">
        <v>3644.6479313199998</v>
      </c>
      <c r="E31" s="16">
        <v>3413.0086802399996</v>
      </c>
      <c r="F31" s="18">
        <v>6.3556001963708439</v>
      </c>
      <c r="G31" s="16">
        <v>2148.6644849233871</v>
      </c>
      <c r="H31" s="16">
        <v>1039.9262783857534</v>
      </c>
      <c r="I31" s="16">
        <v>2413.3963679603526</v>
      </c>
      <c r="J31" s="16">
        <v>1168.0531422253166</v>
      </c>
      <c r="K31" s="16">
        <v>7169.4670279310103</v>
      </c>
      <c r="L31" s="16">
        <v>8052.8001495017734</v>
      </c>
      <c r="M31" s="16">
        <v>2158.1852969334468</v>
      </c>
      <c r="N31" s="16">
        <v>1044.5342219924639</v>
      </c>
      <c r="O31" s="16">
        <v>2424.0902167610088</v>
      </c>
      <c r="P31" s="16">
        <v>1176.4278234220294</v>
      </c>
      <c r="Q31" s="16">
        <v>7201.2351449999996</v>
      </c>
      <c r="R31" s="16">
        <v>8110.5369352309199</v>
      </c>
      <c r="S31" s="15">
        <v>18.811175970000001</v>
      </c>
      <c r="T31" s="15">
        <v>61.514205150000002</v>
      </c>
      <c r="U31" s="15">
        <v>1500</v>
      </c>
      <c r="V31" s="15">
        <v>1684.8114618833135</v>
      </c>
      <c r="W31" s="15">
        <v>1892.3931080622585</v>
      </c>
      <c r="X31" s="15">
        <v>2436.3684980000003</v>
      </c>
      <c r="Z31" s="75">
        <v>1.1232076412555423</v>
      </c>
      <c r="AA31" s="75">
        <v>1.1262702539108547</v>
      </c>
    </row>
    <row r="32" spans="1:27" x14ac:dyDescent="0.2">
      <c r="A32" s="61">
        <v>42705</v>
      </c>
      <c r="B32" s="15">
        <v>6916.8190000099994</v>
      </c>
      <c r="C32" s="16">
        <v>5725.7477343600003</v>
      </c>
      <c r="D32" s="16">
        <v>3666.2859335200005</v>
      </c>
      <c r="E32" s="16">
        <v>3440.2844286800005</v>
      </c>
      <c r="F32" s="18">
        <v>6.1643174847253732</v>
      </c>
      <c r="G32" s="16">
        <v>2171.484072698292</v>
      </c>
      <c r="H32" s="16">
        <v>1056.7691584918216</v>
      </c>
      <c r="I32" s="16">
        <v>2426.2612034575832</v>
      </c>
      <c r="J32" s="16">
        <v>1180.7583774138366</v>
      </c>
      <c r="K32" s="16">
        <v>7309.4809940808109</v>
      </c>
      <c r="L32" s="16">
        <v>8167.0919793170033</v>
      </c>
      <c r="M32" s="16">
        <v>2262.493008776798</v>
      </c>
      <c r="N32" s="16">
        <v>1101.0593492455116</v>
      </c>
      <c r="O32" s="16">
        <v>2527.9480882712719</v>
      </c>
      <c r="P32" s="16">
        <v>1232.0198331063323</v>
      </c>
      <c r="Q32" s="16">
        <v>7615.828227</v>
      </c>
      <c r="R32" s="16">
        <v>8521.6581900190286</v>
      </c>
      <c r="S32" s="15">
        <v>21.52914766</v>
      </c>
      <c r="T32" s="15">
        <v>61.802067360000002</v>
      </c>
      <c r="U32" s="15">
        <v>1500</v>
      </c>
      <c r="V32" s="15">
        <v>1675.9928617224703</v>
      </c>
      <c r="W32" s="15">
        <v>1872.6347150297834</v>
      </c>
      <c r="X32" s="15">
        <v>2430.112063</v>
      </c>
      <c r="Z32" s="75">
        <v>1.1173285744816468</v>
      </c>
      <c r="AA32" s="75">
        <v>1.1189404403591505</v>
      </c>
    </row>
    <row r="33" spans="1:27" x14ac:dyDescent="0.2">
      <c r="A33" s="61">
        <v>42795</v>
      </c>
      <c r="B33" s="15">
        <v>6939.3959999999997</v>
      </c>
      <c r="C33" s="16">
        <v>5766.5691849499999</v>
      </c>
      <c r="D33" s="16">
        <v>3770.9559799399999</v>
      </c>
      <c r="E33" s="16">
        <v>3474.2089251899997</v>
      </c>
      <c r="F33" s="18">
        <v>7.8692792047581008</v>
      </c>
      <c r="G33" s="16">
        <v>2250.3965644801847</v>
      </c>
      <c r="H33" s="16">
        <v>1099.0795678389156</v>
      </c>
      <c r="I33" s="16">
        <v>2497.5814148496274</v>
      </c>
      <c r="J33" s="16">
        <v>1219.803098441678</v>
      </c>
      <c r="K33" s="16">
        <v>7626.9483567430998</v>
      </c>
      <c r="L33" s="16">
        <v>8464.6967421137851</v>
      </c>
      <c r="M33" s="16">
        <v>2464.4094075317453</v>
      </c>
      <c r="N33" s="16">
        <v>1203.6021051399864</v>
      </c>
      <c r="O33" s="16">
        <v>2735.1015514252776</v>
      </c>
      <c r="P33" s="16">
        <v>1339.5173715188087</v>
      </c>
      <c r="Q33" s="16">
        <v>8352.2716340000006</v>
      </c>
      <c r="R33" s="16">
        <v>9295.4414898481355</v>
      </c>
      <c r="S33" s="15">
        <v>24.54630843</v>
      </c>
      <c r="T33" s="15">
        <v>60.125728539999997</v>
      </c>
      <c r="U33" s="15">
        <v>1600</v>
      </c>
      <c r="V33" s="15">
        <v>1775.7449183995102</v>
      </c>
      <c r="W33" s="15">
        <v>1970.793759513552</v>
      </c>
      <c r="X33" s="15">
        <v>2446.9806280000003</v>
      </c>
      <c r="Z33" s="75">
        <v>1.1098405739996939</v>
      </c>
      <c r="AA33" s="75">
        <v>1.1129237526242235</v>
      </c>
    </row>
    <row r="34" spans="1:27" x14ac:dyDescent="0.2">
      <c r="A34" s="61">
        <v>42887</v>
      </c>
      <c r="B34" s="15">
        <v>6961.9269999999997</v>
      </c>
      <c r="C34" s="16">
        <v>5769.8191054700001</v>
      </c>
      <c r="D34" s="16">
        <v>3767.5822057599999</v>
      </c>
      <c r="E34" s="16">
        <v>3484.7714939299999</v>
      </c>
      <c r="F34" s="18">
        <v>7.5064244490174588</v>
      </c>
      <c r="G34" s="16">
        <v>2271.8715442611842</v>
      </c>
      <c r="H34" s="16">
        <v>1112.1204264972255</v>
      </c>
      <c r="I34" s="16">
        <v>2506.3523122462966</v>
      </c>
      <c r="J34" s="16">
        <v>1226.9028191706648</v>
      </c>
      <c r="K34" s="16">
        <v>7742.5012244825493</v>
      </c>
      <c r="L34" s="16">
        <v>8541.6078631603687</v>
      </c>
      <c r="M34" s="16">
        <v>2271.3286185143897</v>
      </c>
      <c r="N34" s="16">
        <v>1111.8546426872904</v>
      </c>
      <c r="O34" s="16">
        <v>2505.7533509166856</v>
      </c>
      <c r="P34" s="16">
        <v>1227.9499509372276</v>
      </c>
      <c r="Q34" s="16">
        <v>7740.6508569999996</v>
      </c>
      <c r="R34" s="16">
        <v>8548.8979180785609</v>
      </c>
      <c r="S34" s="15">
        <v>20.203921210000001</v>
      </c>
      <c r="T34" s="15">
        <v>62.517777260000003</v>
      </c>
      <c r="U34" s="15">
        <v>1600</v>
      </c>
      <c r="V34" s="15">
        <v>1765.1366379951669</v>
      </c>
      <c r="W34" s="15">
        <v>1947.3170942455504</v>
      </c>
      <c r="X34" s="15">
        <v>2449.812676</v>
      </c>
      <c r="Z34" s="75">
        <v>1.1032103987469792</v>
      </c>
      <c r="AA34" s="75">
        <v>1.1044159045550608</v>
      </c>
    </row>
    <row r="35" spans="1:27" x14ac:dyDescent="0.2">
      <c r="A35" s="62">
        <v>42979</v>
      </c>
      <c r="B35" s="63">
        <v>6984.42</v>
      </c>
      <c r="C35" s="64">
        <v>5801.7668061800005</v>
      </c>
      <c r="D35" s="64">
        <v>3801.6244266400004</v>
      </c>
      <c r="E35" s="64">
        <v>3545.2432625600004</v>
      </c>
      <c r="F35" s="65">
        <v>6.7439898134965972</v>
      </c>
      <c r="G35" s="64">
        <v>2312.5911430374549</v>
      </c>
      <c r="H35" s="64">
        <v>1153.8367604151053</v>
      </c>
      <c r="I35" s="64">
        <v>2539.9875037714719</v>
      </c>
      <c r="J35" s="64">
        <v>1267.2931666585814</v>
      </c>
      <c r="K35" s="64">
        <v>8058.8805461784696</v>
      </c>
      <c r="L35" s="64">
        <v>8851.3077390735307</v>
      </c>
      <c r="M35" s="64">
        <v>2330.4407173262143</v>
      </c>
      <c r="N35" s="64">
        <v>1162.742581488513</v>
      </c>
      <c r="O35" s="64">
        <v>2559.5922210936792</v>
      </c>
      <c r="P35" s="64">
        <v>1279.694197107166</v>
      </c>
      <c r="Q35" s="64">
        <v>8121.0825409999998</v>
      </c>
      <c r="R35" s="64">
        <v>8937.9217441592336</v>
      </c>
      <c r="S35" s="15">
        <v>33.396354099999996</v>
      </c>
      <c r="T35" s="15">
        <v>81.427191539999995</v>
      </c>
      <c r="U35" s="15">
        <v>1600</v>
      </c>
      <c r="V35" s="15">
        <v>1757.32749745662</v>
      </c>
      <c r="W35" s="15">
        <v>1930.1249583232168</v>
      </c>
      <c r="X35" s="15">
        <v>2471.48677</v>
      </c>
      <c r="Z35" s="75">
        <v>1.0983296859103875</v>
      </c>
      <c r="AA35" s="75">
        <v>1.1005825515299652</v>
      </c>
    </row>
    <row r="36" spans="1:27" x14ac:dyDescent="0.2">
      <c r="A36" s="62">
        <v>43070</v>
      </c>
      <c r="B36" s="63">
        <v>7006.8770000000004</v>
      </c>
      <c r="C36" s="64">
        <v>5821.24628957</v>
      </c>
      <c r="D36" s="64">
        <v>3841.5246540100002</v>
      </c>
      <c r="E36" s="64">
        <v>3597.7051458900005</v>
      </c>
      <c r="F36" s="65">
        <v>6.3469463319853219</v>
      </c>
      <c r="G36" s="64">
        <v>2340.4810260720606</v>
      </c>
      <c r="H36" s="64">
        <v>1176.523697914336</v>
      </c>
      <c r="I36" s="64">
        <v>2545.875295159874</v>
      </c>
      <c r="J36" s="64">
        <v>1279.7722277275261</v>
      </c>
      <c r="K36" s="64">
        <v>8243.7568388709096</v>
      </c>
      <c r="L36" s="64">
        <v>8967.2065877027653</v>
      </c>
      <c r="M36" s="64">
        <v>2442.3606466037863</v>
      </c>
      <c r="N36" s="64">
        <v>1227.7369958114007</v>
      </c>
      <c r="O36" s="64">
        <v>2656.6955949626367</v>
      </c>
      <c r="P36" s="64">
        <v>1340.5376279613097</v>
      </c>
      <c r="Q36" s="64">
        <v>8602.6021180000007</v>
      </c>
      <c r="R36" s="64">
        <v>9392.9822729966581</v>
      </c>
      <c r="S36" s="15">
        <v>29.541839110000002</v>
      </c>
      <c r="T36" s="15">
        <v>90.981222320000001</v>
      </c>
      <c r="U36" s="15">
        <v>1650</v>
      </c>
      <c r="V36" s="15">
        <v>1794.7995263450848</v>
      </c>
      <c r="W36" s="15">
        <v>1952.3062665263883</v>
      </c>
      <c r="X36" s="15">
        <v>2470.0604900000003</v>
      </c>
      <c r="Z36" s="75">
        <v>1.0877572886939908</v>
      </c>
      <c r="AA36" s="75">
        <v>1.0918768698302197</v>
      </c>
    </row>
    <row r="37" spans="1:27" x14ac:dyDescent="0.2">
      <c r="A37" s="62">
        <v>43160</v>
      </c>
      <c r="B37" s="63">
        <v>7029.2979999899999</v>
      </c>
      <c r="C37" s="64">
        <v>5847.6388908500003</v>
      </c>
      <c r="D37" s="64">
        <v>3809.6069432499999</v>
      </c>
      <c r="E37" s="64">
        <v>3561.07925626</v>
      </c>
      <c r="F37" s="65">
        <v>6.5237094191659395</v>
      </c>
      <c r="G37" s="64">
        <v>2356.5897230105033</v>
      </c>
      <c r="H37" s="64">
        <v>1169.2678026132699</v>
      </c>
      <c r="I37" s="64">
        <v>2539.9275296233127</v>
      </c>
      <c r="J37" s="64">
        <v>1260.234419407406</v>
      </c>
      <c r="K37" s="64">
        <v>8219.1318263621597</v>
      </c>
      <c r="L37" s="64">
        <v>8858.5632838590373</v>
      </c>
      <c r="M37" s="64">
        <v>2591.0315747999725</v>
      </c>
      <c r="N37" s="64">
        <v>1285.5906806074884</v>
      </c>
      <c r="O37" s="64">
        <v>2792.6084726154786</v>
      </c>
      <c r="P37" s="64">
        <v>1388.7045541652139</v>
      </c>
      <c r="Q37" s="64">
        <v>9036.7999999999993</v>
      </c>
      <c r="R37" s="64">
        <v>9761.6181451705434</v>
      </c>
      <c r="S37" s="15">
        <v>30.2559708</v>
      </c>
      <c r="T37" s="15">
        <v>89.904512249999996</v>
      </c>
      <c r="U37" s="15">
        <v>1700</v>
      </c>
      <c r="V37" s="15">
        <v>1832.256484104334</v>
      </c>
      <c r="W37" s="15">
        <v>1974.8022491425741</v>
      </c>
      <c r="X37" s="15">
        <v>2494.3805699999998</v>
      </c>
      <c r="Z37" s="75">
        <v>1.0777979318260789</v>
      </c>
      <c r="AA37" s="75">
        <v>1.0802073903561598</v>
      </c>
    </row>
    <row r="38" spans="1:27" x14ac:dyDescent="0.2">
      <c r="A38" s="62">
        <v>43252</v>
      </c>
      <c r="B38" s="63">
        <v>7051.6450000000004</v>
      </c>
      <c r="C38" s="64">
        <v>5860.1556217999996</v>
      </c>
      <c r="D38" s="64">
        <v>3789.0051209300004</v>
      </c>
      <c r="E38" s="64">
        <v>3543.6517891799999</v>
      </c>
      <c r="F38" s="65">
        <v>6.4754024848026432</v>
      </c>
      <c r="G38" s="64">
        <v>2368.2394419003954</v>
      </c>
      <c r="H38" s="64">
        <v>1166.3242603314047</v>
      </c>
      <c r="I38" s="64">
        <v>2520.9407703557558</v>
      </c>
      <c r="J38" s="64">
        <v>1241.5274939281753</v>
      </c>
      <c r="K38" s="64">
        <v>8224.5046387446491</v>
      </c>
      <c r="L38" s="64">
        <v>8754.8111449211483</v>
      </c>
      <c r="M38" s="64">
        <v>2377.8844064312402</v>
      </c>
      <c r="N38" s="64">
        <v>1171.0742670681805</v>
      </c>
      <c r="O38" s="64">
        <v>2531.2076309967265</v>
      </c>
      <c r="P38" s="64">
        <v>1256.3413376723784</v>
      </c>
      <c r="Q38" s="64">
        <v>8258</v>
      </c>
      <c r="R38" s="64">
        <v>8859.2731120907392</v>
      </c>
      <c r="S38" s="15">
        <v>25.39538765</v>
      </c>
      <c r="T38" s="15">
        <v>89.749605370000012</v>
      </c>
      <c r="U38" s="15">
        <v>1700</v>
      </c>
      <c r="V38" s="15">
        <v>1809.6140254153536</v>
      </c>
      <c r="W38" s="15">
        <v>1926.2958358705648</v>
      </c>
      <c r="X38" s="15">
        <v>2534.5399459999999</v>
      </c>
      <c r="Z38" s="75">
        <v>1.0644788384796198</v>
      </c>
      <c r="AA38" s="75">
        <v>1.0728109847530563</v>
      </c>
    </row>
    <row r="39" spans="1:27" x14ac:dyDescent="0.2">
      <c r="A39" s="62">
        <v>43344</v>
      </c>
      <c r="B39" s="63">
        <v>7073.9530000000004</v>
      </c>
      <c r="C39" s="64">
        <v>5885.14533106</v>
      </c>
      <c r="D39" s="64">
        <v>3815.4884901300002</v>
      </c>
      <c r="E39" s="64">
        <v>3579.7458226900003</v>
      </c>
      <c r="F39" s="65">
        <v>6.178571054527481</v>
      </c>
      <c r="G39" s="64">
        <v>2419.9726701726158</v>
      </c>
      <c r="H39" s="64">
        <v>1197.2806887737509</v>
      </c>
      <c r="I39" s="64">
        <v>2539.2687589212114</v>
      </c>
      <c r="J39" s="64">
        <v>1256.3023897480616</v>
      </c>
      <c r="K39" s="64">
        <v>8469.5073201931409</v>
      </c>
      <c r="L39" s="64">
        <v>8887.0240588654706</v>
      </c>
      <c r="M39" s="64">
        <v>2447.5433276443296</v>
      </c>
      <c r="N39" s="64">
        <v>1210.9212486992774</v>
      </c>
      <c r="O39" s="64">
        <v>2568.1985522381942</v>
      </c>
      <c r="P39" s="64">
        <v>1273.0870768591399</v>
      </c>
      <c r="Q39" s="64">
        <v>8566</v>
      </c>
      <c r="R39" s="64">
        <v>9005.7581466089432</v>
      </c>
      <c r="S39" s="15">
        <v>31.26295339</v>
      </c>
      <c r="T39" s="15">
        <v>102.83324482</v>
      </c>
      <c r="U39" s="15">
        <v>1800</v>
      </c>
      <c r="V39" s="15">
        <v>1888.7336300918453</v>
      </c>
      <c r="W39" s="15">
        <v>1981.8415141332885</v>
      </c>
      <c r="X39" s="15">
        <v>2559.4737500000001</v>
      </c>
      <c r="Z39" s="75">
        <v>1.0492964611621363</v>
      </c>
      <c r="AA39" s="75">
        <v>1.0513376309373037</v>
      </c>
    </row>
    <row r="40" spans="1:27" x14ac:dyDescent="0.2">
      <c r="A40" s="62">
        <v>43435</v>
      </c>
      <c r="B40" s="63">
        <v>7096.1769999999997</v>
      </c>
      <c r="C40" s="64">
        <v>5910.9119719</v>
      </c>
      <c r="D40" s="64">
        <v>3863.4186345000003</v>
      </c>
      <c r="E40" s="64">
        <v>3617.6667156099998</v>
      </c>
      <c r="F40" s="65">
        <v>6.36099636460456</v>
      </c>
      <c r="G40" s="64">
        <v>2461.7513851206995</v>
      </c>
      <c r="H40" s="64">
        <v>1225.0018069116202</v>
      </c>
      <c r="I40" s="64">
        <v>2563.2308522464882</v>
      </c>
      <c r="J40" s="64">
        <v>1275.4994044126875</v>
      </c>
      <c r="K40" s="64">
        <v>8692.8296471646809</v>
      </c>
      <c r="L40" s="64">
        <v>9051.1695371070109</v>
      </c>
      <c r="M40" s="64">
        <v>2570.4325834790138</v>
      </c>
      <c r="N40" s="64">
        <v>1279.0830893874265</v>
      </c>
      <c r="O40" s="64">
        <v>2676.3921578011077</v>
      </c>
      <c r="P40" s="64">
        <v>1331.8100508122006</v>
      </c>
      <c r="Q40" s="64">
        <v>9076.6</v>
      </c>
      <c r="R40" s="64">
        <v>9450.7598509423697</v>
      </c>
      <c r="S40" s="15">
        <v>31.998845809999999</v>
      </c>
      <c r="T40" s="15">
        <v>88.254728709999995</v>
      </c>
      <c r="U40" s="15">
        <v>1800</v>
      </c>
      <c r="V40" s="15">
        <v>1874.2004419822692</v>
      </c>
      <c r="W40" s="15">
        <v>1951.4596092925185</v>
      </c>
      <c r="X40" s="15">
        <v>2570.2836699999998</v>
      </c>
      <c r="Z40" s="75">
        <v>1.0412224677679274</v>
      </c>
      <c r="AA40" s="75">
        <v>1.0412224677679274</v>
      </c>
    </row>
    <row r="41" spans="1:27" x14ac:dyDescent="0.2">
      <c r="A41" s="62">
        <v>43525</v>
      </c>
      <c r="B41" s="63">
        <v>7118.3469999999998</v>
      </c>
      <c r="C41" s="64">
        <v>5898.582895210001</v>
      </c>
      <c r="D41" s="64">
        <v>3845.6646089899996</v>
      </c>
      <c r="E41" s="64">
        <v>3568.4594818799997</v>
      </c>
      <c r="F41" s="65">
        <v>7.2082502062706766</v>
      </c>
      <c r="G41" s="64">
        <v>2463.8718798935943</v>
      </c>
      <c r="H41" s="64">
        <v>1204.936595060082</v>
      </c>
      <c r="I41" s="64">
        <v>2554.6067751620194</v>
      </c>
      <c r="J41" s="64">
        <v>1249.3097609905242</v>
      </c>
      <c r="K41" s="64">
        <v>8577.156796636149</v>
      </c>
      <c r="L41" s="64">
        <v>8893.020389217616</v>
      </c>
      <c r="M41" s="64">
        <v>2705.9293477906085</v>
      </c>
      <c r="N41" s="64">
        <v>1323.3128421528202</v>
      </c>
      <c r="O41" s="64">
        <v>2805.5782856997266</v>
      </c>
      <c r="P41" s="64">
        <v>1372.04534854649</v>
      </c>
      <c r="Q41" s="64">
        <v>9419.7999999999993</v>
      </c>
      <c r="R41" s="64">
        <v>9766.6948906898615</v>
      </c>
      <c r="S41" s="15">
        <v>33.363894469999998</v>
      </c>
      <c r="T41" s="15">
        <v>101.86659476000001</v>
      </c>
      <c r="U41" s="15">
        <v>1800</v>
      </c>
      <c r="V41" s="15">
        <v>1866.2870552709983</v>
      </c>
      <c r="W41" s="15">
        <v>1935.0152070400525</v>
      </c>
      <c r="X41" s="15">
        <v>2574.0927299999998</v>
      </c>
      <c r="Z41" s="75">
        <v>1.0368261418172213</v>
      </c>
      <c r="AA41" s="75">
        <v>1.0368261418172213</v>
      </c>
    </row>
    <row r="42" spans="1:27" x14ac:dyDescent="0.2">
      <c r="A42" s="62">
        <v>43617</v>
      </c>
      <c r="B42" s="63">
        <v>7140.4570000000003</v>
      </c>
      <c r="C42" s="64">
        <v>5928.4789626899992</v>
      </c>
      <c r="D42" s="64">
        <v>3839.6814250799998</v>
      </c>
      <c r="E42" s="64">
        <v>3608.3627171999997</v>
      </c>
      <c r="F42" s="65">
        <v>6.0244244839968957</v>
      </c>
      <c r="G42" s="64">
        <v>2478.6386928233519</v>
      </c>
      <c r="H42" s="64">
        <v>1225.0119450682064</v>
      </c>
      <c r="I42" s="64">
        <v>2533.4495676681599</v>
      </c>
      <c r="J42" s="64">
        <v>1252.100998668046</v>
      </c>
      <c r="K42" s="64">
        <v>8747.1451182458895</v>
      </c>
      <c r="L42" s="64">
        <v>8940.5733406462405</v>
      </c>
      <c r="M42" s="64">
        <v>2492.9925226988221</v>
      </c>
      <c r="N42" s="64">
        <v>1232.1060122622403</v>
      </c>
      <c r="O42" s="64">
        <v>2548.120808054136</v>
      </c>
      <c r="P42" s="64">
        <v>1259.3519390805279</v>
      </c>
      <c r="Q42" s="64">
        <v>8797.7999999999993</v>
      </c>
      <c r="R42" s="64">
        <v>8992.3483688711294</v>
      </c>
      <c r="S42" s="15">
        <v>35.361566440000004</v>
      </c>
      <c r="T42" s="15">
        <v>99.014534900000001</v>
      </c>
      <c r="U42" s="15">
        <v>1800</v>
      </c>
      <c r="V42" s="15">
        <v>1839.8039355257035</v>
      </c>
      <c r="W42" s="15">
        <v>1880.4880673199261</v>
      </c>
      <c r="X42" s="15">
        <v>2588.5219500000003</v>
      </c>
      <c r="Z42" s="75">
        <v>1.0221132975142797</v>
      </c>
      <c r="AA42" s="75">
        <v>1.0221132975142797</v>
      </c>
    </row>
    <row r="43" spans="1:27" x14ac:dyDescent="0.2">
      <c r="A43" s="62">
        <v>43709</v>
      </c>
      <c r="B43" s="63">
        <v>7162.4939999999997</v>
      </c>
      <c r="C43" s="64">
        <v>5958.0784774300009</v>
      </c>
      <c r="D43" s="64">
        <v>3840.5314476800004</v>
      </c>
      <c r="E43" s="64">
        <v>3618.5585140600001</v>
      </c>
      <c r="F43" s="65">
        <v>5.7797452421354478</v>
      </c>
      <c r="G43" s="64">
        <v>2518.2688714171472</v>
      </c>
      <c r="H43" s="64">
        <v>1248.9834396026968</v>
      </c>
      <c r="I43" s="64">
        <v>2566.5248553580045</v>
      </c>
      <c r="J43" s="64">
        <v>1272.9169144941</v>
      </c>
      <c r="K43" s="64">
        <v>8945.8363922536792</v>
      </c>
      <c r="L43" s="64">
        <v>9117.259762562504</v>
      </c>
      <c r="M43" s="64">
        <v>2549.3364393684474</v>
      </c>
      <c r="N43" s="64">
        <v>1264.3919841329011</v>
      </c>
      <c r="O43" s="64">
        <v>2598.1877513448276</v>
      </c>
      <c r="P43" s="64">
        <v>1288.6207231582662</v>
      </c>
      <c r="Q43" s="64">
        <v>9056.2000000000007</v>
      </c>
      <c r="R43" s="64">
        <v>9229.7381978967405</v>
      </c>
      <c r="S43" s="15">
        <v>41.076925609999996</v>
      </c>
      <c r="T43" s="15">
        <v>95.864703890000001</v>
      </c>
      <c r="U43" s="15">
        <v>1800</v>
      </c>
      <c r="V43" s="15">
        <v>1834.4922546116618</v>
      </c>
      <c r="W43" s="15">
        <v>1869.645462350099</v>
      </c>
      <c r="X43" s="15">
        <v>2600.7804999999998</v>
      </c>
      <c r="Z43" s="75">
        <v>1.0191623636731455</v>
      </c>
      <c r="AA43" s="75">
        <v>1.0191623636731455</v>
      </c>
    </row>
    <row r="44" spans="1:27" x14ac:dyDescent="0.2">
      <c r="A44" s="62">
        <v>43800</v>
      </c>
      <c r="B44" s="63">
        <v>7184.4399999900006</v>
      </c>
      <c r="C44" s="64">
        <v>5986.3184352400003</v>
      </c>
      <c r="D44" s="64">
        <v>3903.7823977899998</v>
      </c>
      <c r="E44" s="64">
        <v>3694.96883983</v>
      </c>
      <c r="F44" s="65">
        <v>5.3490060838998943</v>
      </c>
      <c r="G44" s="64">
        <v>2555.6166735999573</v>
      </c>
      <c r="H44" s="64">
        <v>1289.5549552754126</v>
      </c>
      <c r="I44" s="64">
        <v>2585.4456220391689</v>
      </c>
      <c r="J44" s="64">
        <v>1304.6065350634933</v>
      </c>
      <c r="K44" s="64">
        <v>9264.7302028659906</v>
      </c>
      <c r="L44" s="64">
        <v>9372.8673747585199</v>
      </c>
      <c r="M44" s="64">
        <v>2653.9190136935667</v>
      </c>
      <c r="N44" s="64">
        <v>1339.1579580333876</v>
      </c>
      <c r="O44" s="64">
        <v>2684.8953389926951</v>
      </c>
      <c r="P44" s="64">
        <v>1354.7885000058145</v>
      </c>
      <c r="Q44" s="64">
        <v>9621.1</v>
      </c>
      <c r="R44" s="64">
        <v>9733.3966909682258</v>
      </c>
      <c r="S44" s="15">
        <v>32.205038080000001</v>
      </c>
      <c r="T44" s="15">
        <v>110.44008201</v>
      </c>
      <c r="U44" s="15">
        <v>1800</v>
      </c>
      <c r="V44" s="15">
        <v>1821.0094525306674</v>
      </c>
      <c r="W44" s="15">
        <v>1842.2641256700228</v>
      </c>
      <c r="X44" s="15">
        <v>2601.2428999999997</v>
      </c>
      <c r="Z44" s="75">
        <v>1.011671918072593</v>
      </c>
      <c r="AA44" s="75">
        <v>1.011671918072593</v>
      </c>
    </row>
    <row r="45" spans="1:27" x14ac:dyDescent="0.2">
      <c r="A45" s="62">
        <v>43891</v>
      </c>
      <c r="B45" s="63">
        <v>7206.3179999900003</v>
      </c>
      <c r="C45" s="64">
        <v>6005.63895357</v>
      </c>
      <c r="D45" s="64">
        <v>3810.6405553600002</v>
      </c>
      <c r="E45" s="64">
        <v>3595.1565992599999</v>
      </c>
      <c r="F45" s="65">
        <v>5.6547961679802938</v>
      </c>
      <c r="G45" s="64">
        <v>2568.6124080417835</v>
      </c>
      <c r="H45" s="64">
        <v>1255.8713331560039</v>
      </c>
      <c r="I45" s="64">
        <v>2568.6124080417835</v>
      </c>
      <c r="J45" s="64">
        <v>1255.8713331560039</v>
      </c>
      <c r="K45" s="64">
        <v>9050.2081937935491</v>
      </c>
      <c r="L45" s="64">
        <v>9050.2081937935491</v>
      </c>
      <c r="M45" s="64">
        <v>2835.7679721837976</v>
      </c>
      <c r="N45" s="64">
        <v>1386.4916868800217</v>
      </c>
      <c r="O45" s="64">
        <v>2835.7679721837976</v>
      </c>
      <c r="P45" s="64">
        <v>1386.4916868800217</v>
      </c>
      <c r="Q45" s="64">
        <v>9991.5</v>
      </c>
      <c r="R45" s="64">
        <v>9991.5</v>
      </c>
      <c r="S45" s="15">
        <v>32.21805663</v>
      </c>
      <c r="T45" s="15">
        <v>75.262634720000008</v>
      </c>
      <c r="U45" s="15">
        <v>2000</v>
      </c>
      <c r="V45" s="15">
        <v>2000</v>
      </c>
      <c r="W45" s="15">
        <v>2000</v>
      </c>
      <c r="X45" s="15">
        <v>2621.4742999999999</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Plan33">
    <tabColor theme="4" tint="0.39997558519241921"/>
  </sheetPr>
  <dimension ref="A2:AA45"/>
  <sheetViews>
    <sheetView showGridLines="0" workbookViewId="0">
      <pane xSplit="1" ySplit="12" topLeftCell="B28"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77</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143</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10978.119000000001</v>
      </c>
      <c r="C13" s="16">
        <v>8995.6230394200011</v>
      </c>
      <c r="D13" s="16">
        <v>5699.2612234099988</v>
      </c>
      <c r="E13" s="17">
        <v>5395.9000102099999</v>
      </c>
      <c r="F13" s="18">
        <v>5.3228164372239632</v>
      </c>
      <c r="G13" s="17">
        <v>1534.7344597821564</v>
      </c>
      <c r="H13" s="17">
        <v>718.04524310997454</v>
      </c>
      <c r="I13" s="17">
        <v>2417.5400157517684</v>
      </c>
      <c r="J13" s="17">
        <v>1131.0771692615594</v>
      </c>
      <c r="K13" s="17">
        <v>7882.7861262452307</v>
      </c>
      <c r="L13" s="17">
        <v>12417.099762336542</v>
      </c>
      <c r="M13" s="17">
        <v>1638.6650500669839</v>
      </c>
      <c r="N13" s="17">
        <v>766.67050156770938</v>
      </c>
      <c r="O13" s="17">
        <v>2581.2532622178292</v>
      </c>
      <c r="P13" s="17">
        <v>1211.5975406134162</v>
      </c>
      <c r="Q13" s="17">
        <v>8416.6</v>
      </c>
      <c r="R13" s="17">
        <v>13301.061980961418</v>
      </c>
      <c r="S13" s="15">
        <v>66.049562529999989</v>
      </c>
      <c r="T13" s="15">
        <v>353.43364078999997</v>
      </c>
      <c r="U13" s="15">
        <v>979</v>
      </c>
      <c r="V13" s="15">
        <v>1542.1375732691413</v>
      </c>
      <c r="W13" s="15">
        <v>2429.2015269544804</v>
      </c>
      <c r="X13" s="15">
        <v>3858.1494400000006</v>
      </c>
      <c r="Z13" s="75">
        <v>1.5752171330634743</v>
      </c>
      <c r="AA13" s="75">
        <v>1.5803367132763131</v>
      </c>
    </row>
    <row r="14" spans="1:27" x14ac:dyDescent="0.2">
      <c r="A14" s="61">
        <v>41061</v>
      </c>
      <c r="B14" s="15">
        <v>10991.526</v>
      </c>
      <c r="C14" s="16">
        <v>9022.0676092800004</v>
      </c>
      <c r="D14" s="16">
        <v>5743.8230384600001</v>
      </c>
      <c r="E14" s="16">
        <v>5456.7857922400008</v>
      </c>
      <c r="F14" s="18">
        <v>4.9973205006148333</v>
      </c>
      <c r="G14" s="16">
        <v>1549.0684214116075</v>
      </c>
      <c r="H14" s="16">
        <v>728.97817997342315</v>
      </c>
      <c r="I14" s="16">
        <v>2406.6289318301087</v>
      </c>
      <c r="J14" s="16">
        <v>1132.53872737151</v>
      </c>
      <c r="K14" s="16">
        <v>8012.5826186105596</v>
      </c>
      <c r="L14" s="16">
        <v>12448.328867910865</v>
      </c>
      <c r="M14" s="16">
        <v>1539.1539702929347</v>
      </c>
      <c r="N14" s="16">
        <v>724.31252948862607</v>
      </c>
      <c r="O14" s="16">
        <v>2391.2258646862633</v>
      </c>
      <c r="P14" s="16">
        <v>1130.0179887953043</v>
      </c>
      <c r="Q14" s="16">
        <v>7961.3</v>
      </c>
      <c r="R14" s="16">
        <v>12420.622104311296</v>
      </c>
      <c r="S14" s="15">
        <v>65.888939390000004</v>
      </c>
      <c r="T14" s="15">
        <v>337.67793430999996</v>
      </c>
      <c r="U14" s="15">
        <v>1000</v>
      </c>
      <c r="V14" s="15">
        <v>1553.5975677801493</v>
      </c>
      <c r="W14" s="15">
        <v>2413.6654026123956</v>
      </c>
      <c r="X14" s="15">
        <v>3866.5497099999998</v>
      </c>
      <c r="Z14" s="75">
        <v>1.5535975677801492</v>
      </c>
      <c r="AA14" s="75">
        <v>1.560124867083428</v>
      </c>
    </row>
    <row r="15" spans="1:27" x14ac:dyDescent="0.2">
      <c r="A15" s="61">
        <v>41153</v>
      </c>
      <c r="B15" s="15">
        <v>11004.906999999999</v>
      </c>
      <c r="C15" s="16">
        <v>9051.649973399999</v>
      </c>
      <c r="D15" s="16">
        <v>5697.70205489</v>
      </c>
      <c r="E15" s="16">
        <v>5434.2510964599996</v>
      </c>
      <c r="F15" s="18">
        <v>4.6238107203920151</v>
      </c>
      <c r="G15" s="16">
        <v>1612.2538954386632</v>
      </c>
      <c r="H15" s="16">
        <v>755.18582383223145</v>
      </c>
      <c r="I15" s="16">
        <v>2472.7873067741689</v>
      </c>
      <c r="J15" s="16">
        <v>1158.2629291275789</v>
      </c>
      <c r="K15" s="16">
        <v>8310.7497589920895</v>
      </c>
      <c r="L15" s="16">
        <v>12746.575816596596</v>
      </c>
      <c r="M15" s="16">
        <v>1597.0931329730729</v>
      </c>
      <c r="N15" s="16">
        <v>748.08446813771354</v>
      </c>
      <c r="O15" s="16">
        <v>2449.5345541574789</v>
      </c>
      <c r="P15" s="16">
        <v>1153.6975537695243</v>
      </c>
      <c r="Q15" s="16">
        <v>8232.6</v>
      </c>
      <c r="R15" s="16">
        <v>12696.334285361116</v>
      </c>
      <c r="S15" s="15">
        <v>62.553740360000006</v>
      </c>
      <c r="T15" s="15">
        <v>280.07779427999998</v>
      </c>
      <c r="U15" s="15">
        <v>1000</v>
      </c>
      <c r="V15" s="15">
        <v>1533.7455929057446</v>
      </c>
      <c r="W15" s="15">
        <v>2352.3755437577943</v>
      </c>
      <c r="X15" s="15">
        <v>3902.7626099999998</v>
      </c>
      <c r="Z15" s="75">
        <v>1.5337455929057446</v>
      </c>
      <c r="AA15" s="75">
        <v>1.542202255103019</v>
      </c>
    </row>
    <row r="16" spans="1:27" x14ac:dyDescent="0.2">
      <c r="A16" s="61">
        <v>41244</v>
      </c>
      <c r="B16" s="15">
        <v>11018.295000010001</v>
      </c>
      <c r="C16" s="16">
        <v>9071.8302756499997</v>
      </c>
      <c r="D16" s="16">
        <v>5754.9080217199999</v>
      </c>
      <c r="E16" s="16">
        <v>5505.6485394499996</v>
      </c>
      <c r="F16" s="18">
        <v>4.3312504966066001</v>
      </c>
      <c r="G16" s="16">
        <v>1643.6662507480244</v>
      </c>
      <c r="H16" s="16">
        <v>777.62023089773368</v>
      </c>
      <c r="I16" s="16">
        <v>2482.9168964484938</v>
      </c>
      <c r="J16" s="16">
        <v>1174.6705935207222</v>
      </c>
      <c r="K16" s="16">
        <v>8568.0491020071204</v>
      </c>
      <c r="L16" s="16">
        <v>12942.867127248153</v>
      </c>
      <c r="M16" s="16">
        <v>1643.4841642518918</v>
      </c>
      <c r="N16" s="16">
        <v>777.53409216146633</v>
      </c>
      <c r="O16" s="16">
        <v>2482.6418371792188</v>
      </c>
      <c r="P16" s="16">
        <v>1180.5298103570083</v>
      </c>
      <c r="Q16" s="16">
        <v>8567.1</v>
      </c>
      <c r="R16" s="16">
        <v>13007.425706819378</v>
      </c>
      <c r="S16" s="15">
        <v>55.394947899999998</v>
      </c>
      <c r="T16" s="15">
        <v>283.58517193999995</v>
      </c>
      <c r="U16" s="15">
        <v>1000</v>
      </c>
      <c r="V16" s="15">
        <v>1510.5967499901703</v>
      </c>
      <c r="W16" s="15">
        <v>2281.9025410808649</v>
      </c>
      <c r="X16" s="15">
        <v>3913.7002299999999</v>
      </c>
      <c r="Z16" s="75">
        <v>1.5105967499901702</v>
      </c>
      <c r="AA16" s="75">
        <v>1.5182997404978789</v>
      </c>
    </row>
    <row r="17" spans="1:27" x14ac:dyDescent="0.2">
      <c r="A17" s="61">
        <v>41334</v>
      </c>
      <c r="B17" s="15">
        <v>11031.681999999999</v>
      </c>
      <c r="C17" s="16">
        <v>9121.4628515099994</v>
      </c>
      <c r="D17" s="16">
        <v>5837.7750771199999</v>
      </c>
      <c r="E17" s="16">
        <v>5525.9097291099997</v>
      </c>
      <c r="F17" s="18">
        <v>5.342195337951523</v>
      </c>
      <c r="G17" s="16">
        <v>1702.6508332330075</v>
      </c>
      <c r="H17" s="16">
        <v>806.08604956355259</v>
      </c>
      <c r="I17" s="16">
        <v>2526.0226962823926</v>
      </c>
      <c r="J17" s="16">
        <v>1195.8950224032778</v>
      </c>
      <c r="K17" s="16">
        <v>8892.4849634213497</v>
      </c>
      <c r="L17" s="16">
        <v>13192.733592535837</v>
      </c>
      <c r="M17" s="16">
        <v>1790.9025927918947</v>
      </c>
      <c r="N17" s="16">
        <v>847.86707956230077</v>
      </c>
      <c r="O17" s="16">
        <v>2656.9514476631512</v>
      </c>
      <c r="P17" s="16">
        <v>1264.9440494402361</v>
      </c>
      <c r="Q17" s="16">
        <v>9353.4</v>
      </c>
      <c r="R17" s="16">
        <v>13954.460501216961</v>
      </c>
      <c r="S17" s="15">
        <v>52.812017619999999</v>
      </c>
      <c r="T17" s="15">
        <v>269.67052419999999</v>
      </c>
      <c r="U17" s="15">
        <v>1000</v>
      </c>
      <c r="V17" s="15">
        <v>1483.582333487577</v>
      </c>
      <c r="W17" s="15">
        <v>2201.0165402364441</v>
      </c>
      <c r="X17" s="15">
        <v>3941.4206599999998</v>
      </c>
      <c r="Z17" s="75">
        <v>1.4835823334875771</v>
      </c>
      <c r="AA17" s="75">
        <v>1.491913154704916</v>
      </c>
    </row>
    <row r="18" spans="1:27" x14ac:dyDescent="0.2">
      <c r="A18" s="61">
        <v>41426</v>
      </c>
      <c r="B18" s="15">
        <v>11045.03</v>
      </c>
      <c r="C18" s="16">
        <v>9147.9097525100005</v>
      </c>
      <c r="D18" s="16">
        <v>5835.8305783599999</v>
      </c>
      <c r="E18" s="16">
        <v>5571.81202218</v>
      </c>
      <c r="F18" s="18">
        <v>4.5240956301749691</v>
      </c>
      <c r="G18" s="16">
        <v>1747.1459049673215</v>
      </c>
      <c r="H18" s="16">
        <v>838.21728062643103</v>
      </c>
      <c r="I18" s="16">
        <v>2562.7799005727238</v>
      </c>
      <c r="J18" s="16">
        <v>1229.5289094028599</v>
      </c>
      <c r="K18" s="16">
        <v>9258.1350110373496</v>
      </c>
      <c r="L18" s="16">
        <v>13580.183690221871</v>
      </c>
      <c r="M18" s="16">
        <v>1752.2723208842644</v>
      </c>
      <c r="N18" s="16">
        <v>840.67675687616963</v>
      </c>
      <c r="O18" s="16">
        <v>2570.2995219372388</v>
      </c>
      <c r="P18" s="16">
        <v>1237.2252319137967</v>
      </c>
      <c r="Q18" s="16">
        <v>9285.2999999999993</v>
      </c>
      <c r="R18" s="16">
        <v>13665.189803244843</v>
      </c>
      <c r="S18" s="15">
        <v>42.961974219999995</v>
      </c>
      <c r="T18" s="15">
        <v>283.45988303000001</v>
      </c>
      <c r="U18" s="15">
        <v>1076</v>
      </c>
      <c r="V18" s="15">
        <v>1578.3176237177672</v>
      </c>
      <c r="W18" s="15">
        <v>2315.1361722473043</v>
      </c>
      <c r="X18" s="15">
        <v>3964.2959100000003</v>
      </c>
      <c r="Z18" s="75">
        <v>1.466837940258148</v>
      </c>
      <c r="AA18" s="75">
        <v>1.4717014854926436</v>
      </c>
    </row>
    <row r="19" spans="1:27" x14ac:dyDescent="0.2">
      <c r="A19" s="61">
        <v>41518</v>
      </c>
      <c r="B19" s="15">
        <v>11058.387000010001</v>
      </c>
      <c r="C19" s="16">
        <v>9163.6168217699997</v>
      </c>
      <c r="D19" s="16">
        <v>5895.9234129200004</v>
      </c>
      <c r="E19" s="16">
        <v>5613.1638919400002</v>
      </c>
      <c r="F19" s="18">
        <v>4.7958479304594874</v>
      </c>
      <c r="G19" s="16">
        <v>1837.8852633138961</v>
      </c>
      <c r="H19" s="16">
        <v>888.16229041415863</v>
      </c>
      <c r="I19" s="16">
        <v>2672.6461633389445</v>
      </c>
      <c r="J19" s="16">
        <v>1291.562419744107</v>
      </c>
      <c r="K19" s="16">
        <v>9821.6423262150402</v>
      </c>
      <c r="L19" s="16">
        <v>14282.597072199693</v>
      </c>
      <c r="M19" s="16">
        <v>1827.9596687718217</v>
      </c>
      <c r="N19" s="16">
        <v>883.36572051522205</v>
      </c>
      <c r="O19" s="16">
        <v>2658.2123993269838</v>
      </c>
      <c r="P19" s="16">
        <v>1289.4620178972632</v>
      </c>
      <c r="Q19" s="16">
        <v>9768.6</v>
      </c>
      <c r="R19" s="16">
        <v>14259.370015721759</v>
      </c>
      <c r="S19" s="15">
        <v>39.975265149999998</v>
      </c>
      <c r="T19" s="15">
        <v>301.76296084999996</v>
      </c>
      <c r="U19" s="15">
        <v>1100</v>
      </c>
      <c r="V19" s="15">
        <v>1599.616057844589</v>
      </c>
      <c r="W19" s="15">
        <v>2326.1559386493304</v>
      </c>
      <c r="X19" s="15">
        <v>3975.33707</v>
      </c>
      <c r="Z19" s="75">
        <v>1.4541964162223537</v>
      </c>
      <c r="AA19" s="75">
        <v>1.4597148020925985</v>
      </c>
    </row>
    <row r="20" spans="1:27" x14ac:dyDescent="0.2">
      <c r="A20" s="61">
        <v>41609</v>
      </c>
      <c r="B20" s="15">
        <v>11071.693000009998</v>
      </c>
      <c r="C20" s="16">
        <v>9194.3074537399989</v>
      </c>
      <c r="D20" s="16">
        <v>5909.8246258700001</v>
      </c>
      <c r="E20" s="16">
        <v>5635.7923064200004</v>
      </c>
      <c r="F20" s="18">
        <v>4.6368942701012656</v>
      </c>
      <c r="G20" s="16">
        <v>1856.2135097884004</v>
      </c>
      <c r="H20" s="16">
        <v>897.70481444269319</v>
      </c>
      <c r="I20" s="16">
        <v>2653.1632013007629</v>
      </c>
      <c r="J20" s="16">
        <v>1283.1268422248431</v>
      </c>
      <c r="K20" s="16">
        <v>9939.1121101404406</v>
      </c>
      <c r="L20" s="16">
        <v>14206.386477185728</v>
      </c>
      <c r="M20" s="16">
        <v>1857.0142955382355</v>
      </c>
      <c r="N20" s="16">
        <v>898.09209847048874</v>
      </c>
      <c r="O20" s="16">
        <v>2654.3077976914174</v>
      </c>
      <c r="P20" s="16">
        <v>1291.4910156420076</v>
      </c>
      <c r="Q20" s="16">
        <v>9943.4</v>
      </c>
      <c r="R20" s="16">
        <v>14298.992037459418</v>
      </c>
      <c r="S20" s="15">
        <v>39.03662894</v>
      </c>
      <c r="T20" s="15">
        <v>244.18232376</v>
      </c>
      <c r="U20" s="15">
        <v>1200</v>
      </c>
      <c r="V20" s="15">
        <v>1715.2099285840522</v>
      </c>
      <c r="W20" s="15">
        <v>2451.6209159277582</v>
      </c>
      <c r="X20" s="15">
        <v>3962.6378000000004</v>
      </c>
      <c r="Z20" s="75">
        <v>1.4293416071533769</v>
      </c>
      <c r="AA20" s="75">
        <v>1.4380385016653678</v>
      </c>
    </row>
    <row r="21" spans="1:27" x14ac:dyDescent="0.2">
      <c r="A21" s="61">
        <v>41699</v>
      </c>
      <c r="B21" s="15">
        <v>11084.982</v>
      </c>
      <c r="C21" s="16">
        <v>9175.8400170099994</v>
      </c>
      <c r="D21" s="16">
        <v>5887.102328240001</v>
      </c>
      <c r="E21" s="16">
        <v>5571.6137892000006</v>
      </c>
      <c r="F21" s="18">
        <v>5.3589783470660137</v>
      </c>
      <c r="G21" s="16">
        <v>1877.4137029524195</v>
      </c>
      <c r="H21" s="16">
        <v>902.85072741659098</v>
      </c>
      <c r="I21" s="16">
        <v>2635.6793889142677</v>
      </c>
      <c r="J21" s="16">
        <v>1267.5016964966039</v>
      </c>
      <c r="K21" s="16">
        <v>10008.084062099819</v>
      </c>
      <c r="L21" s="16">
        <v>14050.233490634317</v>
      </c>
      <c r="M21" s="16">
        <v>1954.9475294101571</v>
      </c>
      <c r="N21" s="16">
        <v>940.13684460651359</v>
      </c>
      <c r="O21" s="16">
        <v>2744.5282313494472</v>
      </c>
      <c r="P21" s="16">
        <v>1328.3318740308573</v>
      </c>
      <c r="Q21" s="16">
        <v>10421.4</v>
      </c>
      <c r="R21" s="16">
        <v>14724.534913658321</v>
      </c>
      <c r="S21" s="15">
        <v>29.319954030000002</v>
      </c>
      <c r="T21" s="15">
        <v>228.53282904000002</v>
      </c>
      <c r="U21" s="15">
        <v>1200</v>
      </c>
      <c r="V21" s="15">
        <v>1684.6661243194721</v>
      </c>
      <c r="W21" s="15">
        <v>2365.0832920246594</v>
      </c>
      <c r="X21" s="15">
        <v>3976.8686300000004</v>
      </c>
      <c r="Z21" s="75">
        <v>1.4038884369328934</v>
      </c>
      <c r="AA21" s="75">
        <v>1.4129133238968201</v>
      </c>
    </row>
    <row r="22" spans="1:27" x14ac:dyDescent="0.2">
      <c r="A22" s="61">
        <v>41791</v>
      </c>
      <c r="B22" s="15">
        <v>11098.232999989999</v>
      </c>
      <c r="C22" s="16">
        <v>9207.4742346799994</v>
      </c>
      <c r="D22" s="16">
        <v>5853.0705261500007</v>
      </c>
      <c r="E22" s="16">
        <v>5566.2292513900002</v>
      </c>
      <c r="F22" s="18">
        <v>4.9006973942731094</v>
      </c>
      <c r="G22" s="16">
        <v>1888.9402285893018</v>
      </c>
      <c r="H22" s="16">
        <v>907.44867613475537</v>
      </c>
      <c r="I22" s="16">
        <v>2588.0886526465088</v>
      </c>
      <c r="J22" s="16">
        <v>1243.320241698387</v>
      </c>
      <c r="K22" s="16">
        <v>10071.07684327598</v>
      </c>
      <c r="L22" s="16">
        <v>13798.65773597258</v>
      </c>
      <c r="M22" s="16">
        <v>1912.8210786580823</v>
      </c>
      <c r="N22" s="16">
        <v>918.92105707360713</v>
      </c>
      <c r="O22" s="16">
        <v>2620.808458251327</v>
      </c>
      <c r="P22" s="16">
        <v>1267.8720619343421</v>
      </c>
      <c r="Q22" s="16">
        <v>10198.4</v>
      </c>
      <c r="R22" s="16">
        <v>14071.139557525079</v>
      </c>
      <c r="S22" s="15">
        <v>26.798901559999997</v>
      </c>
      <c r="T22" s="15">
        <v>222.74074827000001</v>
      </c>
      <c r="U22" s="15">
        <v>1200</v>
      </c>
      <c r="V22" s="15">
        <v>1644.1528091628466</v>
      </c>
      <c r="W22" s="15">
        <v>2252.6987165650667</v>
      </c>
      <c r="X22" s="15">
        <v>4011.16158</v>
      </c>
      <c r="Z22" s="75">
        <v>1.3701273409690389</v>
      </c>
      <c r="AA22" s="75">
        <v>1.3797399158225878</v>
      </c>
    </row>
    <row r="23" spans="1:27" x14ac:dyDescent="0.2">
      <c r="A23" s="61">
        <v>41883</v>
      </c>
      <c r="B23" s="15">
        <v>11111.456</v>
      </c>
      <c r="C23" s="16">
        <v>9210.0016522900005</v>
      </c>
      <c r="D23" s="16">
        <v>5846.4890540899996</v>
      </c>
      <c r="E23" s="16">
        <v>5544.2850859099999</v>
      </c>
      <c r="F23" s="18">
        <v>5.1689820229559587</v>
      </c>
      <c r="G23" s="16">
        <v>1895.1691384610688</v>
      </c>
      <c r="H23" s="16">
        <v>903.039283981876</v>
      </c>
      <c r="I23" s="16">
        <v>2578.0623754644389</v>
      </c>
      <c r="J23" s="16">
        <v>1228.4347366961122</v>
      </c>
      <c r="K23" s="16">
        <v>10034.08127023612</v>
      </c>
      <c r="L23" s="16">
        <v>13649.698525670437</v>
      </c>
      <c r="M23" s="16">
        <v>1883.3492193646391</v>
      </c>
      <c r="N23" s="16">
        <v>897.40714448223525</v>
      </c>
      <c r="O23" s="16">
        <v>2561.9833416277634</v>
      </c>
      <c r="P23" s="16">
        <v>1223.217549750201</v>
      </c>
      <c r="Q23" s="16">
        <v>9971.5</v>
      </c>
      <c r="R23" s="16">
        <v>13591.72798247717</v>
      </c>
      <c r="S23" s="15">
        <v>31.167354179999997</v>
      </c>
      <c r="T23" s="15">
        <v>212.48934229</v>
      </c>
      <c r="U23" s="15">
        <v>1200</v>
      </c>
      <c r="V23" s="15">
        <v>1632.4003951802838</v>
      </c>
      <c r="W23" s="15">
        <v>2220.6092084872889</v>
      </c>
      <c r="X23" s="15">
        <v>3990.0925400000001</v>
      </c>
      <c r="Z23" s="75">
        <v>1.3603336626502365</v>
      </c>
      <c r="AA23" s="75">
        <v>1.3630575121573656</v>
      </c>
    </row>
    <row r="24" spans="1:27" x14ac:dyDescent="0.2">
      <c r="A24" s="61">
        <v>41974</v>
      </c>
      <c r="B24" s="15">
        <v>11124.630999999999</v>
      </c>
      <c r="C24" s="16">
        <v>9231.6207852300013</v>
      </c>
      <c r="D24" s="16">
        <v>5857.7516326200002</v>
      </c>
      <c r="E24" s="16">
        <v>5594.2749200599992</v>
      </c>
      <c r="F24" s="18">
        <v>4.4979153962892582</v>
      </c>
      <c r="G24" s="16">
        <v>1932.3691080631793</v>
      </c>
      <c r="H24" s="16">
        <v>928.52739396879963</v>
      </c>
      <c r="I24" s="16">
        <v>2587.2950788126727</v>
      </c>
      <c r="J24" s="16">
        <v>1243.2274698109513</v>
      </c>
      <c r="K24" s="16">
        <v>10329.52463129452</v>
      </c>
      <c r="L24" s="16">
        <v>13830.446850710472</v>
      </c>
      <c r="M24" s="16">
        <v>1917.8476627555381</v>
      </c>
      <c r="N24" s="16">
        <v>921.54966757998545</v>
      </c>
      <c r="O24" s="16">
        <v>2567.8519694062275</v>
      </c>
      <c r="P24" s="16">
        <v>1241.8327156447124</v>
      </c>
      <c r="Q24" s="16">
        <v>10251.9</v>
      </c>
      <c r="R24" s="16">
        <v>13814.930725275352</v>
      </c>
      <c r="S24" s="15">
        <v>31.179886119999999</v>
      </c>
      <c r="T24" s="15">
        <v>208.40861103999998</v>
      </c>
      <c r="U24" s="15">
        <v>1200</v>
      </c>
      <c r="V24" s="15">
        <v>1606.7086156676939</v>
      </c>
      <c r="W24" s="15">
        <v>2151.2604797173312</v>
      </c>
      <c r="X24" s="15">
        <v>4006.3403499999995</v>
      </c>
      <c r="Z24" s="75">
        <v>1.338923846389745</v>
      </c>
      <c r="AA24" s="75">
        <v>1.3475483300925051</v>
      </c>
    </row>
    <row r="25" spans="1:27" x14ac:dyDescent="0.2">
      <c r="A25" s="61">
        <v>42064</v>
      </c>
      <c r="B25" s="15">
        <v>11137.77300001</v>
      </c>
      <c r="C25" s="16">
        <v>9269.8592208999999</v>
      </c>
      <c r="D25" s="16">
        <v>5957.5942442800006</v>
      </c>
      <c r="E25" s="16">
        <v>5621.8627583400003</v>
      </c>
      <c r="F25" s="18">
        <v>5.6353533351544201</v>
      </c>
      <c r="G25" s="16">
        <v>1981.7864076864823</v>
      </c>
      <c r="H25" s="16">
        <v>954.63529345164727</v>
      </c>
      <c r="I25" s="16">
        <v>2569.925823691287</v>
      </c>
      <c r="J25" s="16">
        <v>1237.9446560603394</v>
      </c>
      <c r="K25" s="16">
        <v>10632.51119626238</v>
      </c>
      <c r="L25" s="16">
        <v>13787.946565775514</v>
      </c>
      <c r="M25" s="16">
        <v>2121.8931770174668</v>
      </c>
      <c r="N25" s="16">
        <v>1022.1253387000955</v>
      </c>
      <c r="O25" s="16">
        <v>2751.6124086739692</v>
      </c>
      <c r="P25" s="16">
        <v>1343.7615345345548</v>
      </c>
      <c r="Q25" s="16">
        <v>11384.2</v>
      </c>
      <c r="R25" s="16">
        <v>14966.51093779097</v>
      </c>
      <c r="S25" s="15">
        <v>40.842819720000001</v>
      </c>
      <c r="T25" s="15">
        <v>239.64155975</v>
      </c>
      <c r="U25" s="15">
        <v>1300</v>
      </c>
      <c r="V25" s="15">
        <v>1685.804059327872</v>
      </c>
      <c r="W25" s="15">
        <v>2186.1040972664086</v>
      </c>
      <c r="X25" s="15">
        <v>4025.3196699999999</v>
      </c>
      <c r="Z25" s="75">
        <v>1.2967723533291322</v>
      </c>
      <c r="AA25" s="75">
        <v>1.3146739285844389</v>
      </c>
    </row>
    <row r="26" spans="1:27" x14ac:dyDescent="0.2">
      <c r="A26" s="61">
        <v>42156</v>
      </c>
      <c r="B26" s="15">
        <v>11150.866000010001</v>
      </c>
      <c r="C26" s="16">
        <v>9267.6570887899998</v>
      </c>
      <c r="D26" s="16">
        <v>5917.7474600799997</v>
      </c>
      <c r="E26" s="16">
        <v>5569.7993360500004</v>
      </c>
      <c r="F26" s="18">
        <v>5.8797393159676261</v>
      </c>
      <c r="G26" s="16">
        <v>2013.3717193400562</v>
      </c>
      <c r="H26" s="16">
        <v>962.34786384310996</v>
      </c>
      <c r="I26" s="16">
        <v>2532.1962959554971</v>
      </c>
      <c r="J26" s="16">
        <v>1210.3347200302194</v>
      </c>
      <c r="K26" s="16">
        <v>10731.01207511039</v>
      </c>
      <c r="L26" s="16">
        <v>13496.280278216596</v>
      </c>
      <c r="M26" s="16">
        <v>2004.5699790161909</v>
      </c>
      <c r="N26" s="16">
        <v>958.14082959928112</v>
      </c>
      <c r="O26" s="16">
        <v>2521.126440333725</v>
      </c>
      <c r="P26" s="16">
        <v>1214.3694891305142</v>
      </c>
      <c r="Q26" s="16">
        <v>10684.1</v>
      </c>
      <c r="R26" s="16">
        <v>13541.271447794967</v>
      </c>
      <c r="S26" s="15">
        <v>44.175689120000001</v>
      </c>
      <c r="T26" s="15">
        <v>286.85567758999997</v>
      </c>
      <c r="U26" s="15">
        <v>1300</v>
      </c>
      <c r="V26" s="15">
        <v>1634.99623696967</v>
      </c>
      <c r="W26" s="15">
        <v>2056.3174576192164</v>
      </c>
      <c r="X26" s="15">
        <v>4036.5888300000001</v>
      </c>
      <c r="Z26" s="75">
        <v>1.2576894130535923</v>
      </c>
      <c r="AA26" s="75">
        <v>1.2674227541669365</v>
      </c>
    </row>
    <row r="27" spans="1:27" x14ac:dyDescent="0.2">
      <c r="A27" s="61">
        <v>42248</v>
      </c>
      <c r="B27" s="15">
        <v>11163.896000000001</v>
      </c>
      <c r="C27" s="16">
        <v>9282.9643338900005</v>
      </c>
      <c r="D27" s="16">
        <v>5922.1409367199994</v>
      </c>
      <c r="E27" s="16">
        <v>5516.5152355600003</v>
      </c>
      <c r="F27" s="18">
        <v>6.8493084763473462</v>
      </c>
      <c r="G27" s="16">
        <v>2007.3521995104966</v>
      </c>
      <c r="H27" s="16">
        <v>949.17482579900422</v>
      </c>
      <c r="I27" s="16">
        <v>2474.6467182536812</v>
      </c>
      <c r="J27" s="16">
        <v>1170.1346521478893</v>
      </c>
      <c r="K27" s="16">
        <v>10596.4890410382</v>
      </c>
      <c r="L27" s="16">
        <v>13063.261562575211</v>
      </c>
      <c r="M27" s="16">
        <v>1973.4642633366645</v>
      </c>
      <c r="N27" s="16">
        <v>933.15093583816974</v>
      </c>
      <c r="O27" s="16">
        <v>2432.8699587685178</v>
      </c>
      <c r="P27" s="16">
        <v>1156.7117312023001</v>
      </c>
      <c r="Q27" s="16">
        <v>10417.6</v>
      </c>
      <c r="R27" s="16">
        <v>12913.409469122435</v>
      </c>
      <c r="S27" s="15">
        <v>45.281394930000005</v>
      </c>
      <c r="T27" s="15">
        <v>296.16458313999999</v>
      </c>
      <c r="U27" s="15">
        <v>1300</v>
      </c>
      <c r="V27" s="15">
        <v>1602.6289429997773</v>
      </c>
      <c r="W27" s="15">
        <v>1975.7073299542951</v>
      </c>
      <c r="X27" s="15">
        <v>4035.5195600000002</v>
      </c>
      <c r="Z27" s="75">
        <v>1.2327914946152134</v>
      </c>
      <c r="AA27" s="75">
        <v>1.2395762430043804</v>
      </c>
    </row>
    <row r="28" spans="1:27" x14ac:dyDescent="0.2">
      <c r="A28" s="61">
        <v>42339</v>
      </c>
      <c r="B28" s="15">
        <v>11176.888000000001</v>
      </c>
      <c r="C28" s="16">
        <v>9305.4033000500003</v>
      </c>
      <c r="D28" s="16">
        <v>6028.3278911999996</v>
      </c>
      <c r="E28" s="16">
        <v>5635.9904187699995</v>
      </c>
      <c r="F28" s="18">
        <v>6.5082304664071842</v>
      </c>
      <c r="G28" s="16">
        <v>2089.049244873434</v>
      </c>
      <c r="H28" s="16">
        <v>1009.6850094058291</v>
      </c>
      <c r="I28" s="16">
        <v>2520.5973892058678</v>
      </c>
      <c r="J28" s="16">
        <v>1218.262041871026</v>
      </c>
      <c r="K28" s="16">
        <v>11285.1362654079</v>
      </c>
      <c r="L28" s="16">
        <v>13616.37839664377</v>
      </c>
      <c r="M28" s="16">
        <v>2118.3277249008815</v>
      </c>
      <c r="N28" s="16">
        <v>1023.8359729470313</v>
      </c>
      <c r="O28" s="16">
        <v>2555.9241104395605</v>
      </c>
      <c r="P28" s="16">
        <v>1245.9671146904116</v>
      </c>
      <c r="Q28" s="16">
        <v>11443.3</v>
      </c>
      <c r="R28" s="16">
        <v>13926.034892577887</v>
      </c>
      <c r="S28" s="15">
        <v>79.003026769999991</v>
      </c>
      <c r="T28" s="15">
        <v>209.47692676999998</v>
      </c>
      <c r="U28" s="15">
        <v>1300</v>
      </c>
      <c r="V28" s="15">
        <v>1568.5492402866514</v>
      </c>
      <c r="W28" s="15">
        <v>1892.5743993875626</v>
      </c>
      <c r="X28" s="15">
        <v>4066.0138200000001</v>
      </c>
      <c r="Z28" s="75">
        <v>1.2065763386820396</v>
      </c>
      <c r="AA28" s="75">
        <v>1.2169596962919689</v>
      </c>
    </row>
    <row r="29" spans="1:27" x14ac:dyDescent="0.2">
      <c r="A29" s="61">
        <v>42430</v>
      </c>
      <c r="B29" s="15">
        <v>11189.81800001</v>
      </c>
      <c r="C29" s="16">
        <v>9355.6296405800003</v>
      </c>
      <c r="D29" s="16">
        <v>6046.0192551399996</v>
      </c>
      <c r="E29" s="16">
        <v>5594.0294515899996</v>
      </c>
      <c r="F29" s="18">
        <v>7.4758247447813346</v>
      </c>
      <c r="G29" s="16">
        <v>2142.8889005152537</v>
      </c>
      <c r="H29" s="16">
        <v>1024.4175765288869</v>
      </c>
      <c r="I29" s="16">
        <v>2501.5323547373364</v>
      </c>
      <c r="J29" s="16">
        <v>1195.8686760813623</v>
      </c>
      <c r="K29" s="16">
        <v>11463.046237369561</v>
      </c>
      <c r="L29" s="16">
        <v>13381.552837263354</v>
      </c>
      <c r="M29" s="16">
        <v>2424.2793361718504</v>
      </c>
      <c r="N29" s="16">
        <v>1158.9375269542732</v>
      </c>
      <c r="O29" s="16">
        <v>2830.0175500917753</v>
      </c>
      <c r="P29" s="16">
        <v>1367.270643896996</v>
      </c>
      <c r="Q29" s="16">
        <v>12968.3</v>
      </c>
      <c r="R29" s="16">
        <v>15299.50966196387</v>
      </c>
      <c r="S29" s="15">
        <v>75.393070449999996</v>
      </c>
      <c r="T29" s="15">
        <v>222.30088923</v>
      </c>
      <c r="U29" s="15">
        <v>1400</v>
      </c>
      <c r="V29" s="15">
        <v>1634.3102508908355</v>
      </c>
      <c r="W29" s="15">
        <v>1907.8357115477613</v>
      </c>
      <c r="X29" s="15">
        <v>4096.1981400000004</v>
      </c>
      <c r="Z29" s="75">
        <v>1.1673644649220254</v>
      </c>
      <c r="AA29" s="75">
        <v>1.179762163272277</v>
      </c>
    </row>
    <row r="30" spans="1:27" x14ac:dyDescent="0.2">
      <c r="A30" s="61">
        <v>42522</v>
      </c>
      <c r="B30" s="15">
        <v>11202.7</v>
      </c>
      <c r="C30" s="16">
        <v>9366.1177672899994</v>
      </c>
      <c r="D30" s="16">
        <v>6040.8365479599997</v>
      </c>
      <c r="E30" s="16">
        <v>5513.6516138999996</v>
      </c>
      <c r="F30" s="18">
        <v>8.7270186815107849</v>
      </c>
      <c r="G30" s="16">
        <v>2208.6348865179934</v>
      </c>
      <c r="H30" s="16">
        <v>1041.2045975245805</v>
      </c>
      <c r="I30" s="16">
        <v>2519.5582244501834</v>
      </c>
      <c r="J30" s="16">
        <v>1187.7814767130944</v>
      </c>
      <c r="K30" s="16">
        <v>11664.302744688619</v>
      </c>
      <c r="L30" s="16">
        <v>13306.359549173783</v>
      </c>
      <c r="M30" s="16">
        <v>2233.7232443484982</v>
      </c>
      <c r="N30" s="16">
        <v>1053.0318583912806</v>
      </c>
      <c r="O30" s="16">
        <v>2548.1784272259588</v>
      </c>
      <c r="P30" s="16">
        <v>1208.6176254856537</v>
      </c>
      <c r="Q30" s="16">
        <v>11796.8</v>
      </c>
      <c r="R30" s="16">
        <v>13539.780673028134</v>
      </c>
      <c r="S30" s="15">
        <v>77.476555699999992</v>
      </c>
      <c r="T30" s="15">
        <v>232.81470929</v>
      </c>
      <c r="U30" s="15">
        <v>1450</v>
      </c>
      <c r="V30" s="15">
        <v>1654.1255631492998</v>
      </c>
      <c r="W30" s="15">
        <v>1886.9871576993021</v>
      </c>
      <c r="X30" s="15">
        <v>4126.6145200000001</v>
      </c>
      <c r="Z30" s="75">
        <v>1.140776250447793</v>
      </c>
      <c r="AA30" s="75">
        <v>1.1477502944042566</v>
      </c>
    </row>
    <row r="31" spans="1:27" x14ac:dyDescent="0.2">
      <c r="A31" s="61">
        <v>42614</v>
      </c>
      <c r="B31" s="15">
        <v>11215.51</v>
      </c>
      <c r="C31" s="16">
        <v>9397.4916978500005</v>
      </c>
      <c r="D31" s="16">
        <v>6030.5648247799991</v>
      </c>
      <c r="E31" s="16">
        <v>5533.3837106299998</v>
      </c>
      <c r="F31" s="18">
        <v>8.2443540297759199</v>
      </c>
      <c r="G31" s="16">
        <v>2276.6163662029821</v>
      </c>
      <c r="H31" s="16">
        <v>1078.2077549385476</v>
      </c>
      <c r="I31" s="16">
        <v>2566.9448652619722</v>
      </c>
      <c r="J31" s="16">
        <v>1215.7076182498008</v>
      </c>
      <c r="K31" s="16">
        <v>12092.64985759083</v>
      </c>
      <c r="L31" s="16">
        <v>13634.780949556824</v>
      </c>
      <c r="M31" s="16">
        <v>2272.0509625601962</v>
      </c>
      <c r="N31" s="16">
        <v>1076.0455833038354</v>
      </c>
      <c r="O31" s="16">
        <v>2561.7972525097002</v>
      </c>
      <c r="P31" s="16">
        <v>1217.8249432764699</v>
      </c>
      <c r="Q31" s="16">
        <v>12068.4</v>
      </c>
      <c r="R31" s="16">
        <v>13658.527829566679</v>
      </c>
      <c r="S31" s="15">
        <v>70.337646729999989</v>
      </c>
      <c r="T31" s="15">
        <v>208.64957255000002</v>
      </c>
      <c r="U31" s="15">
        <v>1500</v>
      </c>
      <c r="V31" s="15">
        <v>1691.2894746139484</v>
      </c>
      <c r="W31" s="15">
        <v>1906.9733912932838</v>
      </c>
      <c r="X31" s="15">
        <v>4145.7340599999998</v>
      </c>
      <c r="Z31" s="75">
        <v>1.127526316409299</v>
      </c>
      <c r="AA31" s="75">
        <v>1.1317596226149846</v>
      </c>
    </row>
    <row r="32" spans="1:27" x14ac:dyDescent="0.2">
      <c r="A32" s="61">
        <v>42705</v>
      </c>
      <c r="B32" s="15">
        <v>11228.245000000001</v>
      </c>
      <c r="C32" s="16">
        <v>9360.1794218600007</v>
      </c>
      <c r="D32" s="16">
        <v>6055.0990601800004</v>
      </c>
      <c r="E32" s="16">
        <v>5555.1830209199998</v>
      </c>
      <c r="F32" s="18">
        <v>8.2561166100086751</v>
      </c>
      <c r="G32" s="16">
        <v>2286.8790261113363</v>
      </c>
      <c r="H32" s="16">
        <v>1086.4552974044411</v>
      </c>
      <c r="I32" s="16">
        <v>2559.7201413653247</v>
      </c>
      <c r="J32" s="16">
        <v>1216.077228268658</v>
      </c>
      <c r="K32" s="16">
        <v>12198.98626080493</v>
      </c>
      <c r="L32" s="16">
        <v>13654.41305792142</v>
      </c>
      <c r="M32" s="16">
        <v>2322.8373222810956</v>
      </c>
      <c r="N32" s="16">
        <v>1103.5384425615935</v>
      </c>
      <c r="O32" s="16">
        <v>2599.9685208834248</v>
      </c>
      <c r="P32" s="16">
        <v>1237.5765820257695</v>
      </c>
      <c r="Q32" s="16">
        <v>12390.8</v>
      </c>
      <c r="R32" s="16">
        <v>13895.813069247939</v>
      </c>
      <c r="S32" s="15">
        <v>57.503255160000002</v>
      </c>
      <c r="T32" s="15">
        <v>235.04024242</v>
      </c>
      <c r="U32" s="15">
        <v>1500</v>
      </c>
      <c r="V32" s="15">
        <v>1678.96078813443</v>
      </c>
      <c r="W32" s="15">
        <v>1879.2728853953242</v>
      </c>
      <c r="X32" s="15">
        <v>4155.3648300000004</v>
      </c>
      <c r="Z32" s="75">
        <v>1.11930719208962</v>
      </c>
      <c r="AA32" s="75">
        <v>1.1214621387842545</v>
      </c>
    </row>
    <row r="33" spans="1:27" x14ac:dyDescent="0.2">
      <c r="A33" s="61">
        <v>42795</v>
      </c>
      <c r="B33" s="15">
        <v>11240.93200001</v>
      </c>
      <c r="C33" s="16">
        <v>9391.5820345499997</v>
      </c>
      <c r="D33" s="16">
        <v>6091.4862485699996</v>
      </c>
      <c r="E33" s="16">
        <v>5534.2097545400002</v>
      </c>
      <c r="F33" s="18">
        <v>9.1484486919891168</v>
      </c>
      <c r="G33" s="16">
        <v>2330.9735287223443</v>
      </c>
      <c r="H33" s="16">
        <v>1102.4541382876628</v>
      </c>
      <c r="I33" s="16">
        <v>2595.5980689541293</v>
      </c>
      <c r="J33" s="16">
        <v>1227.6106086963632</v>
      </c>
      <c r="K33" s="16">
        <v>12392.612001621239</v>
      </c>
      <c r="L33" s="16">
        <v>13799.487374846702</v>
      </c>
      <c r="M33" s="16">
        <v>2577.3929684513291</v>
      </c>
      <c r="N33" s="16">
        <v>1219.0003462335517</v>
      </c>
      <c r="O33" s="16">
        <v>2869.992357019637</v>
      </c>
      <c r="P33" s="16">
        <v>1360.3957820615642</v>
      </c>
      <c r="Q33" s="16">
        <v>13702.7</v>
      </c>
      <c r="R33" s="16">
        <v>15292.116479254466</v>
      </c>
      <c r="S33" s="15">
        <v>68.175780199999991</v>
      </c>
      <c r="T33" s="15">
        <v>248.62615053000002</v>
      </c>
      <c r="U33" s="15">
        <v>1500</v>
      </c>
      <c r="V33" s="15">
        <v>1670.2879957479599</v>
      </c>
      <c r="W33" s="15">
        <v>1859.907992493158</v>
      </c>
      <c r="X33" s="15">
        <v>4171.5972000000002</v>
      </c>
      <c r="Z33" s="75">
        <v>1.1135253304986399</v>
      </c>
      <c r="AA33" s="75">
        <v>1.1159929414826615</v>
      </c>
    </row>
    <row r="34" spans="1:27" x14ac:dyDescent="0.2">
      <c r="A34" s="61">
        <v>42887</v>
      </c>
      <c r="B34" s="15">
        <v>11253.517000010001</v>
      </c>
      <c r="C34" s="16">
        <v>9397.9001065299999</v>
      </c>
      <c r="D34" s="16">
        <v>6056.6497874899997</v>
      </c>
      <c r="E34" s="16">
        <v>5546.5223795100001</v>
      </c>
      <c r="F34" s="18">
        <v>8.4226003793989719</v>
      </c>
      <c r="G34" s="16">
        <v>2328.4521076399183</v>
      </c>
      <c r="H34" s="16">
        <v>1104.7077664044548</v>
      </c>
      <c r="I34" s="16">
        <v>2575.2705586024117</v>
      </c>
      <c r="J34" s="16">
        <v>1221.8079888120997</v>
      </c>
      <c r="K34" s="16">
        <v>12431.84762927561</v>
      </c>
      <c r="L34" s="16">
        <v>13749.636972844992</v>
      </c>
      <c r="M34" s="16">
        <v>2346.8919832808492</v>
      </c>
      <c r="N34" s="16">
        <v>1113.4563532439561</v>
      </c>
      <c r="O34" s="16">
        <v>2595.6650810779079</v>
      </c>
      <c r="P34" s="16">
        <v>1233.1478090426958</v>
      </c>
      <c r="Q34" s="16">
        <v>12530.3</v>
      </c>
      <c r="R34" s="16">
        <v>13877.249832587064</v>
      </c>
      <c r="S34" s="15">
        <v>92.799418070000002</v>
      </c>
      <c r="T34" s="15">
        <v>286.03229090999997</v>
      </c>
      <c r="U34" s="15">
        <v>1500</v>
      </c>
      <c r="V34" s="15">
        <v>1659.0016282615306</v>
      </c>
      <c r="W34" s="15">
        <v>1834.8576017162734</v>
      </c>
      <c r="X34" s="15">
        <v>4194.8645800000004</v>
      </c>
      <c r="Z34" s="75">
        <v>1.1060010855076872</v>
      </c>
      <c r="AA34" s="75">
        <v>1.1074954177144254</v>
      </c>
    </row>
    <row r="35" spans="1:27" x14ac:dyDescent="0.2">
      <c r="A35" s="62">
        <v>42979</v>
      </c>
      <c r="B35" s="63">
        <v>11266.017000010001</v>
      </c>
      <c r="C35" s="64">
        <v>9406.4729052500006</v>
      </c>
      <c r="D35" s="64">
        <v>6078.1534598799999</v>
      </c>
      <c r="E35" s="64">
        <v>5588.57474688</v>
      </c>
      <c r="F35" s="65">
        <v>8.0547277430811306</v>
      </c>
      <c r="G35" s="64">
        <v>2340.6764724011905</v>
      </c>
      <c r="H35" s="64">
        <v>1113.4031474271019</v>
      </c>
      <c r="I35" s="64">
        <v>2586.4830550278248</v>
      </c>
      <c r="J35" s="64">
        <v>1230.3273896202304</v>
      </c>
      <c r="K35" s="64">
        <v>12543.61878677837</v>
      </c>
      <c r="L35" s="64">
        <v>13860.889287039443</v>
      </c>
      <c r="M35" s="64">
        <v>2374.1495476482837</v>
      </c>
      <c r="N35" s="64">
        <v>1129.3254750093761</v>
      </c>
      <c r="O35" s="64">
        <v>2623.471311605404</v>
      </c>
      <c r="P35" s="64">
        <v>1249.0652717103253</v>
      </c>
      <c r="Q35" s="64">
        <v>12723</v>
      </c>
      <c r="R35" s="64">
        <v>14071.990585210635</v>
      </c>
      <c r="S35" s="15">
        <v>81.728248350000001</v>
      </c>
      <c r="T35" s="15">
        <v>300.68268079999996</v>
      </c>
      <c r="U35" s="15">
        <v>1500</v>
      </c>
      <c r="V35" s="15">
        <v>1657.5227838137364</v>
      </c>
      <c r="W35" s="15">
        <v>1831.5878525744254</v>
      </c>
      <c r="X35" s="15">
        <v>4207.8590000000004</v>
      </c>
      <c r="Z35" s="75">
        <v>1.1050151892091575</v>
      </c>
      <c r="AA35" s="75">
        <v>1.1060277124271505</v>
      </c>
    </row>
    <row r="36" spans="1:27" x14ac:dyDescent="0.2">
      <c r="A36" s="62">
        <v>43070</v>
      </c>
      <c r="B36" s="63">
        <v>11278.442999999999</v>
      </c>
      <c r="C36" s="64">
        <v>9428.6091924800003</v>
      </c>
      <c r="D36" s="64">
        <v>6067.4921677699995</v>
      </c>
      <c r="E36" s="64">
        <v>5582.9538220999993</v>
      </c>
      <c r="F36" s="65">
        <v>7.9858091658334018</v>
      </c>
      <c r="G36" s="64">
        <v>2361.944585085193</v>
      </c>
      <c r="H36" s="64">
        <v>1123.4997132590047</v>
      </c>
      <c r="I36" s="64">
        <v>2585.8217794885977</v>
      </c>
      <c r="J36" s="64">
        <v>1229.990765295428</v>
      </c>
      <c r="K36" s="64">
        <v>12671.32747650803</v>
      </c>
      <c r="L36" s="64">
        <v>13872.380736910864</v>
      </c>
      <c r="M36" s="64">
        <v>2393.1242858452511</v>
      </c>
      <c r="N36" s="64">
        <v>1138.3308848570678</v>
      </c>
      <c r="O36" s="64">
        <v>2619.9568518405968</v>
      </c>
      <c r="P36" s="64">
        <v>1250.9780735481481</v>
      </c>
      <c r="Q36" s="64">
        <v>12838.6</v>
      </c>
      <c r="R36" s="64">
        <v>14109.084896762595</v>
      </c>
      <c r="S36" s="15">
        <v>68.608851079999994</v>
      </c>
      <c r="T36" s="15">
        <v>289.78350239999997</v>
      </c>
      <c r="U36" s="15">
        <v>1500</v>
      </c>
      <c r="V36" s="15">
        <v>1642.1776758547426</v>
      </c>
      <c r="W36" s="15">
        <v>1797.8316793837894</v>
      </c>
      <c r="X36" s="15">
        <v>4216.6000699999995</v>
      </c>
      <c r="Z36" s="75">
        <v>1.0947851172364951</v>
      </c>
      <c r="AA36" s="75">
        <v>1.0989582117024126</v>
      </c>
    </row>
    <row r="37" spans="1:27" x14ac:dyDescent="0.2">
      <c r="A37" s="62">
        <v>43160</v>
      </c>
      <c r="B37" s="63">
        <v>11290.787</v>
      </c>
      <c r="C37" s="64">
        <v>9436.9596477000014</v>
      </c>
      <c r="D37" s="64">
        <v>5974.6963276700008</v>
      </c>
      <c r="E37" s="64">
        <v>5465.9171453400004</v>
      </c>
      <c r="F37" s="65">
        <v>8.5155655522397637</v>
      </c>
      <c r="G37" s="64">
        <v>2381.3711635405675</v>
      </c>
      <c r="H37" s="64">
        <v>1110.0211509002579</v>
      </c>
      <c r="I37" s="64">
        <v>2577.7053907599366</v>
      </c>
      <c r="J37" s="64">
        <v>1201.5378149952139</v>
      </c>
      <c r="K37" s="64">
        <v>12533.01238030967</v>
      </c>
      <c r="L37" s="64">
        <v>13566.307541556367</v>
      </c>
      <c r="M37" s="64">
        <v>2662.27645092803</v>
      </c>
      <c r="N37" s="64">
        <v>1240.9586683372913</v>
      </c>
      <c r="O37" s="64">
        <v>2881.7701601153653</v>
      </c>
      <c r="P37" s="64">
        <v>1347.154534471553</v>
      </c>
      <c r="Q37" s="64">
        <v>14011.4</v>
      </c>
      <c r="R37" s="64">
        <v>15210.434904802463</v>
      </c>
      <c r="S37" s="15">
        <v>64.385492130000003</v>
      </c>
      <c r="T37" s="15">
        <v>256.97975664000001</v>
      </c>
      <c r="U37" s="15">
        <v>1500</v>
      </c>
      <c r="V37" s="15">
        <v>1623.6688112033723</v>
      </c>
      <c r="W37" s="15">
        <v>1757.5336056497149</v>
      </c>
      <c r="X37" s="15">
        <v>4253.3501399999996</v>
      </c>
      <c r="Z37" s="75">
        <v>1.0824458741355816</v>
      </c>
      <c r="AA37" s="75">
        <v>1.0855756672996606</v>
      </c>
    </row>
    <row r="38" spans="1:27" x14ac:dyDescent="0.2">
      <c r="A38" s="62">
        <v>43252</v>
      </c>
      <c r="B38" s="63">
        <v>11303.049000000001</v>
      </c>
      <c r="C38" s="64">
        <v>9455.0897588000007</v>
      </c>
      <c r="D38" s="64">
        <v>5920.8583244599995</v>
      </c>
      <c r="E38" s="64">
        <v>5427.7716116800002</v>
      </c>
      <c r="F38" s="65">
        <v>8.327959997674327</v>
      </c>
      <c r="G38" s="64">
        <v>2417.3453009611221</v>
      </c>
      <c r="H38" s="64">
        <v>1119.5497267962212</v>
      </c>
      <c r="I38" s="64">
        <v>2578.2642041606282</v>
      </c>
      <c r="J38" s="64">
        <v>1194.0764044875402</v>
      </c>
      <c r="K38" s="64">
        <v>12654.325419914301</v>
      </c>
      <c r="L38" s="64">
        <v>13496.704109666489</v>
      </c>
      <c r="M38" s="64">
        <v>2463.7987445627778</v>
      </c>
      <c r="N38" s="64">
        <v>1141.063796149163</v>
      </c>
      <c r="O38" s="64">
        <v>2627.8099809888386</v>
      </c>
      <c r="P38" s="64">
        <v>1227.5256946233808</v>
      </c>
      <c r="Q38" s="64">
        <v>12897.5</v>
      </c>
      <c r="R38" s="64">
        <v>13874.783075087111</v>
      </c>
      <c r="S38" s="15">
        <v>75.079185679999995</v>
      </c>
      <c r="T38" s="15">
        <v>257.98934388999999</v>
      </c>
      <c r="U38" s="15">
        <v>1500</v>
      </c>
      <c r="V38" s="15">
        <v>1599.8526584941292</v>
      </c>
      <c r="W38" s="15">
        <v>1706.3523525938217</v>
      </c>
      <c r="X38" s="15">
        <v>4258.0927999999994</v>
      </c>
      <c r="Z38" s="75">
        <v>1.0665684389960861</v>
      </c>
      <c r="AA38" s="75">
        <v>1.0757730626157869</v>
      </c>
    </row>
    <row r="39" spans="1:27" x14ac:dyDescent="0.2">
      <c r="A39" s="62">
        <v>43344</v>
      </c>
      <c r="B39" s="63">
        <v>11315.19299999</v>
      </c>
      <c r="C39" s="64">
        <v>9449.5024320400007</v>
      </c>
      <c r="D39" s="64">
        <v>5944.2865290899999</v>
      </c>
      <c r="E39" s="64">
        <v>5458.38837289</v>
      </c>
      <c r="F39" s="65">
        <v>8.1742048237769751</v>
      </c>
      <c r="G39" s="64">
        <v>2419.6537374475711</v>
      </c>
      <c r="H39" s="64">
        <v>1126.6169098434993</v>
      </c>
      <c r="I39" s="64">
        <v>2545.702427413135</v>
      </c>
      <c r="J39" s="64">
        <v>1185.306541083309</v>
      </c>
      <c r="K39" s="64">
        <v>12747.88777193153</v>
      </c>
      <c r="L39" s="64">
        <v>13411.972276508217</v>
      </c>
      <c r="M39" s="64">
        <v>2431.4621487666222</v>
      </c>
      <c r="N39" s="64">
        <v>1132.1150244641271</v>
      </c>
      <c r="O39" s="64">
        <v>2558.1259824423396</v>
      </c>
      <c r="P39" s="64">
        <v>1193.1721686144779</v>
      </c>
      <c r="Q39" s="64">
        <v>12810.1</v>
      </c>
      <c r="R39" s="64">
        <v>13500.973370089428</v>
      </c>
      <c r="S39" s="15">
        <v>82.547128190000009</v>
      </c>
      <c r="T39" s="15">
        <v>284.51451809000002</v>
      </c>
      <c r="U39" s="15">
        <v>1500</v>
      </c>
      <c r="V39" s="15">
        <v>1578.140533921103</v>
      </c>
      <c r="W39" s="15">
        <v>1660.3516965365227</v>
      </c>
      <c r="X39" s="15">
        <v>4256.7541700000002</v>
      </c>
      <c r="Z39" s="75">
        <v>1.0520936892807353</v>
      </c>
      <c r="AA39" s="75">
        <v>1.0539319263775793</v>
      </c>
    </row>
    <row r="40" spans="1:27" x14ac:dyDescent="0.2">
      <c r="A40" s="62">
        <v>43435</v>
      </c>
      <c r="B40" s="63">
        <v>11327.248</v>
      </c>
      <c r="C40" s="64">
        <v>9504.4801382700007</v>
      </c>
      <c r="D40" s="64">
        <v>6023.4451945500005</v>
      </c>
      <c r="E40" s="64">
        <v>5575.6083675399996</v>
      </c>
      <c r="F40" s="65">
        <v>7.4348950234527393</v>
      </c>
      <c r="G40" s="64">
        <v>2482.3130884531988</v>
      </c>
      <c r="H40" s="64">
        <v>1177.4635619703004</v>
      </c>
      <c r="I40" s="64">
        <v>2588.9631140540332</v>
      </c>
      <c r="J40" s="64">
        <v>1228.052071378045</v>
      </c>
      <c r="K40" s="64">
        <v>13337.421777400961</v>
      </c>
      <c r="L40" s="64">
        <v>13910.450369412816</v>
      </c>
      <c r="M40" s="64">
        <v>2528.7450749177178</v>
      </c>
      <c r="N40" s="64">
        <v>1199.4881722374225</v>
      </c>
      <c r="O40" s="64">
        <v>2637.3900030021159</v>
      </c>
      <c r="P40" s="64">
        <v>1251.0229463447183</v>
      </c>
      <c r="Q40" s="64">
        <v>13586.9</v>
      </c>
      <c r="R40" s="64">
        <v>14170.647166937317</v>
      </c>
      <c r="S40" s="15">
        <v>77.093220029999998</v>
      </c>
      <c r="T40" s="15">
        <v>268.28670116000001</v>
      </c>
      <c r="U40" s="15">
        <v>1500</v>
      </c>
      <c r="V40" s="15">
        <v>1564.445955325054</v>
      </c>
      <c r="W40" s="15">
        <v>1631.6607647552805</v>
      </c>
      <c r="X40" s="15">
        <v>4281.5457800000004</v>
      </c>
      <c r="Z40" s="75">
        <v>1.0429639702167026</v>
      </c>
      <c r="AA40" s="75">
        <v>1.0429639702167026</v>
      </c>
    </row>
    <row r="41" spans="1:27" x14ac:dyDescent="0.2">
      <c r="A41" s="62">
        <v>43525</v>
      </c>
      <c r="B41" s="63">
        <v>11339.209000000001</v>
      </c>
      <c r="C41" s="64">
        <v>9549.5758622599988</v>
      </c>
      <c r="D41" s="64">
        <v>6068.3820727700004</v>
      </c>
      <c r="E41" s="64">
        <v>5583.7642707600007</v>
      </c>
      <c r="F41" s="65">
        <v>7.9859474271498669</v>
      </c>
      <c r="G41" s="64">
        <v>2544.4045872065481</v>
      </c>
      <c r="H41" s="64">
        <v>1209.6260675675076</v>
      </c>
      <c r="I41" s="64">
        <v>2637.6500709092966</v>
      </c>
      <c r="J41" s="64">
        <v>1253.955561523348</v>
      </c>
      <c r="K41" s="64">
        <v>13716.202791996089</v>
      </c>
      <c r="L41" s="64">
        <v>14218.864188825602</v>
      </c>
      <c r="M41" s="64">
        <v>2810.3234309648019</v>
      </c>
      <c r="N41" s="64">
        <v>1336.0455742547827</v>
      </c>
      <c r="O41" s="64">
        <v>2913.31411452161</v>
      </c>
      <c r="P41" s="64">
        <v>1385.0079980951978</v>
      </c>
      <c r="Q41" s="64">
        <v>15149.7</v>
      </c>
      <c r="R41" s="64">
        <v>15704.895157073051</v>
      </c>
      <c r="S41" s="15">
        <v>78.329898900000003</v>
      </c>
      <c r="T41" s="15">
        <v>290.73134383999997</v>
      </c>
      <c r="U41" s="15">
        <v>1600</v>
      </c>
      <c r="V41" s="15">
        <v>1658.6356331357638</v>
      </c>
      <c r="W41" s="15">
        <v>1719.4201021922975</v>
      </c>
      <c r="X41" s="15">
        <v>4323.7403600000007</v>
      </c>
      <c r="Z41" s="75">
        <v>1.0366472707098524</v>
      </c>
      <c r="AA41" s="75">
        <v>1.0366472707098524</v>
      </c>
    </row>
    <row r="42" spans="1:27" x14ac:dyDescent="0.2">
      <c r="A42" s="62">
        <v>43617</v>
      </c>
      <c r="B42" s="63">
        <v>11351.058000000001</v>
      </c>
      <c r="C42" s="64">
        <v>9573.1915130399993</v>
      </c>
      <c r="D42" s="64">
        <v>6135.84012669</v>
      </c>
      <c r="E42" s="64">
        <v>5630.8106030900008</v>
      </c>
      <c r="F42" s="65">
        <v>8.2308129477362826</v>
      </c>
      <c r="G42" s="64">
        <v>2558.4596919183755</v>
      </c>
      <c r="H42" s="64">
        <v>1225.3078243271614</v>
      </c>
      <c r="I42" s="64">
        <v>2610.0030099825262</v>
      </c>
      <c r="J42" s="64">
        <v>1249.9931578953567</v>
      </c>
      <c r="K42" s="64">
        <v>13908.540181791421</v>
      </c>
      <c r="L42" s="64">
        <v>14188.744834873354</v>
      </c>
      <c r="M42" s="64">
        <v>2556.0977383920117</v>
      </c>
      <c r="N42" s="64">
        <v>1224.1766362219273</v>
      </c>
      <c r="O42" s="64">
        <v>2607.5934719965571</v>
      </c>
      <c r="P42" s="64">
        <v>1248.8391806140874</v>
      </c>
      <c r="Q42" s="64">
        <v>13895.7</v>
      </c>
      <c r="R42" s="64">
        <v>14175.645971822983</v>
      </c>
      <c r="S42" s="15">
        <v>90.081335569999993</v>
      </c>
      <c r="T42" s="15">
        <v>305.90526706999998</v>
      </c>
      <c r="U42" s="15">
        <v>1600</v>
      </c>
      <c r="V42" s="15">
        <v>1632.2339684158965</v>
      </c>
      <c r="W42" s="15">
        <v>1665.1173297816911</v>
      </c>
      <c r="X42" s="15">
        <v>4344.9181099999996</v>
      </c>
      <c r="Z42" s="75">
        <v>1.0201462302599353</v>
      </c>
      <c r="AA42" s="75">
        <v>1.0201462302599353</v>
      </c>
    </row>
    <row r="43" spans="1:27" x14ac:dyDescent="0.2">
      <c r="A43" s="62">
        <v>43709</v>
      </c>
      <c r="B43" s="63">
        <v>11362.79</v>
      </c>
      <c r="C43" s="64">
        <v>9552.2183780799987</v>
      </c>
      <c r="D43" s="64">
        <v>6109.2986901100012</v>
      </c>
      <c r="E43" s="64">
        <v>5569.5993856599998</v>
      </c>
      <c r="F43" s="65">
        <v>8.8340631523498843</v>
      </c>
      <c r="G43" s="64">
        <v>2569.5904304527821</v>
      </c>
      <c r="H43" s="64">
        <v>1222.7394082090007</v>
      </c>
      <c r="I43" s="64">
        <v>2614.4975834305583</v>
      </c>
      <c r="J43" s="64">
        <v>1244.1084734910196</v>
      </c>
      <c r="K43" s="64">
        <v>13893.731120203151</v>
      </c>
      <c r="L43" s="64">
        <v>14136.543321499024</v>
      </c>
      <c r="M43" s="64">
        <v>2574.7631615802734</v>
      </c>
      <c r="N43" s="64">
        <v>1225.2008529595282</v>
      </c>
      <c r="O43" s="64">
        <v>2619.7607152013984</v>
      </c>
      <c r="P43" s="64">
        <v>1246.6129353989311</v>
      </c>
      <c r="Q43" s="64">
        <v>13921.7</v>
      </c>
      <c r="R43" s="64">
        <v>14165.000996221623</v>
      </c>
      <c r="S43" s="15">
        <v>81.044313689999996</v>
      </c>
      <c r="T43" s="15">
        <v>283.38130130000002</v>
      </c>
      <c r="U43" s="15">
        <v>1600</v>
      </c>
      <c r="V43" s="15">
        <v>1627.9622168237065</v>
      </c>
      <c r="W43" s="15">
        <v>1656.4131121284729</v>
      </c>
      <c r="X43" s="15">
        <v>4339.5273799999995</v>
      </c>
      <c r="Z43" s="75">
        <v>1.0174763855148166</v>
      </c>
      <c r="AA43" s="75">
        <v>1.0174763855148166</v>
      </c>
    </row>
    <row r="44" spans="1:27" x14ac:dyDescent="0.2">
      <c r="A44" s="62">
        <v>43800</v>
      </c>
      <c r="B44" s="63">
        <v>11374.423000000003</v>
      </c>
      <c r="C44" s="64">
        <v>9554.8264880700026</v>
      </c>
      <c r="D44" s="64">
        <v>6168.9495271899996</v>
      </c>
      <c r="E44" s="64">
        <v>5728.2953342800001</v>
      </c>
      <c r="F44" s="65">
        <v>7.143099339162859</v>
      </c>
      <c r="G44" s="64">
        <v>2594.601971959386</v>
      </c>
      <c r="H44" s="64">
        <v>1268.6524532027961</v>
      </c>
      <c r="I44" s="64">
        <v>2623.0143556653347</v>
      </c>
      <c r="J44" s="64">
        <v>1282.5449271465627</v>
      </c>
      <c r="K44" s="64">
        <v>14430.18964271631</v>
      </c>
      <c r="L44" s="64">
        <v>14588.208517869189</v>
      </c>
      <c r="M44" s="64">
        <v>2638.2601606882217</v>
      </c>
      <c r="N44" s="64">
        <v>1289.9995015131753</v>
      </c>
      <c r="O44" s="64">
        <v>2667.1506266678584</v>
      </c>
      <c r="P44" s="64">
        <v>1304.1257379122774</v>
      </c>
      <c r="Q44" s="64">
        <v>14673</v>
      </c>
      <c r="R44" s="64">
        <v>14833.677788201383</v>
      </c>
      <c r="S44" s="15">
        <v>79.839917060000005</v>
      </c>
      <c r="T44" s="15">
        <v>281.79933713000003</v>
      </c>
      <c r="U44" s="15">
        <v>1600</v>
      </c>
      <c r="V44" s="15">
        <v>1617.5209201337295</v>
      </c>
      <c r="W44" s="15">
        <v>1635.2337044189169</v>
      </c>
      <c r="X44" s="15">
        <v>4370.6071199999997</v>
      </c>
      <c r="Z44" s="75">
        <v>1.010950575083581</v>
      </c>
      <c r="AA44" s="75">
        <v>1.010950575083581</v>
      </c>
    </row>
    <row r="45" spans="1:27" x14ac:dyDescent="0.2">
      <c r="A45" s="62">
        <v>43891</v>
      </c>
      <c r="B45" s="63">
        <v>11385.938000009999</v>
      </c>
      <c r="C45" s="64">
        <v>9569.9252089099991</v>
      </c>
      <c r="D45" s="64">
        <v>6083.2308896800005</v>
      </c>
      <c r="E45" s="64">
        <v>5579.4601082499994</v>
      </c>
      <c r="F45" s="65">
        <v>8.2813029879341116</v>
      </c>
      <c r="G45" s="64">
        <v>2596.0486415515102</v>
      </c>
      <c r="H45" s="64">
        <v>1236.517624406016</v>
      </c>
      <c r="I45" s="64">
        <v>2596.0486415515102</v>
      </c>
      <c r="J45" s="64">
        <v>1236.517624406016</v>
      </c>
      <c r="K45" s="64">
        <v>14078.913007406549</v>
      </c>
      <c r="L45" s="64">
        <v>14078.913007406549</v>
      </c>
      <c r="M45" s="64">
        <v>2899.2984824311861</v>
      </c>
      <c r="N45" s="64">
        <v>1380.9578095354279</v>
      </c>
      <c r="O45" s="64">
        <v>2899.2984824311861</v>
      </c>
      <c r="P45" s="64">
        <v>1380.9578095354279</v>
      </c>
      <c r="Q45" s="64">
        <v>15723.5</v>
      </c>
      <c r="R45" s="64">
        <v>15723.5</v>
      </c>
      <c r="S45" s="15">
        <v>71.487633160000001</v>
      </c>
      <c r="T45" s="15">
        <v>298.36932539999998</v>
      </c>
      <c r="U45" s="15">
        <v>1700</v>
      </c>
      <c r="V45" s="15">
        <v>1700</v>
      </c>
      <c r="W45" s="15">
        <v>1700</v>
      </c>
      <c r="X45" s="15">
        <v>4385.5782900000004</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Plan34">
    <tabColor theme="4" tint="0.39997558519241921"/>
  </sheetPr>
  <dimension ref="A2:AA45"/>
  <sheetViews>
    <sheetView showGridLines="0" workbookViewId="0">
      <pane xSplit="1" ySplit="12" topLeftCell="N40"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76</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144</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2481.7260000000001</v>
      </c>
      <c r="C13" s="16">
        <v>1915.8177746399999</v>
      </c>
      <c r="D13" s="16">
        <v>1215.19038503</v>
      </c>
      <c r="E13" s="17">
        <v>1124.2172858599999</v>
      </c>
      <c r="F13" s="18">
        <v>7.4863248006816718</v>
      </c>
      <c r="G13" s="17">
        <v>1420.4646517271922</v>
      </c>
      <c r="H13" s="17">
        <v>631.95943221920152</v>
      </c>
      <c r="I13" s="17">
        <v>2197.9055422287574</v>
      </c>
      <c r="J13" s="17">
        <v>977.83998837943898</v>
      </c>
      <c r="K13" s="17">
        <v>1568.3501538836301</v>
      </c>
      <c r="L13" s="17">
        <v>2426.7309230009519</v>
      </c>
      <c r="M13" s="17">
        <v>1548.9106105443327</v>
      </c>
      <c r="N13" s="17">
        <v>689.10455908508834</v>
      </c>
      <c r="O13" s="17">
        <v>2396.6518358572589</v>
      </c>
      <c r="P13" s="17">
        <v>1069.3562923459838</v>
      </c>
      <c r="Q13" s="17">
        <v>1710.1687010000001</v>
      </c>
      <c r="R13" s="17">
        <v>2653.8493139786292</v>
      </c>
      <c r="S13" s="15">
        <v>19.78797411</v>
      </c>
      <c r="T13" s="15">
        <v>108.00605891000001</v>
      </c>
      <c r="U13" s="15">
        <v>895</v>
      </c>
      <c r="V13" s="15">
        <v>1384.8464711197437</v>
      </c>
      <c r="W13" s="15">
        <v>2142.7930151651476</v>
      </c>
      <c r="X13" s="15">
        <v>808.40688399999988</v>
      </c>
      <c r="Z13" s="75">
        <v>1.5473144928712219</v>
      </c>
      <c r="AA13" s="75">
        <v>1.5518055689048826</v>
      </c>
    </row>
    <row r="14" spans="1:27" x14ac:dyDescent="0.2">
      <c r="A14" s="61">
        <v>41061</v>
      </c>
      <c r="B14" s="15">
        <v>2489.5419999999995</v>
      </c>
      <c r="C14" s="16">
        <v>1928.3028927399998</v>
      </c>
      <c r="D14" s="16">
        <v>1253.91500258</v>
      </c>
      <c r="E14" s="16">
        <v>1166.3751750500001</v>
      </c>
      <c r="F14" s="18">
        <v>6.9813206915845001</v>
      </c>
      <c r="G14" s="16">
        <v>1415.3586919704369</v>
      </c>
      <c r="H14" s="16">
        <v>649.64815085503687</v>
      </c>
      <c r="I14" s="16">
        <v>2173.2545024447409</v>
      </c>
      <c r="J14" s="16">
        <v>997.52153066234825</v>
      </c>
      <c r="K14" s="16">
        <v>1617.32635677595</v>
      </c>
      <c r="L14" s="16">
        <v>2483.3717464882034</v>
      </c>
      <c r="M14" s="16">
        <v>1405.0558311962916</v>
      </c>
      <c r="N14" s="16">
        <v>644.91915460755445</v>
      </c>
      <c r="O14" s="16">
        <v>2157.4346691455926</v>
      </c>
      <c r="P14" s="16">
        <v>992.75953293261455</v>
      </c>
      <c r="Q14" s="16">
        <v>1605.553322</v>
      </c>
      <c r="R14" s="16">
        <v>2471.5165531361267</v>
      </c>
      <c r="S14" s="15">
        <v>15.834695910000001</v>
      </c>
      <c r="T14" s="15">
        <v>84.797264970000001</v>
      </c>
      <c r="U14" s="15">
        <v>900</v>
      </c>
      <c r="V14" s="15">
        <v>1381.9317062851803</v>
      </c>
      <c r="W14" s="15">
        <v>2121.9280453736333</v>
      </c>
      <c r="X14" s="15">
        <v>818.09419199999991</v>
      </c>
      <c r="Z14" s="75">
        <v>1.5354796736502003</v>
      </c>
      <c r="AA14" s="75">
        <v>1.5393550119266153</v>
      </c>
    </row>
    <row r="15" spans="1:27" x14ac:dyDescent="0.2">
      <c r="A15" s="61">
        <v>41153</v>
      </c>
      <c r="B15" s="15">
        <v>2497.364</v>
      </c>
      <c r="C15" s="16">
        <v>1936.4629218599998</v>
      </c>
      <c r="D15" s="16">
        <v>1237.8046929699999</v>
      </c>
      <c r="E15" s="16">
        <v>1176.9483503000001</v>
      </c>
      <c r="F15" s="18">
        <v>4.9164737390016313</v>
      </c>
      <c r="G15" s="16">
        <v>1420.3626623528867</v>
      </c>
      <c r="H15" s="16">
        <v>657.53701570722569</v>
      </c>
      <c r="I15" s="16">
        <v>2156.0361971493971</v>
      </c>
      <c r="J15" s="16">
        <v>998.1067824480391</v>
      </c>
      <c r="K15" s="16">
        <v>1642.10927169466</v>
      </c>
      <c r="L15" s="16">
        <v>2492.6359466415647</v>
      </c>
      <c r="M15" s="16">
        <v>1400.8495769146105</v>
      </c>
      <c r="N15" s="16">
        <v>648.50369429526495</v>
      </c>
      <c r="O15" s="16">
        <v>2126.4163545288507</v>
      </c>
      <c r="P15" s="16">
        <v>989.27169347241318</v>
      </c>
      <c r="Q15" s="16">
        <v>1619.5497800000001</v>
      </c>
      <c r="R15" s="16">
        <v>2470.5715134970396</v>
      </c>
      <c r="S15" s="15">
        <v>13.08950838</v>
      </c>
      <c r="T15" s="15">
        <v>48.371879149999998</v>
      </c>
      <c r="U15" s="15">
        <v>900</v>
      </c>
      <c r="V15" s="15">
        <v>1366.152905075704</v>
      </c>
      <c r="W15" s="15">
        <v>2073.7486222742059</v>
      </c>
      <c r="X15" s="15">
        <v>823.528955</v>
      </c>
      <c r="Z15" s="75">
        <v>1.5179476723063376</v>
      </c>
      <c r="AA15" s="75">
        <v>1.5254680924330957</v>
      </c>
    </row>
    <row r="16" spans="1:27" x14ac:dyDescent="0.2">
      <c r="A16" s="61">
        <v>41244</v>
      </c>
      <c r="B16" s="15">
        <v>2505.183</v>
      </c>
      <c r="C16" s="16">
        <v>1930.9811423599999</v>
      </c>
      <c r="D16" s="16">
        <v>1254.9329110299998</v>
      </c>
      <c r="E16" s="16">
        <v>1192.5187461200001</v>
      </c>
      <c r="F16" s="18">
        <v>4.9735061023120863</v>
      </c>
      <c r="G16" s="16">
        <v>1468.243560975061</v>
      </c>
      <c r="H16" s="16">
        <v>684.79879808220005</v>
      </c>
      <c r="I16" s="16">
        <v>2186.7543083217483</v>
      </c>
      <c r="J16" s="16">
        <v>1019.9171049286431</v>
      </c>
      <c r="K16" s="16">
        <v>1715.5463073759599</v>
      </c>
      <c r="L16" s="16">
        <v>2555.0789926764528</v>
      </c>
      <c r="M16" s="16">
        <v>1478.2989356245992</v>
      </c>
      <c r="N16" s="16">
        <v>689.48872118324289</v>
      </c>
      <c r="O16" s="16">
        <v>2201.7304569806697</v>
      </c>
      <c r="P16" s="16">
        <v>1034.3331305740071</v>
      </c>
      <c r="Q16" s="16">
        <v>1727.295423</v>
      </c>
      <c r="R16" s="16">
        <v>2591.1937750507832</v>
      </c>
      <c r="S16" s="15">
        <v>16.091910290000001</v>
      </c>
      <c r="T16" s="15">
        <v>61.882601629999996</v>
      </c>
      <c r="U16" s="15">
        <v>950</v>
      </c>
      <c r="V16" s="15">
        <v>1414.8991680413349</v>
      </c>
      <c r="W16" s="15">
        <v>2107.3049007621703</v>
      </c>
      <c r="X16" s="15">
        <v>828.82176900000002</v>
      </c>
      <c r="Z16" s="75">
        <v>1.4893675453066684</v>
      </c>
      <c r="AA16" s="75">
        <v>1.500145105780659</v>
      </c>
    </row>
    <row r="17" spans="1:27" x14ac:dyDescent="0.2">
      <c r="A17" s="61">
        <v>41334</v>
      </c>
      <c r="B17" s="15">
        <v>2513.0010000000002</v>
      </c>
      <c r="C17" s="16">
        <v>1945.5067385</v>
      </c>
      <c r="D17" s="16">
        <v>1239.52274134</v>
      </c>
      <c r="E17" s="16">
        <v>1180.2493478299998</v>
      </c>
      <c r="F17" s="18">
        <v>4.7819528866345706</v>
      </c>
      <c r="G17" s="16">
        <v>1471.3566302552888</v>
      </c>
      <c r="H17" s="16">
        <v>676.46110231904788</v>
      </c>
      <c r="I17" s="16">
        <v>2148.1201362456804</v>
      </c>
      <c r="J17" s="16">
        <v>987.60537411407313</v>
      </c>
      <c r="K17" s="16">
        <v>1699.9474265888698</v>
      </c>
      <c r="L17" s="16">
        <v>2481.85329275404</v>
      </c>
      <c r="M17" s="16">
        <v>1576.7494713470735</v>
      </c>
      <c r="N17" s="16">
        <v>724.9158193729329</v>
      </c>
      <c r="O17" s="16">
        <v>2301.9893474960645</v>
      </c>
      <c r="P17" s="16">
        <v>1064.466962402726</v>
      </c>
      <c r="Q17" s="16">
        <v>1821.7141790000001</v>
      </c>
      <c r="R17" s="16">
        <v>2675.0065409850131</v>
      </c>
      <c r="S17" s="15">
        <v>12.092456309999999</v>
      </c>
      <c r="T17" s="15">
        <v>55.226609239999995</v>
      </c>
      <c r="U17" s="15">
        <v>1000</v>
      </c>
      <c r="V17" s="15">
        <v>1459.9588516299882</v>
      </c>
      <c r="W17" s="15">
        <v>2131.4798484527537</v>
      </c>
      <c r="X17" s="15">
        <v>842.85643999999991</v>
      </c>
      <c r="Z17" s="75">
        <v>1.4599588516299882</v>
      </c>
      <c r="AA17" s="75">
        <v>1.4684007907614869</v>
      </c>
    </row>
    <row r="18" spans="1:27" x14ac:dyDescent="0.2">
      <c r="A18" s="61">
        <v>41426</v>
      </c>
      <c r="B18" s="15">
        <v>2520.8119999999999</v>
      </c>
      <c r="C18" s="16">
        <v>1954.2120006999999</v>
      </c>
      <c r="D18" s="16">
        <v>1269.1840914300001</v>
      </c>
      <c r="E18" s="16">
        <v>1206.3291569200001</v>
      </c>
      <c r="F18" s="18">
        <v>4.9523890926792831</v>
      </c>
      <c r="G18" s="16">
        <v>1517.0556991821954</v>
      </c>
      <c r="H18" s="16">
        <v>710.21167198676869</v>
      </c>
      <c r="I18" s="16">
        <v>2187.0550085043724</v>
      </c>
      <c r="J18" s="16">
        <v>1023.8727524337139</v>
      </c>
      <c r="K18" s="16">
        <v>1790.3101052843101</v>
      </c>
      <c r="L18" s="16">
        <v>2580.9907208079353</v>
      </c>
      <c r="M18" s="16">
        <v>1493.5488468908432</v>
      </c>
      <c r="N18" s="16">
        <v>699.20693213139259</v>
      </c>
      <c r="O18" s="16">
        <v>2153.166484130687</v>
      </c>
      <c r="P18" s="16">
        <v>1011.4382828943845</v>
      </c>
      <c r="Q18" s="16">
        <v>1762.569225</v>
      </c>
      <c r="R18" s="16">
        <v>2549.6457607795592</v>
      </c>
      <c r="S18" s="15">
        <v>10.73253528</v>
      </c>
      <c r="T18" s="15">
        <v>60.741646760000002</v>
      </c>
      <c r="U18" s="15">
        <v>1000</v>
      </c>
      <c r="V18" s="15">
        <v>1441.6445023629362</v>
      </c>
      <c r="W18" s="15">
        <v>2078.338871193278</v>
      </c>
      <c r="X18" s="15">
        <v>839.14087100000006</v>
      </c>
      <c r="Z18" s="75">
        <v>1.4416445023629363</v>
      </c>
      <c r="AA18" s="75">
        <v>1.446550708259166</v>
      </c>
    </row>
    <row r="19" spans="1:27" x14ac:dyDescent="0.2">
      <c r="A19" s="61">
        <v>41518</v>
      </c>
      <c r="B19" s="15">
        <v>2528.6249999900001</v>
      </c>
      <c r="C19" s="16">
        <v>1964.18748104</v>
      </c>
      <c r="D19" s="16">
        <v>1279.5512188800001</v>
      </c>
      <c r="E19" s="16">
        <v>1223.4043739700001</v>
      </c>
      <c r="F19" s="18">
        <v>4.3880107401363517</v>
      </c>
      <c r="G19" s="16">
        <v>1589.1308633963165</v>
      </c>
      <c r="H19" s="16">
        <v>753.0915679450535</v>
      </c>
      <c r="I19" s="16">
        <v>2278.8282487060069</v>
      </c>
      <c r="J19" s="16">
        <v>1079.9402229390148</v>
      </c>
      <c r="K19" s="16">
        <v>1904.28616598753</v>
      </c>
      <c r="L19" s="16">
        <v>2730.7638462183672</v>
      </c>
      <c r="M19" s="16">
        <v>1573.6663998346016</v>
      </c>
      <c r="N19" s="16">
        <v>745.76291067574573</v>
      </c>
      <c r="O19" s="16">
        <v>2256.6520659716266</v>
      </c>
      <c r="P19" s="16">
        <v>1072.0948658124448</v>
      </c>
      <c r="Q19" s="16">
        <v>1885.7547400000001</v>
      </c>
      <c r="R19" s="16">
        <v>2710.9258800542725</v>
      </c>
      <c r="S19" s="15">
        <v>10.64814726</v>
      </c>
      <c r="T19" s="15">
        <v>55.562506070000005</v>
      </c>
      <c r="U19" s="15">
        <v>1000</v>
      </c>
      <c r="V19" s="15">
        <v>1434.009181494127</v>
      </c>
      <c r="W19" s="15">
        <v>2056.3823326094562</v>
      </c>
      <c r="X19" s="15">
        <v>841.4429449999999</v>
      </c>
      <c r="Z19" s="75">
        <v>1.4340091814941269</v>
      </c>
      <c r="AA19" s="75">
        <v>1.4375813686430254</v>
      </c>
    </row>
    <row r="20" spans="1:27" x14ac:dyDescent="0.2">
      <c r="A20" s="61">
        <v>41609</v>
      </c>
      <c r="B20" s="15">
        <v>2536.4319999999998</v>
      </c>
      <c r="C20" s="16">
        <v>1962.0712765200001</v>
      </c>
      <c r="D20" s="16">
        <v>1271.0221152500001</v>
      </c>
      <c r="E20" s="16">
        <v>1214.4425902200001</v>
      </c>
      <c r="F20" s="18">
        <v>4.4514980778970283</v>
      </c>
      <c r="G20" s="16">
        <v>1618.0827191727303</v>
      </c>
      <c r="H20" s="16">
        <v>760.37096480815183</v>
      </c>
      <c r="I20" s="16">
        <v>2278.1145372355159</v>
      </c>
      <c r="J20" s="16">
        <v>1070.5337422470377</v>
      </c>
      <c r="K20" s="16">
        <v>1928.6292470102701</v>
      </c>
      <c r="L20" s="16">
        <v>2715.3360409151383</v>
      </c>
      <c r="M20" s="16">
        <v>1624.2970183750526</v>
      </c>
      <c r="N20" s="16">
        <v>763.29118383619209</v>
      </c>
      <c r="O20" s="16">
        <v>2286.8637100582623</v>
      </c>
      <c r="P20" s="16">
        <v>1082.263905992593</v>
      </c>
      <c r="Q20" s="16">
        <v>1936.036184</v>
      </c>
      <c r="R20" s="16">
        <v>2745.0888036046044</v>
      </c>
      <c r="S20" s="15">
        <v>9.3721852099999996</v>
      </c>
      <c r="T20" s="15">
        <v>45.556255090000001</v>
      </c>
      <c r="U20" s="15">
        <v>1000</v>
      </c>
      <c r="V20" s="15">
        <v>1407.90981217588</v>
      </c>
      <c r="W20" s="15">
        <v>1982.2100392211216</v>
      </c>
      <c r="X20" s="15">
        <v>836.58283999999992</v>
      </c>
      <c r="Z20" s="75">
        <v>1.40790981217588</v>
      </c>
      <c r="AA20" s="75">
        <v>1.4178912699519073</v>
      </c>
    </row>
    <row r="21" spans="1:27" x14ac:dyDescent="0.2">
      <c r="A21" s="61">
        <v>41699</v>
      </c>
      <c r="B21" s="15">
        <v>2544.2370000000001</v>
      </c>
      <c r="C21" s="16">
        <v>1975.5927173999999</v>
      </c>
      <c r="D21" s="16">
        <v>1259.0961493</v>
      </c>
      <c r="E21" s="16">
        <v>1200.43361157</v>
      </c>
      <c r="F21" s="18">
        <v>4.6590991293725779</v>
      </c>
      <c r="G21" s="16">
        <v>1608.7893371473378</v>
      </c>
      <c r="H21" s="16">
        <v>744.20769313821006</v>
      </c>
      <c r="I21" s="16">
        <v>2222.1551049546997</v>
      </c>
      <c r="J21" s="16">
        <v>1027.9437377338727</v>
      </c>
      <c r="K21" s="16">
        <v>1893.4407485668801</v>
      </c>
      <c r="L21" s="16">
        <v>2615.3324914608152</v>
      </c>
      <c r="M21" s="16">
        <v>1698.3773458954599</v>
      </c>
      <c r="N21" s="16">
        <v>785.65005618580346</v>
      </c>
      <c r="O21" s="16">
        <v>2345.8993680384956</v>
      </c>
      <c r="P21" s="16">
        <v>1092.4146075201977</v>
      </c>
      <c r="Q21" s="16">
        <v>1998.879942</v>
      </c>
      <c r="R21" s="16">
        <v>2779.3616637933656</v>
      </c>
      <c r="S21" s="15">
        <v>9.6028124100000003</v>
      </c>
      <c r="T21" s="15">
        <v>56.92273591</v>
      </c>
      <c r="U21" s="15">
        <v>1100</v>
      </c>
      <c r="V21" s="15">
        <v>1519.385141987864</v>
      </c>
      <c r="W21" s="15">
        <v>2098.6647360849834</v>
      </c>
      <c r="X21" s="15">
        <v>831.96193700000003</v>
      </c>
      <c r="Z21" s="75">
        <v>1.3812592199889673</v>
      </c>
      <c r="AA21" s="75">
        <v>1.3904595295565607</v>
      </c>
    </row>
    <row r="22" spans="1:27" x14ac:dyDescent="0.2">
      <c r="A22" s="61">
        <v>41791</v>
      </c>
      <c r="B22" s="15">
        <v>2552.0300000000002</v>
      </c>
      <c r="C22" s="16">
        <v>1982.51872718</v>
      </c>
      <c r="D22" s="16">
        <v>1282.5132914199999</v>
      </c>
      <c r="E22" s="16">
        <v>1232.1185689299998</v>
      </c>
      <c r="F22" s="18">
        <v>3.9293723368903954</v>
      </c>
      <c r="G22" s="16">
        <v>1684.2565137399856</v>
      </c>
      <c r="H22" s="16">
        <v>798.86526392422491</v>
      </c>
      <c r="I22" s="16">
        <v>2279.6419314985715</v>
      </c>
      <c r="J22" s="16">
        <v>1081.264485785139</v>
      </c>
      <c r="K22" s="16">
        <v>2038.7281194925399</v>
      </c>
      <c r="L22" s="16">
        <v>2759.4194056582483</v>
      </c>
      <c r="M22" s="16">
        <v>1668.4791411570827</v>
      </c>
      <c r="N22" s="16">
        <v>791.38181800370683</v>
      </c>
      <c r="O22" s="16">
        <v>2258.2872507741995</v>
      </c>
      <c r="P22" s="16">
        <v>1076.8745773135786</v>
      </c>
      <c r="Q22" s="16">
        <v>2019.6301410000001</v>
      </c>
      <c r="R22" s="16">
        <v>2748.2162275415722</v>
      </c>
      <c r="S22" s="15">
        <v>10.446178079999999</v>
      </c>
      <c r="T22" s="15">
        <v>57.295889790000004</v>
      </c>
      <c r="U22" s="15">
        <v>1100</v>
      </c>
      <c r="V22" s="15">
        <v>1488.8504833982499</v>
      </c>
      <c r="W22" s="15">
        <v>2015.159783559275</v>
      </c>
      <c r="X22" s="15">
        <v>840.64178400000003</v>
      </c>
      <c r="Z22" s="75">
        <v>1.3535004394529544</v>
      </c>
      <c r="AA22" s="75">
        <v>1.3607522346546184</v>
      </c>
    </row>
    <row r="23" spans="1:27" x14ac:dyDescent="0.2">
      <c r="A23" s="61">
        <v>41883</v>
      </c>
      <c r="B23" s="15">
        <v>2559.819</v>
      </c>
      <c r="C23" s="16">
        <v>2002.89050709</v>
      </c>
      <c r="D23" s="16">
        <v>1290.41731383</v>
      </c>
      <c r="E23" s="16">
        <v>1238.4562373300002</v>
      </c>
      <c r="F23" s="18">
        <v>4.0266877965065078</v>
      </c>
      <c r="G23" s="16">
        <v>1705.2002658876145</v>
      </c>
      <c r="H23" s="16">
        <v>811.38067312128317</v>
      </c>
      <c r="I23" s="16">
        <v>2298.8647507782098</v>
      </c>
      <c r="J23" s="16">
        <v>1093.862384504313</v>
      </c>
      <c r="K23" s="16">
        <v>2076.9876632886499</v>
      </c>
      <c r="L23" s="16">
        <v>2800.0897152394459</v>
      </c>
      <c r="M23" s="16">
        <v>1670.5962363718713</v>
      </c>
      <c r="N23" s="16">
        <v>794.91512212386897</v>
      </c>
      <c r="O23" s="16">
        <v>2252.2133484297456</v>
      </c>
      <c r="P23" s="16">
        <v>1073.6216227867394</v>
      </c>
      <c r="Q23" s="16">
        <v>2034.838833</v>
      </c>
      <c r="R23" s="16">
        <v>2748.2770288203283</v>
      </c>
      <c r="S23" s="15">
        <v>11.22841526</v>
      </c>
      <c r="T23" s="15">
        <v>52.719430630000005</v>
      </c>
      <c r="U23" s="15">
        <v>1100</v>
      </c>
      <c r="V23" s="15">
        <v>1482.9643628631093</v>
      </c>
      <c r="W23" s="15">
        <v>1999.2575468381706</v>
      </c>
      <c r="X23" s="15">
        <v>847.87731799999995</v>
      </c>
      <c r="Z23" s="75">
        <v>1.3481494207846447</v>
      </c>
      <c r="AA23" s="75">
        <v>1.3506116475910248</v>
      </c>
    </row>
    <row r="24" spans="1:27" x14ac:dyDescent="0.2">
      <c r="A24" s="61">
        <v>41974</v>
      </c>
      <c r="B24" s="15">
        <v>2567.6019999999994</v>
      </c>
      <c r="C24" s="16">
        <v>2007.4114905199999</v>
      </c>
      <c r="D24" s="16">
        <v>1298.3110690800002</v>
      </c>
      <c r="E24" s="16">
        <v>1249.3513064600002</v>
      </c>
      <c r="F24" s="18">
        <v>3.7710348302501586</v>
      </c>
      <c r="G24" s="16">
        <v>1689.4526771537255</v>
      </c>
      <c r="H24" s="16">
        <v>807.22149902485296</v>
      </c>
      <c r="I24" s="16">
        <v>2231.0041133899799</v>
      </c>
      <c r="J24" s="16">
        <v>1065.9750989742608</v>
      </c>
      <c r="K24" s="16">
        <v>2072.6235353392099</v>
      </c>
      <c r="L24" s="16">
        <v>2736.9997960765095</v>
      </c>
      <c r="M24" s="16">
        <v>1670.5737412223746</v>
      </c>
      <c r="N24" s="16">
        <v>798.20113514477725</v>
      </c>
      <c r="O24" s="16">
        <v>2206.0735638168312</v>
      </c>
      <c r="P24" s="16">
        <v>1062.5815595821214</v>
      </c>
      <c r="Q24" s="16">
        <v>2049.4628309999998</v>
      </c>
      <c r="R24" s="16">
        <v>2728.2865375461733</v>
      </c>
      <c r="S24" s="15">
        <v>12.38974251</v>
      </c>
      <c r="T24" s="15">
        <v>56.636938209999997</v>
      </c>
      <c r="U24" s="15">
        <v>1200</v>
      </c>
      <c r="V24" s="15">
        <v>1584.6581394504333</v>
      </c>
      <c r="W24" s="15">
        <v>2092.6178491054238</v>
      </c>
      <c r="X24" s="15">
        <v>852.9681579999999</v>
      </c>
      <c r="Z24" s="75">
        <v>1.3205484495420277</v>
      </c>
      <c r="AA24" s="75">
        <v>1.3312203062570074</v>
      </c>
    </row>
    <row r="25" spans="1:27" x14ac:dyDescent="0.2">
      <c r="A25" s="61">
        <v>42064</v>
      </c>
      <c r="B25" s="15">
        <v>2575.3760000100001</v>
      </c>
      <c r="C25" s="16">
        <v>2027.8698371899998</v>
      </c>
      <c r="D25" s="16">
        <v>1305.0327695000001</v>
      </c>
      <c r="E25" s="16">
        <v>1225.45228735</v>
      </c>
      <c r="F25" s="18">
        <v>6.0979681131294541</v>
      </c>
      <c r="G25" s="16">
        <v>1736.1808378698022</v>
      </c>
      <c r="H25" s="16">
        <v>809.51939128277377</v>
      </c>
      <c r="I25" s="16">
        <v>2217.9356185043002</v>
      </c>
      <c r="J25" s="16">
        <v>1034.1445157285088</v>
      </c>
      <c r="K25" s="16">
        <v>2084.8168118523599</v>
      </c>
      <c r="L25" s="16">
        <v>2663.3109663491659</v>
      </c>
      <c r="M25" s="16">
        <v>1768.0832271491195</v>
      </c>
      <c r="N25" s="16">
        <v>824.39432998977861</v>
      </c>
      <c r="O25" s="16">
        <v>2258.6902702978327</v>
      </c>
      <c r="P25" s="16">
        <v>1066.7263665184284</v>
      </c>
      <c r="Q25" s="16">
        <v>2123.125372</v>
      </c>
      <c r="R25" s="16">
        <v>2747.2214829094319</v>
      </c>
      <c r="S25" s="15">
        <v>12.62873439</v>
      </c>
      <c r="T25" s="15">
        <v>62.105109259999999</v>
      </c>
      <c r="U25" s="15">
        <v>1200</v>
      </c>
      <c r="V25" s="15">
        <v>1532.9755312071647</v>
      </c>
      <c r="W25" s="15">
        <v>1958.3449827332408</v>
      </c>
      <c r="X25" s="15">
        <v>865.82271100000003</v>
      </c>
      <c r="Z25" s="75">
        <v>1.2774796093393039</v>
      </c>
      <c r="AA25" s="75">
        <v>1.2939516050912852</v>
      </c>
    </row>
    <row r="26" spans="1:27" x14ac:dyDescent="0.2">
      <c r="A26" s="61">
        <v>42156</v>
      </c>
      <c r="B26" s="15">
        <v>2583.143</v>
      </c>
      <c r="C26" s="16">
        <v>2027.4762389299999</v>
      </c>
      <c r="D26" s="16">
        <v>1305.0390830699998</v>
      </c>
      <c r="E26" s="16">
        <v>1223.81009967</v>
      </c>
      <c r="F26" s="18">
        <v>6.2242567639365376</v>
      </c>
      <c r="G26" s="16">
        <v>1770.6709839821672</v>
      </c>
      <c r="H26" s="16">
        <v>821.48157903088224</v>
      </c>
      <c r="I26" s="16">
        <v>2200.3685718547435</v>
      </c>
      <c r="J26" s="16">
        <v>1020.8346243930805</v>
      </c>
      <c r="K26" s="16">
        <v>2122.00439050257</v>
      </c>
      <c r="L26" s="16">
        <v>2636.9618141586152</v>
      </c>
      <c r="M26" s="16">
        <v>1712.8286176237266</v>
      </c>
      <c r="N26" s="16">
        <v>794.64627780962951</v>
      </c>
      <c r="O26" s="16">
        <v>2128.4893090169999</v>
      </c>
      <c r="P26" s="16">
        <v>993.42051452155397</v>
      </c>
      <c r="Q26" s="16">
        <v>2052.6849699999998</v>
      </c>
      <c r="R26" s="16">
        <v>2566.1472481427504</v>
      </c>
      <c r="S26" s="15">
        <v>15.78418447</v>
      </c>
      <c r="T26" s="15">
        <v>71.93987491</v>
      </c>
      <c r="U26" s="15">
        <v>1200</v>
      </c>
      <c r="V26" s="15">
        <v>1491.2100046319417</v>
      </c>
      <c r="W26" s="15">
        <v>1853.0893982619964</v>
      </c>
      <c r="X26" s="15">
        <v>868.40519400000005</v>
      </c>
      <c r="Z26" s="75">
        <v>1.2426750038599514</v>
      </c>
      <c r="AA26" s="75">
        <v>1.2501417829072674</v>
      </c>
    </row>
    <row r="27" spans="1:27" x14ac:dyDescent="0.2">
      <c r="A27" s="61">
        <v>42248</v>
      </c>
      <c r="B27" s="15">
        <v>2590.8979999899998</v>
      </c>
      <c r="C27" s="16">
        <v>2026.49356597</v>
      </c>
      <c r="D27" s="16">
        <v>1324.3005845800001</v>
      </c>
      <c r="E27" s="16">
        <v>1241.27386133</v>
      </c>
      <c r="F27" s="18">
        <v>6.2694772030423707</v>
      </c>
      <c r="G27" s="16">
        <v>1717.1878503933735</v>
      </c>
      <c r="H27" s="16">
        <v>803.84927939378883</v>
      </c>
      <c r="I27" s="16">
        <v>2111.6895566565872</v>
      </c>
      <c r="J27" s="16">
        <v>988.5232579725789</v>
      </c>
      <c r="K27" s="16">
        <v>2082.6914902747699</v>
      </c>
      <c r="L27" s="16">
        <v>2561.162932024753</v>
      </c>
      <c r="M27" s="16">
        <v>1671.5018810283784</v>
      </c>
      <c r="N27" s="16">
        <v>782.4627839489724</v>
      </c>
      <c r="O27" s="16">
        <v>2055.5078265263091</v>
      </c>
      <c r="P27" s="16">
        <v>963.77983007127625</v>
      </c>
      <c r="Q27" s="16">
        <v>2027.281262</v>
      </c>
      <c r="R27" s="16">
        <v>2497.0552341623716</v>
      </c>
      <c r="S27" s="15">
        <v>16.096165580000001</v>
      </c>
      <c r="T27" s="15">
        <v>75.294980639999991</v>
      </c>
      <c r="U27" s="15">
        <v>1200</v>
      </c>
      <c r="V27" s="15">
        <v>1475.684484610935</v>
      </c>
      <c r="W27" s="15">
        <v>1814.7039151012007</v>
      </c>
      <c r="X27" s="15">
        <v>874.91023700000005</v>
      </c>
      <c r="Z27" s="75">
        <v>1.2297370705091124</v>
      </c>
      <c r="AA27" s="75">
        <v>1.2317260959137557</v>
      </c>
    </row>
    <row r="28" spans="1:27" x14ac:dyDescent="0.2">
      <c r="A28" s="61">
        <v>42339</v>
      </c>
      <c r="B28" s="15">
        <v>2598.6350000100001</v>
      </c>
      <c r="C28" s="16">
        <v>2035.93337253</v>
      </c>
      <c r="D28" s="16">
        <v>1327.5445885300001</v>
      </c>
      <c r="E28" s="16">
        <v>1248.8082974200001</v>
      </c>
      <c r="F28" s="18">
        <v>5.9309714935590279</v>
      </c>
      <c r="G28" s="16">
        <v>1806.4026195939502</v>
      </c>
      <c r="H28" s="16">
        <v>849.10706765983264</v>
      </c>
      <c r="I28" s="16">
        <v>2172.2566419274208</v>
      </c>
      <c r="J28" s="16">
        <v>1021.0782731516384</v>
      </c>
      <c r="K28" s="16">
        <v>2206.5193447767001</v>
      </c>
      <c r="L28" s="16">
        <v>2653.409738361619</v>
      </c>
      <c r="M28" s="16">
        <v>1831.2244307084404</v>
      </c>
      <c r="N28" s="16">
        <v>860.7746551521825</v>
      </c>
      <c r="O28" s="16">
        <v>2202.105659789363</v>
      </c>
      <c r="P28" s="16">
        <v>1046.7945442207672</v>
      </c>
      <c r="Q28" s="16">
        <v>2236.8391459999998</v>
      </c>
      <c r="R28" s="16">
        <v>2720.2369404316014</v>
      </c>
      <c r="S28" s="15">
        <v>25.929051550000001</v>
      </c>
      <c r="T28" s="15">
        <v>51.531912900000002</v>
      </c>
      <c r="U28" s="15">
        <v>1200</v>
      </c>
      <c r="V28" s="15">
        <v>1443.0381920608872</v>
      </c>
      <c r="W28" s="15">
        <v>1735.2993531219618</v>
      </c>
      <c r="X28" s="15">
        <v>879.66150500000003</v>
      </c>
      <c r="Z28" s="75">
        <v>1.2025318267174061</v>
      </c>
      <c r="AA28" s="75">
        <v>1.216107535177946</v>
      </c>
    </row>
    <row r="29" spans="1:27" x14ac:dyDescent="0.2">
      <c r="A29" s="61">
        <v>42430</v>
      </c>
      <c r="B29" s="15">
        <v>2606.36</v>
      </c>
      <c r="C29" s="16">
        <v>2060.61215468</v>
      </c>
      <c r="D29" s="16">
        <v>1334.47653668</v>
      </c>
      <c r="E29" s="16">
        <v>1230.63955515</v>
      </c>
      <c r="F29" s="18">
        <v>7.7811020782974936</v>
      </c>
      <c r="G29" s="16">
        <v>1864.1238308809479</v>
      </c>
      <c r="H29" s="16">
        <v>866.77789259294184</v>
      </c>
      <c r="I29" s="16">
        <v>2177.4641978390569</v>
      </c>
      <c r="J29" s="16">
        <v>1012.4744919480917</v>
      </c>
      <c r="K29" s="16">
        <v>2259.1352281385398</v>
      </c>
      <c r="L29" s="16">
        <v>2638.8730168338284</v>
      </c>
      <c r="M29" s="16">
        <v>2116.2296561811613</v>
      </c>
      <c r="N29" s="16">
        <v>984.00171887229681</v>
      </c>
      <c r="O29" s="16">
        <v>2471.9464632143454</v>
      </c>
      <c r="P29" s="16">
        <v>1158.3901096295258</v>
      </c>
      <c r="Q29" s="16">
        <v>2564.6627199999998</v>
      </c>
      <c r="R29" s="16">
        <v>3019.1816461340109</v>
      </c>
      <c r="S29" s="15">
        <v>31.662720150000002</v>
      </c>
      <c r="T29" s="15">
        <v>44.447014490000001</v>
      </c>
      <c r="U29" s="15">
        <v>1200</v>
      </c>
      <c r="V29" s="15">
        <v>1401.7078662483686</v>
      </c>
      <c r="W29" s="15">
        <v>1637.3207852521289</v>
      </c>
      <c r="X29" s="15">
        <v>894.24986000000001</v>
      </c>
      <c r="Z29" s="75">
        <v>1.1680898885403073</v>
      </c>
      <c r="AA29" s="75">
        <v>1.17722366476868</v>
      </c>
    </row>
    <row r="30" spans="1:27" x14ac:dyDescent="0.2">
      <c r="A30" s="61">
        <v>42522</v>
      </c>
      <c r="B30" s="15">
        <v>2614.0739999900002</v>
      </c>
      <c r="C30" s="16">
        <v>2073.3586470999999</v>
      </c>
      <c r="D30" s="16">
        <v>1361.14769602</v>
      </c>
      <c r="E30" s="16">
        <v>1266.2373665699999</v>
      </c>
      <c r="F30" s="18">
        <v>6.9728163760272537</v>
      </c>
      <c r="G30" s="16">
        <v>1850.2491824214653</v>
      </c>
      <c r="H30" s="16">
        <v>882.97668891304522</v>
      </c>
      <c r="I30" s="16">
        <v>2122.6978791786837</v>
      </c>
      <c r="J30" s="16">
        <v>1012.9947699622845</v>
      </c>
      <c r="K30" s="16">
        <v>2308.1664050848503</v>
      </c>
      <c r="L30" s="16">
        <v>2648.0432902842595</v>
      </c>
      <c r="M30" s="16">
        <v>1832.8492791631977</v>
      </c>
      <c r="N30" s="16">
        <v>874.67311599011612</v>
      </c>
      <c r="O30" s="16">
        <v>2102.7358448239911</v>
      </c>
      <c r="P30" s="16">
        <v>1009.7337495098388</v>
      </c>
      <c r="Q30" s="16">
        <v>2286.460251</v>
      </c>
      <c r="R30" s="16">
        <v>2639.5187415060855</v>
      </c>
      <c r="S30" s="15">
        <v>22.611895740000001</v>
      </c>
      <c r="T30" s="15">
        <v>53.887657799999999</v>
      </c>
      <c r="U30" s="15">
        <v>1200</v>
      </c>
      <c r="V30" s="15">
        <v>1376.6996787323476</v>
      </c>
      <c r="W30" s="15">
        <v>1579.4183378514576</v>
      </c>
      <c r="X30" s="15">
        <v>899.56966800000009</v>
      </c>
      <c r="Z30" s="75">
        <v>1.1472497322769564</v>
      </c>
      <c r="AA30" s="75">
        <v>1.154412695498062</v>
      </c>
    </row>
    <row r="31" spans="1:27" x14ac:dyDescent="0.2">
      <c r="A31" s="61">
        <v>42614</v>
      </c>
      <c r="B31" s="15">
        <v>2621.7820000000002</v>
      </c>
      <c r="C31" s="16">
        <v>2091.5562583699998</v>
      </c>
      <c r="D31" s="16">
        <v>1358.3676225900001</v>
      </c>
      <c r="E31" s="16">
        <v>1254.3068389999999</v>
      </c>
      <c r="F31" s="18">
        <v>7.6607231988927538</v>
      </c>
      <c r="G31" s="16">
        <v>1992.549578258328</v>
      </c>
      <c r="H31" s="16">
        <v>938.52533998639854</v>
      </c>
      <c r="I31" s="16">
        <v>2250.7693625074821</v>
      </c>
      <c r="J31" s="16">
        <v>1060.151327840354</v>
      </c>
      <c r="K31" s="16">
        <v>2460.60884292022</v>
      </c>
      <c r="L31" s="16">
        <v>2779.4856686079393</v>
      </c>
      <c r="M31" s="16">
        <v>1963.6845001595786</v>
      </c>
      <c r="N31" s="16">
        <v>924.92937818628695</v>
      </c>
      <c r="O31" s="16">
        <v>2218.163582385394</v>
      </c>
      <c r="P31" s="16">
        <v>1049.6460625667805</v>
      </c>
      <c r="Q31" s="16">
        <v>2424.9631949999998</v>
      </c>
      <c r="R31" s="16">
        <v>2751.9431532084591</v>
      </c>
      <c r="S31" s="15">
        <v>32.173991170000001</v>
      </c>
      <c r="T31" s="15">
        <v>55.088941439999999</v>
      </c>
      <c r="U31" s="15">
        <v>1300</v>
      </c>
      <c r="V31" s="15">
        <v>1468.4704477051559</v>
      </c>
      <c r="W31" s="15">
        <v>1658.7734275256778</v>
      </c>
      <c r="X31" s="15">
        <v>898.27550000000008</v>
      </c>
      <c r="Z31" s="75">
        <v>1.1295926520808892</v>
      </c>
      <c r="AA31" s="75">
        <v>1.134839142665198</v>
      </c>
    </row>
    <row r="32" spans="1:27" x14ac:dyDescent="0.2">
      <c r="A32" s="61">
        <v>42705</v>
      </c>
      <c r="B32" s="15">
        <v>2629.4650000000001</v>
      </c>
      <c r="C32" s="16">
        <v>2104.9228237500001</v>
      </c>
      <c r="D32" s="16">
        <v>1376.08911029</v>
      </c>
      <c r="E32" s="16">
        <v>1263.7992477299999</v>
      </c>
      <c r="F32" s="18">
        <v>8.1600720273366534</v>
      </c>
      <c r="G32" s="16">
        <v>2062.3387147098133</v>
      </c>
      <c r="H32" s="16">
        <v>972.31883004530198</v>
      </c>
      <c r="I32" s="16">
        <v>2296.6786122351573</v>
      </c>
      <c r="J32" s="16">
        <v>1082.8016975634241</v>
      </c>
      <c r="K32" s="16">
        <v>2556.6783324450703</v>
      </c>
      <c r="L32" s="16">
        <v>2847.1891656836092</v>
      </c>
      <c r="M32" s="16">
        <v>2108.3162196167855</v>
      </c>
      <c r="N32" s="16">
        <v>993.9955888365123</v>
      </c>
      <c r="O32" s="16">
        <v>2347.8804596381133</v>
      </c>
      <c r="P32" s="16">
        <v>1113.0541833212151</v>
      </c>
      <c r="Q32" s="16">
        <v>2613.6766109999999</v>
      </c>
      <c r="R32" s="16">
        <v>2926.737018146719</v>
      </c>
      <c r="S32" s="15">
        <v>34.142939400000003</v>
      </c>
      <c r="T32" s="15">
        <v>54.384360450000003</v>
      </c>
      <c r="U32" s="15">
        <v>1400</v>
      </c>
      <c r="V32" s="15">
        <v>1559.0795218047606</v>
      </c>
      <c r="W32" s="15">
        <v>1736.2349680792579</v>
      </c>
      <c r="X32" s="15">
        <v>902.11511000000007</v>
      </c>
      <c r="Z32" s="75">
        <v>1.1136282298605433</v>
      </c>
      <c r="AA32" s="75">
        <v>1.1197777895816046</v>
      </c>
    </row>
    <row r="33" spans="1:27" x14ac:dyDescent="0.2">
      <c r="A33" s="61">
        <v>42795</v>
      </c>
      <c r="B33" s="15">
        <v>2637.1260000000002</v>
      </c>
      <c r="C33" s="16">
        <v>2098.8651196999995</v>
      </c>
      <c r="D33" s="16">
        <v>1371.3875384500002</v>
      </c>
      <c r="E33" s="16">
        <v>1237.3219839399999</v>
      </c>
      <c r="F33" s="18">
        <v>9.7759058436192987</v>
      </c>
      <c r="G33" s="16">
        <v>2086.1996775734315</v>
      </c>
      <c r="H33" s="16">
        <v>963.07042707192579</v>
      </c>
      <c r="I33" s="16">
        <v>2291.6721732105379</v>
      </c>
      <c r="J33" s="16">
        <v>1057.9244749619784</v>
      </c>
      <c r="K33" s="16">
        <v>2539.7380630624798</v>
      </c>
      <c r="L33" s="16">
        <v>2789.8801389585824</v>
      </c>
      <c r="M33" s="16">
        <v>2320.2065702823288</v>
      </c>
      <c r="N33" s="16">
        <v>1071.097053003914</v>
      </c>
      <c r="O33" s="16">
        <v>2548.7267064487964</v>
      </c>
      <c r="P33" s="16">
        <v>1180.2675115875795</v>
      </c>
      <c r="Q33" s="16">
        <v>2824.6178869999999</v>
      </c>
      <c r="R33" s="16">
        <v>3112.5141417629075</v>
      </c>
      <c r="S33" s="15">
        <v>32.559293570000001</v>
      </c>
      <c r="T33" s="15">
        <v>54.01626976</v>
      </c>
      <c r="U33" s="15">
        <v>1400</v>
      </c>
      <c r="V33" s="15">
        <v>1537.8878047889179</v>
      </c>
      <c r="W33" s="15">
        <v>1689.3563572274836</v>
      </c>
      <c r="X33" s="15">
        <v>902.70844</v>
      </c>
      <c r="Z33" s="75">
        <v>1.0984912891349414</v>
      </c>
      <c r="AA33" s="75">
        <v>1.1019239650389241</v>
      </c>
    </row>
    <row r="34" spans="1:27" x14ac:dyDescent="0.2">
      <c r="A34" s="61">
        <v>42887</v>
      </c>
      <c r="B34" s="15">
        <v>2644.779</v>
      </c>
      <c r="C34" s="16">
        <v>2109.2983270600002</v>
      </c>
      <c r="D34" s="16">
        <v>1383.78991625</v>
      </c>
      <c r="E34" s="16">
        <v>1261.16079685</v>
      </c>
      <c r="F34" s="18">
        <v>8.8618306839753984</v>
      </c>
      <c r="G34" s="16">
        <v>2134.3047390214701</v>
      </c>
      <c r="H34" s="16">
        <v>1003.0044983930793</v>
      </c>
      <c r="I34" s="16">
        <v>2340.0900336556301</v>
      </c>
      <c r="J34" s="16">
        <v>1099.7121392690674</v>
      </c>
      <c r="K34" s="16">
        <v>2652.7252342555498</v>
      </c>
      <c r="L34" s="16">
        <v>2908.4955719839045</v>
      </c>
      <c r="M34" s="16">
        <v>2081.9466563487458</v>
      </c>
      <c r="N34" s="16">
        <v>978.39909724026086</v>
      </c>
      <c r="O34" s="16">
        <v>2282.683691813399</v>
      </c>
      <c r="P34" s="16">
        <v>1072.3256901802974</v>
      </c>
      <c r="Q34" s="16">
        <v>2587.649386</v>
      </c>
      <c r="R34" s="16">
        <v>2836.0644665493569</v>
      </c>
      <c r="S34" s="15">
        <v>28.873451249999999</v>
      </c>
      <c r="T34" s="15">
        <v>62.391361910000001</v>
      </c>
      <c r="U34" s="15">
        <v>1500</v>
      </c>
      <c r="V34" s="15">
        <v>1644.6269299353951</v>
      </c>
      <c r="W34" s="15">
        <v>1803.1984924458152</v>
      </c>
      <c r="X34" s="15">
        <v>911.85943900000007</v>
      </c>
      <c r="Z34" s="75">
        <v>1.0964179532902634</v>
      </c>
      <c r="AA34" s="75">
        <v>1.0960002857780351</v>
      </c>
    </row>
    <row r="35" spans="1:27" x14ac:dyDescent="0.2">
      <c r="A35" s="62">
        <v>42979</v>
      </c>
      <c r="B35" s="63">
        <v>2652.4079999999999</v>
      </c>
      <c r="C35" s="64">
        <v>2105.5195186400001</v>
      </c>
      <c r="D35" s="64">
        <v>1367.9553545299998</v>
      </c>
      <c r="E35" s="64">
        <v>1259.7230389000001</v>
      </c>
      <c r="F35" s="65">
        <v>7.9119771907458158</v>
      </c>
      <c r="G35" s="64">
        <v>2135.2914648714868</v>
      </c>
      <c r="H35" s="64">
        <v>1001.161909615934</v>
      </c>
      <c r="I35" s="64">
        <v>2343.9547764558679</v>
      </c>
      <c r="J35" s="64">
        <v>1098.9966843665445</v>
      </c>
      <c r="K35" s="64">
        <v>2655.48985836058</v>
      </c>
      <c r="L35" s="64">
        <v>2914.9875975872978</v>
      </c>
      <c r="M35" s="64">
        <v>2137.6978709974137</v>
      </c>
      <c r="N35" s="64">
        <v>1002.2901544558755</v>
      </c>
      <c r="O35" s="64">
        <v>2346.5963395519384</v>
      </c>
      <c r="P35" s="64">
        <v>1101.3290707255953</v>
      </c>
      <c r="Q35" s="64">
        <v>2658.4824239999998</v>
      </c>
      <c r="R35" s="64">
        <v>2921.1740378251347</v>
      </c>
      <c r="S35" s="15">
        <v>36.321190170000001</v>
      </c>
      <c r="T35" s="15">
        <v>67.137223210000002</v>
      </c>
      <c r="U35" s="15">
        <v>1500</v>
      </c>
      <c r="V35" s="15">
        <v>1646.5818472680539</v>
      </c>
      <c r="W35" s="15">
        <v>1807.4878531684512</v>
      </c>
      <c r="X35" s="15">
        <v>903.08067999999992</v>
      </c>
      <c r="Z35" s="75">
        <v>1.0977212315120359</v>
      </c>
      <c r="AA35" s="75">
        <v>1.0988126201074839</v>
      </c>
    </row>
    <row r="36" spans="1:27" x14ac:dyDescent="0.2">
      <c r="A36" s="62">
        <v>43070</v>
      </c>
      <c r="B36" s="63">
        <v>2660.0239999999999</v>
      </c>
      <c r="C36" s="64">
        <v>2121.26404886</v>
      </c>
      <c r="D36" s="64">
        <v>1389.3308431600001</v>
      </c>
      <c r="E36" s="64">
        <v>1287.8452910800002</v>
      </c>
      <c r="F36" s="65">
        <v>7.3046353631056888</v>
      </c>
      <c r="G36" s="64">
        <v>2132.1772395767412</v>
      </c>
      <c r="H36" s="64">
        <v>1013.6965071374921</v>
      </c>
      <c r="I36" s="64">
        <v>2317.5514274711181</v>
      </c>
      <c r="J36" s="64">
        <v>1101.8285644983901</v>
      </c>
      <c r="K36" s="64">
        <v>2696.4570377018999</v>
      </c>
      <c r="L36" s="64">
        <v>2930.8904254512659</v>
      </c>
      <c r="M36" s="64">
        <v>2149.4341542893007</v>
      </c>
      <c r="N36" s="64">
        <v>1021.9009441268199</v>
      </c>
      <c r="O36" s="64">
        <v>2336.3086801907743</v>
      </c>
      <c r="P36" s="64">
        <v>1114.319168398061</v>
      </c>
      <c r="Q36" s="64">
        <v>2718.2810370000002</v>
      </c>
      <c r="R36" s="64">
        <v>2964.1157315988839</v>
      </c>
      <c r="S36" s="15">
        <v>37.972416590000002</v>
      </c>
      <c r="T36" s="15">
        <v>69.07211002999999</v>
      </c>
      <c r="U36" s="15">
        <v>1500</v>
      </c>
      <c r="V36" s="15">
        <v>1630.4118985421508</v>
      </c>
      <c r="W36" s="15">
        <v>1772.1619726052138</v>
      </c>
      <c r="X36" s="15">
        <v>911.84645</v>
      </c>
      <c r="Z36" s="75">
        <v>1.0869412656947672</v>
      </c>
      <c r="AA36" s="75">
        <v>1.0904375564015252</v>
      </c>
    </row>
    <row r="37" spans="1:27" x14ac:dyDescent="0.2">
      <c r="A37" s="62">
        <v>43160</v>
      </c>
      <c r="B37" s="63">
        <v>2667.6140000099999</v>
      </c>
      <c r="C37" s="64">
        <v>2132.4819219000001</v>
      </c>
      <c r="D37" s="64">
        <v>1403.0273743</v>
      </c>
      <c r="E37" s="64">
        <v>1284.4775237599999</v>
      </c>
      <c r="F37" s="65">
        <v>8.4495750198136506</v>
      </c>
      <c r="G37" s="64">
        <v>2171.5488366615728</v>
      </c>
      <c r="H37" s="64">
        <v>1025.9429711614127</v>
      </c>
      <c r="I37" s="64">
        <v>2351.3584065393939</v>
      </c>
      <c r="J37" s="64">
        <v>1110.8935655248852</v>
      </c>
      <c r="K37" s="64">
        <v>2736.8198330820405</v>
      </c>
      <c r="L37" s="64">
        <v>2963.4352279152099</v>
      </c>
      <c r="M37" s="64">
        <v>2454.2760158110523</v>
      </c>
      <c r="N37" s="64">
        <v>1159.5167452968849</v>
      </c>
      <c r="O37" s="64">
        <v>2657.4960895731847</v>
      </c>
      <c r="P37" s="64">
        <v>1255.3280535059425</v>
      </c>
      <c r="Q37" s="64">
        <v>3093.1431029999999</v>
      </c>
      <c r="R37" s="64">
        <v>3348.7306901377547</v>
      </c>
      <c r="S37" s="15">
        <v>38.014765709999999</v>
      </c>
      <c r="T37" s="15">
        <v>57.084879330000007</v>
      </c>
      <c r="U37" s="15">
        <v>1500</v>
      </c>
      <c r="V37" s="15">
        <v>1624.2036790806771</v>
      </c>
      <c r="W37" s="15">
        <v>1758.6917274261382</v>
      </c>
      <c r="X37" s="15">
        <v>918.28734999999995</v>
      </c>
      <c r="Z37" s="75">
        <v>1.0828024527204514</v>
      </c>
      <c r="AA37" s="75">
        <v>1.0826303790761778</v>
      </c>
    </row>
    <row r="38" spans="1:27" x14ac:dyDescent="0.2">
      <c r="A38" s="62">
        <v>43252</v>
      </c>
      <c r="B38" s="63">
        <v>2675.1840000099996</v>
      </c>
      <c r="C38" s="64">
        <v>2122.78878704</v>
      </c>
      <c r="D38" s="64">
        <v>1402.9857635600001</v>
      </c>
      <c r="E38" s="64">
        <v>1297.0599671299999</v>
      </c>
      <c r="F38" s="65">
        <v>7.550026463648436</v>
      </c>
      <c r="G38" s="64">
        <v>2226.1228956646682</v>
      </c>
      <c r="H38" s="64">
        <v>1063.6806717484794</v>
      </c>
      <c r="I38" s="64">
        <v>2373.7924964329013</v>
      </c>
      <c r="J38" s="64">
        <v>1134.2398041521221</v>
      </c>
      <c r="K38" s="64">
        <v>2845.5415141814206</v>
      </c>
      <c r="L38" s="64">
        <v>3034.3001762422327</v>
      </c>
      <c r="M38" s="64">
        <v>2173.8543455617287</v>
      </c>
      <c r="N38" s="64">
        <v>1038.7058243431529</v>
      </c>
      <c r="O38" s="64">
        <v>2318.056718199176</v>
      </c>
      <c r="P38" s="64">
        <v>1117.29941859427</v>
      </c>
      <c r="Q38" s="64">
        <v>2778.729202</v>
      </c>
      <c r="R38" s="64">
        <v>2988.9815278438664</v>
      </c>
      <c r="S38" s="15">
        <v>33.587900959999999</v>
      </c>
      <c r="T38" s="15">
        <v>61.676781230000003</v>
      </c>
      <c r="U38" s="15">
        <v>1500</v>
      </c>
      <c r="V38" s="15">
        <v>1599.5023237862229</v>
      </c>
      <c r="W38" s="15">
        <v>1705.6051225316846</v>
      </c>
      <c r="X38" s="15">
        <v>913.87608</v>
      </c>
      <c r="Z38" s="75">
        <v>1.0663348825241485</v>
      </c>
      <c r="AA38" s="75">
        <v>1.0756649211058553</v>
      </c>
    </row>
    <row r="39" spans="1:27" x14ac:dyDescent="0.2">
      <c r="A39" s="62">
        <v>43344</v>
      </c>
      <c r="B39" s="63">
        <v>2682.732</v>
      </c>
      <c r="C39" s="64">
        <v>2126.3359266899997</v>
      </c>
      <c r="D39" s="64">
        <v>1431.9499137499997</v>
      </c>
      <c r="E39" s="64">
        <v>1328.9601586599999</v>
      </c>
      <c r="F39" s="65">
        <v>7.1922735635557018</v>
      </c>
      <c r="G39" s="64">
        <v>2285.645368773683</v>
      </c>
      <c r="H39" s="64">
        <v>1115.735229663992</v>
      </c>
      <c r="I39" s="64">
        <v>2423.2537469039817</v>
      </c>
      <c r="J39" s="64">
        <v>1182.908605496689</v>
      </c>
      <c r="K39" s="64">
        <v>2993.2186041469404</v>
      </c>
      <c r="L39" s="64">
        <v>3173.4267690413435</v>
      </c>
      <c r="M39" s="64">
        <v>2233.0921975459237</v>
      </c>
      <c r="N39" s="64">
        <v>1090.0814833535367</v>
      </c>
      <c r="O39" s="64">
        <v>2367.5365867402938</v>
      </c>
      <c r="P39" s="64">
        <v>1155.359488602588</v>
      </c>
      <c r="Q39" s="64">
        <v>2924.3964780000001</v>
      </c>
      <c r="R39" s="64">
        <v>3099.5198715777979</v>
      </c>
      <c r="S39" s="15">
        <v>35.963614909999997</v>
      </c>
      <c r="T39" s="15">
        <v>75.402281239999994</v>
      </c>
      <c r="U39" s="15">
        <v>1500</v>
      </c>
      <c r="V39" s="15">
        <v>1590.3082210457671</v>
      </c>
      <c r="W39" s="15">
        <v>1686.0534919505017</v>
      </c>
      <c r="X39" s="15">
        <v>913.88463999999999</v>
      </c>
      <c r="Z39" s="75">
        <v>1.0602054806971781</v>
      </c>
      <c r="AA39" s="75">
        <v>1.059883601589332</v>
      </c>
    </row>
    <row r="40" spans="1:27" x14ac:dyDescent="0.2">
      <c r="A40" s="62">
        <v>43435</v>
      </c>
      <c r="B40" s="63">
        <v>2690.2589999999996</v>
      </c>
      <c r="C40" s="64">
        <v>2155.3392094299998</v>
      </c>
      <c r="D40" s="64">
        <v>1435.19515277</v>
      </c>
      <c r="E40" s="64">
        <v>1335.0150607800001</v>
      </c>
      <c r="F40" s="65">
        <v>6.9802418017262227</v>
      </c>
      <c r="G40" s="64">
        <v>2280.9649179873677</v>
      </c>
      <c r="H40" s="64">
        <v>1114.1767117517088</v>
      </c>
      <c r="I40" s="64">
        <v>2399.7855984124226</v>
      </c>
      <c r="J40" s="64">
        <v>1172.2167254143924</v>
      </c>
      <c r="K40" s="64">
        <v>2997.4239263804398</v>
      </c>
      <c r="L40" s="64">
        <v>3153.5665954965971</v>
      </c>
      <c r="M40" s="64">
        <v>2338.2293124504718</v>
      </c>
      <c r="N40" s="64">
        <v>1142.1484634007359</v>
      </c>
      <c r="O40" s="64">
        <v>2460.0330261789231</v>
      </c>
      <c r="P40" s="64">
        <v>1201.6455895939139</v>
      </c>
      <c r="Q40" s="64">
        <v>3072.6751829999998</v>
      </c>
      <c r="R40" s="64">
        <v>3232.7378622153328</v>
      </c>
      <c r="S40" s="15">
        <v>31.794751520000002</v>
      </c>
      <c r="T40" s="15">
        <v>62.579928610000003</v>
      </c>
      <c r="U40" s="15">
        <v>1500</v>
      </c>
      <c r="V40" s="15">
        <v>1578.1384313419633</v>
      </c>
      <c r="W40" s="15">
        <v>1660.3472723189816</v>
      </c>
      <c r="X40" s="15">
        <v>929.54840000000002</v>
      </c>
      <c r="Z40" s="75">
        <v>1.0520922875613088</v>
      </c>
      <c r="AA40" s="75">
        <v>1.0520922875613088</v>
      </c>
    </row>
    <row r="41" spans="1:27" x14ac:dyDescent="0.2">
      <c r="A41" s="62">
        <v>43525</v>
      </c>
      <c r="B41" s="63">
        <v>2697.7570000000001</v>
      </c>
      <c r="C41" s="64">
        <v>2149.0946720699999</v>
      </c>
      <c r="D41" s="64">
        <v>1426.6260773699998</v>
      </c>
      <c r="E41" s="64">
        <v>1291.2338776999998</v>
      </c>
      <c r="F41" s="65">
        <v>9.4903774589342333</v>
      </c>
      <c r="G41" s="64">
        <v>2367.2643328265326</v>
      </c>
      <c r="H41" s="64">
        <v>1115.9738066587095</v>
      </c>
      <c r="I41" s="64">
        <v>2472.8672202014791</v>
      </c>
      <c r="J41" s="64">
        <v>1165.7570330537342</v>
      </c>
      <c r="K41" s="64">
        <v>3010.6261487301804</v>
      </c>
      <c r="L41" s="64">
        <v>3144.9291962199427</v>
      </c>
      <c r="M41" s="64">
        <v>2654.4294685609912</v>
      </c>
      <c r="N41" s="64">
        <v>1251.3489213446578</v>
      </c>
      <c r="O41" s="64">
        <v>2772.8426986874665</v>
      </c>
      <c r="P41" s="64">
        <v>1307.1711873143129</v>
      </c>
      <c r="Q41" s="64">
        <v>3375.8353120000002</v>
      </c>
      <c r="R41" s="64">
        <v>3526.430220775499</v>
      </c>
      <c r="S41" s="15">
        <v>37.569100339999999</v>
      </c>
      <c r="T41" s="15">
        <v>60.813713969999995</v>
      </c>
      <c r="U41" s="15">
        <v>1500</v>
      </c>
      <c r="V41" s="15">
        <v>1566.9145092357658</v>
      </c>
      <c r="W41" s="15">
        <v>1636.8140528357071</v>
      </c>
      <c r="X41" s="15">
        <v>930.55215999999996</v>
      </c>
      <c r="Z41" s="75">
        <v>1.0446096728238439</v>
      </c>
      <c r="AA41" s="75">
        <v>1.0446096728238439</v>
      </c>
    </row>
    <row r="42" spans="1:27" x14ac:dyDescent="0.2">
      <c r="A42" s="62">
        <v>43617</v>
      </c>
      <c r="B42" s="63">
        <v>2705.2310000000002</v>
      </c>
      <c r="C42" s="64">
        <v>2145.4361987500001</v>
      </c>
      <c r="D42" s="64">
        <v>1455.20344959</v>
      </c>
      <c r="E42" s="64">
        <v>1334.7955284000002</v>
      </c>
      <c r="F42" s="65">
        <v>8.2743015228506067</v>
      </c>
      <c r="G42" s="64">
        <v>2323.1028731220317</v>
      </c>
      <c r="H42" s="64">
        <v>1132.0235817815628</v>
      </c>
      <c r="I42" s="64">
        <v>2390.6037046094912</v>
      </c>
      <c r="J42" s="64">
        <v>1164.9160265879248</v>
      </c>
      <c r="K42" s="64">
        <v>3062.3852861665196</v>
      </c>
      <c r="L42" s="64">
        <v>3151.3669475224788</v>
      </c>
      <c r="M42" s="64">
        <v>2304.9787422707436</v>
      </c>
      <c r="N42" s="64">
        <v>1123.191918915612</v>
      </c>
      <c r="O42" s="64">
        <v>2371.9529531265453</v>
      </c>
      <c r="P42" s="64">
        <v>1155.8277480577406</v>
      </c>
      <c r="Q42" s="64">
        <v>3038.493598</v>
      </c>
      <c r="R42" s="64">
        <v>3126.7810547059898</v>
      </c>
      <c r="S42" s="15">
        <v>35.833030570000005</v>
      </c>
      <c r="T42" s="15">
        <v>59.322601739999996</v>
      </c>
      <c r="U42" s="15">
        <v>1500</v>
      </c>
      <c r="V42" s="15">
        <v>1543.5844871110321</v>
      </c>
      <c r="W42" s="15">
        <v>1588.4353792332188</v>
      </c>
      <c r="X42" s="15">
        <v>922.12671000000012</v>
      </c>
      <c r="Z42" s="75">
        <v>1.0290563247406881</v>
      </c>
      <c r="AA42" s="75">
        <v>1.0290563247406881</v>
      </c>
    </row>
    <row r="43" spans="1:27" x14ac:dyDescent="0.2">
      <c r="A43" s="62">
        <v>43709</v>
      </c>
      <c r="B43" s="63">
        <v>2712.68</v>
      </c>
      <c r="C43" s="64">
        <v>2157.5060591199999</v>
      </c>
      <c r="D43" s="64">
        <v>1431.4699700599999</v>
      </c>
      <c r="E43" s="64">
        <v>1323.46667043</v>
      </c>
      <c r="F43" s="65">
        <v>7.5449224845054061</v>
      </c>
      <c r="G43" s="64">
        <v>2273.9450368421358</v>
      </c>
      <c r="H43" s="64">
        <v>1098.4858757074039</v>
      </c>
      <c r="I43" s="64">
        <v>2337.6629785641344</v>
      </c>
      <c r="J43" s="64">
        <v>1129.2664169591678</v>
      </c>
      <c r="K43" s="64">
        <v>2979.84066531396</v>
      </c>
      <c r="L43" s="64">
        <v>3063.3384239567949</v>
      </c>
      <c r="M43" s="64">
        <v>2281.3511901962111</v>
      </c>
      <c r="N43" s="64">
        <v>1102.0635773478627</v>
      </c>
      <c r="O43" s="64">
        <v>2345.2766588549448</v>
      </c>
      <c r="P43" s="64">
        <v>1132.9443689490995</v>
      </c>
      <c r="Q43" s="64">
        <v>2989.5458250000001</v>
      </c>
      <c r="R43" s="64">
        <v>3073.3155307608431</v>
      </c>
      <c r="S43" s="15">
        <v>36.488808819999996</v>
      </c>
      <c r="T43" s="15">
        <v>61.960417100000001</v>
      </c>
      <c r="U43" s="15">
        <v>1500</v>
      </c>
      <c r="V43" s="15">
        <v>1542.031320473659</v>
      </c>
      <c r="W43" s="15">
        <v>1585.2403955478242</v>
      </c>
      <c r="X43" s="15">
        <v>931.62729000000002</v>
      </c>
      <c r="Z43" s="75">
        <v>1.0280208803157727</v>
      </c>
      <c r="AA43" s="75">
        <v>1.0280208803157727</v>
      </c>
    </row>
    <row r="44" spans="1:27" x14ac:dyDescent="0.2">
      <c r="A44" s="62">
        <v>43800</v>
      </c>
      <c r="B44" s="63">
        <v>2720.1039999999998</v>
      </c>
      <c r="C44" s="64">
        <v>2177.4538695599999</v>
      </c>
      <c r="D44" s="64">
        <v>1421.82687913</v>
      </c>
      <c r="E44" s="64">
        <v>1329.14921777</v>
      </c>
      <c r="F44" s="65">
        <v>6.5182099677781054</v>
      </c>
      <c r="G44" s="64">
        <v>2334.3904339558917</v>
      </c>
      <c r="H44" s="64">
        <v>1121.9181898265103</v>
      </c>
      <c r="I44" s="64">
        <v>2373.9676117826652</v>
      </c>
      <c r="J44" s="64">
        <v>1140.9391535264901</v>
      </c>
      <c r="K44" s="64">
        <v>3051.73415581985</v>
      </c>
      <c r="L44" s="64">
        <v>3103.4731552640201</v>
      </c>
      <c r="M44" s="64">
        <v>2367.9123373968591</v>
      </c>
      <c r="N44" s="64">
        <v>1138.0289411728377</v>
      </c>
      <c r="O44" s="64">
        <v>2408.0578444603689</v>
      </c>
      <c r="P44" s="64">
        <v>1157.3230460156537</v>
      </c>
      <c r="Q44" s="64">
        <v>3095.5570750000002</v>
      </c>
      <c r="R44" s="64">
        <v>3148.0390467593638</v>
      </c>
      <c r="S44" s="15">
        <v>38.812184000000002</v>
      </c>
      <c r="T44" s="15">
        <v>69.909201440000004</v>
      </c>
      <c r="U44" s="15">
        <v>1500</v>
      </c>
      <c r="V44" s="15">
        <v>1525.4309501429707</v>
      </c>
      <c r="W44" s="15">
        <v>1551.293055769391</v>
      </c>
      <c r="X44" s="15">
        <v>930.92848000000004</v>
      </c>
      <c r="Z44" s="75">
        <v>1.0169539667619805</v>
      </c>
      <c r="AA44" s="75">
        <v>1.0169539667619805</v>
      </c>
    </row>
    <row r="45" spans="1:27" x14ac:dyDescent="0.2">
      <c r="A45" s="62">
        <v>43891</v>
      </c>
      <c r="B45" s="63">
        <v>2727.4929999999999</v>
      </c>
      <c r="C45" s="64">
        <v>2179.0907834499999</v>
      </c>
      <c r="D45" s="64">
        <v>1399.3659326200002</v>
      </c>
      <c r="E45" s="64">
        <v>1292.4381140700002</v>
      </c>
      <c r="F45" s="65">
        <v>7.6411620475711857</v>
      </c>
      <c r="G45" s="64">
        <v>2292.2733535270731</v>
      </c>
      <c r="H45" s="64">
        <v>1072.522416175389</v>
      </c>
      <c r="I45" s="64">
        <v>2292.2733535270731</v>
      </c>
      <c r="J45" s="64">
        <v>1072.522416175389</v>
      </c>
      <c r="K45" s="64">
        <v>2925.2973824614601</v>
      </c>
      <c r="L45" s="64">
        <v>2925.2973824614601</v>
      </c>
      <c r="M45" s="64">
        <v>2541.6765402997025</v>
      </c>
      <c r="N45" s="64">
        <v>1189.2146527965426</v>
      </c>
      <c r="O45" s="64">
        <v>2541.6765402997025</v>
      </c>
      <c r="P45" s="64">
        <v>1189.2146527965426</v>
      </c>
      <c r="Q45" s="64">
        <v>3243.5746410000002</v>
      </c>
      <c r="R45" s="64">
        <v>3243.5746410000002</v>
      </c>
      <c r="S45" s="15">
        <v>34.865497499999996</v>
      </c>
      <c r="T45" s="15">
        <v>75.210578689999991</v>
      </c>
      <c r="U45" s="15">
        <v>1500</v>
      </c>
      <c r="V45" s="15">
        <v>1500</v>
      </c>
      <c r="W45" s="15">
        <v>1500</v>
      </c>
      <c r="X45" s="15">
        <v>941.63498000000004</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499984740745262"/>
  </sheetPr>
  <dimension ref="A2:L112"/>
  <sheetViews>
    <sheetView showGridLines="0" zoomScaleNormal="100" workbookViewId="0">
      <pane xSplit="1" ySplit="12" topLeftCell="B98"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11" width="14.28515625" style="1" customWidth="1"/>
    <col min="12" max="16384" width="9.140625" style="1"/>
  </cols>
  <sheetData>
    <row r="2" spans="1:12" ht="23.25" x14ac:dyDescent="0.35">
      <c r="B2" s="2" t="s">
        <v>106</v>
      </c>
      <c r="C2" s="3"/>
      <c r="D2" s="3"/>
      <c r="E2" s="3"/>
      <c r="F2" s="3"/>
      <c r="G2" s="3"/>
      <c r="H2" s="3"/>
      <c r="I2" s="3"/>
      <c r="J2" s="3"/>
      <c r="K2" s="3"/>
    </row>
    <row r="3" spans="1:12" ht="14.25" customHeight="1" x14ac:dyDescent="0.2">
      <c r="B3" s="4" t="s">
        <v>1</v>
      </c>
    </row>
    <row r="4" spans="1:12" ht="3.75" hidden="1" customHeight="1" outlineLevel="1" x14ac:dyDescent="0.2"/>
    <row r="5" spans="1:12" hidden="1" outlineLevel="1" x14ac:dyDescent="0.2">
      <c r="B5" s="6" t="s">
        <v>112</v>
      </c>
      <c r="C5" s="5"/>
      <c r="D5" s="5"/>
      <c r="E5" s="5"/>
      <c r="F5" s="5"/>
      <c r="G5" s="5"/>
      <c r="H5" s="5"/>
      <c r="I5" s="5"/>
      <c r="J5" s="5"/>
      <c r="K5" s="5"/>
    </row>
    <row r="6" spans="1:12" hidden="1" outlineLevel="1" x14ac:dyDescent="0.2">
      <c r="B6" s="6" t="s">
        <v>114</v>
      </c>
      <c r="F6" s="5"/>
      <c r="G6" s="5"/>
      <c r="H6" s="5"/>
      <c r="I6" s="5"/>
      <c r="J6" s="5"/>
      <c r="K6" s="5"/>
    </row>
    <row r="7" spans="1:12" hidden="1" outlineLevel="1" x14ac:dyDescent="0.2">
      <c r="B7" s="6" t="s">
        <v>110</v>
      </c>
      <c r="C7" s="7"/>
      <c r="D7" s="7"/>
      <c r="E7" s="7"/>
      <c r="F7" s="5"/>
      <c r="G7" s="7"/>
      <c r="H7" s="5"/>
      <c r="I7" s="5"/>
      <c r="J7" s="5"/>
      <c r="K7" s="5"/>
    </row>
    <row r="8" spans="1:12" hidden="1" outlineLevel="1" x14ac:dyDescent="0.2">
      <c r="B8" s="6" t="s">
        <v>111</v>
      </c>
      <c r="C8" s="7"/>
      <c r="D8" s="7"/>
      <c r="E8" s="7"/>
      <c r="F8" s="5"/>
      <c r="G8" s="7"/>
      <c r="H8" s="5"/>
      <c r="I8" s="5"/>
      <c r="J8" s="5"/>
      <c r="K8" s="5"/>
    </row>
    <row r="9" spans="1:12" hidden="1" outlineLevel="1" x14ac:dyDescent="0.2">
      <c r="B9" s="4" t="s">
        <v>2</v>
      </c>
      <c r="C9" s="7"/>
      <c r="D9" s="7"/>
      <c r="E9" s="7"/>
      <c r="F9" s="5"/>
      <c r="G9" s="7"/>
      <c r="H9" s="5"/>
      <c r="I9" s="5"/>
      <c r="J9" s="5"/>
      <c r="K9" s="5"/>
    </row>
    <row r="10" spans="1:12" hidden="1" outlineLevel="1" x14ac:dyDescent="0.2">
      <c r="B10" s="7"/>
      <c r="C10" s="5"/>
      <c r="D10" s="5"/>
      <c r="E10" s="5"/>
      <c r="F10" s="5"/>
      <c r="G10" s="5"/>
      <c r="H10" s="5"/>
      <c r="I10" s="5"/>
      <c r="J10" s="5"/>
      <c r="K10" s="5"/>
    </row>
    <row r="11" spans="1:12" hidden="1" outlineLevel="1" x14ac:dyDescent="0.2">
      <c r="A11" s="8"/>
      <c r="B11" s="9"/>
      <c r="C11" s="9"/>
      <c r="D11" s="9"/>
      <c r="E11" s="9"/>
      <c r="F11" s="9"/>
      <c r="G11" s="9"/>
      <c r="H11" s="9"/>
      <c r="I11" s="9"/>
      <c r="J11" s="9"/>
      <c r="K11" s="9"/>
    </row>
    <row r="12" spans="1:12" ht="78.75" collapsed="1" x14ac:dyDescent="0.2">
      <c r="A12" s="10" t="s">
        <v>0</v>
      </c>
      <c r="B12" s="11" t="s">
        <v>57</v>
      </c>
      <c r="C12" s="12" t="s">
        <v>58</v>
      </c>
      <c r="D12" s="12" t="s">
        <v>59</v>
      </c>
      <c r="E12" s="12" t="s">
        <v>60</v>
      </c>
      <c r="F12" s="12" t="s">
        <v>61</v>
      </c>
      <c r="G12" s="12" t="s">
        <v>62</v>
      </c>
      <c r="H12" s="12" t="s">
        <v>63</v>
      </c>
      <c r="I12" s="12" t="s">
        <v>64</v>
      </c>
      <c r="J12" s="12" t="s">
        <v>65</v>
      </c>
      <c r="K12" s="12" t="s">
        <v>66</v>
      </c>
      <c r="L12" s="71" t="s">
        <v>157</v>
      </c>
    </row>
    <row r="13" spans="1:12" x14ac:dyDescent="0.2">
      <c r="A13" s="13">
        <v>40969</v>
      </c>
      <c r="B13" s="15">
        <v>10239</v>
      </c>
      <c r="C13" s="16">
        <v>12840</v>
      </c>
      <c r="D13" s="16">
        <v>7042</v>
      </c>
      <c r="E13" s="16">
        <v>16362</v>
      </c>
      <c r="F13" s="16">
        <v>4008</v>
      </c>
      <c r="G13" s="16">
        <v>3819</v>
      </c>
      <c r="H13" s="16">
        <v>9415</v>
      </c>
      <c r="I13" s="16">
        <v>14050</v>
      </c>
      <c r="J13" s="16">
        <v>3753</v>
      </c>
      <c r="K13" s="16">
        <v>6065</v>
      </c>
      <c r="L13" s="16">
        <v>87593</v>
      </c>
    </row>
    <row r="14" spans="1:12" x14ac:dyDescent="0.2">
      <c r="A14" s="14">
        <v>41000</v>
      </c>
      <c r="B14" s="15">
        <v>10334</v>
      </c>
      <c r="C14" s="16">
        <v>13051</v>
      </c>
      <c r="D14" s="16">
        <v>7128</v>
      </c>
      <c r="E14" s="16">
        <v>16429</v>
      </c>
      <c r="F14" s="16">
        <v>4039</v>
      </c>
      <c r="G14" s="16">
        <v>3833</v>
      </c>
      <c r="H14" s="16">
        <v>9464</v>
      </c>
      <c r="I14" s="16">
        <v>14295</v>
      </c>
      <c r="J14" s="16">
        <v>3737</v>
      </c>
      <c r="K14" s="16">
        <v>6055</v>
      </c>
      <c r="L14" s="16">
        <v>88365</v>
      </c>
    </row>
    <row r="15" spans="1:12" x14ac:dyDescent="0.2">
      <c r="A15" s="14">
        <v>41030</v>
      </c>
      <c r="B15" s="15">
        <v>10404</v>
      </c>
      <c r="C15" s="16">
        <v>13082</v>
      </c>
      <c r="D15" s="16">
        <v>7269</v>
      </c>
      <c r="E15" s="16">
        <v>16516</v>
      </c>
      <c r="F15" s="16">
        <v>4074</v>
      </c>
      <c r="G15" s="16">
        <v>3849</v>
      </c>
      <c r="H15" s="16">
        <v>9361</v>
      </c>
      <c r="I15" s="16">
        <v>14452</v>
      </c>
      <c r="J15" s="16">
        <v>3701</v>
      </c>
      <c r="K15" s="16">
        <v>6115</v>
      </c>
      <c r="L15" s="16">
        <v>88823</v>
      </c>
    </row>
    <row r="16" spans="1:12" x14ac:dyDescent="0.2">
      <c r="A16" s="14">
        <v>41061</v>
      </c>
      <c r="B16" s="15">
        <v>10446</v>
      </c>
      <c r="C16" s="16">
        <v>13122</v>
      </c>
      <c r="D16" s="16">
        <v>7370</v>
      </c>
      <c r="E16" s="16">
        <v>16502</v>
      </c>
      <c r="F16" s="16">
        <v>4067</v>
      </c>
      <c r="G16" s="16">
        <v>3837</v>
      </c>
      <c r="H16" s="16">
        <v>9313</v>
      </c>
      <c r="I16" s="16">
        <v>14569</v>
      </c>
      <c r="J16" s="16">
        <v>3747</v>
      </c>
      <c r="K16" s="16">
        <v>6115</v>
      </c>
      <c r="L16" s="16">
        <v>89088</v>
      </c>
    </row>
    <row r="17" spans="1:12" x14ac:dyDescent="0.2">
      <c r="A17" s="14">
        <v>41091</v>
      </c>
      <c r="B17" s="15">
        <v>10445</v>
      </c>
      <c r="C17" s="16">
        <v>13044</v>
      </c>
      <c r="D17" s="16">
        <v>7488</v>
      </c>
      <c r="E17" s="16">
        <v>16473</v>
      </c>
      <c r="F17" s="16">
        <v>4087</v>
      </c>
      <c r="G17" s="16">
        <v>3821</v>
      </c>
      <c r="H17" s="16">
        <v>9270</v>
      </c>
      <c r="I17" s="16">
        <v>14659</v>
      </c>
      <c r="J17" s="16">
        <v>3753</v>
      </c>
      <c r="K17" s="16">
        <v>6106</v>
      </c>
      <c r="L17" s="16">
        <v>89146</v>
      </c>
    </row>
    <row r="18" spans="1:12" x14ac:dyDescent="0.2">
      <c r="A18" s="14">
        <v>41122</v>
      </c>
      <c r="B18" s="15">
        <v>10450</v>
      </c>
      <c r="C18" s="16">
        <v>12954</v>
      </c>
      <c r="D18" s="16">
        <v>7569</v>
      </c>
      <c r="E18" s="16">
        <v>16520</v>
      </c>
      <c r="F18" s="16">
        <v>4024</v>
      </c>
      <c r="G18" s="16">
        <v>3782</v>
      </c>
      <c r="H18" s="16">
        <v>9410</v>
      </c>
      <c r="I18" s="16">
        <v>14768</v>
      </c>
      <c r="J18" s="16">
        <v>3810</v>
      </c>
      <c r="K18" s="16">
        <v>6110</v>
      </c>
      <c r="L18" s="16">
        <v>89397</v>
      </c>
    </row>
    <row r="19" spans="1:12" x14ac:dyDescent="0.2">
      <c r="A19" s="14">
        <v>41153</v>
      </c>
      <c r="B19" s="15">
        <v>10279</v>
      </c>
      <c r="C19" s="16">
        <v>13065</v>
      </c>
      <c r="D19" s="16">
        <v>7594</v>
      </c>
      <c r="E19" s="16">
        <v>16414</v>
      </c>
      <c r="F19" s="16">
        <v>4093</v>
      </c>
      <c r="G19" s="16">
        <v>3744</v>
      </c>
      <c r="H19" s="16">
        <v>9618</v>
      </c>
      <c r="I19" s="16">
        <v>14754</v>
      </c>
      <c r="J19" s="16">
        <v>3937</v>
      </c>
      <c r="K19" s="16">
        <v>6112</v>
      </c>
      <c r="L19" s="16">
        <v>89610</v>
      </c>
    </row>
    <row r="20" spans="1:12" x14ac:dyDescent="0.2">
      <c r="A20" s="14">
        <v>41183</v>
      </c>
      <c r="B20" s="15">
        <v>10114</v>
      </c>
      <c r="C20" s="16">
        <v>13072</v>
      </c>
      <c r="D20" s="16">
        <v>7679</v>
      </c>
      <c r="E20" s="16">
        <v>16481</v>
      </c>
      <c r="F20" s="16">
        <v>4134</v>
      </c>
      <c r="G20" s="16">
        <v>3776</v>
      </c>
      <c r="H20" s="16">
        <v>9681</v>
      </c>
      <c r="I20" s="16">
        <v>14707</v>
      </c>
      <c r="J20" s="16">
        <v>3961</v>
      </c>
      <c r="K20" s="16">
        <v>6091</v>
      </c>
      <c r="L20" s="16">
        <v>89696</v>
      </c>
    </row>
    <row r="21" spans="1:12" x14ac:dyDescent="0.2">
      <c r="A21" s="14">
        <v>41214</v>
      </c>
      <c r="B21" s="15">
        <v>10036</v>
      </c>
      <c r="C21" s="16">
        <v>13114</v>
      </c>
      <c r="D21" s="16">
        <v>7748</v>
      </c>
      <c r="E21" s="16">
        <v>16627</v>
      </c>
      <c r="F21" s="16">
        <v>4250</v>
      </c>
      <c r="G21" s="16">
        <v>3791</v>
      </c>
      <c r="H21" s="16">
        <v>9613</v>
      </c>
      <c r="I21" s="16">
        <v>14614</v>
      </c>
      <c r="J21" s="16">
        <v>3944</v>
      </c>
      <c r="K21" s="16">
        <v>6107</v>
      </c>
      <c r="L21" s="16">
        <v>89844</v>
      </c>
    </row>
    <row r="22" spans="1:12" x14ac:dyDescent="0.2">
      <c r="A22" s="14">
        <v>41244</v>
      </c>
      <c r="B22" s="15">
        <v>10115</v>
      </c>
      <c r="C22" s="16">
        <v>13051</v>
      </c>
      <c r="D22" s="16">
        <v>7772</v>
      </c>
      <c r="E22" s="16">
        <v>16821</v>
      </c>
      <c r="F22" s="16">
        <v>4233</v>
      </c>
      <c r="G22" s="16">
        <v>3912</v>
      </c>
      <c r="H22" s="16">
        <v>9549</v>
      </c>
      <c r="I22" s="16">
        <v>14418</v>
      </c>
      <c r="J22" s="16">
        <v>3829</v>
      </c>
      <c r="K22" s="16">
        <v>6143</v>
      </c>
      <c r="L22" s="16">
        <v>89843</v>
      </c>
    </row>
    <row r="23" spans="1:12" x14ac:dyDescent="0.2">
      <c r="A23" s="14">
        <v>41275</v>
      </c>
      <c r="B23" s="15">
        <v>10156</v>
      </c>
      <c r="C23" s="16">
        <v>12933</v>
      </c>
      <c r="D23" s="16">
        <v>7744</v>
      </c>
      <c r="E23" s="16">
        <v>16811</v>
      </c>
      <c r="F23" s="16">
        <v>4200</v>
      </c>
      <c r="G23" s="16">
        <v>3914</v>
      </c>
      <c r="H23" s="16">
        <v>9589</v>
      </c>
      <c r="I23" s="16">
        <v>14153</v>
      </c>
      <c r="J23" s="16">
        <v>3874</v>
      </c>
      <c r="K23" s="16">
        <v>6137</v>
      </c>
      <c r="L23" s="16">
        <v>89511</v>
      </c>
    </row>
    <row r="24" spans="1:12" x14ac:dyDescent="0.2">
      <c r="A24" s="14">
        <v>41306</v>
      </c>
      <c r="B24" s="15">
        <v>10034</v>
      </c>
      <c r="C24" s="16">
        <v>12868</v>
      </c>
      <c r="D24" s="16">
        <v>7554</v>
      </c>
      <c r="E24" s="16">
        <v>16837</v>
      </c>
      <c r="F24" s="16">
        <v>4189</v>
      </c>
      <c r="G24" s="16">
        <v>3927</v>
      </c>
      <c r="H24" s="16">
        <v>9627</v>
      </c>
      <c r="I24" s="16">
        <v>14075</v>
      </c>
      <c r="J24" s="16">
        <v>3918</v>
      </c>
      <c r="K24" s="16">
        <v>6098</v>
      </c>
      <c r="L24" s="16">
        <v>89127</v>
      </c>
    </row>
    <row r="25" spans="1:12" x14ac:dyDescent="0.2">
      <c r="A25" s="14">
        <v>41334</v>
      </c>
      <c r="B25" s="15">
        <v>9944</v>
      </c>
      <c r="C25" s="16">
        <v>12883</v>
      </c>
      <c r="D25" s="16">
        <v>7573</v>
      </c>
      <c r="E25" s="16">
        <v>16767</v>
      </c>
      <c r="F25" s="16">
        <v>4203</v>
      </c>
      <c r="G25" s="16">
        <v>3884</v>
      </c>
      <c r="H25" s="16">
        <v>9617</v>
      </c>
      <c r="I25" s="16">
        <v>14117</v>
      </c>
      <c r="J25" s="16">
        <v>3954</v>
      </c>
      <c r="K25" s="16">
        <v>6049</v>
      </c>
      <c r="L25" s="16">
        <v>88991</v>
      </c>
    </row>
    <row r="26" spans="1:12" x14ac:dyDescent="0.2">
      <c r="A26" s="14">
        <v>41365</v>
      </c>
      <c r="B26" s="15">
        <v>9955</v>
      </c>
      <c r="C26" s="16">
        <v>12928</v>
      </c>
      <c r="D26" s="16">
        <v>7697</v>
      </c>
      <c r="E26" s="16">
        <v>16711</v>
      </c>
      <c r="F26" s="16">
        <v>4197</v>
      </c>
      <c r="G26" s="16">
        <v>3865</v>
      </c>
      <c r="H26" s="16">
        <v>9680</v>
      </c>
      <c r="I26" s="16">
        <v>14337</v>
      </c>
      <c r="J26" s="16">
        <v>4009</v>
      </c>
      <c r="K26" s="16">
        <v>6049</v>
      </c>
      <c r="L26" s="16">
        <v>89428</v>
      </c>
    </row>
    <row r="27" spans="1:12" x14ac:dyDescent="0.2">
      <c r="A27" s="14">
        <v>41395</v>
      </c>
      <c r="B27" s="15">
        <v>10118</v>
      </c>
      <c r="C27" s="16">
        <v>13001</v>
      </c>
      <c r="D27" s="16">
        <v>7767</v>
      </c>
      <c r="E27" s="16">
        <v>16772</v>
      </c>
      <c r="F27" s="16">
        <v>4256</v>
      </c>
      <c r="G27" s="16">
        <v>3852</v>
      </c>
      <c r="H27" s="16">
        <v>9664</v>
      </c>
      <c r="I27" s="16">
        <v>14398</v>
      </c>
      <c r="J27" s="16">
        <v>3967</v>
      </c>
      <c r="K27" s="16">
        <v>6033</v>
      </c>
      <c r="L27" s="16">
        <v>89828</v>
      </c>
    </row>
    <row r="28" spans="1:12" x14ac:dyDescent="0.2">
      <c r="A28" s="14">
        <v>41426</v>
      </c>
      <c r="B28" s="15">
        <v>10197</v>
      </c>
      <c r="C28" s="16">
        <v>12956</v>
      </c>
      <c r="D28" s="16">
        <v>7766</v>
      </c>
      <c r="E28" s="16">
        <v>16808</v>
      </c>
      <c r="F28" s="16">
        <v>4281</v>
      </c>
      <c r="G28" s="16">
        <v>3862</v>
      </c>
      <c r="H28" s="16">
        <v>9767</v>
      </c>
      <c r="I28" s="16">
        <v>14573</v>
      </c>
      <c r="J28" s="16">
        <v>3954</v>
      </c>
      <c r="K28" s="16">
        <v>5924</v>
      </c>
      <c r="L28" s="16">
        <v>90088</v>
      </c>
    </row>
    <row r="29" spans="1:12" x14ac:dyDescent="0.2">
      <c r="A29" s="14">
        <v>41456</v>
      </c>
      <c r="B29" s="15">
        <v>10270</v>
      </c>
      <c r="C29" s="16">
        <v>12824</v>
      </c>
      <c r="D29" s="16">
        <v>7737</v>
      </c>
      <c r="E29" s="16">
        <v>17005</v>
      </c>
      <c r="F29" s="16">
        <v>4290</v>
      </c>
      <c r="G29" s="16">
        <v>3910</v>
      </c>
      <c r="H29" s="16">
        <v>9789</v>
      </c>
      <c r="I29" s="16">
        <v>14685</v>
      </c>
      <c r="J29" s="16">
        <v>3949</v>
      </c>
      <c r="K29" s="16">
        <v>5917</v>
      </c>
      <c r="L29" s="16">
        <v>90376</v>
      </c>
    </row>
    <row r="30" spans="1:12" x14ac:dyDescent="0.2">
      <c r="A30" s="14">
        <v>41487</v>
      </c>
      <c r="B30" s="15">
        <v>10217</v>
      </c>
      <c r="C30" s="16">
        <v>12716</v>
      </c>
      <c r="D30" s="16">
        <v>7836</v>
      </c>
      <c r="E30" s="16">
        <v>17091</v>
      </c>
      <c r="F30" s="16">
        <v>4280</v>
      </c>
      <c r="G30" s="16">
        <v>3958</v>
      </c>
      <c r="H30" s="16">
        <v>9821</v>
      </c>
      <c r="I30" s="16">
        <v>14733</v>
      </c>
      <c r="J30" s="16">
        <v>4010</v>
      </c>
      <c r="K30" s="16">
        <v>5833</v>
      </c>
      <c r="L30" s="16">
        <v>90495</v>
      </c>
    </row>
    <row r="31" spans="1:12" x14ac:dyDescent="0.2">
      <c r="A31" s="14">
        <v>41518</v>
      </c>
      <c r="B31" s="15">
        <v>10161</v>
      </c>
      <c r="C31" s="16">
        <v>12729</v>
      </c>
      <c r="D31" s="16">
        <v>7970</v>
      </c>
      <c r="E31" s="16">
        <v>17175</v>
      </c>
      <c r="F31" s="16">
        <v>4200</v>
      </c>
      <c r="G31" s="16">
        <v>4020</v>
      </c>
      <c r="H31" s="16">
        <v>9745</v>
      </c>
      <c r="I31" s="16">
        <v>14734</v>
      </c>
      <c r="J31" s="16">
        <v>4049</v>
      </c>
      <c r="K31" s="16">
        <v>5911</v>
      </c>
      <c r="L31" s="16">
        <v>90694</v>
      </c>
    </row>
    <row r="32" spans="1:12" x14ac:dyDescent="0.2">
      <c r="A32" s="14">
        <v>41548</v>
      </c>
      <c r="B32" s="15">
        <v>10055</v>
      </c>
      <c r="C32" s="16">
        <v>12855</v>
      </c>
      <c r="D32" s="16">
        <v>7996</v>
      </c>
      <c r="E32" s="16">
        <v>17195</v>
      </c>
      <c r="F32" s="16">
        <v>4220</v>
      </c>
      <c r="G32" s="16">
        <v>4081</v>
      </c>
      <c r="H32" s="16">
        <v>9695</v>
      </c>
      <c r="I32" s="16">
        <v>14755</v>
      </c>
      <c r="J32" s="16">
        <v>4046</v>
      </c>
      <c r="K32" s="16">
        <v>5916</v>
      </c>
      <c r="L32" s="16">
        <v>90814</v>
      </c>
    </row>
    <row r="33" spans="1:12" x14ac:dyDescent="0.2">
      <c r="A33" s="14">
        <v>41579</v>
      </c>
      <c r="B33" s="15">
        <v>10183</v>
      </c>
      <c r="C33" s="16">
        <v>12819</v>
      </c>
      <c r="D33" s="16">
        <v>8032</v>
      </c>
      <c r="E33" s="16">
        <v>17262</v>
      </c>
      <c r="F33" s="16">
        <v>4204</v>
      </c>
      <c r="G33" s="16">
        <v>4149</v>
      </c>
      <c r="H33" s="16">
        <v>9783</v>
      </c>
      <c r="I33" s="16">
        <v>14735</v>
      </c>
      <c r="J33" s="16">
        <v>4066</v>
      </c>
      <c r="K33" s="16">
        <v>5954</v>
      </c>
      <c r="L33" s="16">
        <v>91187</v>
      </c>
    </row>
    <row r="34" spans="1:12" x14ac:dyDescent="0.2">
      <c r="A34" s="14">
        <v>41609</v>
      </c>
      <c r="B34" s="15">
        <v>10257</v>
      </c>
      <c r="C34" s="16">
        <v>12828</v>
      </c>
      <c r="D34" s="16">
        <v>8069</v>
      </c>
      <c r="E34" s="16">
        <v>17422</v>
      </c>
      <c r="F34" s="16">
        <v>4193</v>
      </c>
      <c r="G34" s="16">
        <v>4202</v>
      </c>
      <c r="H34" s="16">
        <v>9687</v>
      </c>
      <c r="I34" s="16">
        <v>14717</v>
      </c>
      <c r="J34" s="16">
        <v>4073</v>
      </c>
      <c r="K34" s="16">
        <v>5941</v>
      </c>
      <c r="L34" s="16">
        <v>91389</v>
      </c>
    </row>
    <row r="35" spans="1:12" x14ac:dyDescent="0.2">
      <c r="A35" s="14">
        <v>41640</v>
      </c>
      <c r="B35" s="15">
        <v>10145</v>
      </c>
      <c r="C35" s="16">
        <v>12835</v>
      </c>
      <c r="D35" s="16">
        <v>8075</v>
      </c>
      <c r="E35" s="16">
        <v>17428</v>
      </c>
      <c r="F35" s="16">
        <v>4153</v>
      </c>
      <c r="G35" s="16">
        <v>4203</v>
      </c>
      <c r="H35" s="16">
        <v>9662</v>
      </c>
      <c r="I35" s="16">
        <v>14583</v>
      </c>
      <c r="J35" s="16">
        <v>4089</v>
      </c>
      <c r="K35" s="16">
        <v>5919</v>
      </c>
      <c r="L35" s="16">
        <v>91092</v>
      </c>
    </row>
    <row r="36" spans="1:12" x14ac:dyDescent="0.2">
      <c r="A36" s="14">
        <v>41671</v>
      </c>
      <c r="B36" s="15">
        <v>9855</v>
      </c>
      <c r="C36" s="16">
        <v>12986</v>
      </c>
      <c r="D36" s="16">
        <v>8028</v>
      </c>
      <c r="E36" s="16">
        <v>17397</v>
      </c>
      <c r="F36" s="16">
        <v>4122</v>
      </c>
      <c r="G36" s="16">
        <v>4274</v>
      </c>
      <c r="H36" s="16">
        <v>9680</v>
      </c>
      <c r="I36" s="16">
        <v>14620</v>
      </c>
      <c r="J36" s="16">
        <v>4114</v>
      </c>
      <c r="K36" s="16">
        <v>5924</v>
      </c>
      <c r="L36" s="16">
        <v>91000</v>
      </c>
    </row>
    <row r="37" spans="1:12" x14ac:dyDescent="0.2">
      <c r="A37" s="14">
        <v>41699</v>
      </c>
      <c r="B37" s="15">
        <v>9551</v>
      </c>
      <c r="C37" s="16">
        <v>12937</v>
      </c>
      <c r="D37" s="16">
        <v>8001</v>
      </c>
      <c r="E37" s="16">
        <v>17389</v>
      </c>
      <c r="F37" s="16">
        <v>4137</v>
      </c>
      <c r="G37" s="16">
        <v>4255</v>
      </c>
      <c r="H37" s="16">
        <v>9781</v>
      </c>
      <c r="I37" s="16">
        <v>14705</v>
      </c>
      <c r="J37" s="16">
        <v>4106</v>
      </c>
      <c r="K37" s="16">
        <v>5901</v>
      </c>
      <c r="L37" s="16">
        <v>90763</v>
      </c>
    </row>
    <row r="38" spans="1:12" x14ac:dyDescent="0.2">
      <c r="A38" s="14">
        <v>41730</v>
      </c>
      <c r="B38" s="15">
        <v>9522</v>
      </c>
      <c r="C38" s="16">
        <v>12983</v>
      </c>
      <c r="D38" s="16">
        <v>8019</v>
      </c>
      <c r="E38" s="16">
        <v>17355</v>
      </c>
      <c r="F38" s="16">
        <v>4167</v>
      </c>
      <c r="G38" s="16">
        <v>4212</v>
      </c>
      <c r="H38" s="16">
        <v>9815</v>
      </c>
      <c r="I38" s="16">
        <v>14973</v>
      </c>
      <c r="J38" s="16">
        <v>4111</v>
      </c>
      <c r="K38" s="16">
        <v>5904</v>
      </c>
      <c r="L38" s="16">
        <v>91061</v>
      </c>
    </row>
    <row r="39" spans="1:12" x14ac:dyDescent="0.2">
      <c r="A39" s="14">
        <v>41760</v>
      </c>
      <c r="B39" s="15">
        <v>9628</v>
      </c>
      <c r="C39" s="16">
        <v>13010</v>
      </c>
      <c r="D39" s="16">
        <v>7901</v>
      </c>
      <c r="E39" s="16">
        <v>17319</v>
      </c>
      <c r="F39" s="16">
        <v>4239</v>
      </c>
      <c r="G39" s="16">
        <v>4126</v>
      </c>
      <c r="H39" s="16">
        <v>9996</v>
      </c>
      <c r="I39" s="16">
        <v>15071</v>
      </c>
      <c r="J39" s="16">
        <v>4109</v>
      </c>
      <c r="K39" s="16">
        <v>5917</v>
      </c>
      <c r="L39" s="16">
        <v>91316</v>
      </c>
    </row>
    <row r="40" spans="1:12" x14ac:dyDescent="0.2">
      <c r="A40" s="14">
        <v>41791</v>
      </c>
      <c r="B40" s="15">
        <v>9683</v>
      </c>
      <c r="C40" s="16">
        <v>13088</v>
      </c>
      <c r="D40" s="16">
        <v>7772</v>
      </c>
      <c r="E40" s="16">
        <v>17314</v>
      </c>
      <c r="F40" s="16">
        <v>4224</v>
      </c>
      <c r="G40" s="16">
        <v>4117</v>
      </c>
      <c r="H40" s="16">
        <v>10224</v>
      </c>
      <c r="I40" s="16">
        <v>15055</v>
      </c>
      <c r="J40" s="16">
        <v>4108</v>
      </c>
      <c r="K40" s="16">
        <v>5974</v>
      </c>
      <c r="L40" s="16">
        <v>91559</v>
      </c>
    </row>
    <row r="41" spans="1:12" x14ac:dyDescent="0.2">
      <c r="A41" s="14">
        <v>41821</v>
      </c>
      <c r="B41" s="15">
        <v>9675</v>
      </c>
      <c r="C41" s="16">
        <v>13208</v>
      </c>
      <c r="D41" s="16">
        <v>7510</v>
      </c>
      <c r="E41" s="16">
        <v>17230</v>
      </c>
      <c r="F41" s="16">
        <v>4175</v>
      </c>
      <c r="G41" s="16">
        <v>4086</v>
      </c>
      <c r="H41" s="16">
        <v>10493</v>
      </c>
      <c r="I41" s="16">
        <v>15009</v>
      </c>
      <c r="J41" s="16">
        <v>4084</v>
      </c>
      <c r="K41" s="16">
        <v>5973</v>
      </c>
      <c r="L41" s="16">
        <v>91443</v>
      </c>
    </row>
    <row r="42" spans="1:12" x14ac:dyDescent="0.2">
      <c r="A42" s="14">
        <v>41852</v>
      </c>
      <c r="B42" s="15">
        <v>9567</v>
      </c>
      <c r="C42" s="16">
        <v>13357</v>
      </c>
      <c r="D42" s="16">
        <v>7505</v>
      </c>
      <c r="E42" s="16">
        <v>17152</v>
      </c>
      <c r="F42" s="16">
        <v>4110</v>
      </c>
      <c r="G42" s="16">
        <v>4137</v>
      </c>
      <c r="H42" s="16">
        <v>10495</v>
      </c>
      <c r="I42" s="16">
        <v>15053</v>
      </c>
      <c r="J42" s="16">
        <v>4152</v>
      </c>
      <c r="K42" s="16">
        <v>5925</v>
      </c>
      <c r="L42" s="16">
        <v>91453</v>
      </c>
    </row>
    <row r="43" spans="1:12" x14ac:dyDescent="0.2">
      <c r="A43" s="14">
        <v>41883</v>
      </c>
      <c r="B43" s="15">
        <v>9513</v>
      </c>
      <c r="C43" s="16">
        <v>13339</v>
      </c>
      <c r="D43" s="16">
        <v>7574</v>
      </c>
      <c r="E43" s="16">
        <v>17150</v>
      </c>
      <c r="F43" s="16">
        <v>4116</v>
      </c>
      <c r="G43" s="16">
        <v>4186</v>
      </c>
      <c r="H43" s="16">
        <v>10641</v>
      </c>
      <c r="I43" s="16">
        <v>15063</v>
      </c>
      <c r="J43" s="16">
        <v>4246</v>
      </c>
      <c r="K43" s="16">
        <v>5953</v>
      </c>
      <c r="L43" s="16">
        <v>91781</v>
      </c>
    </row>
    <row r="44" spans="1:12" x14ac:dyDescent="0.2">
      <c r="A44" s="14">
        <v>41913</v>
      </c>
      <c r="B44" s="15">
        <v>9429</v>
      </c>
      <c r="C44" s="16">
        <v>13373</v>
      </c>
      <c r="D44" s="16">
        <v>7693</v>
      </c>
      <c r="E44" s="16">
        <v>17216</v>
      </c>
      <c r="F44" s="16">
        <v>4153</v>
      </c>
      <c r="G44" s="16">
        <v>4218</v>
      </c>
      <c r="H44" s="16">
        <v>10549</v>
      </c>
      <c r="I44" s="16">
        <v>15174</v>
      </c>
      <c r="J44" s="16">
        <v>4324</v>
      </c>
      <c r="K44" s="16">
        <v>5971</v>
      </c>
      <c r="L44" s="16">
        <v>92100</v>
      </c>
    </row>
    <row r="45" spans="1:12" x14ac:dyDescent="0.2">
      <c r="A45" s="14">
        <v>41944</v>
      </c>
      <c r="B45" s="15">
        <v>9386</v>
      </c>
      <c r="C45" s="16">
        <v>13326</v>
      </c>
      <c r="D45" s="16">
        <v>7715</v>
      </c>
      <c r="E45" s="16">
        <v>17339</v>
      </c>
      <c r="F45" s="16">
        <v>4202</v>
      </c>
      <c r="G45" s="16">
        <v>4220</v>
      </c>
      <c r="H45" s="16">
        <v>10530</v>
      </c>
      <c r="I45" s="16">
        <v>15278</v>
      </c>
      <c r="J45" s="16">
        <v>4235</v>
      </c>
      <c r="K45" s="16">
        <v>5978</v>
      </c>
      <c r="L45" s="16">
        <v>92209</v>
      </c>
    </row>
    <row r="46" spans="1:12" x14ac:dyDescent="0.2">
      <c r="A46" s="14">
        <v>41974</v>
      </c>
      <c r="B46" s="15">
        <v>9333</v>
      </c>
      <c r="C46" s="16">
        <v>13366</v>
      </c>
      <c r="D46" s="16">
        <v>7737</v>
      </c>
      <c r="E46" s="16">
        <v>17462</v>
      </c>
      <c r="F46" s="16">
        <v>4239</v>
      </c>
      <c r="G46" s="16">
        <v>4292</v>
      </c>
      <c r="H46" s="16">
        <v>10480</v>
      </c>
      <c r="I46" s="16">
        <v>15309</v>
      </c>
      <c r="J46" s="16">
        <v>4198</v>
      </c>
      <c r="K46" s="16">
        <v>5959</v>
      </c>
      <c r="L46" s="16">
        <v>92375</v>
      </c>
    </row>
    <row r="47" spans="1:12" x14ac:dyDescent="0.2">
      <c r="A47" s="14">
        <v>42005</v>
      </c>
      <c r="B47" s="15">
        <v>9427</v>
      </c>
      <c r="C47" s="16">
        <v>13234</v>
      </c>
      <c r="D47" s="16">
        <v>7697</v>
      </c>
      <c r="E47" s="16">
        <v>17556</v>
      </c>
      <c r="F47" s="16">
        <v>4246</v>
      </c>
      <c r="G47" s="16">
        <v>4335</v>
      </c>
      <c r="H47" s="16">
        <v>10429</v>
      </c>
      <c r="I47" s="16">
        <v>15138</v>
      </c>
      <c r="J47" s="16">
        <v>4161</v>
      </c>
      <c r="K47" s="16">
        <v>5974</v>
      </c>
      <c r="L47" s="16">
        <v>92197</v>
      </c>
    </row>
    <row r="48" spans="1:12" x14ac:dyDescent="0.2">
      <c r="A48" s="14">
        <v>42036</v>
      </c>
      <c r="B48" s="15">
        <v>9417</v>
      </c>
      <c r="C48" s="16">
        <v>13144</v>
      </c>
      <c r="D48" s="16">
        <v>7669</v>
      </c>
      <c r="E48" s="16">
        <v>17435</v>
      </c>
      <c r="F48" s="16">
        <v>4260</v>
      </c>
      <c r="G48" s="16">
        <v>4339</v>
      </c>
      <c r="H48" s="16">
        <v>10407</v>
      </c>
      <c r="I48" s="16">
        <v>14978</v>
      </c>
      <c r="J48" s="16">
        <v>4157</v>
      </c>
      <c r="K48" s="16">
        <v>6014</v>
      </c>
      <c r="L48" s="16">
        <v>91820</v>
      </c>
    </row>
    <row r="49" spans="1:12" x14ac:dyDescent="0.2">
      <c r="A49" s="14">
        <v>42064</v>
      </c>
      <c r="B49" s="15">
        <v>9464</v>
      </c>
      <c r="C49" s="16">
        <v>13186</v>
      </c>
      <c r="D49" s="16">
        <v>7607</v>
      </c>
      <c r="E49" s="16">
        <v>17350</v>
      </c>
      <c r="F49" s="16">
        <v>4275</v>
      </c>
      <c r="G49" s="16">
        <v>4308</v>
      </c>
      <c r="H49" s="16">
        <v>10311</v>
      </c>
      <c r="I49" s="16">
        <v>14929</v>
      </c>
      <c r="J49" s="16">
        <v>4123</v>
      </c>
      <c r="K49" s="16">
        <v>5995</v>
      </c>
      <c r="L49" s="16">
        <v>91548</v>
      </c>
    </row>
    <row r="50" spans="1:12" x14ac:dyDescent="0.2">
      <c r="A50" s="14">
        <v>42095</v>
      </c>
      <c r="B50" s="15">
        <v>9429</v>
      </c>
      <c r="C50" s="16">
        <v>13209</v>
      </c>
      <c r="D50" s="16">
        <v>7410</v>
      </c>
      <c r="E50" s="16">
        <v>17381</v>
      </c>
      <c r="F50" s="16">
        <v>4282</v>
      </c>
      <c r="G50" s="16">
        <v>4347</v>
      </c>
      <c r="H50" s="16">
        <v>10473</v>
      </c>
      <c r="I50" s="16">
        <v>15074</v>
      </c>
      <c r="J50" s="16">
        <v>4140</v>
      </c>
      <c r="K50" s="16">
        <v>5960</v>
      </c>
      <c r="L50" s="16">
        <v>91705</v>
      </c>
    </row>
    <row r="51" spans="1:12" x14ac:dyDescent="0.2">
      <c r="A51" s="14">
        <v>42125</v>
      </c>
      <c r="B51" s="15">
        <v>9403</v>
      </c>
      <c r="C51" s="16">
        <v>13112</v>
      </c>
      <c r="D51" s="16">
        <v>7267</v>
      </c>
      <c r="E51" s="16">
        <v>17393</v>
      </c>
      <c r="F51" s="16">
        <v>4263</v>
      </c>
      <c r="G51" s="16">
        <v>4333</v>
      </c>
      <c r="H51" s="16">
        <v>10613</v>
      </c>
      <c r="I51" s="16">
        <v>15127</v>
      </c>
      <c r="J51" s="16">
        <v>4175</v>
      </c>
      <c r="K51" s="16">
        <v>5949</v>
      </c>
      <c r="L51" s="16">
        <v>91635</v>
      </c>
    </row>
    <row r="52" spans="1:12" x14ac:dyDescent="0.2">
      <c r="A52" s="14">
        <v>42156</v>
      </c>
      <c r="B52" s="15">
        <v>9475</v>
      </c>
      <c r="C52" s="16">
        <v>13047</v>
      </c>
      <c r="D52" s="16">
        <v>7101</v>
      </c>
      <c r="E52" s="16">
        <v>17491</v>
      </c>
      <c r="F52" s="16">
        <v>4263</v>
      </c>
      <c r="G52" s="16">
        <v>4309</v>
      </c>
      <c r="H52" s="16">
        <v>10730</v>
      </c>
      <c r="I52" s="16">
        <v>15200</v>
      </c>
      <c r="J52" s="16">
        <v>4148</v>
      </c>
      <c r="K52" s="16">
        <v>5976</v>
      </c>
      <c r="L52" s="16">
        <v>91740</v>
      </c>
    </row>
    <row r="53" spans="1:12" x14ac:dyDescent="0.2">
      <c r="A53" s="14">
        <v>42186</v>
      </c>
      <c r="B53" s="15">
        <v>9486</v>
      </c>
      <c r="C53" s="16">
        <v>12963</v>
      </c>
      <c r="D53" s="16">
        <v>7147</v>
      </c>
      <c r="E53" s="16">
        <v>17425</v>
      </c>
      <c r="F53" s="16">
        <v>4283</v>
      </c>
      <c r="G53" s="16">
        <v>4324</v>
      </c>
      <c r="H53" s="16">
        <v>10705</v>
      </c>
      <c r="I53" s="16">
        <v>15201</v>
      </c>
      <c r="J53" s="16">
        <v>4162</v>
      </c>
      <c r="K53" s="16">
        <v>6020</v>
      </c>
      <c r="L53" s="16">
        <v>91716</v>
      </c>
    </row>
    <row r="54" spans="1:12" x14ac:dyDescent="0.2">
      <c r="A54" s="14">
        <v>42217</v>
      </c>
      <c r="B54" s="15">
        <v>9446</v>
      </c>
      <c r="C54" s="16">
        <v>12891</v>
      </c>
      <c r="D54" s="16">
        <v>7286</v>
      </c>
      <c r="E54" s="16">
        <v>17431</v>
      </c>
      <c r="F54" s="16">
        <v>4268</v>
      </c>
      <c r="G54" s="16">
        <v>4329</v>
      </c>
      <c r="H54" s="16">
        <v>10574</v>
      </c>
      <c r="I54" s="16">
        <v>15264</v>
      </c>
      <c r="J54" s="16">
        <v>4160</v>
      </c>
      <c r="K54" s="16">
        <v>6011</v>
      </c>
      <c r="L54" s="16">
        <v>91660</v>
      </c>
    </row>
    <row r="55" spans="1:12" x14ac:dyDescent="0.2">
      <c r="A55" s="14">
        <v>42248</v>
      </c>
      <c r="B55" s="15">
        <v>9379</v>
      </c>
      <c r="C55" s="16">
        <v>12827</v>
      </c>
      <c r="D55" s="16">
        <v>7276</v>
      </c>
      <c r="E55" s="16">
        <v>17504</v>
      </c>
      <c r="F55" s="16">
        <v>4257</v>
      </c>
      <c r="G55" s="16">
        <v>4319</v>
      </c>
      <c r="H55" s="16">
        <v>10514</v>
      </c>
      <c r="I55" s="16">
        <v>15368</v>
      </c>
      <c r="J55" s="16">
        <v>4191</v>
      </c>
      <c r="K55" s="16">
        <v>5992</v>
      </c>
      <c r="L55" s="16">
        <v>91627</v>
      </c>
    </row>
    <row r="56" spans="1:12" x14ac:dyDescent="0.2">
      <c r="A56" s="14">
        <v>42278</v>
      </c>
      <c r="B56" s="15">
        <v>9302</v>
      </c>
      <c r="C56" s="16">
        <v>12634</v>
      </c>
      <c r="D56" s="16">
        <v>7538</v>
      </c>
      <c r="E56" s="16">
        <v>17601</v>
      </c>
      <c r="F56" s="16">
        <v>4342</v>
      </c>
      <c r="G56" s="16">
        <v>4410</v>
      </c>
      <c r="H56" s="16">
        <v>10128</v>
      </c>
      <c r="I56" s="16">
        <v>15546</v>
      </c>
      <c r="J56" s="16">
        <v>4152</v>
      </c>
      <c r="K56" s="16">
        <v>6170</v>
      </c>
      <c r="L56" s="16">
        <v>91823</v>
      </c>
    </row>
    <row r="57" spans="1:12" x14ac:dyDescent="0.2">
      <c r="A57" s="14">
        <v>42309</v>
      </c>
      <c r="B57" s="15">
        <v>9257</v>
      </c>
      <c r="C57" s="16">
        <v>12519</v>
      </c>
      <c r="D57" s="16">
        <v>7729</v>
      </c>
      <c r="E57" s="16">
        <v>17552</v>
      </c>
      <c r="F57" s="16">
        <v>4397</v>
      </c>
      <c r="G57" s="16">
        <v>4421</v>
      </c>
      <c r="H57" s="16">
        <v>9853</v>
      </c>
      <c r="I57" s="16">
        <v>15577</v>
      </c>
      <c r="J57" s="16">
        <v>4088</v>
      </c>
      <c r="K57" s="16">
        <v>6296</v>
      </c>
      <c r="L57" s="16">
        <v>91689</v>
      </c>
    </row>
    <row r="58" spans="1:12" x14ac:dyDescent="0.2">
      <c r="A58" s="14">
        <v>42339</v>
      </c>
      <c r="B58" s="15">
        <v>9260</v>
      </c>
      <c r="C58" s="16">
        <v>12319</v>
      </c>
      <c r="D58" s="16">
        <v>7900</v>
      </c>
      <c r="E58" s="16">
        <v>17640</v>
      </c>
      <c r="F58" s="16">
        <v>4488</v>
      </c>
      <c r="G58" s="16">
        <v>4560</v>
      </c>
      <c r="H58" s="16">
        <v>9530</v>
      </c>
      <c r="I58" s="16">
        <v>15586</v>
      </c>
      <c r="J58" s="16">
        <v>4128</v>
      </c>
      <c r="K58" s="16">
        <v>6367</v>
      </c>
      <c r="L58" s="16">
        <v>91778</v>
      </c>
    </row>
    <row r="59" spans="1:12" x14ac:dyDescent="0.2">
      <c r="A59" s="14">
        <v>42370</v>
      </c>
      <c r="B59" s="15">
        <v>9273</v>
      </c>
      <c r="C59" s="16">
        <v>12123</v>
      </c>
      <c r="D59" s="16">
        <v>7799</v>
      </c>
      <c r="E59" s="16">
        <v>17585</v>
      </c>
      <c r="F59" s="16">
        <v>4439</v>
      </c>
      <c r="G59" s="16">
        <v>4503</v>
      </c>
      <c r="H59" s="16">
        <v>9572</v>
      </c>
      <c r="I59" s="16">
        <v>15405</v>
      </c>
      <c r="J59" s="16">
        <v>4148</v>
      </c>
      <c r="K59" s="16">
        <v>6300</v>
      </c>
      <c r="L59" s="16">
        <v>91147</v>
      </c>
    </row>
    <row r="60" spans="1:12" x14ac:dyDescent="0.2">
      <c r="A60" s="14">
        <v>42401</v>
      </c>
      <c r="B60" s="15">
        <v>9438</v>
      </c>
      <c r="C60" s="16">
        <v>11784</v>
      </c>
      <c r="D60" s="16">
        <v>7660</v>
      </c>
      <c r="E60" s="16">
        <v>17543</v>
      </c>
      <c r="F60" s="16">
        <v>4486</v>
      </c>
      <c r="G60" s="16">
        <v>4527</v>
      </c>
      <c r="H60" s="16">
        <v>9606</v>
      </c>
      <c r="I60" s="16">
        <v>15248</v>
      </c>
      <c r="J60" s="16">
        <v>4145</v>
      </c>
      <c r="K60" s="16">
        <v>6251</v>
      </c>
      <c r="L60" s="16">
        <v>90688</v>
      </c>
    </row>
    <row r="61" spans="1:12" x14ac:dyDescent="0.2">
      <c r="A61" s="14">
        <v>42430</v>
      </c>
      <c r="B61" s="15">
        <v>9359</v>
      </c>
      <c r="C61" s="16">
        <v>11679</v>
      </c>
      <c r="D61" s="16">
        <v>7522</v>
      </c>
      <c r="E61" s="16">
        <v>17364</v>
      </c>
      <c r="F61" s="16">
        <v>4460</v>
      </c>
      <c r="G61" s="16">
        <v>4480</v>
      </c>
      <c r="H61" s="16">
        <v>9661</v>
      </c>
      <c r="I61" s="16">
        <v>15293</v>
      </c>
      <c r="J61" s="16">
        <v>4132</v>
      </c>
      <c r="K61" s="16">
        <v>6256</v>
      </c>
      <c r="L61" s="16">
        <v>90206</v>
      </c>
    </row>
    <row r="62" spans="1:12" x14ac:dyDescent="0.2">
      <c r="A62" s="14">
        <v>42461</v>
      </c>
      <c r="B62" s="15">
        <v>9348</v>
      </c>
      <c r="C62" s="16">
        <v>11654</v>
      </c>
      <c r="D62" s="16">
        <v>7403</v>
      </c>
      <c r="E62" s="16">
        <v>17285</v>
      </c>
      <c r="F62" s="16">
        <v>4511</v>
      </c>
      <c r="G62" s="16">
        <v>4500</v>
      </c>
      <c r="H62" s="16">
        <v>9660</v>
      </c>
      <c r="I62" s="16">
        <v>15464</v>
      </c>
      <c r="J62" s="16">
        <v>4109</v>
      </c>
      <c r="K62" s="16">
        <v>6269</v>
      </c>
      <c r="L62" s="16">
        <v>90203</v>
      </c>
    </row>
    <row r="63" spans="1:12" x14ac:dyDescent="0.2">
      <c r="A63" s="14">
        <v>42491</v>
      </c>
      <c r="B63" s="15">
        <v>9277</v>
      </c>
      <c r="C63" s="16">
        <v>11709</v>
      </c>
      <c r="D63" s="16">
        <v>7437</v>
      </c>
      <c r="E63" s="16">
        <v>17318</v>
      </c>
      <c r="F63" s="16">
        <v>4500</v>
      </c>
      <c r="G63" s="16">
        <v>4515</v>
      </c>
      <c r="H63" s="16">
        <v>9702</v>
      </c>
      <c r="I63" s="16">
        <v>15515</v>
      </c>
      <c r="J63" s="16">
        <v>4109</v>
      </c>
      <c r="K63" s="16">
        <v>6340</v>
      </c>
      <c r="L63" s="16">
        <v>90422</v>
      </c>
    </row>
    <row r="64" spans="1:12" x14ac:dyDescent="0.2">
      <c r="A64" s="14">
        <v>42522</v>
      </c>
      <c r="B64" s="15">
        <v>9332</v>
      </c>
      <c r="C64" s="16">
        <v>11619</v>
      </c>
      <c r="D64" s="16">
        <v>7384</v>
      </c>
      <c r="E64" s="16">
        <v>17325</v>
      </c>
      <c r="F64" s="16">
        <v>4477</v>
      </c>
      <c r="G64" s="16">
        <v>4473</v>
      </c>
      <c r="H64" s="16">
        <v>9658</v>
      </c>
      <c r="I64" s="16">
        <v>15687</v>
      </c>
      <c r="J64" s="16">
        <v>4128</v>
      </c>
      <c r="K64" s="16">
        <v>6293</v>
      </c>
      <c r="L64" s="16">
        <v>90376</v>
      </c>
    </row>
    <row r="65" spans="1:12" x14ac:dyDescent="0.2">
      <c r="A65" s="14">
        <v>42552</v>
      </c>
      <c r="B65" s="15">
        <v>9290</v>
      </c>
      <c r="C65" s="16">
        <v>11589</v>
      </c>
      <c r="D65" s="16">
        <v>7334</v>
      </c>
      <c r="E65" s="16">
        <v>17248</v>
      </c>
      <c r="F65" s="16">
        <v>4489</v>
      </c>
      <c r="G65" s="16">
        <v>4461</v>
      </c>
      <c r="H65" s="16">
        <v>9655</v>
      </c>
      <c r="I65" s="16">
        <v>15615</v>
      </c>
      <c r="J65" s="16">
        <v>4155</v>
      </c>
      <c r="K65" s="16">
        <v>6232</v>
      </c>
      <c r="L65" s="16">
        <v>90068</v>
      </c>
    </row>
    <row r="66" spans="1:12" x14ac:dyDescent="0.2">
      <c r="A66" s="14">
        <v>42583</v>
      </c>
      <c r="B66" s="15">
        <v>9175</v>
      </c>
      <c r="C66" s="16">
        <v>11481</v>
      </c>
      <c r="D66" s="16">
        <v>7189</v>
      </c>
      <c r="E66" s="16">
        <v>17163</v>
      </c>
      <c r="F66" s="16">
        <v>4458</v>
      </c>
      <c r="G66" s="16">
        <v>4560</v>
      </c>
      <c r="H66" s="16">
        <v>9586</v>
      </c>
      <c r="I66" s="16">
        <v>15809</v>
      </c>
      <c r="J66" s="16">
        <v>4140</v>
      </c>
      <c r="K66" s="16">
        <v>6163</v>
      </c>
      <c r="L66" s="16">
        <v>89724</v>
      </c>
    </row>
    <row r="67" spans="1:12" x14ac:dyDescent="0.2">
      <c r="A67" s="14">
        <v>42614</v>
      </c>
      <c r="B67" s="15">
        <v>8940</v>
      </c>
      <c r="C67" s="16">
        <v>11537</v>
      </c>
      <c r="D67" s="16">
        <v>7111</v>
      </c>
      <c r="E67" s="16">
        <v>17016</v>
      </c>
      <c r="F67" s="16">
        <v>4480</v>
      </c>
      <c r="G67" s="16">
        <v>4663</v>
      </c>
      <c r="H67" s="16">
        <v>9543</v>
      </c>
      <c r="I67" s="16">
        <v>15682</v>
      </c>
      <c r="J67" s="16">
        <v>4292</v>
      </c>
      <c r="K67" s="16">
        <v>6161</v>
      </c>
      <c r="L67" s="16">
        <v>89425</v>
      </c>
    </row>
    <row r="68" spans="1:12" x14ac:dyDescent="0.2">
      <c r="A68" s="14">
        <v>42644</v>
      </c>
      <c r="B68" s="15">
        <v>8827</v>
      </c>
      <c r="C68" s="16">
        <v>11487</v>
      </c>
      <c r="D68" s="16">
        <v>7043</v>
      </c>
      <c r="E68" s="16">
        <v>17159</v>
      </c>
      <c r="F68" s="16">
        <v>4429</v>
      </c>
      <c r="G68" s="16">
        <v>4737</v>
      </c>
      <c r="H68" s="16">
        <v>9550</v>
      </c>
      <c r="I68" s="16">
        <v>15791</v>
      </c>
      <c r="J68" s="16">
        <v>4290</v>
      </c>
      <c r="K68" s="16">
        <v>6169</v>
      </c>
      <c r="L68" s="16">
        <v>89482</v>
      </c>
    </row>
    <row r="69" spans="1:12" x14ac:dyDescent="0.2">
      <c r="A69" s="14">
        <v>42675</v>
      </c>
      <c r="B69" s="15">
        <v>8821</v>
      </c>
      <c r="C69" s="16">
        <v>11502</v>
      </c>
      <c r="D69" s="16">
        <v>7034</v>
      </c>
      <c r="E69" s="16">
        <v>17384</v>
      </c>
      <c r="F69" s="16">
        <v>4504</v>
      </c>
      <c r="G69" s="16">
        <v>4769</v>
      </c>
      <c r="H69" s="16">
        <v>9601</v>
      </c>
      <c r="I69" s="16">
        <v>15711</v>
      </c>
      <c r="J69" s="16">
        <v>4376</v>
      </c>
      <c r="K69" s="16">
        <v>6106</v>
      </c>
      <c r="L69" s="16">
        <v>89808</v>
      </c>
    </row>
    <row r="70" spans="1:12" x14ac:dyDescent="0.2">
      <c r="A70" s="14">
        <v>42705</v>
      </c>
      <c r="B70" s="15">
        <v>8842</v>
      </c>
      <c r="C70" s="16">
        <v>11372</v>
      </c>
      <c r="D70" s="16">
        <v>7049</v>
      </c>
      <c r="E70" s="16">
        <v>17575</v>
      </c>
      <c r="F70" s="16">
        <v>4592</v>
      </c>
      <c r="G70" s="16">
        <v>4811</v>
      </c>
      <c r="H70" s="16">
        <v>9709</v>
      </c>
      <c r="I70" s="16">
        <v>15488</v>
      </c>
      <c r="J70" s="16">
        <v>4294</v>
      </c>
      <c r="K70" s="16">
        <v>6133</v>
      </c>
      <c r="L70" s="16">
        <v>89865</v>
      </c>
    </row>
    <row r="71" spans="1:12" x14ac:dyDescent="0.2">
      <c r="A71" s="14">
        <v>42736</v>
      </c>
      <c r="B71" s="15">
        <v>8840</v>
      </c>
      <c r="C71" s="16">
        <v>11234</v>
      </c>
      <c r="D71" s="16">
        <v>7050</v>
      </c>
      <c r="E71" s="16">
        <v>17569</v>
      </c>
      <c r="F71" s="16">
        <v>4556</v>
      </c>
      <c r="G71" s="16">
        <v>4899</v>
      </c>
      <c r="H71" s="16">
        <v>9787</v>
      </c>
      <c r="I71" s="16">
        <v>15146</v>
      </c>
      <c r="J71" s="16">
        <v>4300</v>
      </c>
      <c r="K71" s="16">
        <v>6081</v>
      </c>
      <c r="L71" s="16">
        <v>89462</v>
      </c>
    </row>
    <row r="72" spans="1:12" x14ac:dyDescent="0.2">
      <c r="A72" s="14">
        <v>42767</v>
      </c>
      <c r="B72" s="15">
        <v>8740</v>
      </c>
      <c r="C72" s="16">
        <v>11279</v>
      </c>
      <c r="D72" s="16">
        <v>6917</v>
      </c>
      <c r="E72" s="16">
        <v>17359</v>
      </c>
      <c r="F72" s="16">
        <v>4563</v>
      </c>
      <c r="G72" s="16">
        <v>4939</v>
      </c>
      <c r="H72" s="16">
        <v>9818</v>
      </c>
      <c r="I72" s="16">
        <v>15015</v>
      </c>
      <c r="J72" s="16">
        <v>4268</v>
      </c>
      <c r="K72" s="16">
        <v>6064</v>
      </c>
      <c r="L72" s="16">
        <v>88962</v>
      </c>
    </row>
    <row r="73" spans="1:12" x14ac:dyDescent="0.2">
      <c r="A73" s="14">
        <v>42795</v>
      </c>
      <c r="B73" s="15">
        <v>8606</v>
      </c>
      <c r="C73" s="16">
        <v>11342</v>
      </c>
      <c r="D73" s="16">
        <v>6809</v>
      </c>
      <c r="E73" s="16">
        <v>17142</v>
      </c>
      <c r="F73" s="16">
        <v>4479</v>
      </c>
      <c r="G73" s="16">
        <v>4975</v>
      </c>
      <c r="H73" s="16">
        <v>9911</v>
      </c>
      <c r="I73" s="16">
        <v>15007</v>
      </c>
      <c r="J73" s="16">
        <v>4217</v>
      </c>
      <c r="K73" s="16">
        <v>6076</v>
      </c>
      <c r="L73" s="16">
        <v>88564</v>
      </c>
    </row>
    <row r="74" spans="1:12" x14ac:dyDescent="0.2">
      <c r="A74" s="14">
        <v>42826</v>
      </c>
      <c r="B74" s="15">
        <v>8623</v>
      </c>
      <c r="C74" s="16">
        <v>11439</v>
      </c>
      <c r="D74" s="16">
        <v>6763</v>
      </c>
      <c r="E74" s="16">
        <v>17125</v>
      </c>
      <c r="F74" s="16">
        <v>4550</v>
      </c>
      <c r="G74" s="16">
        <v>5047</v>
      </c>
      <c r="H74" s="16">
        <v>9815</v>
      </c>
      <c r="I74" s="16">
        <v>15099</v>
      </c>
      <c r="J74" s="16">
        <v>4287</v>
      </c>
      <c r="K74" s="16">
        <v>6108</v>
      </c>
      <c r="L74" s="16">
        <v>88856</v>
      </c>
    </row>
    <row r="75" spans="1:12" x14ac:dyDescent="0.2">
      <c r="A75" s="14">
        <v>42856</v>
      </c>
      <c r="B75" s="15">
        <v>8598</v>
      </c>
      <c r="C75" s="16">
        <v>11623</v>
      </c>
      <c r="D75" s="16">
        <v>6651</v>
      </c>
      <c r="E75" s="16">
        <v>17213</v>
      </c>
      <c r="F75" s="16">
        <v>4519</v>
      </c>
      <c r="G75" s="16">
        <v>5084</v>
      </c>
      <c r="H75" s="16">
        <v>9806</v>
      </c>
      <c r="I75" s="16">
        <v>15301</v>
      </c>
      <c r="J75" s="16">
        <v>4368</v>
      </c>
      <c r="K75" s="16">
        <v>6140</v>
      </c>
      <c r="L75" s="16">
        <v>89303</v>
      </c>
    </row>
    <row r="76" spans="1:12" x14ac:dyDescent="0.2">
      <c r="A76" s="14">
        <v>42887</v>
      </c>
      <c r="B76" s="15">
        <v>8574</v>
      </c>
      <c r="C76" s="16">
        <v>11718</v>
      </c>
      <c r="D76" s="16">
        <v>6709</v>
      </c>
      <c r="E76" s="16">
        <v>17344</v>
      </c>
      <c r="F76" s="16">
        <v>4609</v>
      </c>
      <c r="G76" s="16">
        <v>5053</v>
      </c>
      <c r="H76" s="16">
        <v>9794</v>
      </c>
      <c r="I76" s="16">
        <v>15489</v>
      </c>
      <c r="J76" s="16">
        <v>4453</v>
      </c>
      <c r="K76" s="16">
        <v>6114</v>
      </c>
      <c r="L76" s="16">
        <v>89857</v>
      </c>
    </row>
    <row r="77" spans="1:12" x14ac:dyDescent="0.2">
      <c r="A77" s="14">
        <v>42917</v>
      </c>
      <c r="B77" s="15">
        <v>8548</v>
      </c>
      <c r="C77" s="16">
        <v>11865</v>
      </c>
      <c r="D77" s="16">
        <v>6721</v>
      </c>
      <c r="E77" s="16">
        <v>17352</v>
      </c>
      <c r="F77" s="16">
        <v>4632</v>
      </c>
      <c r="G77" s="16">
        <v>5147</v>
      </c>
      <c r="H77" s="16">
        <v>9783</v>
      </c>
      <c r="I77" s="16">
        <v>15689</v>
      </c>
      <c r="J77" s="16">
        <v>4461</v>
      </c>
      <c r="K77" s="16">
        <v>6103</v>
      </c>
      <c r="L77" s="16">
        <v>90301</v>
      </c>
    </row>
    <row r="78" spans="1:12" x14ac:dyDescent="0.2">
      <c r="A78" s="14">
        <v>42948</v>
      </c>
      <c r="B78" s="15">
        <v>8555</v>
      </c>
      <c r="C78" s="16">
        <v>11855</v>
      </c>
      <c r="D78" s="16">
        <v>6843</v>
      </c>
      <c r="E78" s="16">
        <v>17392</v>
      </c>
      <c r="F78" s="16">
        <v>4635</v>
      </c>
      <c r="G78" s="16">
        <v>5167</v>
      </c>
      <c r="H78" s="16">
        <v>9900</v>
      </c>
      <c r="I78" s="16">
        <v>15713</v>
      </c>
      <c r="J78" s="16">
        <v>4501</v>
      </c>
      <c r="K78" s="16">
        <v>6130</v>
      </c>
      <c r="L78" s="16">
        <v>90691</v>
      </c>
    </row>
    <row r="79" spans="1:12" x14ac:dyDescent="0.2">
      <c r="A79" s="14">
        <v>42979</v>
      </c>
      <c r="B79" s="15">
        <v>8545</v>
      </c>
      <c r="C79" s="16">
        <v>11790</v>
      </c>
      <c r="D79" s="16">
        <v>6850</v>
      </c>
      <c r="E79" s="16">
        <v>17439</v>
      </c>
      <c r="F79" s="16">
        <v>4599</v>
      </c>
      <c r="G79" s="16">
        <v>5231</v>
      </c>
      <c r="H79" s="16">
        <v>10037</v>
      </c>
      <c r="I79" s="16">
        <v>15740</v>
      </c>
      <c r="J79" s="16">
        <v>4509</v>
      </c>
      <c r="K79" s="16">
        <v>6191</v>
      </c>
      <c r="L79" s="16">
        <v>90931</v>
      </c>
    </row>
    <row r="80" spans="1:12" x14ac:dyDescent="0.2">
      <c r="A80" s="14">
        <v>43009</v>
      </c>
      <c r="B80" s="15">
        <v>8414</v>
      </c>
      <c r="C80" s="16">
        <v>11785</v>
      </c>
      <c r="D80" s="16">
        <v>6887</v>
      </c>
      <c r="E80" s="16">
        <v>17562</v>
      </c>
      <c r="F80" s="16">
        <v>4584</v>
      </c>
      <c r="G80" s="16">
        <v>5235</v>
      </c>
      <c r="H80" s="16">
        <v>10097</v>
      </c>
      <c r="I80" s="16">
        <v>15776</v>
      </c>
      <c r="J80" s="16">
        <v>4562</v>
      </c>
      <c r="K80" s="16">
        <v>6276</v>
      </c>
      <c r="L80" s="16">
        <v>91178</v>
      </c>
    </row>
    <row r="81" spans="1:12" x14ac:dyDescent="0.2">
      <c r="A81" s="14">
        <v>43040</v>
      </c>
      <c r="B81" s="15">
        <v>8447</v>
      </c>
      <c r="C81" s="16">
        <v>11905</v>
      </c>
      <c r="D81" s="16">
        <v>6918</v>
      </c>
      <c r="E81" s="16">
        <v>17618</v>
      </c>
      <c r="F81" s="16">
        <v>4548</v>
      </c>
      <c r="G81" s="16">
        <v>5211</v>
      </c>
      <c r="H81" s="16">
        <v>10122</v>
      </c>
      <c r="I81" s="16">
        <v>15841</v>
      </c>
      <c r="J81" s="16">
        <v>4625</v>
      </c>
      <c r="K81" s="16">
        <v>6343</v>
      </c>
      <c r="L81" s="16">
        <v>91578</v>
      </c>
    </row>
    <row r="82" spans="1:12" x14ac:dyDescent="0.2">
      <c r="A82" s="14">
        <v>43070</v>
      </c>
      <c r="B82" s="15">
        <v>8391</v>
      </c>
      <c r="C82" s="16">
        <v>11908</v>
      </c>
      <c r="D82" s="16">
        <v>6922</v>
      </c>
      <c r="E82" s="16">
        <v>17806</v>
      </c>
      <c r="F82" s="16">
        <v>4546</v>
      </c>
      <c r="G82" s="16">
        <v>5233</v>
      </c>
      <c r="H82" s="16">
        <v>10125</v>
      </c>
      <c r="I82" s="16">
        <v>15742</v>
      </c>
      <c r="J82" s="16">
        <v>4671</v>
      </c>
      <c r="K82" s="16">
        <v>6395</v>
      </c>
      <c r="L82" s="16">
        <v>91739</v>
      </c>
    </row>
    <row r="83" spans="1:12" x14ac:dyDescent="0.2">
      <c r="A83" s="14">
        <v>43101</v>
      </c>
      <c r="B83" s="15">
        <v>8496</v>
      </c>
      <c r="C83" s="16">
        <v>11801</v>
      </c>
      <c r="D83" s="16">
        <v>6777</v>
      </c>
      <c r="E83" s="16">
        <v>17767</v>
      </c>
      <c r="F83" s="16">
        <v>4547</v>
      </c>
      <c r="G83" s="16">
        <v>5217</v>
      </c>
      <c r="H83" s="16">
        <v>10147</v>
      </c>
      <c r="I83" s="16">
        <v>15562</v>
      </c>
      <c r="J83" s="16">
        <v>4675</v>
      </c>
      <c r="K83" s="16">
        <v>6349</v>
      </c>
      <c r="L83" s="16">
        <v>91338</v>
      </c>
    </row>
    <row r="84" spans="1:12" x14ac:dyDescent="0.2">
      <c r="A84" s="14">
        <v>43132</v>
      </c>
      <c r="B84" s="15">
        <v>8461</v>
      </c>
      <c r="C84" s="16">
        <v>11663</v>
      </c>
      <c r="D84" s="16">
        <v>6644</v>
      </c>
      <c r="E84" s="16">
        <v>17644</v>
      </c>
      <c r="F84" s="16">
        <v>4551</v>
      </c>
      <c r="G84" s="16">
        <v>5212</v>
      </c>
      <c r="H84" s="16">
        <v>10154</v>
      </c>
      <c r="I84" s="16">
        <v>15410</v>
      </c>
      <c r="J84" s="16">
        <v>4676</v>
      </c>
      <c r="K84" s="16">
        <v>6323</v>
      </c>
      <c r="L84" s="16">
        <v>90738</v>
      </c>
    </row>
    <row r="85" spans="1:12" x14ac:dyDescent="0.2">
      <c r="A85" s="14">
        <v>43160</v>
      </c>
      <c r="B85" s="15">
        <v>8415</v>
      </c>
      <c r="C85" s="16">
        <v>11584</v>
      </c>
      <c r="D85" s="16">
        <v>6537</v>
      </c>
      <c r="E85" s="16">
        <v>17416</v>
      </c>
      <c r="F85" s="16">
        <v>4588</v>
      </c>
      <c r="G85" s="16">
        <v>5260</v>
      </c>
      <c r="H85" s="16">
        <v>10050</v>
      </c>
      <c r="I85" s="16">
        <v>15479</v>
      </c>
      <c r="J85" s="16">
        <v>4659</v>
      </c>
      <c r="K85" s="16">
        <v>6229</v>
      </c>
      <c r="L85" s="16">
        <v>90217</v>
      </c>
    </row>
    <row r="86" spans="1:12" x14ac:dyDescent="0.2">
      <c r="A86" s="14">
        <v>43191</v>
      </c>
      <c r="B86" s="15">
        <v>8370</v>
      </c>
      <c r="C86" s="16">
        <v>11674</v>
      </c>
      <c r="D86" s="16">
        <v>6593</v>
      </c>
      <c r="E86" s="16">
        <v>17336</v>
      </c>
      <c r="F86" s="16">
        <v>4631</v>
      </c>
      <c r="G86" s="16">
        <v>5207</v>
      </c>
      <c r="H86" s="16">
        <v>10036</v>
      </c>
      <c r="I86" s="16">
        <v>15674</v>
      </c>
      <c r="J86" s="16">
        <v>4677</v>
      </c>
      <c r="K86" s="16">
        <v>6180</v>
      </c>
      <c r="L86" s="16">
        <v>90378</v>
      </c>
    </row>
    <row r="87" spans="1:12" x14ac:dyDescent="0.2">
      <c r="A87" s="14">
        <v>43221</v>
      </c>
      <c r="B87" s="15">
        <v>8350</v>
      </c>
      <c r="C87" s="16">
        <v>11768</v>
      </c>
      <c r="D87" s="16">
        <v>6564</v>
      </c>
      <c r="E87" s="16">
        <v>17385</v>
      </c>
      <c r="F87" s="16">
        <v>4623</v>
      </c>
      <c r="G87" s="16">
        <v>5236</v>
      </c>
      <c r="H87" s="16">
        <v>9947</v>
      </c>
      <c r="I87" s="16">
        <v>15833</v>
      </c>
      <c r="J87" s="16">
        <v>4694</v>
      </c>
      <c r="K87" s="16">
        <v>6136</v>
      </c>
      <c r="L87" s="41">
        <v>90536</v>
      </c>
    </row>
    <row r="88" spans="1:12" x14ac:dyDescent="0.2">
      <c r="A88" s="14">
        <v>43252</v>
      </c>
      <c r="B88" s="40">
        <v>8422</v>
      </c>
      <c r="C88" s="41">
        <v>11871</v>
      </c>
      <c r="D88" s="41">
        <v>6543</v>
      </c>
      <c r="E88" s="41">
        <v>17333</v>
      </c>
      <c r="F88" s="41">
        <v>4641</v>
      </c>
      <c r="G88" s="41">
        <v>5189</v>
      </c>
      <c r="H88" s="41">
        <v>9891</v>
      </c>
      <c r="I88" s="41">
        <v>16069</v>
      </c>
      <c r="J88" s="41">
        <v>4724</v>
      </c>
      <c r="K88" s="41">
        <v>6219</v>
      </c>
      <c r="L88" s="41">
        <v>90902</v>
      </c>
    </row>
    <row r="89" spans="1:12" x14ac:dyDescent="0.2">
      <c r="A89" s="14">
        <v>43282</v>
      </c>
      <c r="B89" s="40">
        <v>8505</v>
      </c>
      <c r="C89" s="41">
        <v>11833</v>
      </c>
      <c r="D89" s="41">
        <v>6615</v>
      </c>
      <c r="E89" s="41">
        <v>17376</v>
      </c>
      <c r="F89" s="41">
        <v>4646</v>
      </c>
      <c r="G89" s="41">
        <v>5227</v>
      </c>
      <c r="H89" s="41">
        <v>9999</v>
      </c>
      <c r="I89" s="41">
        <v>16127</v>
      </c>
      <c r="J89" s="41">
        <v>4733</v>
      </c>
      <c r="K89" s="41">
        <v>6262</v>
      </c>
      <c r="L89" s="41">
        <v>91323</v>
      </c>
    </row>
    <row r="90" spans="1:12" x14ac:dyDescent="0.2">
      <c r="A90" s="14">
        <v>43313</v>
      </c>
      <c r="B90" s="40">
        <v>8599</v>
      </c>
      <c r="C90" s="41">
        <v>11884</v>
      </c>
      <c r="D90" s="41">
        <v>6652</v>
      </c>
      <c r="E90" s="41">
        <v>17446</v>
      </c>
      <c r="F90" s="41">
        <v>4619</v>
      </c>
      <c r="G90" s="41">
        <v>5262</v>
      </c>
      <c r="H90" s="41">
        <v>10030</v>
      </c>
      <c r="I90" s="41">
        <v>16197</v>
      </c>
      <c r="J90" s="41">
        <v>4764</v>
      </c>
      <c r="K90" s="41">
        <v>6290</v>
      </c>
      <c r="L90" s="41">
        <v>91743</v>
      </c>
    </row>
    <row r="91" spans="1:12" x14ac:dyDescent="0.2">
      <c r="A91" s="14">
        <v>43344</v>
      </c>
      <c r="B91" s="40">
        <v>8685</v>
      </c>
      <c r="C91" s="41">
        <v>11838</v>
      </c>
      <c r="D91" s="41">
        <v>6770</v>
      </c>
      <c r="E91" s="41">
        <v>17469</v>
      </c>
      <c r="F91" s="41">
        <v>4591</v>
      </c>
      <c r="G91" s="41">
        <v>5367</v>
      </c>
      <c r="H91" s="41">
        <v>10156</v>
      </c>
      <c r="I91" s="41">
        <v>16253</v>
      </c>
      <c r="J91" s="41">
        <v>4916</v>
      </c>
      <c r="K91" s="41">
        <v>6246</v>
      </c>
      <c r="L91" s="41">
        <v>92291</v>
      </c>
    </row>
    <row r="92" spans="1:12" x14ac:dyDescent="0.2">
      <c r="A92" s="14">
        <v>43374</v>
      </c>
      <c r="B92" s="40">
        <v>8619</v>
      </c>
      <c r="C92" s="41">
        <v>11954</v>
      </c>
      <c r="D92" s="41">
        <v>6738</v>
      </c>
      <c r="E92" s="41">
        <v>17592</v>
      </c>
      <c r="F92" s="41">
        <v>4621</v>
      </c>
      <c r="G92" s="41">
        <v>5333</v>
      </c>
      <c r="H92" s="41">
        <v>10216</v>
      </c>
      <c r="I92" s="41">
        <v>16285</v>
      </c>
      <c r="J92" s="41">
        <v>4973</v>
      </c>
      <c r="K92" s="41">
        <v>6254</v>
      </c>
      <c r="L92" s="41">
        <v>92585</v>
      </c>
    </row>
    <row r="93" spans="1:12" x14ac:dyDescent="0.2">
      <c r="A93" s="14">
        <v>43405</v>
      </c>
      <c r="B93" s="40">
        <v>8513</v>
      </c>
      <c r="C93" s="41">
        <v>11784</v>
      </c>
      <c r="D93" s="41">
        <v>6791</v>
      </c>
      <c r="E93" s="41">
        <v>17715</v>
      </c>
      <c r="F93" s="41">
        <v>4664</v>
      </c>
      <c r="G93" s="41">
        <v>5426</v>
      </c>
      <c r="H93" s="41">
        <v>10314</v>
      </c>
      <c r="I93" s="41">
        <v>16457</v>
      </c>
      <c r="J93" s="41">
        <v>4966</v>
      </c>
      <c r="K93" s="41">
        <v>6249</v>
      </c>
      <c r="L93" s="41">
        <v>92879</v>
      </c>
    </row>
    <row r="94" spans="1:12" x14ac:dyDescent="0.2">
      <c r="A94" s="14">
        <v>43435</v>
      </c>
      <c r="B94" s="40">
        <v>8389</v>
      </c>
      <c r="C94" s="41">
        <v>11777</v>
      </c>
      <c r="D94" s="41">
        <v>6806</v>
      </c>
      <c r="E94" s="41">
        <v>17737</v>
      </c>
      <c r="F94" s="41">
        <v>4749</v>
      </c>
      <c r="G94" s="41">
        <v>5381</v>
      </c>
      <c r="H94" s="41">
        <v>10349</v>
      </c>
      <c r="I94" s="41">
        <v>16313</v>
      </c>
      <c r="J94" s="41">
        <v>4931</v>
      </c>
      <c r="K94" s="41">
        <v>6262</v>
      </c>
      <c r="L94" s="41">
        <v>92694</v>
      </c>
    </row>
    <row r="95" spans="1:12" x14ac:dyDescent="0.2">
      <c r="A95" s="14">
        <v>43466</v>
      </c>
      <c r="B95" s="40">
        <v>8430</v>
      </c>
      <c r="C95" s="41">
        <v>11609</v>
      </c>
      <c r="D95" s="41">
        <v>6740</v>
      </c>
      <c r="E95" s="41">
        <v>17680</v>
      </c>
      <c r="F95" s="41">
        <v>4752</v>
      </c>
      <c r="G95" s="41">
        <v>5459</v>
      </c>
      <c r="H95" s="41">
        <v>10386</v>
      </c>
      <c r="I95" s="41">
        <v>16115</v>
      </c>
      <c r="J95" s="41">
        <v>4834</v>
      </c>
      <c r="K95" s="41">
        <v>6236</v>
      </c>
      <c r="L95" s="41">
        <v>92241</v>
      </c>
    </row>
    <row r="96" spans="1:12" x14ac:dyDescent="0.2">
      <c r="A96" s="14">
        <v>43497</v>
      </c>
      <c r="B96" s="40">
        <v>8388</v>
      </c>
      <c r="C96" s="41">
        <v>11587</v>
      </c>
      <c r="D96" s="41">
        <v>6639</v>
      </c>
      <c r="E96" s="41">
        <v>17646</v>
      </c>
      <c r="F96" s="41">
        <v>4800</v>
      </c>
      <c r="G96" s="41">
        <v>5419</v>
      </c>
      <c r="H96" s="41">
        <v>10406</v>
      </c>
      <c r="I96" s="41">
        <v>15889</v>
      </c>
      <c r="J96" s="41">
        <v>4847</v>
      </c>
      <c r="K96" s="41">
        <v>6194</v>
      </c>
      <c r="L96" s="41">
        <v>91815</v>
      </c>
    </row>
    <row r="97" spans="1:12" x14ac:dyDescent="0.2">
      <c r="A97" s="14">
        <v>43525</v>
      </c>
      <c r="B97" s="40">
        <v>8422</v>
      </c>
      <c r="C97" s="41">
        <v>11667</v>
      </c>
      <c r="D97" s="41">
        <v>6518</v>
      </c>
      <c r="E97" s="41">
        <v>17542</v>
      </c>
      <c r="F97" s="41">
        <v>4790</v>
      </c>
      <c r="G97" s="41">
        <v>5424</v>
      </c>
      <c r="H97" s="41">
        <v>10467</v>
      </c>
      <c r="I97" s="41">
        <v>15981</v>
      </c>
      <c r="J97" s="41">
        <v>4838</v>
      </c>
      <c r="K97" s="41">
        <v>6150</v>
      </c>
      <c r="L97" s="41">
        <v>91799</v>
      </c>
    </row>
    <row r="98" spans="1:12" x14ac:dyDescent="0.2">
      <c r="A98" s="14">
        <v>43556</v>
      </c>
      <c r="B98" s="40">
        <v>8399</v>
      </c>
      <c r="C98" s="41">
        <v>11779</v>
      </c>
      <c r="D98" s="41">
        <v>6566</v>
      </c>
      <c r="E98" s="41">
        <v>17493</v>
      </c>
      <c r="F98" s="41">
        <v>4844</v>
      </c>
      <c r="G98" s="41">
        <v>5440</v>
      </c>
      <c r="H98" s="41">
        <v>10508</v>
      </c>
      <c r="I98" s="41">
        <v>16207</v>
      </c>
      <c r="J98" s="41">
        <v>4872</v>
      </c>
      <c r="K98" s="41">
        <v>6193</v>
      </c>
      <c r="L98" s="41">
        <v>92301</v>
      </c>
    </row>
    <row r="99" spans="1:12" x14ac:dyDescent="0.2">
      <c r="A99" s="14">
        <v>43586</v>
      </c>
      <c r="B99" s="40">
        <v>8573</v>
      </c>
      <c r="C99" s="41">
        <v>11859</v>
      </c>
      <c r="D99" s="41">
        <v>6565</v>
      </c>
      <c r="E99" s="41">
        <v>17519</v>
      </c>
      <c r="F99" s="41">
        <v>4881</v>
      </c>
      <c r="G99" s="41">
        <v>5429</v>
      </c>
      <c r="H99" s="41">
        <v>10527</v>
      </c>
      <c r="I99" s="41">
        <v>16341</v>
      </c>
      <c r="J99" s="41">
        <v>4976</v>
      </c>
      <c r="K99" s="41">
        <v>6233</v>
      </c>
      <c r="L99" s="41">
        <v>92903</v>
      </c>
    </row>
    <row r="100" spans="1:12" x14ac:dyDescent="0.2">
      <c r="A100" s="14">
        <v>43617</v>
      </c>
      <c r="B100" s="40">
        <v>8655</v>
      </c>
      <c r="C100" s="41">
        <v>11986</v>
      </c>
      <c r="D100" s="41">
        <v>6605</v>
      </c>
      <c r="E100" s="41">
        <v>17531</v>
      </c>
      <c r="F100" s="41">
        <v>4862</v>
      </c>
      <c r="G100" s="41">
        <v>5417</v>
      </c>
      <c r="H100" s="41">
        <v>10509</v>
      </c>
      <c r="I100" s="41">
        <v>16451</v>
      </c>
      <c r="J100" s="41">
        <v>4988</v>
      </c>
      <c r="K100" s="41">
        <v>6301</v>
      </c>
      <c r="L100" s="41">
        <v>93305</v>
      </c>
    </row>
    <row r="101" spans="1:12" x14ac:dyDescent="0.2">
      <c r="A101" s="14">
        <v>43647</v>
      </c>
      <c r="B101" s="40">
        <v>8648</v>
      </c>
      <c r="C101" s="41">
        <v>12044</v>
      </c>
      <c r="D101" s="41">
        <v>6650</v>
      </c>
      <c r="E101" s="41">
        <v>17540</v>
      </c>
      <c r="F101" s="41">
        <v>4827</v>
      </c>
      <c r="G101" s="41">
        <v>5415</v>
      </c>
      <c r="H101" s="41">
        <v>10529</v>
      </c>
      <c r="I101" s="41">
        <v>16495</v>
      </c>
      <c r="J101" s="41">
        <v>5088</v>
      </c>
      <c r="K101" s="41">
        <v>6326</v>
      </c>
      <c r="L101" s="41">
        <v>93562</v>
      </c>
    </row>
    <row r="102" spans="1:12" x14ac:dyDescent="0.2">
      <c r="A102" s="14">
        <v>43678</v>
      </c>
      <c r="B102" s="40">
        <v>8586</v>
      </c>
      <c r="C102" s="41">
        <v>12131</v>
      </c>
      <c r="D102" s="41">
        <v>6746</v>
      </c>
      <c r="E102" s="41">
        <v>17495</v>
      </c>
      <c r="F102" s="41">
        <v>4846</v>
      </c>
      <c r="G102" s="41">
        <v>5409</v>
      </c>
      <c r="H102" s="41">
        <v>10560</v>
      </c>
      <c r="I102" s="41">
        <v>16474</v>
      </c>
      <c r="J102" s="41">
        <v>5025</v>
      </c>
      <c r="K102" s="41">
        <v>6342</v>
      </c>
      <c r="L102" s="41">
        <v>93614</v>
      </c>
    </row>
    <row r="103" spans="1:12" x14ac:dyDescent="0.2">
      <c r="A103" s="14">
        <v>43709</v>
      </c>
      <c r="B103" s="40">
        <v>8511</v>
      </c>
      <c r="C103" s="41">
        <v>12054</v>
      </c>
      <c r="D103" s="41">
        <v>6859</v>
      </c>
      <c r="E103" s="41">
        <v>17633</v>
      </c>
      <c r="F103" s="41">
        <v>4870</v>
      </c>
      <c r="G103" s="41">
        <v>5484</v>
      </c>
      <c r="H103" s="41">
        <v>10560</v>
      </c>
      <c r="I103" s="41">
        <v>16480</v>
      </c>
      <c r="J103" s="41">
        <v>5001</v>
      </c>
      <c r="K103" s="41">
        <v>6335</v>
      </c>
      <c r="L103" s="41">
        <v>93787</v>
      </c>
    </row>
    <row r="104" spans="1:12" x14ac:dyDescent="0.2">
      <c r="A104" s="14">
        <v>43739</v>
      </c>
      <c r="B104" s="40">
        <v>8449</v>
      </c>
      <c r="C104" s="41">
        <v>12119</v>
      </c>
      <c r="D104" s="41">
        <v>6846</v>
      </c>
      <c r="E104" s="41">
        <v>17743</v>
      </c>
      <c r="F104" s="41">
        <v>4854</v>
      </c>
      <c r="G104" s="41">
        <v>5539</v>
      </c>
      <c r="H104" s="41">
        <v>10540</v>
      </c>
      <c r="I104" s="41">
        <v>16517</v>
      </c>
      <c r="J104" s="41">
        <v>5053</v>
      </c>
      <c r="K104" s="41">
        <v>6376</v>
      </c>
      <c r="L104" s="41">
        <v>94036</v>
      </c>
    </row>
    <row r="105" spans="1:12" x14ac:dyDescent="0.2">
      <c r="A105" s="14">
        <v>43770</v>
      </c>
      <c r="B105" s="40">
        <v>8388</v>
      </c>
      <c r="C105" s="41">
        <v>12105</v>
      </c>
      <c r="D105" s="41">
        <v>6925</v>
      </c>
      <c r="E105" s="41">
        <v>17833</v>
      </c>
      <c r="F105" s="41">
        <v>4911</v>
      </c>
      <c r="G105" s="41">
        <v>5613</v>
      </c>
      <c r="H105" s="41">
        <v>10572</v>
      </c>
      <c r="I105" s="41">
        <v>16561</v>
      </c>
      <c r="J105" s="41">
        <v>5088</v>
      </c>
      <c r="K105" s="41">
        <v>6400</v>
      </c>
      <c r="L105" s="41">
        <v>94396</v>
      </c>
    </row>
    <row r="106" spans="1:12" x14ac:dyDescent="0.2">
      <c r="A106" s="14">
        <v>43800</v>
      </c>
      <c r="B106" s="40">
        <v>8333</v>
      </c>
      <c r="C106" s="41">
        <v>12166</v>
      </c>
      <c r="D106" s="41">
        <v>6820</v>
      </c>
      <c r="E106" s="41">
        <v>18009</v>
      </c>
      <c r="F106" s="41">
        <v>4896</v>
      </c>
      <c r="G106" s="41">
        <v>5663</v>
      </c>
      <c r="H106" s="41">
        <v>10570</v>
      </c>
      <c r="I106" s="41">
        <v>16529</v>
      </c>
      <c r="J106" s="41">
        <v>5152</v>
      </c>
      <c r="K106" s="41">
        <v>6391</v>
      </c>
      <c r="L106" s="41">
        <v>94529</v>
      </c>
    </row>
    <row r="107" spans="1:12" x14ac:dyDescent="0.2">
      <c r="A107" s="14">
        <v>43831</v>
      </c>
      <c r="B107" s="40">
        <v>8323</v>
      </c>
      <c r="C107" s="41">
        <v>12121</v>
      </c>
      <c r="D107" s="41">
        <v>6781</v>
      </c>
      <c r="E107" s="41">
        <v>17922</v>
      </c>
      <c r="F107" s="41">
        <v>4965</v>
      </c>
      <c r="G107" s="41">
        <v>5633</v>
      </c>
      <c r="H107" s="41">
        <v>10598</v>
      </c>
      <c r="I107" s="41">
        <v>16384</v>
      </c>
      <c r="J107" s="41">
        <v>5111</v>
      </c>
      <c r="K107" s="41">
        <v>6292</v>
      </c>
      <c r="L107" s="41">
        <v>94130</v>
      </c>
    </row>
    <row r="108" spans="1:12" x14ac:dyDescent="0.2">
      <c r="A108" s="14">
        <v>43862</v>
      </c>
      <c r="B108" s="40">
        <v>8370</v>
      </c>
      <c r="C108" s="41">
        <v>12165</v>
      </c>
      <c r="D108" s="41">
        <v>6624</v>
      </c>
      <c r="E108" s="41">
        <v>17853</v>
      </c>
      <c r="F108" s="41">
        <v>4970</v>
      </c>
      <c r="G108" s="41">
        <v>5613</v>
      </c>
      <c r="H108" s="41">
        <v>10582</v>
      </c>
      <c r="I108" s="41">
        <v>16186</v>
      </c>
      <c r="J108" s="41">
        <v>5082</v>
      </c>
      <c r="K108" s="41">
        <v>6243</v>
      </c>
      <c r="L108" s="41">
        <v>93688</v>
      </c>
    </row>
    <row r="109" spans="1:12" x14ac:dyDescent="0.2">
      <c r="A109" s="14">
        <v>43891</v>
      </c>
      <c r="B109" s="40">
        <v>8266</v>
      </c>
      <c r="C109" s="41">
        <v>11844</v>
      </c>
      <c r="D109" s="41">
        <v>6380</v>
      </c>
      <c r="E109" s="41">
        <v>17381</v>
      </c>
      <c r="F109" s="41">
        <v>4870</v>
      </c>
      <c r="G109" s="41">
        <v>5355</v>
      </c>
      <c r="H109" s="41">
        <v>10625</v>
      </c>
      <c r="I109" s="41">
        <v>16525</v>
      </c>
      <c r="J109" s="41">
        <v>4940</v>
      </c>
      <c r="K109" s="41">
        <v>6016</v>
      </c>
      <c r="L109" s="41">
        <v>92202</v>
      </c>
    </row>
    <row r="110" spans="1:12" x14ac:dyDescent="0.2">
      <c r="A110" s="14">
        <v>43922</v>
      </c>
      <c r="B110" s="40">
        <v>8166</v>
      </c>
      <c r="C110" s="41">
        <v>11436</v>
      </c>
      <c r="D110" s="41">
        <v>5896</v>
      </c>
      <c r="E110" s="41">
        <v>16704</v>
      </c>
      <c r="F110" s="41">
        <v>4723</v>
      </c>
      <c r="G110" s="41">
        <v>4933</v>
      </c>
      <c r="H110" s="41">
        <v>10379</v>
      </c>
      <c r="I110" s="41">
        <v>16671</v>
      </c>
      <c r="J110" s="41">
        <v>4745</v>
      </c>
      <c r="K110" s="41">
        <v>5565</v>
      </c>
      <c r="L110" s="41">
        <v>89218</v>
      </c>
    </row>
    <row r="111" spans="1:12" x14ac:dyDescent="0.2">
      <c r="A111" s="14">
        <v>43952</v>
      </c>
      <c r="B111" s="40">
        <v>7993</v>
      </c>
      <c r="C111" s="41">
        <v>10934</v>
      </c>
      <c r="D111" s="41">
        <v>5541</v>
      </c>
      <c r="E111" s="41">
        <v>15870</v>
      </c>
      <c r="F111" s="41">
        <v>4550</v>
      </c>
      <c r="G111" s="41">
        <v>4373</v>
      </c>
      <c r="H111" s="41">
        <v>10240</v>
      </c>
      <c r="I111" s="41">
        <v>16934</v>
      </c>
      <c r="J111" s="41">
        <v>4407</v>
      </c>
      <c r="K111" s="41">
        <v>5074</v>
      </c>
      <c r="L111" s="41">
        <v>85916</v>
      </c>
    </row>
    <row r="112" spans="1:12" x14ac:dyDescent="0.2">
      <c r="A112" s="14">
        <v>43983</v>
      </c>
      <c r="B112" s="40">
        <v>7976</v>
      </c>
      <c r="C112" s="41">
        <v>10727</v>
      </c>
      <c r="D112" s="41">
        <v>5323</v>
      </c>
      <c r="E112" s="41">
        <v>15244</v>
      </c>
      <c r="F112" s="41">
        <v>4341</v>
      </c>
      <c r="G112" s="41">
        <v>4006</v>
      </c>
      <c r="H112" s="41">
        <v>10064</v>
      </c>
      <c r="I112" s="41">
        <v>16789</v>
      </c>
      <c r="J112" s="41">
        <v>4117</v>
      </c>
      <c r="K112" s="41">
        <v>4746</v>
      </c>
      <c r="L112" s="41">
        <v>83333</v>
      </c>
    </row>
  </sheetData>
  <pageMargins left="0.78740157499999996" right="0.78740157499999996" top="0.984251969" bottom="0.984251969" header="0.49212598499999999" footer="0.49212598499999999"/>
  <pageSetup paperSize="9" scale="50"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Plan35">
    <tabColor theme="4" tint="0.39997558519241921"/>
  </sheetPr>
  <dimension ref="A2:AA45"/>
  <sheetViews>
    <sheetView showGridLines="0" workbookViewId="0">
      <pane xSplit="1" ySplit="12" topLeftCell="L29"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75</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145</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3122.4769999999994</v>
      </c>
      <c r="C13" s="16">
        <v>2414.2685793999999</v>
      </c>
      <c r="D13" s="16">
        <v>1562.6529692700001</v>
      </c>
      <c r="E13" s="17">
        <v>1460.1224768700001</v>
      </c>
      <c r="F13" s="18">
        <v>6.5613091592497028</v>
      </c>
      <c r="G13" s="17">
        <v>1583.8506548084931</v>
      </c>
      <c r="H13" s="17">
        <v>721.18823238031871</v>
      </c>
      <c r="I13" s="17">
        <v>2433.8125452070817</v>
      </c>
      <c r="J13" s="17">
        <v>1108.208631978101</v>
      </c>
      <c r="K13" s="17">
        <v>2251.8936682782</v>
      </c>
      <c r="L13" s="17">
        <v>3460.3559645530845</v>
      </c>
      <c r="M13" s="17">
        <v>1652.5790614836078</v>
      </c>
      <c r="N13" s="17">
        <v>752.4829252545336</v>
      </c>
      <c r="O13" s="17">
        <v>2539.4235495465114</v>
      </c>
      <c r="P13" s="17">
        <v>1159.6535432886837</v>
      </c>
      <c r="Q13" s="17">
        <v>2349.610627</v>
      </c>
      <c r="R13" s="17">
        <v>3620.9915168874186</v>
      </c>
      <c r="S13" s="15">
        <v>11.559839330000001</v>
      </c>
      <c r="T13" s="15">
        <v>92.186231140000004</v>
      </c>
      <c r="U13" s="15">
        <v>900</v>
      </c>
      <c r="V13" s="15">
        <v>1382.9784292075337</v>
      </c>
      <c r="W13" s="15">
        <v>2125.1437062814862</v>
      </c>
      <c r="X13" s="15">
        <v>988.23909300000003</v>
      </c>
      <c r="Z13" s="75">
        <v>1.5366426991194819</v>
      </c>
      <c r="AA13" s="75">
        <v>1.5411028003013107</v>
      </c>
    </row>
    <row r="14" spans="1:27" x14ac:dyDescent="0.2">
      <c r="A14" s="61">
        <v>41061</v>
      </c>
      <c r="B14" s="15">
        <v>3132.7300000099999</v>
      </c>
      <c r="C14" s="16">
        <v>2437.0152544600001</v>
      </c>
      <c r="D14" s="16">
        <v>1572.7936370999998</v>
      </c>
      <c r="E14" s="16">
        <v>1482.7941884699999</v>
      </c>
      <c r="F14" s="18">
        <v>5.7222668318995602</v>
      </c>
      <c r="G14" s="16">
        <v>1485.60133680167</v>
      </c>
      <c r="H14" s="16">
        <v>680.40717089563293</v>
      </c>
      <c r="I14" s="16">
        <v>2265.3778861880596</v>
      </c>
      <c r="J14" s="16">
        <v>1037.545753606523</v>
      </c>
      <c r="K14" s="16">
        <v>2131.53195648668</v>
      </c>
      <c r="L14" s="16">
        <v>3250.350708706138</v>
      </c>
      <c r="M14" s="16">
        <v>1473.8362414824969</v>
      </c>
      <c r="N14" s="16">
        <v>675.0187251991872</v>
      </c>
      <c r="O14" s="16">
        <v>2247.4374158177725</v>
      </c>
      <c r="P14" s="16">
        <v>1031.9268532391739</v>
      </c>
      <c r="Q14" s="16">
        <v>2114.6514109999998</v>
      </c>
      <c r="R14" s="16">
        <v>3232.7482109582766</v>
      </c>
      <c r="S14" s="15">
        <v>10.548938829999999</v>
      </c>
      <c r="T14" s="15">
        <v>69.783736990000008</v>
      </c>
      <c r="U14" s="15">
        <v>900</v>
      </c>
      <c r="V14" s="15">
        <v>1372.400553945814</v>
      </c>
      <c r="W14" s="15">
        <v>2092.7592005230854</v>
      </c>
      <c r="X14" s="15">
        <v>1001.913091</v>
      </c>
      <c r="Z14" s="75">
        <v>1.5248895043842376</v>
      </c>
      <c r="AA14" s="75">
        <v>1.5287381145384802</v>
      </c>
    </row>
    <row r="15" spans="1:27" x14ac:dyDescent="0.2">
      <c r="A15" s="61">
        <v>41153</v>
      </c>
      <c r="B15" s="15">
        <v>3143.01</v>
      </c>
      <c r="C15" s="16">
        <v>2450.0119453000002</v>
      </c>
      <c r="D15" s="16">
        <v>1574.43137959</v>
      </c>
      <c r="E15" s="16">
        <v>1494.2630847099999</v>
      </c>
      <c r="F15" s="18">
        <v>5.0918887872316674</v>
      </c>
      <c r="G15" s="16">
        <v>1527.8748230862245</v>
      </c>
      <c r="H15" s="16">
        <v>702.32909449753265</v>
      </c>
      <c r="I15" s="16">
        <v>2303.2383255853219</v>
      </c>
      <c r="J15" s="16">
        <v>1058.7459543006441</v>
      </c>
      <c r="K15" s="16">
        <v>2207.4273672966901</v>
      </c>
      <c r="L15" s="16">
        <v>3327.6491218264678</v>
      </c>
      <c r="M15" s="16">
        <v>1511.640941064582</v>
      </c>
      <c r="N15" s="16">
        <v>694.86673698142852</v>
      </c>
      <c r="O15" s="16">
        <v>2278.7660987508289</v>
      </c>
      <c r="P15" s="16">
        <v>1052.686259703896</v>
      </c>
      <c r="Q15" s="16">
        <v>2183.9731029999998</v>
      </c>
      <c r="R15" s="16">
        <v>3308.6034411119422</v>
      </c>
      <c r="S15" s="15">
        <v>9.03311025</v>
      </c>
      <c r="T15" s="15">
        <v>60.642783900000005</v>
      </c>
      <c r="U15" s="15">
        <v>1000</v>
      </c>
      <c r="V15" s="15">
        <v>1507.4784208649405</v>
      </c>
      <c r="W15" s="15">
        <v>2272.4911893734547</v>
      </c>
      <c r="X15" s="15">
        <v>1017.484159</v>
      </c>
      <c r="Z15" s="75">
        <v>1.5074784208649405</v>
      </c>
      <c r="AA15" s="75">
        <v>1.5149469728208198</v>
      </c>
    </row>
    <row r="16" spans="1:27" x14ac:dyDescent="0.2">
      <c r="A16" s="61">
        <v>41244</v>
      </c>
      <c r="B16" s="15">
        <v>3153.31199999</v>
      </c>
      <c r="C16" s="16">
        <v>2460.4462053699999</v>
      </c>
      <c r="D16" s="16">
        <v>1582.7238489000001</v>
      </c>
      <c r="E16" s="16">
        <v>1509.23403093</v>
      </c>
      <c r="F16" s="18">
        <v>4.643249548623146</v>
      </c>
      <c r="G16" s="16">
        <v>1542.0176060075412</v>
      </c>
      <c r="H16" s="16">
        <v>711.42409222331446</v>
      </c>
      <c r="I16" s="16">
        <v>2280.7911637516904</v>
      </c>
      <c r="J16" s="16">
        <v>1052.2641096323955</v>
      </c>
      <c r="K16" s="16">
        <v>2243.3421270897702</v>
      </c>
      <c r="L16" s="16">
        <v>3318.1170440626256</v>
      </c>
      <c r="M16" s="16">
        <v>1545.356512384373</v>
      </c>
      <c r="N16" s="16">
        <v>712.96450716171762</v>
      </c>
      <c r="O16" s="16">
        <v>2285.7297248493092</v>
      </c>
      <c r="P16" s="16">
        <v>1062.1735518871772</v>
      </c>
      <c r="Q16" s="16">
        <v>2248.1995360000001</v>
      </c>
      <c r="R16" s="16">
        <v>3349.3646072378365</v>
      </c>
      <c r="S16" s="15">
        <v>8.9648018300000007</v>
      </c>
      <c r="T16" s="15">
        <v>59.579743799999996</v>
      </c>
      <c r="U16" s="15">
        <v>1000</v>
      </c>
      <c r="V16" s="15">
        <v>1479.0954103675365</v>
      </c>
      <c r="W16" s="15">
        <v>2187.7232329703111</v>
      </c>
      <c r="X16" s="15">
        <v>1023.921792</v>
      </c>
      <c r="Z16" s="75">
        <v>1.4790954103675364</v>
      </c>
      <c r="AA16" s="75">
        <v>1.4897986382458877</v>
      </c>
    </row>
    <row r="17" spans="1:27" x14ac:dyDescent="0.2">
      <c r="A17" s="61">
        <v>41334</v>
      </c>
      <c r="B17" s="15">
        <v>3163.6390000000001</v>
      </c>
      <c r="C17" s="16">
        <v>2483.94920452</v>
      </c>
      <c r="D17" s="16">
        <v>1608.74190555</v>
      </c>
      <c r="E17" s="16">
        <v>1516.2801618400001</v>
      </c>
      <c r="F17" s="18">
        <v>5.7474566548565633</v>
      </c>
      <c r="G17" s="16">
        <v>1639.6406072977959</v>
      </c>
      <c r="H17" s="16">
        <v>756.4743593330054</v>
      </c>
      <c r="I17" s="16">
        <v>2377.2977786680804</v>
      </c>
      <c r="J17" s="16">
        <v>1096.8042667749623</v>
      </c>
      <c r="K17" s="16">
        <v>2393.2117856859099</v>
      </c>
      <c r="L17" s="16">
        <v>3469.8927537356749</v>
      </c>
      <c r="M17" s="16">
        <v>1675.6086143260291</v>
      </c>
      <c r="N17" s="16">
        <v>773.068766695568</v>
      </c>
      <c r="O17" s="16">
        <v>2429.4474161134808</v>
      </c>
      <c r="P17" s="16">
        <v>1127.3455129816975</v>
      </c>
      <c r="Q17" s="16">
        <v>2445.7105000000001</v>
      </c>
      <c r="R17" s="16">
        <v>3566.5142313439046</v>
      </c>
      <c r="S17" s="15">
        <v>10.95801157</v>
      </c>
      <c r="T17" s="15">
        <v>67.97433190000001</v>
      </c>
      <c r="U17" s="15">
        <v>1000</v>
      </c>
      <c r="V17" s="15">
        <v>1449.8895477991227</v>
      </c>
      <c r="W17" s="15">
        <v>2102.1797008171447</v>
      </c>
      <c r="X17" s="15">
        <v>1037.9852170000001</v>
      </c>
      <c r="Z17" s="75">
        <v>1.4498895477991227</v>
      </c>
      <c r="AA17" s="75">
        <v>1.4582732630635982</v>
      </c>
    </row>
    <row r="18" spans="1:27" x14ac:dyDescent="0.2">
      <c r="A18" s="61">
        <v>41426</v>
      </c>
      <c r="B18" s="15">
        <v>3173.9930000100003</v>
      </c>
      <c r="C18" s="16">
        <v>2485.3093945099999</v>
      </c>
      <c r="D18" s="16">
        <v>1618.81548413</v>
      </c>
      <c r="E18" s="16">
        <v>1546.0672915300001</v>
      </c>
      <c r="F18" s="18">
        <v>4.4939150454875261</v>
      </c>
      <c r="G18" s="16">
        <v>1648.224304518895</v>
      </c>
      <c r="H18" s="16">
        <v>773.11087129769294</v>
      </c>
      <c r="I18" s="16">
        <v>2359.7652292128209</v>
      </c>
      <c r="J18" s="16">
        <v>1106.8640035296908</v>
      </c>
      <c r="K18" s="16">
        <v>2453.8484937305097</v>
      </c>
      <c r="L18" s="16">
        <v>3513.1785991662828</v>
      </c>
      <c r="M18" s="16">
        <v>1641.485898759601</v>
      </c>
      <c r="N18" s="16">
        <v>769.95016025312611</v>
      </c>
      <c r="O18" s="16">
        <v>2350.1178434974704</v>
      </c>
      <c r="P18" s="16">
        <v>1106.0902891952596</v>
      </c>
      <c r="Q18" s="16">
        <v>2443.8164190000002</v>
      </c>
      <c r="R18" s="16">
        <v>3510.722835284791</v>
      </c>
      <c r="S18" s="15">
        <v>9.3925049500000011</v>
      </c>
      <c r="T18" s="15">
        <v>51.90531764</v>
      </c>
      <c r="U18" s="15">
        <v>1021</v>
      </c>
      <c r="V18" s="15">
        <v>1461.7672439489684</v>
      </c>
      <c r="W18" s="15">
        <v>2092.8143736358106</v>
      </c>
      <c r="X18" s="15">
        <v>1046.7655130000001</v>
      </c>
      <c r="Z18" s="75">
        <v>1.4317015121929171</v>
      </c>
      <c r="AA18" s="75">
        <v>1.4365738800958563</v>
      </c>
    </row>
    <row r="19" spans="1:27" x14ac:dyDescent="0.2">
      <c r="A19" s="61">
        <v>41518</v>
      </c>
      <c r="B19" s="15">
        <v>3184.3680000100003</v>
      </c>
      <c r="C19" s="16">
        <v>2491.1560690699998</v>
      </c>
      <c r="D19" s="16">
        <v>1637.64490991</v>
      </c>
      <c r="E19" s="16">
        <v>1574.63190906</v>
      </c>
      <c r="F19" s="18">
        <v>3.8477816814063317</v>
      </c>
      <c r="G19" s="16">
        <v>1635.8879673599893</v>
      </c>
      <c r="H19" s="16">
        <v>779.53095166770117</v>
      </c>
      <c r="I19" s="16">
        <v>2329.6988940165593</v>
      </c>
      <c r="J19" s="16">
        <v>1110.1447239585198</v>
      </c>
      <c r="K19" s="16">
        <v>2482.3134175079699</v>
      </c>
      <c r="L19" s="16">
        <v>3535.1093343534453</v>
      </c>
      <c r="M19" s="16">
        <v>1623.1604861574008</v>
      </c>
      <c r="N19" s="16">
        <v>773.46605323011181</v>
      </c>
      <c r="O19" s="16">
        <v>2311.5734480979499</v>
      </c>
      <c r="P19" s="16">
        <v>1104.2514971420023</v>
      </c>
      <c r="Q19" s="16">
        <v>2463.0005489999999</v>
      </c>
      <c r="R19" s="16">
        <v>3516.3431314621266</v>
      </c>
      <c r="S19" s="15">
        <v>7.1388143399999997</v>
      </c>
      <c r="T19" s="15">
        <v>51.750570619999998</v>
      </c>
      <c r="U19" s="15">
        <v>1000</v>
      </c>
      <c r="V19" s="15">
        <v>1424.1188519628568</v>
      </c>
      <c r="W19" s="15">
        <v>2028.1145045160051</v>
      </c>
      <c r="X19" s="15">
        <v>1045.2578250000001</v>
      </c>
      <c r="Z19" s="75">
        <v>1.4241188519628567</v>
      </c>
      <c r="AA19" s="75">
        <v>1.4276664018161884</v>
      </c>
    </row>
    <row r="20" spans="1:27" x14ac:dyDescent="0.2">
      <c r="A20" s="61">
        <v>41609</v>
      </c>
      <c r="B20" s="15">
        <v>3194.7689999999998</v>
      </c>
      <c r="C20" s="16">
        <v>2521.6169653400002</v>
      </c>
      <c r="D20" s="16">
        <v>1621.52934744</v>
      </c>
      <c r="E20" s="16">
        <v>1561.5851160899999</v>
      </c>
      <c r="F20" s="18">
        <v>3.696771288452922</v>
      </c>
      <c r="G20" s="16">
        <v>1703.3673186321162</v>
      </c>
      <c r="H20" s="16">
        <v>802.95517025003687</v>
      </c>
      <c r="I20" s="16">
        <v>2381.6473151995774</v>
      </c>
      <c r="J20" s="16">
        <v>1122.6915090676573</v>
      </c>
      <c r="K20" s="16">
        <v>2565.25628630454</v>
      </c>
      <c r="L20" s="16">
        <v>3586.7400297325707</v>
      </c>
      <c r="M20" s="16">
        <v>1688.28532491843</v>
      </c>
      <c r="N20" s="16">
        <v>795.84561137284106</v>
      </c>
      <c r="O20" s="16">
        <v>2360.5596792897236</v>
      </c>
      <c r="P20" s="16">
        <v>1120.6398393233344</v>
      </c>
      <c r="Q20" s="16">
        <v>2542.5428879999999</v>
      </c>
      <c r="R20" s="16">
        <v>3580.1854188351695</v>
      </c>
      <c r="S20" s="15">
        <v>9.199736660000001</v>
      </c>
      <c r="T20" s="15">
        <v>40.788455739999996</v>
      </c>
      <c r="U20" s="15">
        <v>1150</v>
      </c>
      <c r="V20" s="15">
        <v>1607.9294128285696</v>
      </c>
      <c r="W20" s="15">
        <v>2248.2060840341119</v>
      </c>
      <c r="X20" s="15">
        <v>1059.0124369999999</v>
      </c>
      <c r="Z20" s="75">
        <v>1.3981994894161476</v>
      </c>
      <c r="AA20" s="75">
        <v>1.4081121052991927</v>
      </c>
    </row>
    <row r="21" spans="1:27" x14ac:dyDescent="0.2">
      <c r="A21" s="61">
        <v>41699</v>
      </c>
      <c r="B21" s="15">
        <v>3205.174</v>
      </c>
      <c r="C21" s="16">
        <v>2532.1138348100003</v>
      </c>
      <c r="D21" s="16">
        <v>1642.9247392499999</v>
      </c>
      <c r="E21" s="16">
        <v>1570.8484316999998</v>
      </c>
      <c r="F21" s="18">
        <v>4.3870729941593822</v>
      </c>
      <c r="G21" s="16">
        <v>1688.1905227203154</v>
      </c>
      <c r="H21" s="16">
        <v>800.77431865656285</v>
      </c>
      <c r="I21" s="16">
        <v>2321.209814172561</v>
      </c>
      <c r="J21" s="16">
        <v>1101.0399492160302</v>
      </c>
      <c r="K21" s="16">
        <v>2566.6210260257303</v>
      </c>
      <c r="L21" s="16">
        <v>3529.0246181885404</v>
      </c>
      <c r="M21" s="16">
        <v>1701.5680235181314</v>
      </c>
      <c r="N21" s="16">
        <v>807.11978538450637</v>
      </c>
      <c r="O21" s="16">
        <v>2339.6034644881402</v>
      </c>
      <c r="P21" s="16">
        <v>1116.6162934400938</v>
      </c>
      <c r="Q21" s="16">
        <v>2586.959351</v>
      </c>
      <c r="R21" s="16">
        <v>3578.9495117105594</v>
      </c>
      <c r="S21" s="15">
        <v>4.0538685799999996</v>
      </c>
      <c r="T21" s="15">
        <v>52.521821880000005</v>
      </c>
      <c r="U21" s="15">
        <v>1200</v>
      </c>
      <c r="V21" s="15">
        <v>1649.9629274773167</v>
      </c>
      <c r="W21" s="15">
        <v>2268.6480517079312</v>
      </c>
      <c r="X21" s="15">
        <v>1080.7893959999999</v>
      </c>
      <c r="Z21" s="75">
        <v>1.3749691062310974</v>
      </c>
      <c r="AA21" s="75">
        <v>1.3834579620770235</v>
      </c>
    </row>
    <row r="22" spans="1:27" x14ac:dyDescent="0.2">
      <c r="A22" s="61">
        <v>41791</v>
      </c>
      <c r="B22" s="15">
        <v>3215.605</v>
      </c>
      <c r="C22" s="16">
        <v>2544.5677789199999</v>
      </c>
      <c r="D22" s="16">
        <v>1650.2359738299999</v>
      </c>
      <c r="E22" s="16">
        <v>1585.4239295699999</v>
      </c>
      <c r="F22" s="18">
        <v>3.927441001639238</v>
      </c>
      <c r="G22" s="16">
        <v>1792.3937087051304</v>
      </c>
      <c r="H22" s="16">
        <v>856.44658676411143</v>
      </c>
      <c r="I22" s="16">
        <v>2416.694989090111</v>
      </c>
      <c r="J22" s="16">
        <v>1154.7519747496829</v>
      </c>
      <c r="K22" s="16">
        <v>2753.9939266316105</v>
      </c>
      <c r="L22" s="16">
        <v>3713.2262237649538</v>
      </c>
      <c r="M22" s="16">
        <v>1789.9137456906737</v>
      </c>
      <c r="N22" s="16">
        <v>855.2615933860036</v>
      </c>
      <c r="O22" s="16">
        <v>2413.3512403584241</v>
      </c>
      <c r="P22" s="16">
        <v>1158.4664969976134</v>
      </c>
      <c r="Q22" s="16">
        <v>2750.1834560000002</v>
      </c>
      <c r="R22" s="16">
        <v>3725.1706600780103</v>
      </c>
      <c r="S22" s="15">
        <v>8.6141170200000001</v>
      </c>
      <c r="T22" s="15">
        <v>45.880321799999997</v>
      </c>
      <c r="U22" s="15">
        <v>1200</v>
      </c>
      <c r="V22" s="15">
        <v>1617.967064280308</v>
      </c>
      <c r="W22" s="15">
        <v>2181.5145175798652</v>
      </c>
      <c r="X22" s="15">
        <v>1085.4211299999999</v>
      </c>
      <c r="Z22" s="75">
        <v>1.3483058869002567</v>
      </c>
      <c r="AA22" s="75">
        <v>1.3545171511925531</v>
      </c>
    </row>
    <row r="23" spans="1:27" x14ac:dyDescent="0.2">
      <c r="A23" s="61">
        <v>41883</v>
      </c>
      <c r="B23" s="15">
        <v>3226.0529999999994</v>
      </c>
      <c r="C23" s="16">
        <v>2535.3422093399995</v>
      </c>
      <c r="D23" s="16">
        <v>1655.7527199399999</v>
      </c>
      <c r="E23" s="16">
        <v>1593.8039768400001</v>
      </c>
      <c r="F23" s="18">
        <v>3.7414248126522551</v>
      </c>
      <c r="G23" s="16">
        <v>1795.1761723544012</v>
      </c>
      <c r="H23" s="16">
        <v>859.51055166784329</v>
      </c>
      <c r="I23" s="16">
        <v>2404.644894172256</v>
      </c>
      <c r="J23" s="16">
        <v>1151.3174536204963</v>
      </c>
      <c r="K23" s="16">
        <v>2772.8265937397005</v>
      </c>
      <c r="L23" s="16">
        <v>3714.2111252047625</v>
      </c>
      <c r="M23" s="16">
        <v>1792.5832342461015</v>
      </c>
      <c r="N23" s="16">
        <v>858.26908423389216</v>
      </c>
      <c r="O23" s="16">
        <v>2401.1716443157529</v>
      </c>
      <c r="P23" s="16">
        <v>1152.8087349055083</v>
      </c>
      <c r="Q23" s="16">
        <v>2768.8215540000001</v>
      </c>
      <c r="R23" s="16">
        <v>3719.0220776681194</v>
      </c>
      <c r="S23" s="15">
        <v>10.350094289999999</v>
      </c>
      <c r="T23" s="15">
        <v>43.204598680000004</v>
      </c>
      <c r="U23" s="15">
        <v>1200</v>
      </c>
      <c r="V23" s="15">
        <v>1607.4042856875894</v>
      </c>
      <c r="W23" s="15">
        <v>2153.1237813723583</v>
      </c>
      <c r="X23" s="15">
        <v>1075.0061989999997</v>
      </c>
      <c r="Z23" s="75">
        <v>1.3395035714063246</v>
      </c>
      <c r="AA23" s="75">
        <v>1.3431786791371241</v>
      </c>
    </row>
    <row r="24" spans="1:27" x14ac:dyDescent="0.2">
      <c r="A24" s="61">
        <v>41974</v>
      </c>
      <c r="B24" s="15">
        <v>3236.502</v>
      </c>
      <c r="C24" s="16">
        <v>2545.2097345400002</v>
      </c>
      <c r="D24" s="16">
        <v>1646.74534305</v>
      </c>
      <c r="E24" s="16">
        <v>1581.3744626500002</v>
      </c>
      <c r="F24" s="18">
        <v>3.969701853167166</v>
      </c>
      <c r="G24" s="16">
        <v>1789.1139479673575</v>
      </c>
      <c r="H24" s="16">
        <v>844.22520909643185</v>
      </c>
      <c r="I24" s="16">
        <v>2348.2352110426723</v>
      </c>
      <c r="J24" s="16">
        <v>1108.0565127237348</v>
      </c>
      <c r="K24" s="16">
        <v>2732.33657769102</v>
      </c>
      <c r="L24" s="16">
        <v>3586.2271195433932</v>
      </c>
      <c r="M24" s="16">
        <v>1786.8369861372635</v>
      </c>
      <c r="N24" s="16">
        <v>843.15079706423785</v>
      </c>
      <c r="O24" s="16">
        <v>2345.2466691727141</v>
      </c>
      <c r="P24" s="16">
        <v>1116.0619910882594</v>
      </c>
      <c r="Q24" s="16">
        <v>2728.8592410000001</v>
      </c>
      <c r="R24" s="16">
        <v>3612.1368662811337</v>
      </c>
      <c r="S24" s="15">
        <v>13.18675236</v>
      </c>
      <c r="T24" s="15">
        <v>34.556635919999998</v>
      </c>
      <c r="U24" s="15">
        <v>1200</v>
      </c>
      <c r="V24" s="15">
        <v>1575.0155301470038</v>
      </c>
      <c r="W24" s="15">
        <v>2067.228266836873</v>
      </c>
      <c r="X24" s="15">
        <v>1082.632372</v>
      </c>
      <c r="Z24" s="75">
        <v>1.3125129417891699</v>
      </c>
      <c r="AA24" s="75">
        <v>1.3236801708238544</v>
      </c>
    </row>
    <row r="25" spans="1:27" x14ac:dyDescent="0.2">
      <c r="A25" s="61">
        <v>42064</v>
      </c>
      <c r="B25" s="15">
        <v>3246.9639999999999</v>
      </c>
      <c r="C25" s="16">
        <v>2560.5873521500002</v>
      </c>
      <c r="D25" s="16">
        <v>1671.8213388900001</v>
      </c>
      <c r="E25" s="16">
        <v>1577.2814709699999</v>
      </c>
      <c r="F25" s="18">
        <v>5.6549025736667318</v>
      </c>
      <c r="G25" s="16">
        <v>1820.3259678040179</v>
      </c>
      <c r="H25" s="16">
        <v>854.33431202904944</v>
      </c>
      <c r="I25" s="16">
        <v>2313.4958790665169</v>
      </c>
      <c r="J25" s="16">
        <v>1085.793943053352</v>
      </c>
      <c r="K25" s="16">
        <v>2773.9927551230903</v>
      </c>
      <c r="L25" s="16">
        <v>3525.5338445122838</v>
      </c>
      <c r="M25" s="16">
        <v>1831.2270409031155</v>
      </c>
      <c r="N25" s="16">
        <v>859.45054333833082</v>
      </c>
      <c r="O25" s="16">
        <v>2327.3503140074135</v>
      </c>
      <c r="P25" s="16">
        <v>1105.0096967109596</v>
      </c>
      <c r="Q25" s="16">
        <v>2790.6049739999999</v>
      </c>
      <c r="R25" s="16">
        <v>3587.9267048714046</v>
      </c>
      <c r="S25" s="15">
        <v>8.8653741100000012</v>
      </c>
      <c r="T25" s="15">
        <v>40.635027950000001</v>
      </c>
      <c r="U25" s="15">
        <v>1200</v>
      </c>
      <c r="V25" s="15">
        <v>1525.1087464455236</v>
      </c>
      <c r="W25" s="15">
        <v>1938.2972404038637</v>
      </c>
      <c r="X25" s="15">
        <v>1077.1880860000001</v>
      </c>
      <c r="Z25" s="75">
        <v>1.2709239553712697</v>
      </c>
      <c r="AA25" s="75">
        <v>1.2857164443911024</v>
      </c>
    </row>
    <row r="26" spans="1:27" x14ac:dyDescent="0.2">
      <c r="A26" s="61">
        <v>42156</v>
      </c>
      <c r="B26" s="15">
        <v>3257.4380000000001</v>
      </c>
      <c r="C26" s="16">
        <v>2537.56065734</v>
      </c>
      <c r="D26" s="16">
        <v>1648.4196764400001</v>
      </c>
      <c r="E26" s="16">
        <v>1546.89589189</v>
      </c>
      <c r="F26" s="18">
        <v>6.1588554177692885</v>
      </c>
      <c r="G26" s="16">
        <v>1896.0869524734244</v>
      </c>
      <c r="H26" s="16">
        <v>869.83659669940607</v>
      </c>
      <c r="I26" s="16">
        <v>2351.3967045004983</v>
      </c>
      <c r="J26" s="16">
        <v>1078.7115560627644</v>
      </c>
      <c r="K26" s="16">
        <v>2833.43878387932</v>
      </c>
      <c r="L26" s="16">
        <v>3513.8360137579789</v>
      </c>
      <c r="M26" s="16">
        <v>1865.6518458316007</v>
      </c>
      <c r="N26" s="16">
        <v>855.87437274324168</v>
      </c>
      <c r="O26" s="16">
        <v>2313.6531773034203</v>
      </c>
      <c r="P26" s="16">
        <v>1067.4713622934041</v>
      </c>
      <c r="Q26" s="16">
        <v>2787.9577049999998</v>
      </c>
      <c r="R26" s="16">
        <v>3477.2217794463013</v>
      </c>
      <c r="S26" s="15">
        <v>9.2021362999999994</v>
      </c>
      <c r="T26" s="15">
        <v>41.334103470000002</v>
      </c>
      <c r="U26" s="15">
        <v>1200</v>
      </c>
      <c r="V26" s="15">
        <v>1488.1575139366646</v>
      </c>
      <c r="W26" s="15">
        <v>1845.5106552384616</v>
      </c>
      <c r="X26" s="15">
        <v>1065.3085060000001</v>
      </c>
      <c r="Z26" s="75">
        <v>1.2401312616138871</v>
      </c>
      <c r="AA26" s="75">
        <v>1.2472290283350269</v>
      </c>
    </row>
    <row r="27" spans="1:27" x14ac:dyDescent="0.2">
      <c r="A27" s="61">
        <v>42248</v>
      </c>
      <c r="B27" s="15">
        <v>3267.9139999900003</v>
      </c>
      <c r="C27" s="16">
        <v>2542.71423478</v>
      </c>
      <c r="D27" s="16">
        <v>1627.4349622499999</v>
      </c>
      <c r="E27" s="16">
        <v>1519.6417920900001</v>
      </c>
      <c r="F27" s="18">
        <v>6.6235009484477985</v>
      </c>
      <c r="G27" s="16">
        <v>1872.620917273638</v>
      </c>
      <c r="H27" s="16">
        <v>847.02023169491611</v>
      </c>
      <c r="I27" s="16">
        <v>2289.3045727578406</v>
      </c>
      <c r="J27" s="16">
        <v>1035.493767986266</v>
      </c>
      <c r="K27" s="16">
        <v>2767.9892734305899</v>
      </c>
      <c r="L27" s="16">
        <v>3383.9045813047155</v>
      </c>
      <c r="M27" s="16">
        <v>1856.4764016870454</v>
      </c>
      <c r="N27" s="16">
        <v>839.71779949178494</v>
      </c>
      <c r="O27" s="16">
        <v>2269.5676825968803</v>
      </c>
      <c r="P27" s="16">
        <v>1031.3943887337437</v>
      </c>
      <c r="Q27" s="16">
        <v>2744.1255529999999</v>
      </c>
      <c r="R27" s="16">
        <v>3370.5081624541294</v>
      </c>
      <c r="S27" s="15">
        <v>8.3921238799999998</v>
      </c>
      <c r="T27" s="15">
        <v>44.725663939999997</v>
      </c>
      <c r="U27" s="15">
        <v>1300</v>
      </c>
      <c r="V27" s="15">
        <v>1589.2677034271901</v>
      </c>
      <c r="W27" s="15">
        <v>1942.9014101205655</v>
      </c>
      <c r="X27" s="15">
        <v>1068.35582</v>
      </c>
      <c r="Z27" s="75">
        <v>1.2225136180209155</v>
      </c>
      <c r="AA27" s="75">
        <v>1.2282631014347505</v>
      </c>
    </row>
    <row r="28" spans="1:27" x14ac:dyDescent="0.2">
      <c r="A28" s="61">
        <v>42339</v>
      </c>
      <c r="B28" s="15">
        <v>3278.393</v>
      </c>
      <c r="C28" s="16">
        <v>2565.3716880000002</v>
      </c>
      <c r="D28" s="16">
        <v>1643.79277841</v>
      </c>
      <c r="E28" s="16">
        <v>1550.7058220899999</v>
      </c>
      <c r="F28" s="18">
        <v>5.6629374178198333</v>
      </c>
      <c r="G28" s="16">
        <v>1857.9528190068052</v>
      </c>
      <c r="H28" s="16">
        <v>857.70715094784236</v>
      </c>
      <c r="I28" s="16">
        <v>2209.4673694851263</v>
      </c>
      <c r="J28" s="16">
        <v>1019.980670772012</v>
      </c>
      <c r="K28" s="16">
        <v>2811.90111971735</v>
      </c>
      <c r="L28" s="16">
        <v>3343.8974911942687</v>
      </c>
      <c r="M28" s="16">
        <v>1878.6506447150971</v>
      </c>
      <c r="N28" s="16">
        <v>867.26210158452636</v>
      </c>
      <c r="O28" s="16">
        <v>2234.0811110473087</v>
      </c>
      <c r="P28" s="16">
        <v>1042.6859136473306</v>
      </c>
      <c r="Q28" s="16">
        <v>2843.2260030000002</v>
      </c>
      <c r="R28" s="16">
        <v>3418.3342005000127</v>
      </c>
      <c r="S28" s="15">
        <v>20.159025740000001</v>
      </c>
      <c r="T28" s="15">
        <v>23.929909420000001</v>
      </c>
      <c r="U28" s="15">
        <v>1300</v>
      </c>
      <c r="V28" s="15">
        <v>1545.9529170746632</v>
      </c>
      <c r="W28" s="15">
        <v>1838.4387860089696</v>
      </c>
      <c r="X28" s="15">
        <v>1087.233246</v>
      </c>
      <c r="Z28" s="75">
        <v>1.1891945515958948</v>
      </c>
      <c r="AA28" s="75">
        <v>1.2022731210579789</v>
      </c>
    </row>
    <row r="29" spans="1:27" x14ac:dyDescent="0.2">
      <c r="A29" s="61">
        <v>42430</v>
      </c>
      <c r="B29" s="15">
        <v>3288.875</v>
      </c>
      <c r="C29" s="16">
        <v>2585.7712265099999</v>
      </c>
      <c r="D29" s="16">
        <v>1652.3602110700001</v>
      </c>
      <c r="E29" s="16">
        <v>1502.16928489</v>
      </c>
      <c r="F29" s="18">
        <v>9.089478503161402</v>
      </c>
      <c r="G29" s="16">
        <v>1930.5745243151136</v>
      </c>
      <c r="H29" s="16">
        <v>864.2730217783984</v>
      </c>
      <c r="I29" s="16">
        <v>2233.6681641973714</v>
      </c>
      <c r="J29" s="16">
        <v>999.9609492443343</v>
      </c>
      <c r="K29" s="16">
        <v>2842.4859345014302</v>
      </c>
      <c r="L29" s="16">
        <v>3288.7465669459598</v>
      </c>
      <c r="M29" s="16">
        <v>2064.3370297003471</v>
      </c>
      <c r="N29" s="16">
        <v>924.15536650070317</v>
      </c>
      <c r="O29" s="16">
        <v>2388.4309283793295</v>
      </c>
      <c r="P29" s="16">
        <v>1077.1664748420403</v>
      </c>
      <c r="Q29" s="16">
        <v>3039.4314810000001</v>
      </c>
      <c r="R29" s="16">
        <v>3542.6658899461154</v>
      </c>
      <c r="S29" s="15">
        <v>24.309721160000002</v>
      </c>
      <c r="T29" s="15">
        <v>23.09088229</v>
      </c>
      <c r="U29" s="15">
        <v>1400</v>
      </c>
      <c r="V29" s="15">
        <v>1619.7952425512792</v>
      </c>
      <c r="W29" s="15">
        <v>1874.0975912798267</v>
      </c>
      <c r="X29" s="15">
        <v>1108.949756</v>
      </c>
      <c r="Z29" s="75">
        <v>1.1569966018223423</v>
      </c>
      <c r="AA29" s="75">
        <v>1.1655685979736403</v>
      </c>
    </row>
    <row r="30" spans="1:27" x14ac:dyDescent="0.2">
      <c r="A30" s="61">
        <v>42522</v>
      </c>
      <c r="B30" s="15">
        <v>3299.36</v>
      </c>
      <c r="C30" s="16">
        <v>2607.3377230600004</v>
      </c>
      <c r="D30" s="16">
        <v>1699.5009937100001</v>
      </c>
      <c r="E30" s="16">
        <v>1532.91210989</v>
      </c>
      <c r="F30" s="18">
        <v>9.8022233841909951</v>
      </c>
      <c r="G30" s="16">
        <v>1997.2435490311575</v>
      </c>
      <c r="H30" s="16">
        <v>912.25604134724608</v>
      </c>
      <c r="I30" s="16">
        <v>2278.7132708489648</v>
      </c>
      <c r="J30" s="16">
        <v>1040.8194578165001</v>
      </c>
      <c r="K30" s="16">
        <v>3009.8610925794501</v>
      </c>
      <c r="L30" s="16">
        <v>3434.038086341448</v>
      </c>
      <c r="M30" s="16">
        <v>1996.9987735184297</v>
      </c>
      <c r="N30" s="16">
        <v>912.14424949081035</v>
      </c>
      <c r="O30" s="16">
        <v>2278.4339993452454</v>
      </c>
      <c r="P30" s="16">
        <v>1045.0414220923058</v>
      </c>
      <c r="Q30" s="16">
        <v>3009.4922510000001</v>
      </c>
      <c r="R30" s="16">
        <v>3447.9678663944705</v>
      </c>
      <c r="S30" s="15">
        <v>23.497474239999999</v>
      </c>
      <c r="T30" s="15">
        <v>26.09905904</v>
      </c>
      <c r="U30" s="15">
        <v>1400</v>
      </c>
      <c r="V30" s="15">
        <v>1597.3007301668761</v>
      </c>
      <c r="W30" s="15">
        <v>1822.4068732797396</v>
      </c>
      <c r="X30" s="15">
        <v>1112.721192</v>
      </c>
      <c r="Z30" s="75">
        <v>1.14092909297634</v>
      </c>
      <c r="AA30" s="75">
        <v>1.1456975392605755</v>
      </c>
    </row>
    <row r="31" spans="1:27" x14ac:dyDescent="0.2">
      <c r="A31" s="61">
        <v>42614</v>
      </c>
      <c r="B31" s="15">
        <v>3309.8449999999998</v>
      </c>
      <c r="C31" s="16">
        <v>2613.2781687499996</v>
      </c>
      <c r="D31" s="16">
        <v>1671.66233852</v>
      </c>
      <c r="E31" s="16">
        <v>1521.98005911</v>
      </c>
      <c r="F31" s="18">
        <v>8.9540977242162967</v>
      </c>
      <c r="G31" s="16">
        <v>1990.486570368585</v>
      </c>
      <c r="H31" s="16">
        <v>897.15478332202861</v>
      </c>
      <c r="I31" s="16">
        <v>2241.9320600878905</v>
      </c>
      <c r="J31" s="16">
        <v>1010.4866325314672</v>
      </c>
      <c r="K31" s="16">
        <v>2969.4432738044998</v>
      </c>
      <c r="L31" s="16">
        <v>3344.554128251114</v>
      </c>
      <c r="M31" s="16">
        <v>2017.6983897189898</v>
      </c>
      <c r="N31" s="16">
        <v>909.41970998641943</v>
      </c>
      <c r="O31" s="16">
        <v>2272.5813752468948</v>
      </c>
      <c r="P31" s="16">
        <v>1028.3930507886316</v>
      </c>
      <c r="Q31" s="16">
        <v>3010.0382800000002</v>
      </c>
      <c r="R31" s="16">
        <v>3403.8215971874984</v>
      </c>
      <c r="S31" s="15">
        <v>23.640764230000002</v>
      </c>
      <c r="T31" s="15">
        <v>27.92086969</v>
      </c>
      <c r="U31" s="15">
        <v>1400</v>
      </c>
      <c r="V31" s="15">
        <v>1576.8530824811555</v>
      </c>
      <c r="W31" s="15">
        <v>1776.0468883788014</v>
      </c>
      <c r="X31" s="15">
        <v>1120.4268419999999</v>
      </c>
      <c r="Z31" s="75">
        <v>1.1263236303436825</v>
      </c>
      <c r="AA31" s="75">
        <v>1.1308233585612399</v>
      </c>
    </row>
    <row r="32" spans="1:27" x14ac:dyDescent="0.2">
      <c r="A32" s="61">
        <v>42705</v>
      </c>
      <c r="B32" s="15">
        <v>3320.3190000099999</v>
      </c>
      <c r="C32" s="16">
        <v>2629.4012521099999</v>
      </c>
      <c r="D32" s="16">
        <v>1693.6254099300002</v>
      </c>
      <c r="E32" s="16">
        <v>1532.8972779000001</v>
      </c>
      <c r="F32" s="18">
        <v>9.4901818954548673</v>
      </c>
      <c r="G32" s="16">
        <v>1961.6987306014032</v>
      </c>
      <c r="H32" s="16">
        <v>891.07832859196947</v>
      </c>
      <c r="I32" s="16">
        <v>2190.6439459750595</v>
      </c>
      <c r="J32" s="16">
        <v>995.07397107869451</v>
      </c>
      <c r="K32" s="16">
        <v>2958.6643049210702</v>
      </c>
      <c r="L32" s="16">
        <v>3303.9630125879908</v>
      </c>
      <c r="M32" s="16">
        <v>2000.4467180037748</v>
      </c>
      <c r="N32" s="16">
        <v>908.67915672889058</v>
      </c>
      <c r="O32" s="16">
        <v>2233.9141192680299</v>
      </c>
      <c r="P32" s="16">
        <v>1018.0669647938319</v>
      </c>
      <c r="Q32" s="16">
        <v>3017.1046689999998</v>
      </c>
      <c r="R32" s="16">
        <v>3380.3070864874717</v>
      </c>
      <c r="S32" s="15">
        <v>27.296974479999999</v>
      </c>
      <c r="T32" s="15">
        <v>35.108212890000004</v>
      </c>
      <c r="U32" s="15">
        <v>1400</v>
      </c>
      <c r="V32" s="15">
        <v>1563.3906861044127</v>
      </c>
      <c r="W32" s="15">
        <v>1745.8503124271617</v>
      </c>
      <c r="X32" s="15">
        <v>1130.8130890000002</v>
      </c>
      <c r="Z32" s="75">
        <v>1.1167076329317234</v>
      </c>
      <c r="AA32" s="75">
        <v>1.120381112799727</v>
      </c>
    </row>
    <row r="33" spans="1:27" x14ac:dyDescent="0.2">
      <c r="A33" s="61">
        <v>42795</v>
      </c>
      <c r="B33" s="15">
        <v>3330.7979999999993</v>
      </c>
      <c r="C33" s="16">
        <v>2645.7685506099997</v>
      </c>
      <c r="D33" s="16">
        <v>1667.86597998</v>
      </c>
      <c r="E33" s="16">
        <v>1493.1612327399998</v>
      </c>
      <c r="F33" s="18">
        <v>10.47474733204254</v>
      </c>
      <c r="G33" s="16">
        <v>2111.6412844708825</v>
      </c>
      <c r="H33" s="16">
        <v>930.00162400752617</v>
      </c>
      <c r="I33" s="16">
        <v>2339.6360942236461</v>
      </c>
      <c r="J33" s="16">
        <v>1030.4142958446782</v>
      </c>
      <c r="K33" s="16">
        <v>3097.6475492410195</v>
      </c>
      <c r="L33" s="16">
        <v>3432.1018757708621</v>
      </c>
      <c r="M33" s="16">
        <v>2284.6456813529912</v>
      </c>
      <c r="N33" s="16">
        <v>1006.195619488183</v>
      </c>
      <c r="O33" s="16">
        <v>2531.3198495950978</v>
      </c>
      <c r="P33" s="16">
        <v>1116.5285259187092</v>
      </c>
      <c r="Q33" s="16">
        <v>3351.4343570000001</v>
      </c>
      <c r="R33" s="16">
        <v>3718.9309810729837</v>
      </c>
      <c r="S33" s="15">
        <v>23.037370630000002</v>
      </c>
      <c r="T33" s="15">
        <v>33.422046229999999</v>
      </c>
      <c r="U33" s="15">
        <v>1500</v>
      </c>
      <c r="V33" s="15">
        <v>1661.955639503818</v>
      </c>
      <c r="W33" s="15">
        <v>1841.3976984523633</v>
      </c>
      <c r="X33" s="15">
        <v>1129.953726</v>
      </c>
      <c r="Z33" s="75">
        <v>1.1079704263358787</v>
      </c>
      <c r="AA33" s="75">
        <v>1.1096535348530425</v>
      </c>
    </row>
    <row r="34" spans="1:27" x14ac:dyDescent="0.2">
      <c r="A34" s="61">
        <v>42887</v>
      </c>
      <c r="B34" s="15">
        <v>3341.2669999899999</v>
      </c>
      <c r="C34" s="16">
        <v>2630.00993376</v>
      </c>
      <c r="D34" s="16">
        <v>1676.0713216300001</v>
      </c>
      <c r="E34" s="16">
        <v>1531.6270540600001</v>
      </c>
      <c r="F34" s="18">
        <v>8.6180263158208561</v>
      </c>
      <c r="G34" s="16">
        <v>2068.8357110275142</v>
      </c>
      <c r="H34" s="16">
        <v>928.6081137661331</v>
      </c>
      <c r="I34" s="16">
        <v>2283.4827176945178</v>
      </c>
      <c r="J34" s="16">
        <v>1024.9535852427427</v>
      </c>
      <c r="K34" s="16">
        <v>3102.72764644974</v>
      </c>
      <c r="L34" s="16">
        <v>3424.6435908930134</v>
      </c>
      <c r="M34" s="16">
        <v>2093.5630025117603</v>
      </c>
      <c r="N34" s="16">
        <v>939.70706531665894</v>
      </c>
      <c r="O34" s="16">
        <v>2310.7755290370033</v>
      </c>
      <c r="P34" s="16">
        <v>1038.2248657739976</v>
      </c>
      <c r="Q34" s="16">
        <v>3139.8122069999999</v>
      </c>
      <c r="R34" s="16">
        <v>3468.9864825797054</v>
      </c>
      <c r="S34" s="15">
        <v>21.776901119999998</v>
      </c>
      <c r="T34" s="15">
        <v>38.225744570000003</v>
      </c>
      <c r="U34" s="15">
        <v>1500</v>
      </c>
      <c r="V34" s="15">
        <v>1655.6288439358939</v>
      </c>
      <c r="W34" s="15">
        <v>1827.4045792483364</v>
      </c>
      <c r="X34" s="15">
        <v>1125.079929</v>
      </c>
      <c r="Z34" s="75">
        <v>1.1037525626239293</v>
      </c>
      <c r="AA34" s="75">
        <v>1.1048388419045678</v>
      </c>
    </row>
    <row r="35" spans="1:27" x14ac:dyDescent="0.2">
      <c r="A35" s="62">
        <v>42979</v>
      </c>
      <c r="B35" s="63">
        <v>3351.723</v>
      </c>
      <c r="C35" s="64">
        <v>2664.6130241599999</v>
      </c>
      <c r="D35" s="64">
        <v>1730.37585319</v>
      </c>
      <c r="E35" s="64">
        <v>1568.10458414</v>
      </c>
      <c r="F35" s="65">
        <v>9.3778047555881017</v>
      </c>
      <c r="G35" s="64">
        <v>2165.2829512607573</v>
      </c>
      <c r="H35" s="64">
        <v>993.43120707067396</v>
      </c>
      <c r="I35" s="64">
        <v>2381.2309868920506</v>
      </c>
      <c r="J35" s="64">
        <v>1092.5081048852644</v>
      </c>
      <c r="K35" s="64">
        <v>3329.7062256565405</v>
      </c>
      <c r="L35" s="64">
        <v>3661.7845428303531</v>
      </c>
      <c r="M35" s="64">
        <v>2155.3801049498734</v>
      </c>
      <c r="N35" s="64">
        <v>988.88777712239357</v>
      </c>
      <c r="O35" s="64">
        <v>2370.3405097467075</v>
      </c>
      <c r="P35" s="64">
        <v>1089.5705463622858</v>
      </c>
      <c r="Q35" s="64">
        <v>3314.477907</v>
      </c>
      <c r="R35" s="64">
        <v>3651.9386603650396</v>
      </c>
      <c r="S35" s="15">
        <v>28.385421740000002</v>
      </c>
      <c r="T35" s="15">
        <v>44.916676850000002</v>
      </c>
      <c r="U35" s="15">
        <v>1500</v>
      </c>
      <c r="V35" s="15">
        <v>1649.5980251718759</v>
      </c>
      <c r="W35" s="15">
        <v>1814.1157631006351</v>
      </c>
      <c r="X35" s="15">
        <v>1132.46352</v>
      </c>
      <c r="Z35" s="75">
        <v>1.0997320167812505</v>
      </c>
      <c r="AA35" s="75">
        <v>1.1018141507754029</v>
      </c>
    </row>
    <row r="36" spans="1:27" x14ac:dyDescent="0.2">
      <c r="A36" s="62">
        <v>43070</v>
      </c>
      <c r="B36" s="63">
        <v>3362.1659999999997</v>
      </c>
      <c r="C36" s="64">
        <v>2673.6325935499995</v>
      </c>
      <c r="D36" s="64">
        <v>1714.6564398600001</v>
      </c>
      <c r="E36" s="64">
        <v>1588.9076905499999</v>
      </c>
      <c r="F36" s="65">
        <v>7.3337577363467403</v>
      </c>
      <c r="G36" s="64">
        <v>2116.2967896896512</v>
      </c>
      <c r="H36" s="64">
        <v>982.33464098046329</v>
      </c>
      <c r="I36" s="64">
        <v>2288.1180790265466</v>
      </c>
      <c r="J36" s="64">
        <v>1062.0899973160515</v>
      </c>
      <c r="K36" s="64">
        <v>3302.77213052672</v>
      </c>
      <c r="L36" s="64">
        <v>3570.9228779161194</v>
      </c>
      <c r="M36" s="64">
        <v>2188.0056416022012</v>
      </c>
      <c r="N36" s="64">
        <v>1015.6201900798475</v>
      </c>
      <c r="O36" s="64">
        <v>2365.6489439254178</v>
      </c>
      <c r="P36" s="64">
        <v>1105.6626553941626</v>
      </c>
      <c r="Q36" s="64">
        <v>3414.6836720000001</v>
      </c>
      <c r="R36" s="64">
        <v>3717.4213874359698</v>
      </c>
      <c r="S36" s="15">
        <v>40.50752645</v>
      </c>
      <c r="T36" s="15">
        <v>49.88696273</v>
      </c>
      <c r="U36" s="15">
        <v>1500</v>
      </c>
      <c r="V36" s="15">
        <v>1621.7843996461095</v>
      </c>
      <c r="W36" s="15">
        <v>1753.4564259569945</v>
      </c>
      <c r="X36" s="15">
        <v>1142.6882499999999</v>
      </c>
      <c r="Z36" s="75">
        <v>1.081189599764073</v>
      </c>
      <c r="AA36" s="75">
        <v>1.0886576164926733</v>
      </c>
    </row>
    <row r="37" spans="1:27" x14ac:dyDescent="0.2">
      <c r="A37" s="62">
        <v>43160</v>
      </c>
      <c r="B37" s="63">
        <v>3372.5929999999998</v>
      </c>
      <c r="C37" s="64">
        <v>2690.5723969000001</v>
      </c>
      <c r="D37" s="64">
        <v>1723.7056354400002</v>
      </c>
      <c r="E37" s="64">
        <v>1563.7201398899999</v>
      </c>
      <c r="F37" s="65">
        <v>9.2814859022701768</v>
      </c>
      <c r="G37" s="64">
        <v>2263.0903510045118</v>
      </c>
      <c r="H37" s="64">
        <v>1030.1218883328406</v>
      </c>
      <c r="I37" s="64">
        <v>2432.2465923942532</v>
      </c>
      <c r="J37" s="64">
        <v>1107.1190558238961</v>
      </c>
      <c r="K37" s="64">
        <v>3474.18186973812</v>
      </c>
      <c r="L37" s="64">
        <v>3733.8619778382813</v>
      </c>
      <c r="M37" s="64">
        <v>2447.5200932068224</v>
      </c>
      <c r="N37" s="64">
        <v>1114.0713024073762</v>
      </c>
      <c r="O37" s="64">
        <v>2630.4616622471253</v>
      </c>
      <c r="P37" s="64">
        <v>1197.6392906857609</v>
      </c>
      <c r="Q37" s="64">
        <v>3757.309076</v>
      </c>
      <c r="R37" s="64">
        <v>4039.1498882917622</v>
      </c>
      <c r="S37" s="15">
        <v>39.07113957</v>
      </c>
      <c r="T37" s="15">
        <v>51.332146630000004</v>
      </c>
      <c r="U37" s="15">
        <v>1500</v>
      </c>
      <c r="V37" s="15">
        <v>1612.1185294135462</v>
      </c>
      <c r="W37" s="15">
        <v>1732.6174352523299</v>
      </c>
      <c r="X37" s="15">
        <v>1149.5877499999999</v>
      </c>
      <c r="Z37" s="75">
        <v>1.0747456862756974</v>
      </c>
      <c r="AA37" s="75">
        <v>1.0750113463095263</v>
      </c>
    </row>
    <row r="38" spans="1:27" x14ac:dyDescent="0.2">
      <c r="A38" s="62">
        <v>43252</v>
      </c>
      <c r="B38" s="63">
        <v>3383.0240000100002</v>
      </c>
      <c r="C38" s="64">
        <v>2707.78938767</v>
      </c>
      <c r="D38" s="64">
        <v>1752.7901830400001</v>
      </c>
      <c r="E38" s="64">
        <v>1603.5572469599999</v>
      </c>
      <c r="F38" s="65">
        <v>8.5140216737849386</v>
      </c>
      <c r="G38" s="64">
        <v>2186.4163598200271</v>
      </c>
      <c r="H38" s="64">
        <v>1011.2731079623459</v>
      </c>
      <c r="I38" s="64">
        <v>2328.3047090671066</v>
      </c>
      <c r="J38" s="64">
        <v>1076.9000738795564</v>
      </c>
      <c r="K38" s="64">
        <v>3421.1611948013201</v>
      </c>
      <c r="L38" s="64">
        <v>3643.1787955470822</v>
      </c>
      <c r="M38" s="64">
        <v>2226.6986645040402</v>
      </c>
      <c r="N38" s="64">
        <v>1029.9046701973443</v>
      </c>
      <c r="O38" s="64">
        <v>2371.2011497503363</v>
      </c>
      <c r="P38" s="64">
        <v>1103.5003840882766</v>
      </c>
      <c r="Q38" s="64">
        <v>3484.1922169999998</v>
      </c>
      <c r="R38" s="64">
        <v>3733.1682833908935</v>
      </c>
      <c r="S38" s="15">
        <v>44.46536571</v>
      </c>
      <c r="T38" s="15">
        <v>65.099027939999999</v>
      </c>
      <c r="U38" s="15">
        <v>1500</v>
      </c>
      <c r="V38" s="15">
        <v>1597.3430897160586</v>
      </c>
      <c r="W38" s="15">
        <v>1701.0032975090962</v>
      </c>
      <c r="X38" s="15">
        <v>1170.9447600000001</v>
      </c>
      <c r="Z38" s="75">
        <v>1.064895393144039</v>
      </c>
      <c r="AA38" s="75">
        <v>1.0714587631463313</v>
      </c>
    </row>
    <row r="39" spans="1:27" x14ac:dyDescent="0.2">
      <c r="A39" s="62">
        <v>43344</v>
      </c>
      <c r="B39" s="63">
        <v>3393.4229999999998</v>
      </c>
      <c r="C39" s="64">
        <v>2719.2838334399999</v>
      </c>
      <c r="D39" s="64">
        <v>1767.7548887600001</v>
      </c>
      <c r="E39" s="64">
        <v>1648.8527918300001</v>
      </c>
      <c r="F39" s="65">
        <v>6.7261642259354346</v>
      </c>
      <c r="G39" s="64">
        <v>2281.3394392681062</v>
      </c>
      <c r="H39" s="64">
        <v>1083.9220794726064</v>
      </c>
      <c r="I39" s="64">
        <v>2401.2150849871823</v>
      </c>
      <c r="J39" s="64">
        <v>1140.8780312916956</v>
      </c>
      <c r="K39" s="64">
        <v>3678.2061146901701</v>
      </c>
      <c r="L39" s="64">
        <v>3871.4817515799596</v>
      </c>
      <c r="M39" s="64">
        <v>2282.544740315232</v>
      </c>
      <c r="N39" s="64">
        <v>1084.4947485179421</v>
      </c>
      <c r="O39" s="64">
        <v>2402.4837199857679</v>
      </c>
      <c r="P39" s="64">
        <v>1143.9386245323865</v>
      </c>
      <c r="Q39" s="64">
        <v>3680.1494229999998</v>
      </c>
      <c r="R39" s="64">
        <v>3881.867639076564</v>
      </c>
      <c r="S39" s="15">
        <v>38.86821475</v>
      </c>
      <c r="T39" s="15">
        <v>70.078538660000007</v>
      </c>
      <c r="U39" s="15">
        <v>1500</v>
      </c>
      <c r="V39" s="15">
        <v>1578.8192521829637</v>
      </c>
      <c r="W39" s="15">
        <v>1661.780154042382</v>
      </c>
      <c r="X39" s="15">
        <v>1166.8913400000001</v>
      </c>
      <c r="Z39" s="75">
        <v>1.0525461681219759</v>
      </c>
      <c r="AA39" s="75">
        <v>1.0548125070182957</v>
      </c>
    </row>
    <row r="40" spans="1:27" x14ac:dyDescent="0.2">
      <c r="A40" s="62">
        <v>43435</v>
      </c>
      <c r="B40" s="63">
        <v>3403.8050000000003</v>
      </c>
      <c r="C40" s="64">
        <v>2702.8847501300006</v>
      </c>
      <c r="D40" s="64">
        <v>1785.2176439099999</v>
      </c>
      <c r="E40" s="64">
        <v>1662.21857901</v>
      </c>
      <c r="F40" s="65">
        <v>6.8898638392687133</v>
      </c>
      <c r="G40" s="64">
        <v>2293.0745350446609</v>
      </c>
      <c r="H40" s="64">
        <v>1090.3190186731142</v>
      </c>
      <c r="I40" s="64">
        <v>2392.7182455219536</v>
      </c>
      <c r="J40" s="64">
        <v>1137.6979551028601</v>
      </c>
      <c r="K40" s="64">
        <v>3711.2333273546401</v>
      </c>
      <c r="L40" s="64">
        <v>3872.5019880688906</v>
      </c>
      <c r="M40" s="64">
        <v>2364.1875766052913</v>
      </c>
      <c r="N40" s="64">
        <v>1124.1320907043732</v>
      </c>
      <c r="O40" s="64">
        <v>2466.9214471345722</v>
      </c>
      <c r="P40" s="64">
        <v>1172.9803469963124</v>
      </c>
      <c r="Q40" s="64">
        <v>3826.326431</v>
      </c>
      <c r="R40" s="64">
        <v>3992.5963700077832</v>
      </c>
      <c r="S40" s="15">
        <v>34.270465780000002</v>
      </c>
      <c r="T40" s="15">
        <v>73.974634620000003</v>
      </c>
      <c r="U40" s="15">
        <v>1500</v>
      </c>
      <c r="V40" s="15">
        <v>1565.1812941235371</v>
      </c>
      <c r="W40" s="15">
        <v>1633.1949889828202</v>
      </c>
      <c r="X40" s="15">
        <v>1166.24686</v>
      </c>
      <c r="Z40" s="75">
        <v>1.043454196082358</v>
      </c>
      <c r="AA40" s="75">
        <v>1.043454196082358</v>
      </c>
    </row>
    <row r="41" spans="1:27" x14ac:dyDescent="0.2">
      <c r="A41" s="62">
        <v>43525</v>
      </c>
      <c r="B41" s="63">
        <v>3414.1689999999999</v>
      </c>
      <c r="C41" s="64">
        <v>2720.6427858400002</v>
      </c>
      <c r="D41" s="64">
        <v>1813.0549801899999</v>
      </c>
      <c r="E41" s="64">
        <v>1647.63983667</v>
      </c>
      <c r="F41" s="65">
        <v>9.1235591489158878</v>
      </c>
      <c r="G41" s="64">
        <v>2281.1946485795438</v>
      </c>
      <c r="H41" s="64">
        <v>1073.8977034451955</v>
      </c>
      <c r="I41" s="64">
        <v>2369.4112609605413</v>
      </c>
      <c r="J41" s="64">
        <v>1115.4266529807637</v>
      </c>
      <c r="K41" s="64">
        <v>3666.4682482737799</v>
      </c>
      <c r="L41" s="64">
        <v>3808.2551003806811</v>
      </c>
      <c r="M41" s="64">
        <v>2447.6611851171538</v>
      </c>
      <c r="N41" s="64">
        <v>1152.2636647453598</v>
      </c>
      <c r="O41" s="64">
        <v>2542.3152639095729</v>
      </c>
      <c r="P41" s="64">
        <v>1196.8231227192084</v>
      </c>
      <c r="Q41" s="64">
        <v>3934.022884</v>
      </c>
      <c r="R41" s="64">
        <v>4086.1564040711173</v>
      </c>
      <c r="S41" s="15">
        <v>30.87512499</v>
      </c>
      <c r="T41" s="15">
        <v>74.332376850000003</v>
      </c>
      <c r="U41" s="15">
        <v>1500</v>
      </c>
      <c r="V41" s="15">
        <v>1558.0068512145126</v>
      </c>
      <c r="W41" s="15">
        <v>1618.2568989542403</v>
      </c>
      <c r="X41" s="15">
        <v>1176.27457</v>
      </c>
      <c r="Z41" s="75">
        <v>1.0386712341430084</v>
      </c>
      <c r="AA41" s="75">
        <v>1.0386712341430084</v>
      </c>
    </row>
    <row r="42" spans="1:27" x14ac:dyDescent="0.2">
      <c r="A42" s="62">
        <v>43617</v>
      </c>
      <c r="B42" s="63">
        <v>3424.511</v>
      </c>
      <c r="C42" s="64">
        <v>2712.7464030899996</v>
      </c>
      <c r="D42" s="64">
        <v>1847.3720473799999</v>
      </c>
      <c r="E42" s="64">
        <v>1694.5196207500001</v>
      </c>
      <c r="F42" s="65">
        <v>8.2740467382723466</v>
      </c>
      <c r="G42" s="64">
        <v>2317.9391532673917</v>
      </c>
      <c r="H42" s="64">
        <v>1116.1378365314581</v>
      </c>
      <c r="I42" s="64">
        <v>2375.570077832268</v>
      </c>
      <c r="J42" s="64">
        <v>1143.8883731969597</v>
      </c>
      <c r="K42" s="64">
        <v>3822.2262987181803</v>
      </c>
      <c r="L42" s="64">
        <v>3917.2583167850939</v>
      </c>
      <c r="M42" s="64">
        <v>2350.379075985712</v>
      </c>
      <c r="N42" s="64">
        <v>1131.7583681290555</v>
      </c>
      <c r="O42" s="64">
        <v>2408.8165543966779</v>
      </c>
      <c r="P42" s="64">
        <v>1159.8972780945619</v>
      </c>
      <c r="Q42" s="64">
        <v>3875.718981</v>
      </c>
      <c r="R42" s="64">
        <v>3972.080987704886</v>
      </c>
      <c r="S42" s="15">
        <v>29.725422999999999</v>
      </c>
      <c r="T42" s="15">
        <v>78.200347039999997</v>
      </c>
      <c r="U42" s="15">
        <v>1500</v>
      </c>
      <c r="V42" s="15">
        <v>1537.2945021984112</v>
      </c>
      <c r="W42" s="15">
        <v>1575.5162576596406</v>
      </c>
      <c r="X42" s="15">
        <v>1163.56827</v>
      </c>
      <c r="Z42" s="75">
        <v>1.0248630014656075</v>
      </c>
      <c r="AA42" s="75">
        <v>1.0248630014656075</v>
      </c>
    </row>
    <row r="43" spans="1:27" x14ac:dyDescent="0.2">
      <c r="A43" s="62">
        <v>43709</v>
      </c>
      <c r="B43" s="63">
        <v>3434.8150000000001</v>
      </c>
      <c r="C43" s="64">
        <v>2716.0395643500001</v>
      </c>
      <c r="D43" s="64">
        <v>1845.0789489199999</v>
      </c>
      <c r="E43" s="64">
        <v>1697.5648694700001</v>
      </c>
      <c r="F43" s="65">
        <v>7.9950009475933683</v>
      </c>
      <c r="G43" s="64">
        <v>2259.3061114786883</v>
      </c>
      <c r="H43" s="64">
        <v>1089.335427454419</v>
      </c>
      <c r="I43" s="64">
        <v>2311.7414640439652</v>
      </c>
      <c r="J43" s="64">
        <v>1114.6173876590215</v>
      </c>
      <c r="K43" s="64">
        <v>3741.6656662518503</v>
      </c>
      <c r="L43" s="64">
        <v>3828.504522392022</v>
      </c>
      <c r="M43" s="64">
        <v>2263.5186462387333</v>
      </c>
      <c r="N43" s="64">
        <v>1091.3665117335286</v>
      </c>
      <c r="O43" s="64">
        <v>2316.0517658769245</v>
      </c>
      <c r="P43" s="64">
        <v>1116.6956105793818</v>
      </c>
      <c r="Q43" s="64">
        <v>3748.642065</v>
      </c>
      <c r="R43" s="64">
        <v>3835.6428336522195</v>
      </c>
      <c r="S43" s="15">
        <v>36.26479243</v>
      </c>
      <c r="T43" s="15">
        <v>61.276744700000002</v>
      </c>
      <c r="U43" s="15">
        <v>1500</v>
      </c>
      <c r="V43" s="15">
        <v>1534.812913773972</v>
      </c>
      <c r="W43" s="15">
        <v>1570.4337868582334</v>
      </c>
      <c r="X43" s="15">
        <v>1159.8673999999999</v>
      </c>
      <c r="Z43" s="75">
        <v>1.023208609182648</v>
      </c>
      <c r="AA43" s="75">
        <v>1.023208609182648</v>
      </c>
    </row>
    <row r="44" spans="1:27" x14ac:dyDescent="0.2">
      <c r="A44" s="62">
        <v>43800</v>
      </c>
      <c r="B44" s="63">
        <v>3445.1030000000001</v>
      </c>
      <c r="C44" s="64">
        <v>2714.1396656299999</v>
      </c>
      <c r="D44" s="64">
        <v>1808.3956631999999</v>
      </c>
      <c r="E44" s="64">
        <v>1692.87609286</v>
      </c>
      <c r="F44" s="65">
        <v>6.3879588239879581</v>
      </c>
      <c r="G44" s="64">
        <v>2303.1517164937168</v>
      </c>
      <c r="H44" s="64">
        <v>1110.5227481027737</v>
      </c>
      <c r="I44" s="64">
        <v>2332.5444315583918</v>
      </c>
      <c r="J44" s="64">
        <v>1124.6951877532181</v>
      </c>
      <c r="K44" s="64">
        <v>3825.8652510571096</v>
      </c>
      <c r="L44" s="64">
        <v>3874.6907654141746</v>
      </c>
      <c r="M44" s="64">
        <v>2354.3455936369551</v>
      </c>
      <c r="N44" s="64">
        <v>1135.2071688422668</v>
      </c>
      <c r="O44" s="64">
        <v>2384.391642580224</v>
      </c>
      <c r="P44" s="64">
        <v>1149.6946299218844</v>
      </c>
      <c r="Q44" s="64">
        <v>3910.9056230000001</v>
      </c>
      <c r="R44" s="64">
        <v>3960.8164186277736</v>
      </c>
      <c r="S44" s="15">
        <v>34.141277759999994</v>
      </c>
      <c r="T44" s="15">
        <v>54.02467214</v>
      </c>
      <c r="U44" s="15">
        <v>1500</v>
      </c>
      <c r="V44" s="15">
        <v>1519.1429302209117</v>
      </c>
      <c r="W44" s="15">
        <v>1538.5301616267852</v>
      </c>
      <c r="X44" s="15">
        <v>1162.8117</v>
      </c>
      <c r="Z44" s="75">
        <v>1.0127619534806078</v>
      </c>
      <c r="AA44" s="75">
        <v>1.0127619534806078</v>
      </c>
    </row>
    <row r="45" spans="1:27" x14ac:dyDescent="0.2">
      <c r="A45" s="62">
        <v>43891</v>
      </c>
      <c r="B45" s="63">
        <v>3455.3759999899999</v>
      </c>
      <c r="C45" s="64">
        <v>2739.3513888900002</v>
      </c>
      <c r="D45" s="64">
        <v>1834.8273997000001</v>
      </c>
      <c r="E45" s="64">
        <v>1678.7898023</v>
      </c>
      <c r="F45" s="65">
        <v>8.5042112094855753</v>
      </c>
      <c r="G45" s="64">
        <v>2338.1190006525403</v>
      </c>
      <c r="H45" s="64">
        <v>1114.2189877149731</v>
      </c>
      <c r="I45" s="64">
        <v>2338.1190006525403</v>
      </c>
      <c r="J45" s="64">
        <v>1114.2189877149731</v>
      </c>
      <c r="K45" s="64">
        <v>3850.04554888347</v>
      </c>
      <c r="L45" s="64">
        <v>3850.04554888347</v>
      </c>
      <c r="M45" s="64">
        <v>2507.1941911600456</v>
      </c>
      <c r="N45" s="64">
        <v>1194.790962549936</v>
      </c>
      <c r="O45" s="64">
        <v>2507.1941911600456</v>
      </c>
      <c r="P45" s="64">
        <v>1194.790962549936</v>
      </c>
      <c r="Q45" s="64">
        <v>4128.4520169999996</v>
      </c>
      <c r="R45" s="64">
        <v>4128.4520169999996</v>
      </c>
      <c r="S45" s="15">
        <v>25.10231323</v>
      </c>
      <c r="T45" s="15">
        <v>53.294091469999998</v>
      </c>
      <c r="U45" s="15">
        <v>1567</v>
      </c>
      <c r="V45" s="15">
        <v>1567</v>
      </c>
      <c r="W45" s="15">
        <v>1567</v>
      </c>
      <c r="X45" s="15">
        <v>1171.4321210000001</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Plan36">
    <tabColor theme="4" tint="0.39997558519241921"/>
  </sheetPr>
  <dimension ref="A2:AA45"/>
  <sheetViews>
    <sheetView showGridLines="0" workbookViewId="0">
      <pane xSplit="1" ySplit="12" topLeftCell="M33"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74</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146</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6278.1589999999997</v>
      </c>
      <c r="C13" s="16">
        <v>4926.2206180999992</v>
      </c>
      <c r="D13" s="16">
        <v>3206.1323863100001</v>
      </c>
      <c r="E13" s="17">
        <v>3004.1947391299996</v>
      </c>
      <c r="F13" s="18">
        <v>6.2984812493165521</v>
      </c>
      <c r="G13" s="17">
        <v>1417.1412967019103</v>
      </c>
      <c r="H13" s="17">
        <v>668.57615591180002</v>
      </c>
      <c r="I13" s="17">
        <v>2197.0928937308377</v>
      </c>
      <c r="J13" s="17">
        <v>1036.5401985605097</v>
      </c>
      <c r="K13" s="17">
        <v>4197.4274104230699</v>
      </c>
      <c r="L13" s="17">
        <v>6507.5641764544507</v>
      </c>
      <c r="M13" s="17">
        <v>1448.5308533087823</v>
      </c>
      <c r="N13" s="17">
        <v>683.38504966185155</v>
      </c>
      <c r="O13" s="17">
        <v>2245.7583104530963</v>
      </c>
      <c r="P13" s="17">
        <v>1061.5925737389064</v>
      </c>
      <c r="Q13" s="17">
        <v>4290.3999999999996</v>
      </c>
      <c r="R13" s="17">
        <v>6664.8469711520784</v>
      </c>
      <c r="S13" s="15">
        <v>31.839811399999999</v>
      </c>
      <c r="T13" s="15">
        <v>185.71774202</v>
      </c>
      <c r="U13" s="15">
        <v>860</v>
      </c>
      <c r="V13" s="15">
        <v>1333.3179217950408</v>
      </c>
      <c r="W13" s="15">
        <v>2067.1356750928448</v>
      </c>
      <c r="X13" s="15">
        <v>2053.66813</v>
      </c>
      <c r="Z13" s="75">
        <v>1.5503696765058614</v>
      </c>
      <c r="AA13" s="75">
        <v>1.5534325403580269</v>
      </c>
    </row>
    <row r="14" spans="1:27" x14ac:dyDescent="0.2">
      <c r="A14" s="61">
        <v>41061</v>
      </c>
      <c r="B14" s="15">
        <v>6304.0539999999992</v>
      </c>
      <c r="C14" s="16">
        <v>4980.9771460799993</v>
      </c>
      <c r="D14" s="16">
        <v>3259.7453710899999</v>
      </c>
      <c r="E14" s="16">
        <v>3089.5834155100001</v>
      </c>
      <c r="F14" s="18">
        <v>5.2200996154218302</v>
      </c>
      <c r="G14" s="16">
        <v>1424.7010811776838</v>
      </c>
      <c r="H14" s="16">
        <v>686.49621352403403</v>
      </c>
      <c r="I14" s="16">
        <v>2192.2903307438983</v>
      </c>
      <c r="J14" s="16">
        <v>1056.3612472006962</v>
      </c>
      <c r="K14" s="16">
        <v>4327.7092008510399</v>
      </c>
      <c r="L14" s="16">
        <v>6659.3583458605362</v>
      </c>
      <c r="M14" s="16">
        <v>1405.2420876148196</v>
      </c>
      <c r="N14" s="16">
        <v>677.1198343161401</v>
      </c>
      <c r="O14" s="16">
        <v>2162.3473735878529</v>
      </c>
      <c r="P14" s="16">
        <v>1045.1300301656286</v>
      </c>
      <c r="Q14" s="16">
        <v>4268.6000000000004</v>
      </c>
      <c r="R14" s="16">
        <v>6588.55614718575</v>
      </c>
      <c r="S14" s="15">
        <v>23.332812959999998</v>
      </c>
      <c r="T14" s="15">
        <v>148.51707046999999</v>
      </c>
      <c r="U14" s="15">
        <v>900</v>
      </c>
      <c r="V14" s="15">
        <v>1384.8949254945046</v>
      </c>
      <c r="W14" s="15">
        <v>2131.0377274004773</v>
      </c>
      <c r="X14" s="15">
        <v>2083.0731559999999</v>
      </c>
      <c r="Z14" s="75">
        <v>1.5387721394383385</v>
      </c>
      <c r="AA14" s="75">
        <v>1.5434934515264371</v>
      </c>
    </row>
    <row r="15" spans="1:27" x14ac:dyDescent="0.2">
      <c r="A15" s="61">
        <v>41153</v>
      </c>
      <c r="B15" s="15">
        <v>6329.91</v>
      </c>
      <c r="C15" s="16">
        <v>4971.7269477300006</v>
      </c>
      <c r="D15" s="16">
        <v>3225.33570224</v>
      </c>
      <c r="E15" s="16">
        <v>3066.6731450800003</v>
      </c>
      <c r="F15" s="18">
        <v>4.9192571504977991</v>
      </c>
      <c r="G15" s="16">
        <v>1477.0531765679707</v>
      </c>
      <c r="H15" s="16">
        <v>702.9603468591115</v>
      </c>
      <c r="I15" s="16">
        <v>2243.0307769026085</v>
      </c>
      <c r="J15" s="16">
        <v>1067.5050282284546</v>
      </c>
      <c r="K15" s="16">
        <v>4449.675729186959</v>
      </c>
      <c r="L15" s="16">
        <v>6757.2107532335767</v>
      </c>
      <c r="M15" s="16">
        <v>1466.1550808406964</v>
      </c>
      <c r="N15" s="16">
        <v>697.77371495013358</v>
      </c>
      <c r="O15" s="16">
        <v>2226.4810923592895</v>
      </c>
      <c r="P15" s="16">
        <v>1065.427150568333</v>
      </c>
      <c r="Q15" s="16">
        <v>4416.8448159999998</v>
      </c>
      <c r="R15" s="16">
        <v>6744.0579746539961</v>
      </c>
      <c r="S15" s="15">
        <v>27.844458579999998</v>
      </c>
      <c r="T15" s="15">
        <v>108.79744779000001</v>
      </c>
      <c r="U15" s="15">
        <v>950</v>
      </c>
      <c r="V15" s="15">
        <v>1442.6557363416764</v>
      </c>
      <c r="W15" s="15">
        <v>2190.7953406310994</v>
      </c>
      <c r="X15" s="15">
        <v>2091.1026120000001</v>
      </c>
      <c r="Z15" s="75">
        <v>1.5185849856228173</v>
      </c>
      <c r="AA15" s="75">
        <v>1.5268949341900528</v>
      </c>
    </row>
    <row r="16" spans="1:27" x14ac:dyDescent="0.2">
      <c r="A16" s="61">
        <v>41244</v>
      </c>
      <c r="B16" s="15">
        <v>6355.7299999899997</v>
      </c>
      <c r="C16" s="16">
        <v>5033.4392116299996</v>
      </c>
      <c r="D16" s="16">
        <v>3241.0701191899998</v>
      </c>
      <c r="E16" s="16">
        <v>3076.2945554500002</v>
      </c>
      <c r="F16" s="18">
        <v>5.0839863896921713</v>
      </c>
      <c r="G16" s="16">
        <v>1492.1104048565692</v>
      </c>
      <c r="H16" s="16">
        <v>710.16895266675135</v>
      </c>
      <c r="I16" s="16">
        <v>2220.8196826112539</v>
      </c>
      <c r="J16" s="16">
        <v>1056.9976477131715</v>
      </c>
      <c r="K16" s="16">
        <v>4513.64211752555</v>
      </c>
      <c r="L16" s="16">
        <v>6717.9916594894648</v>
      </c>
      <c r="M16" s="16">
        <v>1499.3385664896759</v>
      </c>
      <c r="N16" s="16">
        <v>713.60919910177677</v>
      </c>
      <c r="O16" s="16">
        <v>2231.5778969978373</v>
      </c>
      <c r="P16" s="16">
        <v>1069.6075128228124</v>
      </c>
      <c r="Q16" s="16">
        <v>4535.5073949999996</v>
      </c>
      <c r="R16" s="16">
        <v>6798.1365574626361</v>
      </c>
      <c r="S16" s="15">
        <v>16.063848490000002</v>
      </c>
      <c r="T16" s="15">
        <v>117.68577680000001</v>
      </c>
      <c r="U16" s="15">
        <v>1000</v>
      </c>
      <c r="V16" s="15">
        <v>1488.3749053574443</v>
      </c>
      <c r="W16" s="15">
        <v>2215.2598588977812</v>
      </c>
      <c r="X16" s="15">
        <v>2142.033422</v>
      </c>
      <c r="Z16" s="75">
        <v>1.4883749053574442</v>
      </c>
      <c r="AA16" s="75">
        <v>1.4988701297140399</v>
      </c>
    </row>
    <row r="17" spans="1:27" x14ac:dyDescent="0.2">
      <c r="A17" s="61">
        <v>41334</v>
      </c>
      <c r="B17" s="15">
        <v>6381.5219999999999</v>
      </c>
      <c r="C17" s="16">
        <v>5043.3959481399997</v>
      </c>
      <c r="D17" s="16">
        <v>3297.2323977400001</v>
      </c>
      <c r="E17" s="16">
        <v>3074.47263002</v>
      </c>
      <c r="F17" s="18">
        <v>6.7559619962695052</v>
      </c>
      <c r="G17" s="16">
        <v>1537.2121684287715</v>
      </c>
      <c r="H17" s="16">
        <v>726.6064586685543</v>
      </c>
      <c r="I17" s="16">
        <v>2242.4241133609007</v>
      </c>
      <c r="J17" s="16">
        <v>1059.9446695166041</v>
      </c>
      <c r="K17" s="16">
        <v>4636.85510133547</v>
      </c>
      <c r="L17" s="16">
        <v>6764.060227302939</v>
      </c>
      <c r="M17" s="16">
        <v>1557.7150361590823</v>
      </c>
      <c r="N17" s="16">
        <v>736.29770452879427</v>
      </c>
      <c r="O17" s="16">
        <v>2272.3328832338916</v>
      </c>
      <c r="P17" s="16">
        <v>1080.599496170772</v>
      </c>
      <c r="Q17" s="16">
        <v>4698.7</v>
      </c>
      <c r="R17" s="16">
        <v>6895.8694580026968</v>
      </c>
      <c r="S17" s="15">
        <v>29.348436030000002</v>
      </c>
      <c r="T17" s="15">
        <v>140.99387817000002</v>
      </c>
      <c r="U17" s="15">
        <v>1000</v>
      </c>
      <c r="V17" s="15">
        <v>1458.7603191125831</v>
      </c>
      <c r="W17" s="15">
        <v>2127.9816686174454</v>
      </c>
      <c r="X17" s="15">
        <v>2132.2471869999999</v>
      </c>
      <c r="Z17" s="75">
        <v>1.4587603191125831</v>
      </c>
      <c r="AA17" s="75">
        <v>1.467612202950326</v>
      </c>
    </row>
    <row r="18" spans="1:27" x14ac:dyDescent="0.2">
      <c r="A18" s="61">
        <v>41426</v>
      </c>
      <c r="B18" s="15">
        <v>6407.2699999900005</v>
      </c>
      <c r="C18" s="16">
        <v>5059.3743748000006</v>
      </c>
      <c r="D18" s="16">
        <v>3267.4880760300002</v>
      </c>
      <c r="E18" s="16">
        <v>3080.2580450399996</v>
      </c>
      <c r="F18" s="18">
        <v>5.7300907190298034</v>
      </c>
      <c r="G18" s="16">
        <v>1565.6406442465477</v>
      </c>
      <c r="H18" s="16">
        <v>739.97520890767044</v>
      </c>
      <c r="I18" s="16">
        <v>2256.7912726989439</v>
      </c>
      <c r="J18" s="16">
        <v>1066.6365871461317</v>
      </c>
      <c r="K18" s="16">
        <v>4741.2209567704494</v>
      </c>
      <c r="L18" s="16">
        <v>6834.2286057131287</v>
      </c>
      <c r="M18" s="16">
        <v>1548.0202097514596</v>
      </c>
      <c r="N18" s="16">
        <v>731.64719904223114</v>
      </c>
      <c r="O18" s="16">
        <v>2231.3923135343298</v>
      </c>
      <c r="P18" s="16">
        <v>1057.9151096872483</v>
      </c>
      <c r="Q18" s="16">
        <v>4687.8611490000003</v>
      </c>
      <c r="R18" s="16">
        <v>6778.3477448352369</v>
      </c>
      <c r="S18" s="15">
        <v>21.650280119999998</v>
      </c>
      <c r="T18" s="15">
        <v>116.00661429</v>
      </c>
      <c r="U18" s="15">
        <v>1000</v>
      </c>
      <c r="V18" s="15">
        <v>1441.4490841127897</v>
      </c>
      <c r="W18" s="15">
        <v>2077.7754620896003</v>
      </c>
      <c r="X18" s="15">
        <v>2141.4347799999996</v>
      </c>
      <c r="Z18" s="75">
        <v>1.4414490841127896</v>
      </c>
      <c r="AA18" s="75">
        <v>1.4459361165765698</v>
      </c>
    </row>
    <row r="19" spans="1:27" x14ac:dyDescent="0.2">
      <c r="A19" s="61">
        <v>41518</v>
      </c>
      <c r="B19" s="15">
        <v>6432.9840000100003</v>
      </c>
      <c r="C19" s="16">
        <v>5092.2514037700003</v>
      </c>
      <c r="D19" s="16">
        <v>3291.8881884399998</v>
      </c>
      <c r="E19" s="16">
        <v>3122.3391746000002</v>
      </c>
      <c r="F19" s="18">
        <v>5.1505094989373674</v>
      </c>
      <c r="G19" s="16">
        <v>1620.5283082121937</v>
      </c>
      <c r="H19" s="16">
        <v>775.72837819839185</v>
      </c>
      <c r="I19" s="16">
        <v>2326.9268311396986</v>
      </c>
      <c r="J19" s="16">
        <v>1113.8732768560587</v>
      </c>
      <c r="K19" s="16">
        <v>4990.2482453039611</v>
      </c>
      <c r="L19" s="16">
        <v>7165.5289680537362</v>
      </c>
      <c r="M19" s="16">
        <v>1607.9584348630012</v>
      </c>
      <c r="N19" s="16">
        <v>769.71131810561053</v>
      </c>
      <c r="O19" s="16">
        <v>2308.8776706208478</v>
      </c>
      <c r="P19" s="16">
        <v>1107.1523479702055</v>
      </c>
      <c r="Q19" s="16">
        <v>4951.5405940000001</v>
      </c>
      <c r="R19" s="16">
        <v>7122.2933400658358</v>
      </c>
      <c r="S19" s="15">
        <v>14.93642047</v>
      </c>
      <c r="T19" s="15">
        <v>80.179272490000002</v>
      </c>
      <c r="U19" s="15">
        <v>1000</v>
      </c>
      <c r="V19" s="15">
        <v>1435.906314840511</v>
      </c>
      <c r="W19" s="15">
        <v>2061.8269449988566</v>
      </c>
      <c r="X19" s="15">
        <v>2169.2574840000002</v>
      </c>
      <c r="Z19" s="75">
        <v>1.4359063148405109</v>
      </c>
      <c r="AA19" s="75">
        <v>1.4383994647436058</v>
      </c>
    </row>
    <row r="20" spans="1:27" x14ac:dyDescent="0.2">
      <c r="A20" s="61">
        <v>41609</v>
      </c>
      <c r="B20" s="15">
        <v>6458.6670000000004</v>
      </c>
      <c r="C20" s="16">
        <v>5137.2087510700003</v>
      </c>
      <c r="D20" s="16">
        <v>3305.1753978800002</v>
      </c>
      <c r="E20" s="16">
        <v>3174.4050450299997</v>
      </c>
      <c r="F20" s="18">
        <v>3.956532925117358</v>
      </c>
      <c r="G20" s="16">
        <v>1629.1606178866039</v>
      </c>
      <c r="H20" s="16">
        <v>789.24017703310597</v>
      </c>
      <c r="I20" s="16">
        <v>2295.7232612423068</v>
      </c>
      <c r="J20" s="16">
        <v>1112.1537147591494</v>
      </c>
      <c r="K20" s="16">
        <v>5097.4394864778797</v>
      </c>
      <c r="L20" s="16">
        <v>7183.0304964423312</v>
      </c>
      <c r="M20" s="16">
        <v>1620.6729223086311</v>
      </c>
      <c r="N20" s="16">
        <v>785.12834552392928</v>
      </c>
      <c r="O20" s="16">
        <v>2283.7628689035987</v>
      </c>
      <c r="P20" s="16">
        <v>1114.4947464137263</v>
      </c>
      <c r="Q20" s="16">
        <v>5070.8825360000001</v>
      </c>
      <c r="R20" s="16">
        <v>7198.1504403357021</v>
      </c>
      <c r="S20" s="15">
        <v>11.17672471</v>
      </c>
      <c r="T20" s="15">
        <v>71.542437419999999</v>
      </c>
      <c r="U20" s="15">
        <v>1000</v>
      </c>
      <c r="V20" s="15">
        <v>1409.1448295751145</v>
      </c>
      <c r="W20" s="15">
        <v>1985.6891507182786</v>
      </c>
      <c r="X20" s="15">
        <v>2195.4509870000002</v>
      </c>
      <c r="Z20" s="75">
        <v>1.4091448295751146</v>
      </c>
      <c r="AA20" s="75">
        <v>1.4195064447329375</v>
      </c>
    </row>
    <row r="21" spans="1:27" x14ac:dyDescent="0.2">
      <c r="A21" s="61">
        <v>41699</v>
      </c>
      <c r="B21" s="15">
        <v>6484.2849999999999</v>
      </c>
      <c r="C21" s="16">
        <v>5127.1489498399997</v>
      </c>
      <c r="D21" s="16">
        <v>3309.4547638700001</v>
      </c>
      <c r="E21" s="16">
        <v>3121.4348283000004</v>
      </c>
      <c r="F21" s="18">
        <v>5.6812964365807943</v>
      </c>
      <c r="G21" s="16">
        <v>1639.8855818474135</v>
      </c>
      <c r="H21" s="16">
        <v>778.41923882805588</v>
      </c>
      <c r="I21" s="16">
        <v>2268.7634923420969</v>
      </c>
      <c r="J21" s="16">
        <v>1076.9343729458697</v>
      </c>
      <c r="K21" s="16">
        <v>5047.49219404418</v>
      </c>
      <c r="L21" s="16">
        <v>6983.1494004773085</v>
      </c>
      <c r="M21" s="16">
        <v>1644.5310086744048</v>
      </c>
      <c r="N21" s="16">
        <v>780.62433529679834</v>
      </c>
      <c r="O21" s="16">
        <v>2275.190388772</v>
      </c>
      <c r="P21" s="16">
        <v>1086.7767610244587</v>
      </c>
      <c r="Q21" s="16">
        <v>5061.7906679999996</v>
      </c>
      <c r="R21" s="16">
        <v>7046.9702498594825</v>
      </c>
      <c r="S21" s="15">
        <v>13.54503678</v>
      </c>
      <c r="T21" s="15">
        <v>86.379721130000007</v>
      </c>
      <c r="U21" s="15">
        <v>1070</v>
      </c>
      <c r="V21" s="15">
        <v>1480.3331181625833</v>
      </c>
      <c r="W21" s="15">
        <v>2048.02443058781</v>
      </c>
      <c r="X21" s="15">
        <v>2182.6189139999997</v>
      </c>
      <c r="Z21" s="75">
        <v>1.3834888954790499</v>
      </c>
      <c r="AA21" s="75">
        <v>1.3921891899658232</v>
      </c>
    </row>
    <row r="22" spans="1:27" x14ac:dyDescent="0.2">
      <c r="A22" s="61">
        <v>41791</v>
      </c>
      <c r="B22" s="15">
        <v>6509.8639999999996</v>
      </c>
      <c r="C22" s="16">
        <v>5148.3576807199997</v>
      </c>
      <c r="D22" s="16">
        <v>3349.2355761899998</v>
      </c>
      <c r="E22" s="16">
        <v>3168.6739755499998</v>
      </c>
      <c r="F22" s="18">
        <v>5.3911287078050805</v>
      </c>
      <c r="G22" s="16">
        <v>1656.5030086354468</v>
      </c>
      <c r="H22" s="16">
        <v>795.72014605377467</v>
      </c>
      <c r="I22" s="16">
        <v>2248.347983824061</v>
      </c>
      <c r="J22" s="16">
        <v>1080.0196418248199</v>
      </c>
      <c r="K22" s="16">
        <v>5180.0299328702094</v>
      </c>
      <c r="L22" s="16">
        <v>7030.7809856082886</v>
      </c>
      <c r="M22" s="16">
        <v>1638.3309654409582</v>
      </c>
      <c r="N22" s="16">
        <v>786.9909872157084</v>
      </c>
      <c r="O22" s="16">
        <v>2223.68332794037</v>
      </c>
      <c r="P22" s="16">
        <v>1073.5406389850455</v>
      </c>
      <c r="Q22" s="16">
        <v>5123.2042959999999</v>
      </c>
      <c r="R22" s="16">
        <v>6988.6035582657432</v>
      </c>
      <c r="S22" s="15">
        <v>13.799241459999999</v>
      </c>
      <c r="T22" s="15">
        <v>76.735791679999991</v>
      </c>
      <c r="U22" s="15">
        <v>1100</v>
      </c>
      <c r="V22" s="15">
        <v>1493.0143617691131</v>
      </c>
      <c r="W22" s="15">
        <v>2026.4471676807564</v>
      </c>
      <c r="X22" s="15">
        <v>2219.7401249999998</v>
      </c>
      <c r="Z22" s="75">
        <v>1.3572857834264664</v>
      </c>
      <c r="AA22" s="75">
        <v>1.3641079204516937</v>
      </c>
    </row>
    <row r="23" spans="1:27" x14ac:dyDescent="0.2">
      <c r="A23" s="61">
        <v>41883</v>
      </c>
      <c r="B23" s="15">
        <v>6535.393</v>
      </c>
      <c r="C23" s="16">
        <v>5181.3927334900009</v>
      </c>
      <c r="D23" s="16">
        <v>3360.6403335499995</v>
      </c>
      <c r="E23" s="16">
        <v>3187.5734688999996</v>
      </c>
      <c r="F23" s="18">
        <v>5.1498181141919872</v>
      </c>
      <c r="G23" s="16">
        <v>1708.0385182553559</v>
      </c>
      <c r="H23" s="16">
        <v>821.42283703669079</v>
      </c>
      <c r="I23" s="16">
        <v>2304.5974179284967</v>
      </c>
      <c r="J23" s="16">
        <v>1108.3174817368154</v>
      </c>
      <c r="K23" s="16">
        <v>5368.3210592097294</v>
      </c>
      <c r="L23" s="16">
        <v>7243.2903119204111</v>
      </c>
      <c r="M23" s="16">
        <v>1697.6466975430278</v>
      </c>
      <c r="N23" s="16">
        <v>816.42523502412166</v>
      </c>
      <c r="O23" s="16">
        <v>2290.57609292602</v>
      </c>
      <c r="P23" s="16">
        <v>1103.3645845371013</v>
      </c>
      <c r="Q23" s="16">
        <v>5335.6597659999998</v>
      </c>
      <c r="R23" s="16">
        <v>7210.9211822316802</v>
      </c>
      <c r="S23" s="15">
        <v>12.85932509</v>
      </c>
      <c r="T23" s="15">
        <v>75.106132869999996</v>
      </c>
      <c r="U23" s="15">
        <v>1100</v>
      </c>
      <c r="V23" s="15">
        <v>1484.192032338201</v>
      </c>
      <c r="W23" s="15">
        <v>2002.5690807783633</v>
      </c>
      <c r="X23" s="15">
        <v>2239.2536700000001</v>
      </c>
      <c r="Z23" s="75">
        <v>1.3492654839438192</v>
      </c>
      <c r="AA23" s="75">
        <v>1.3514582073207253</v>
      </c>
    </row>
    <row r="24" spans="1:27" x14ac:dyDescent="0.2">
      <c r="A24" s="61">
        <v>41974</v>
      </c>
      <c r="B24" s="15">
        <v>6560.8710000000001</v>
      </c>
      <c r="C24" s="16">
        <v>5225.2878784299992</v>
      </c>
      <c r="D24" s="16">
        <v>3415.5628370700001</v>
      </c>
      <c r="E24" s="16">
        <v>3243.5751346899997</v>
      </c>
      <c r="F24" s="18">
        <v>5.0354132125274589</v>
      </c>
      <c r="G24" s="16">
        <v>1747.8158960000119</v>
      </c>
      <c r="H24" s="16">
        <v>851.04293546214524</v>
      </c>
      <c r="I24" s="16">
        <v>2308.0429183079732</v>
      </c>
      <c r="J24" s="16">
        <v>1123.8275294696259</v>
      </c>
      <c r="K24" s="16">
        <v>5583.5829150284608</v>
      </c>
      <c r="L24" s="16">
        <v>7373.2874470989136</v>
      </c>
      <c r="M24" s="16">
        <v>1742.1453510769607</v>
      </c>
      <c r="N24" s="16">
        <v>848.28183590258061</v>
      </c>
      <c r="O24" s="16">
        <v>2300.5547949406618</v>
      </c>
      <c r="P24" s="16">
        <v>1131.747490250777</v>
      </c>
      <c r="Q24" s="16">
        <v>5565.467697</v>
      </c>
      <c r="R24" s="16">
        <v>7425.2492881091048</v>
      </c>
      <c r="S24" s="15">
        <v>14.794286400000001</v>
      </c>
      <c r="T24" s="15">
        <v>88.420939259999997</v>
      </c>
      <c r="U24" s="15">
        <v>1200</v>
      </c>
      <c r="V24" s="15">
        <v>1584.6357206774992</v>
      </c>
      <c r="W24" s="15">
        <v>2092.5586393725807</v>
      </c>
      <c r="X24" s="15">
        <v>2246.5199989999996</v>
      </c>
      <c r="Z24" s="75">
        <v>1.3205297672312493</v>
      </c>
      <c r="AA24" s="75">
        <v>1.3341644750020916</v>
      </c>
    </row>
    <row r="25" spans="1:27" x14ac:dyDescent="0.2">
      <c r="A25" s="61">
        <v>42064</v>
      </c>
      <c r="B25" s="15">
        <v>6586.2969999999996</v>
      </c>
      <c r="C25" s="16">
        <v>5257.9612296399991</v>
      </c>
      <c r="D25" s="16">
        <v>3418.3557457999996</v>
      </c>
      <c r="E25" s="16">
        <v>3180.2412181499999</v>
      </c>
      <c r="F25" s="18">
        <v>6.965762060972196</v>
      </c>
      <c r="G25" s="16">
        <v>1786.276030563007</v>
      </c>
      <c r="H25" s="16">
        <v>852.62036877502499</v>
      </c>
      <c r="I25" s="16">
        <v>2271.6205641633101</v>
      </c>
      <c r="J25" s="16">
        <v>1084.2836885200727</v>
      </c>
      <c r="K25" s="16">
        <v>5615.6109770018402</v>
      </c>
      <c r="L25" s="16">
        <v>7141.4144048486896</v>
      </c>
      <c r="M25" s="16">
        <v>1801.6013063091682</v>
      </c>
      <c r="N25" s="16">
        <v>859.93538311436612</v>
      </c>
      <c r="O25" s="16">
        <v>2291.1098317461483</v>
      </c>
      <c r="P25" s="16">
        <v>1108.4248124974952</v>
      </c>
      <c r="Q25" s="16">
        <v>5663.7898340000002</v>
      </c>
      <c r="R25" s="16">
        <v>7300.4150172778145</v>
      </c>
      <c r="S25" s="15">
        <v>16.2301377</v>
      </c>
      <c r="T25" s="15">
        <v>96.184923420000004</v>
      </c>
      <c r="U25" s="15">
        <v>1200</v>
      </c>
      <c r="V25" s="15">
        <v>1526.0489590384279</v>
      </c>
      <c r="W25" s="15">
        <v>1940.6878544852248</v>
      </c>
      <c r="X25" s="15">
        <v>2276.3833599999998</v>
      </c>
      <c r="Z25" s="75">
        <v>1.2717074658653567</v>
      </c>
      <c r="AA25" s="75">
        <v>1.2889629084492287</v>
      </c>
    </row>
    <row r="26" spans="1:27" x14ac:dyDescent="0.2">
      <c r="A26" s="61">
        <v>42156</v>
      </c>
      <c r="B26" s="15">
        <v>6611.657000010001</v>
      </c>
      <c r="C26" s="16">
        <v>5274.0594766300001</v>
      </c>
      <c r="D26" s="16">
        <v>3456.4886486399996</v>
      </c>
      <c r="E26" s="16">
        <v>3202.53308027</v>
      </c>
      <c r="F26" s="18">
        <v>7.3472125670055846</v>
      </c>
      <c r="G26" s="16">
        <v>1770.911646753317</v>
      </c>
      <c r="H26" s="16">
        <v>844.87785356270297</v>
      </c>
      <c r="I26" s="16">
        <v>2198.4277035148093</v>
      </c>
      <c r="J26" s="16">
        <v>1048.8399479237858</v>
      </c>
      <c r="K26" s="16">
        <v>5586.04257466127</v>
      </c>
      <c r="L26" s="16">
        <v>6934.5699835804226</v>
      </c>
      <c r="M26" s="16">
        <v>1753.9189753730766</v>
      </c>
      <c r="N26" s="16">
        <v>836.77088980744645</v>
      </c>
      <c r="O26" s="16">
        <v>2177.3328286871847</v>
      </c>
      <c r="P26" s="16">
        <v>1043.4254199967231</v>
      </c>
      <c r="Q26" s="16">
        <v>5532.4421110000003</v>
      </c>
      <c r="R26" s="16">
        <v>6898.7709821097096</v>
      </c>
      <c r="S26" s="15">
        <v>16.336296650000001</v>
      </c>
      <c r="T26" s="15">
        <v>83.51493760999999</v>
      </c>
      <c r="U26" s="15">
        <v>1200</v>
      </c>
      <c r="V26" s="15">
        <v>1489.6921871028005</v>
      </c>
      <c r="W26" s="15">
        <v>1849.3190102626045</v>
      </c>
      <c r="X26" s="15">
        <v>2263.3978190000003</v>
      </c>
      <c r="Z26" s="75">
        <v>1.2414101559190005</v>
      </c>
      <c r="AA26" s="75">
        <v>1.2469666819275118</v>
      </c>
    </row>
    <row r="27" spans="1:27" x14ac:dyDescent="0.2">
      <c r="A27" s="61">
        <v>42248</v>
      </c>
      <c r="B27" s="15">
        <v>6636.96</v>
      </c>
      <c r="C27" s="16">
        <v>5318.1151626900009</v>
      </c>
      <c r="D27" s="16">
        <v>3442.01923429</v>
      </c>
      <c r="E27" s="16">
        <v>3193.9777331000005</v>
      </c>
      <c r="F27" s="18">
        <v>7.2062787656433329</v>
      </c>
      <c r="G27" s="16">
        <v>1814.5372193128608</v>
      </c>
      <c r="H27" s="16">
        <v>860.13855940300061</v>
      </c>
      <c r="I27" s="16">
        <v>2217.7692854939396</v>
      </c>
      <c r="J27" s="16">
        <v>1051.2812071363053</v>
      </c>
      <c r="K27" s="16">
        <v>5708.7052132153394</v>
      </c>
      <c r="L27" s="16">
        <v>6977.3113205153732</v>
      </c>
      <c r="M27" s="16">
        <v>1797.5788451524256</v>
      </c>
      <c r="N27" s="16">
        <v>852.09983335744073</v>
      </c>
      <c r="O27" s="16">
        <v>2197.0423690412863</v>
      </c>
      <c r="P27" s="16">
        <v>1047.5157789447589</v>
      </c>
      <c r="Q27" s="16">
        <v>5655.3525099999997</v>
      </c>
      <c r="R27" s="16">
        <v>6952.3203242252075</v>
      </c>
      <c r="S27" s="15">
        <v>28.772162550000001</v>
      </c>
      <c r="T27" s="15">
        <v>95.663940519999997</v>
      </c>
      <c r="U27" s="15">
        <v>1200</v>
      </c>
      <c r="V27" s="15">
        <v>1466.6677069322018</v>
      </c>
      <c r="W27" s="15">
        <v>1792.5951354648025</v>
      </c>
      <c r="X27" s="15">
        <v>2284.4694119999999</v>
      </c>
      <c r="Z27" s="75">
        <v>1.2222230891101682</v>
      </c>
      <c r="AA27" s="75">
        <v>1.2293345661356851</v>
      </c>
    </row>
    <row r="28" spans="1:27" x14ac:dyDescent="0.2">
      <c r="A28" s="61">
        <v>42339</v>
      </c>
      <c r="B28" s="15">
        <v>6662.18800001</v>
      </c>
      <c r="C28" s="16">
        <v>5334.868944159999</v>
      </c>
      <c r="D28" s="16">
        <v>3454.5470673300001</v>
      </c>
      <c r="E28" s="16">
        <v>3188.7590248299998</v>
      </c>
      <c r="F28" s="18">
        <v>7.6938607962121637</v>
      </c>
      <c r="G28" s="16">
        <v>1768.2082845659729</v>
      </c>
      <c r="H28" s="16">
        <v>834.73083994305671</v>
      </c>
      <c r="I28" s="16">
        <v>2099.0273177822723</v>
      </c>
      <c r="J28" s="16">
        <v>990.90296733107778</v>
      </c>
      <c r="K28" s="16">
        <v>5561.1337851069002</v>
      </c>
      <c r="L28" s="16">
        <v>6601.5818581274079</v>
      </c>
      <c r="M28" s="16">
        <v>1825.3645345019199</v>
      </c>
      <c r="N28" s="16">
        <v>861.71299488867351</v>
      </c>
      <c r="O28" s="16">
        <v>2166.8770903711347</v>
      </c>
      <c r="P28" s="16">
        <v>1034.5763370421257</v>
      </c>
      <c r="Q28" s="16">
        <v>5740.8939739999996</v>
      </c>
      <c r="R28" s="16">
        <v>6892.5420577363511</v>
      </c>
      <c r="S28" s="15">
        <v>45.680201109999999</v>
      </c>
      <c r="T28" s="15">
        <v>74.602867069999988</v>
      </c>
      <c r="U28" s="15">
        <v>1200</v>
      </c>
      <c r="V28" s="15">
        <v>1424.511356113798</v>
      </c>
      <c r="W28" s="15">
        <v>1691.0271697476433</v>
      </c>
      <c r="X28" s="15">
        <v>2275.7513399999998</v>
      </c>
      <c r="Z28" s="75">
        <v>1.1870927967614984</v>
      </c>
      <c r="AA28" s="75">
        <v>1.2006043116197693</v>
      </c>
    </row>
    <row r="29" spans="1:27" x14ac:dyDescent="0.2">
      <c r="A29" s="61">
        <v>42430</v>
      </c>
      <c r="B29" s="15">
        <v>6687.3660000100008</v>
      </c>
      <c r="C29" s="16">
        <v>5357.4027653799994</v>
      </c>
      <c r="D29" s="16">
        <v>3484.8612779700002</v>
      </c>
      <c r="E29" s="16">
        <v>3137.8188892100002</v>
      </c>
      <c r="F29" s="18">
        <v>9.9585711188526602</v>
      </c>
      <c r="G29" s="16">
        <v>1831.8387774978637</v>
      </c>
      <c r="H29" s="16">
        <v>851.6871340287704</v>
      </c>
      <c r="I29" s="16">
        <v>2112.0711657834449</v>
      </c>
      <c r="J29" s="16">
        <v>981.97715876936877</v>
      </c>
      <c r="K29" s="16">
        <v>5695.5435827499596</v>
      </c>
      <c r="L29" s="16">
        <v>6566.8406643406988</v>
      </c>
      <c r="M29" s="16">
        <v>1951.0674834772383</v>
      </c>
      <c r="N29" s="16">
        <v>907.12081812045687</v>
      </c>
      <c r="O29" s="16">
        <v>2249.539328989747</v>
      </c>
      <c r="P29" s="16">
        <v>1054.801018891706</v>
      </c>
      <c r="Q29" s="16">
        <v>6066.2489169999999</v>
      </c>
      <c r="R29" s="16">
        <v>7053.8404705123003</v>
      </c>
      <c r="S29" s="15">
        <v>46.247309200000004</v>
      </c>
      <c r="T29" s="15">
        <v>67.088017019999995</v>
      </c>
      <c r="U29" s="15">
        <v>1200</v>
      </c>
      <c r="V29" s="15">
        <v>1383.5744881446531</v>
      </c>
      <c r="W29" s="15">
        <v>1595.231970203949</v>
      </c>
      <c r="X29" s="15">
        <v>2272.4041300000004</v>
      </c>
      <c r="Z29" s="75">
        <v>1.1529787401205442</v>
      </c>
      <c r="AA29" s="75">
        <v>1.1628010269648981</v>
      </c>
    </row>
    <row r="30" spans="1:27" x14ac:dyDescent="0.2">
      <c r="A30" s="61">
        <v>42522</v>
      </c>
      <c r="B30" s="15">
        <v>6712.4709999999995</v>
      </c>
      <c r="C30" s="16">
        <v>5384.2340657599998</v>
      </c>
      <c r="D30" s="16">
        <v>3545.5114785999999</v>
      </c>
      <c r="E30" s="16">
        <v>3185.2581695399999</v>
      </c>
      <c r="F30" s="18">
        <v>10.160827605111905</v>
      </c>
      <c r="G30" s="16">
        <v>1850.2080803152517</v>
      </c>
      <c r="H30" s="16">
        <v>868.93258234283326</v>
      </c>
      <c r="I30" s="16">
        <v>2101.9448457792496</v>
      </c>
      <c r="J30" s="16">
        <v>987.15835381821921</v>
      </c>
      <c r="K30" s="16">
        <v>5832.6847599313796</v>
      </c>
      <c r="L30" s="16">
        <v>6626.2718224125356</v>
      </c>
      <c r="M30" s="16">
        <v>1865.8573177602211</v>
      </c>
      <c r="N30" s="16">
        <v>876.28209507348356</v>
      </c>
      <c r="O30" s="16">
        <v>2119.7232969371453</v>
      </c>
      <c r="P30" s="16">
        <v>999.47139824283215</v>
      </c>
      <c r="Q30" s="16">
        <v>5882.0181510000002</v>
      </c>
      <c r="R30" s="16">
        <v>6708.9227760344611</v>
      </c>
      <c r="S30" s="15">
        <v>77.250508159999995</v>
      </c>
      <c r="T30" s="15">
        <v>123.82776066</v>
      </c>
      <c r="U30" s="15">
        <v>1200</v>
      </c>
      <c r="V30" s="15">
        <v>1363.2703487627866</v>
      </c>
      <c r="W30" s="15">
        <v>1548.7550365131749</v>
      </c>
      <c r="X30" s="15">
        <v>2252.3637200000003</v>
      </c>
      <c r="Z30" s="75">
        <v>1.1360586239689889</v>
      </c>
      <c r="AA30" s="75">
        <v>1.1405817873740969</v>
      </c>
    </row>
    <row r="31" spans="1:27" x14ac:dyDescent="0.2">
      <c r="A31" s="61">
        <v>42614</v>
      </c>
      <c r="B31" s="15">
        <v>6737.5010000000002</v>
      </c>
      <c r="C31" s="16">
        <v>5404.0268654699994</v>
      </c>
      <c r="D31" s="16">
        <v>3478.2356655200001</v>
      </c>
      <c r="E31" s="16">
        <v>3113.92120995</v>
      </c>
      <c r="F31" s="18">
        <v>10.474116494792909</v>
      </c>
      <c r="G31" s="16">
        <v>1901.1148502851654</v>
      </c>
      <c r="H31" s="16">
        <v>870.57495234490648</v>
      </c>
      <c r="I31" s="16">
        <v>2129.636026756345</v>
      </c>
      <c r="J31" s="16">
        <v>975.22134563690429</v>
      </c>
      <c r="K31" s="16">
        <v>5865.49961199876</v>
      </c>
      <c r="L31" s="16">
        <v>6570.5547914499884</v>
      </c>
      <c r="M31" s="16">
        <v>1923.7648078435157</v>
      </c>
      <c r="N31" s="16">
        <v>880.94701329172335</v>
      </c>
      <c r="O31" s="16">
        <v>2155.0085946543495</v>
      </c>
      <c r="P31" s="16">
        <v>991.016015275011</v>
      </c>
      <c r="Q31" s="16">
        <v>5935.3813829999999</v>
      </c>
      <c r="R31" s="16">
        <v>6676.9713939314015</v>
      </c>
      <c r="S31" s="15">
        <v>55.54951088</v>
      </c>
      <c r="T31" s="15">
        <v>91.868632410000004</v>
      </c>
      <c r="U31" s="15">
        <v>1200</v>
      </c>
      <c r="V31" s="15">
        <v>1344.244526691421</v>
      </c>
      <c r="W31" s="15">
        <v>1505.8277896165355</v>
      </c>
      <c r="X31" s="15">
        <v>2262.0251200000002</v>
      </c>
      <c r="Z31" s="75">
        <v>1.1202037722428508</v>
      </c>
      <c r="AA31" s="75">
        <v>1.124943952726517</v>
      </c>
    </row>
    <row r="32" spans="1:27" x14ac:dyDescent="0.2">
      <c r="A32" s="61">
        <v>42705</v>
      </c>
      <c r="B32" s="15">
        <v>6762.4740000000002</v>
      </c>
      <c r="C32" s="16">
        <v>5436.4144997899994</v>
      </c>
      <c r="D32" s="16">
        <v>3552.4218188199998</v>
      </c>
      <c r="E32" s="16">
        <v>3154.3039584399999</v>
      </c>
      <c r="F32" s="18">
        <v>11.206942212516921</v>
      </c>
      <c r="G32" s="16">
        <v>1932.7623696211474</v>
      </c>
      <c r="H32" s="16">
        <v>888.83964112766262</v>
      </c>
      <c r="I32" s="16">
        <v>2156.5309285833573</v>
      </c>
      <c r="J32" s="16">
        <v>991.74642820599945</v>
      </c>
      <c r="K32" s="16">
        <v>6010.7549632951495</v>
      </c>
      <c r="L32" s="16">
        <v>6706.6594353359378</v>
      </c>
      <c r="M32" s="16">
        <v>1994.7075136873755</v>
      </c>
      <c r="N32" s="16">
        <v>917.32700192266907</v>
      </c>
      <c r="O32" s="16">
        <v>2225.6478677136229</v>
      </c>
      <c r="P32" s="16">
        <v>1023.8981887805996</v>
      </c>
      <c r="Q32" s="16">
        <v>6203.4</v>
      </c>
      <c r="R32" s="16">
        <v>6924.0848802758965</v>
      </c>
      <c r="S32" s="15">
        <v>52.671286679999994</v>
      </c>
      <c r="T32" s="15">
        <v>109.62351178</v>
      </c>
      <c r="U32" s="15">
        <v>1300</v>
      </c>
      <c r="V32" s="15">
        <v>1450.5095148908006</v>
      </c>
      <c r="W32" s="15">
        <v>1618.4445021451888</v>
      </c>
      <c r="X32" s="15">
        <v>2302.6383999999998</v>
      </c>
      <c r="Z32" s="75">
        <v>1.1157765499160004</v>
      </c>
      <c r="AA32" s="75">
        <v>1.1161757875158618</v>
      </c>
    </row>
    <row r="33" spans="1:27" x14ac:dyDescent="0.2">
      <c r="A33" s="61">
        <v>42795</v>
      </c>
      <c r="B33" s="15">
        <v>6787.3440000000001</v>
      </c>
      <c r="C33" s="16">
        <v>5464.5266089899997</v>
      </c>
      <c r="D33" s="16">
        <v>3559.7958158300003</v>
      </c>
      <c r="E33" s="16">
        <v>3107.5923736899999</v>
      </c>
      <c r="F33" s="18">
        <v>12.703072466378657</v>
      </c>
      <c r="G33" s="16">
        <v>1983.8096477193731</v>
      </c>
      <c r="H33" s="16">
        <v>899.21636702324349</v>
      </c>
      <c r="I33" s="16">
        <v>2214.3241634580227</v>
      </c>
      <c r="J33" s="16">
        <v>1003.703420822446</v>
      </c>
      <c r="K33" s="16">
        <v>6103.2908134170102</v>
      </c>
      <c r="L33" s="16">
        <v>6812.4803910987039</v>
      </c>
      <c r="M33" s="16">
        <v>2148.9495875673233</v>
      </c>
      <c r="N33" s="16">
        <v>974.0705853423666</v>
      </c>
      <c r="O33" s="16">
        <v>2398.6530175785306</v>
      </c>
      <c r="P33" s="16">
        <v>1087.5704340905843</v>
      </c>
      <c r="Q33" s="16">
        <v>6611.3521430000001</v>
      </c>
      <c r="R33" s="16">
        <v>7381.7146604021227</v>
      </c>
      <c r="S33" s="15">
        <v>59.228083259999998</v>
      </c>
      <c r="T33" s="15">
        <v>110.10998178</v>
      </c>
      <c r="U33" s="15">
        <v>1300</v>
      </c>
      <c r="V33" s="15">
        <v>1451.0572704416222</v>
      </c>
      <c r="W33" s="15">
        <v>1619.6670785396086</v>
      </c>
      <c r="X33" s="15">
        <v>2314.1650499999996</v>
      </c>
      <c r="Z33" s="75">
        <v>1.1161979003397093</v>
      </c>
      <c r="AA33" s="75">
        <v>1.1165211746008372</v>
      </c>
    </row>
    <row r="34" spans="1:27" x14ac:dyDescent="0.2">
      <c r="A34" s="61">
        <v>42887</v>
      </c>
      <c r="B34" s="15">
        <v>6812.143</v>
      </c>
      <c r="C34" s="16">
        <v>5505.5561340599997</v>
      </c>
      <c r="D34" s="16">
        <v>3650.93137342</v>
      </c>
      <c r="E34" s="16">
        <v>3247.9376038400001</v>
      </c>
      <c r="F34" s="18">
        <v>11.038108590972953</v>
      </c>
      <c r="G34" s="16">
        <v>1977.6069922081965</v>
      </c>
      <c r="H34" s="16">
        <v>931.03735283480842</v>
      </c>
      <c r="I34" s="16">
        <v>2201.0174594095383</v>
      </c>
      <c r="J34" s="16">
        <v>1036.2167392337556</v>
      </c>
      <c r="K34" s="16">
        <v>6342.3595858521703</v>
      </c>
      <c r="L34" s="16">
        <v>7058.8566066540525</v>
      </c>
      <c r="M34" s="16">
        <v>1967.0804475443213</v>
      </c>
      <c r="N34" s="16">
        <v>926.08155759501824</v>
      </c>
      <c r="O34" s="16">
        <v>2189.3017299022449</v>
      </c>
      <c r="P34" s="16">
        <v>1031.6101887298619</v>
      </c>
      <c r="Q34" s="16">
        <v>6308.6</v>
      </c>
      <c r="R34" s="16">
        <v>7027.4761258848066</v>
      </c>
      <c r="S34" s="15">
        <v>71.746993530000012</v>
      </c>
      <c r="T34" s="15">
        <v>138.78070080000001</v>
      </c>
      <c r="U34" s="15">
        <v>1300</v>
      </c>
      <c r="V34" s="15">
        <v>1446.8611349505022</v>
      </c>
      <c r="W34" s="15">
        <v>1610.3131875617348</v>
      </c>
      <c r="X34" s="15">
        <v>2331.2522300000001</v>
      </c>
      <c r="Z34" s="75">
        <v>1.1129701038080786</v>
      </c>
      <c r="AA34" s="75">
        <v>1.1139517683614124</v>
      </c>
    </row>
    <row r="35" spans="1:27" x14ac:dyDescent="0.2">
      <c r="A35" s="62">
        <v>42979</v>
      </c>
      <c r="B35" s="63">
        <v>6836.8649999999989</v>
      </c>
      <c r="C35" s="64">
        <v>5561.7902812199991</v>
      </c>
      <c r="D35" s="64">
        <v>3701.0017400900001</v>
      </c>
      <c r="E35" s="64">
        <v>3358.6684756700001</v>
      </c>
      <c r="F35" s="65">
        <v>9.2497461082435279</v>
      </c>
      <c r="G35" s="64">
        <v>1976.7979753916827</v>
      </c>
      <c r="H35" s="64">
        <v>956.56114010113424</v>
      </c>
      <c r="I35" s="64">
        <v>2191.3542174227864</v>
      </c>
      <c r="J35" s="64">
        <v>1060.3836682744657</v>
      </c>
      <c r="K35" s="64">
        <v>6539.8793791175403</v>
      </c>
      <c r="L35" s="64">
        <v>7249.6999881973034</v>
      </c>
      <c r="M35" s="64">
        <v>1985.751364185041</v>
      </c>
      <c r="N35" s="64">
        <v>960.89362595283092</v>
      </c>
      <c r="O35" s="64">
        <v>2201.2793825316103</v>
      </c>
      <c r="P35" s="64">
        <v>1066.5601618320807</v>
      </c>
      <c r="Q35" s="64">
        <v>6569.5</v>
      </c>
      <c r="R35" s="64">
        <v>7291.9278408240862</v>
      </c>
      <c r="S35" s="15">
        <v>75.710197719999996</v>
      </c>
      <c r="T35" s="15">
        <v>166.52702463</v>
      </c>
      <c r="U35" s="15">
        <v>1300</v>
      </c>
      <c r="V35" s="15">
        <v>1441.0984420829191</v>
      </c>
      <c r="W35" s="15">
        <v>1597.5113229029355</v>
      </c>
      <c r="X35" s="15">
        <v>2363.15443</v>
      </c>
      <c r="Z35" s="75">
        <v>1.1085372631407069</v>
      </c>
      <c r="AA35" s="75">
        <v>1.1099669443373295</v>
      </c>
    </row>
    <row r="36" spans="1:27" x14ac:dyDescent="0.2">
      <c r="A36" s="62">
        <v>43070</v>
      </c>
      <c r="B36" s="63">
        <v>6861.5040000100007</v>
      </c>
      <c r="C36" s="64">
        <v>5582.0596219600002</v>
      </c>
      <c r="D36" s="64">
        <v>3653.09562091</v>
      </c>
      <c r="E36" s="64">
        <v>3310.5256761699998</v>
      </c>
      <c r="F36" s="65">
        <v>9.3775247157276596</v>
      </c>
      <c r="G36" s="64">
        <v>2070.5283826096015</v>
      </c>
      <c r="H36" s="64">
        <v>984.69579296515064</v>
      </c>
      <c r="I36" s="64">
        <v>2242.4405339028926</v>
      </c>
      <c r="J36" s="64">
        <v>1066.4532678009882</v>
      </c>
      <c r="K36" s="64">
        <v>6756.4941222234002</v>
      </c>
      <c r="L36" s="64">
        <v>7317.4733628402173</v>
      </c>
      <c r="M36" s="64">
        <v>2137.8572888477884</v>
      </c>
      <c r="N36" s="64">
        <v>1016.7158687060202</v>
      </c>
      <c r="O36" s="64">
        <v>2315.3596349980285</v>
      </c>
      <c r="P36" s="64">
        <v>1111.9838591331502</v>
      </c>
      <c r="Q36" s="64">
        <v>6976.2</v>
      </c>
      <c r="R36" s="64">
        <v>7629.8816973886669</v>
      </c>
      <c r="S36" s="15">
        <v>79.045193889999993</v>
      </c>
      <c r="T36" s="15">
        <v>149.7912766</v>
      </c>
      <c r="U36" s="15">
        <v>1400</v>
      </c>
      <c r="V36" s="15">
        <v>1516.2394168715855</v>
      </c>
      <c r="W36" s="15">
        <v>1642.1299780536326</v>
      </c>
      <c r="X36" s="15">
        <v>2389.93066</v>
      </c>
      <c r="Z36" s="75">
        <v>1.0830281549082754</v>
      </c>
      <c r="AA36" s="75">
        <v>1.0937016853571668</v>
      </c>
    </row>
    <row r="37" spans="1:27" x14ac:dyDescent="0.2">
      <c r="A37" s="62">
        <v>43160</v>
      </c>
      <c r="B37" s="63">
        <v>6886.0559999999996</v>
      </c>
      <c r="C37" s="64">
        <v>5600.3970827400008</v>
      </c>
      <c r="D37" s="64">
        <v>3650.2026897000001</v>
      </c>
      <c r="E37" s="64">
        <v>3275.6502038200001</v>
      </c>
      <c r="F37" s="65">
        <v>10.261142126076933</v>
      </c>
      <c r="G37" s="64">
        <v>2044.8116293512478</v>
      </c>
      <c r="H37" s="64">
        <v>957.95789320847382</v>
      </c>
      <c r="I37" s="64">
        <v>2198.2280294649427</v>
      </c>
      <c r="J37" s="64">
        <v>1029.8307490388033</v>
      </c>
      <c r="K37" s="64">
        <v>6596.5516982755698</v>
      </c>
      <c r="L37" s="64">
        <v>7091.4722084031446</v>
      </c>
      <c r="M37" s="64">
        <v>2228.4599054077203</v>
      </c>
      <c r="N37" s="64">
        <v>1043.993833335076</v>
      </c>
      <c r="O37" s="64">
        <v>2395.6549132891187</v>
      </c>
      <c r="P37" s="64">
        <v>1122.8349739993369</v>
      </c>
      <c r="Q37" s="64">
        <v>7189</v>
      </c>
      <c r="R37" s="64">
        <v>7731.9045097179769</v>
      </c>
      <c r="S37" s="15">
        <v>77.383830740000008</v>
      </c>
      <c r="T37" s="15">
        <v>149.99321543000002</v>
      </c>
      <c r="U37" s="15">
        <v>1400</v>
      </c>
      <c r="V37" s="15">
        <v>1505.0380177206428</v>
      </c>
      <c r="W37" s="15">
        <v>1617.9567391317728</v>
      </c>
      <c r="X37" s="15">
        <v>2421.3991799999999</v>
      </c>
      <c r="Z37" s="75">
        <v>1.0750271555147448</v>
      </c>
      <c r="AA37" s="75">
        <v>1.075518780041449</v>
      </c>
    </row>
    <row r="38" spans="1:27" x14ac:dyDescent="0.2">
      <c r="A38" s="62">
        <v>43252</v>
      </c>
      <c r="B38" s="63">
        <v>6910.51</v>
      </c>
      <c r="C38" s="64">
        <v>5599.1216732599996</v>
      </c>
      <c r="D38" s="64">
        <v>3649.73325041</v>
      </c>
      <c r="E38" s="64">
        <v>3303.9244416199999</v>
      </c>
      <c r="F38" s="65">
        <v>9.4749063853133038</v>
      </c>
      <c r="G38" s="64">
        <v>2054.5333020960693</v>
      </c>
      <c r="H38" s="64">
        <v>971.88417947923517</v>
      </c>
      <c r="I38" s="64">
        <v>2194.986340021459</v>
      </c>
      <c r="J38" s="64">
        <v>1038.3246140928866</v>
      </c>
      <c r="K38" s="64">
        <v>6716.2153411330501</v>
      </c>
      <c r="L38" s="64">
        <v>7175.3526289350348</v>
      </c>
      <c r="M38" s="64">
        <v>2049.0835034749102</v>
      </c>
      <c r="N38" s="64">
        <v>969.30617277161889</v>
      </c>
      <c r="O38" s="64">
        <v>2189.1639795286369</v>
      </c>
      <c r="P38" s="64">
        <v>1041.0838963790031</v>
      </c>
      <c r="Q38" s="64">
        <v>6698.4</v>
      </c>
      <c r="R38" s="64">
        <v>7194.4206767660662</v>
      </c>
      <c r="S38" s="15">
        <v>94.787598459999998</v>
      </c>
      <c r="T38" s="15">
        <v>158.74191349999998</v>
      </c>
      <c r="U38" s="15">
        <v>1400</v>
      </c>
      <c r="V38" s="15">
        <v>1495.7075034485624</v>
      </c>
      <c r="W38" s="15">
        <v>1597.9578113373796</v>
      </c>
      <c r="X38" s="15">
        <v>2436.4165099999996</v>
      </c>
      <c r="Z38" s="75">
        <v>1.0683625024632588</v>
      </c>
      <c r="AA38" s="75">
        <v>1.0740506205610394</v>
      </c>
    </row>
    <row r="39" spans="1:27" x14ac:dyDescent="0.2">
      <c r="A39" s="62">
        <v>43344</v>
      </c>
      <c r="B39" s="63">
        <v>6934.8819999999996</v>
      </c>
      <c r="C39" s="64">
        <v>5611.4974170100013</v>
      </c>
      <c r="D39" s="64">
        <v>3650.1967828000002</v>
      </c>
      <c r="E39" s="64">
        <v>3324.2470240500002</v>
      </c>
      <c r="F39" s="65">
        <v>8.9296489516921298</v>
      </c>
      <c r="G39" s="64">
        <v>2047.5354188765214</v>
      </c>
      <c r="H39" s="64">
        <v>970.61270020389816</v>
      </c>
      <c r="I39" s="64">
        <v>2159.0772883813788</v>
      </c>
      <c r="J39" s="64">
        <v>1023.4879541056378</v>
      </c>
      <c r="K39" s="64">
        <v>6731.0845436154095</v>
      </c>
      <c r="L39" s="64">
        <v>7097.7681901440128</v>
      </c>
      <c r="M39" s="64">
        <v>2065.8220010292548</v>
      </c>
      <c r="N39" s="64">
        <v>979.28126246416309</v>
      </c>
      <c r="O39" s="64">
        <v>2178.360053330935</v>
      </c>
      <c r="P39" s="64">
        <v>1035.1598474126479</v>
      </c>
      <c r="Q39" s="64">
        <v>6791.2</v>
      </c>
      <c r="R39" s="64">
        <v>7178.7113929447178</v>
      </c>
      <c r="S39" s="15">
        <v>76.640873040000002</v>
      </c>
      <c r="T39" s="15">
        <v>140.15342417000002</v>
      </c>
      <c r="U39" s="15">
        <v>1400</v>
      </c>
      <c r="V39" s="15">
        <v>1476.2666256549958</v>
      </c>
      <c r="W39" s="15">
        <v>1556.6879643019911</v>
      </c>
      <c r="X39" s="15">
        <v>2436.3379199999999</v>
      </c>
      <c r="Z39" s="75">
        <v>1.0544761611821398</v>
      </c>
      <c r="AA39" s="75">
        <v>1.0570608129556953</v>
      </c>
    </row>
    <row r="40" spans="1:27" x14ac:dyDescent="0.2">
      <c r="A40" s="62">
        <v>43435</v>
      </c>
      <c r="B40" s="63">
        <v>6959.1600000100007</v>
      </c>
      <c r="C40" s="64">
        <v>5606.304260410001</v>
      </c>
      <c r="D40" s="64">
        <v>3659.4050154399997</v>
      </c>
      <c r="E40" s="64">
        <v>3359.4218160199998</v>
      </c>
      <c r="F40" s="65">
        <v>8.1975949137712689</v>
      </c>
      <c r="G40" s="64">
        <v>2105.7777606710465</v>
      </c>
      <c r="H40" s="64">
        <v>1002.8389623529406</v>
      </c>
      <c r="I40" s="64">
        <v>2197.4550283425074</v>
      </c>
      <c r="J40" s="64">
        <v>1046.4986199388879</v>
      </c>
      <c r="K40" s="64">
        <v>6978.9167932581195</v>
      </c>
      <c r="L40" s="64">
        <v>7282.7513359443765</v>
      </c>
      <c r="M40" s="64">
        <v>2178.2492457543067</v>
      </c>
      <c r="N40" s="64">
        <v>1037.3522091731797</v>
      </c>
      <c r="O40" s="64">
        <v>2273.0816363739791</v>
      </c>
      <c r="P40" s="64">
        <v>1082.5144375555542</v>
      </c>
      <c r="Q40" s="64">
        <v>7219.1</v>
      </c>
      <c r="R40" s="64">
        <v>7533.3911732699371</v>
      </c>
      <c r="S40" s="15">
        <v>73.61346155999999</v>
      </c>
      <c r="T40" s="15">
        <v>136.89268462000001</v>
      </c>
      <c r="U40" s="15">
        <v>1400</v>
      </c>
      <c r="V40" s="15">
        <v>1460.950484489467</v>
      </c>
      <c r="W40" s="15">
        <v>1524.554512950006</v>
      </c>
      <c r="X40" s="15">
        <v>2447.6461099999997</v>
      </c>
      <c r="Z40" s="75">
        <v>1.0435360603496193</v>
      </c>
      <c r="AA40" s="75">
        <v>1.0435360603496193</v>
      </c>
    </row>
    <row r="41" spans="1:27" x14ac:dyDescent="0.2">
      <c r="A41" s="62">
        <v>43525</v>
      </c>
      <c r="B41" s="63">
        <v>6983.335</v>
      </c>
      <c r="C41" s="64">
        <v>5666.5738533399999</v>
      </c>
      <c r="D41" s="64">
        <v>3724.2787642799999</v>
      </c>
      <c r="E41" s="64">
        <v>3327.2537832999997</v>
      </c>
      <c r="F41" s="65">
        <v>10.660452831509659</v>
      </c>
      <c r="G41" s="64">
        <v>2152.2494978081581</v>
      </c>
      <c r="H41" s="64">
        <v>1013.7332961569077</v>
      </c>
      <c r="I41" s="64">
        <v>2235.5088751461039</v>
      </c>
      <c r="J41" s="64">
        <v>1052.9493829120552</v>
      </c>
      <c r="K41" s="64">
        <v>7079.2392077178993</v>
      </c>
      <c r="L41" s="64">
        <v>7353.0982789181571</v>
      </c>
      <c r="M41" s="64">
        <v>2283.9402384739578</v>
      </c>
      <c r="N41" s="64">
        <v>1075.7610797706254</v>
      </c>
      <c r="O41" s="64">
        <v>2372.2940479770282</v>
      </c>
      <c r="P41" s="64">
        <v>1117.3766999658271</v>
      </c>
      <c r="Q41" s="64">
        <v>7512.4</v>
      </c>
      <c r="R41" s="64">
        <v>7803.0158170558598</v>
      </c>
      <c r="S41" s="15">
        <v>79.837220430000002</v>
      </c>
      <c r="T41" s="15">
        <v>158.73743002000001</v>
      </c>
      <c r="U41" s="15">
        <v>1497</v>
      </c>
      <c r="V41" s="15">
        <v>1554.9111706155986</v>
      </c>
      <c r="W41" s="15">
        <v>1615.0626242519513</v>
      </c>
      <c r="X41" s="15">
        <v>2455.4400299999998</v>
      </c>
      <c r="Z41" s="75">
        <v>1.0386848167104867</v>
      </c>
      <c r="AA41" s="75">
        <v>1.0386848167104867</v>
      </c>
    </row>
    <row r="42" spans="1:27" x14ac:dyDescent="0.2">
      <c r="A42" s="62">
        <v>43617</v>
      </c>
      <c r="B42" s="63">
        <v>7007.4059999999999</v>
      </c>
      <c r="C42" s="64">
        <v>5684.6053986999996</v>
      </c>
      <c r="D42" s="64">
        <v>3740.9549383399999</v>
      </c>
      <c r="E42" s="64">
        <v>3348.2517283399998</v>
      </c>
      <c r="F42" s="65">
        <v>10.497405514706813</v>
      </c>
      <c r="G42" s="64">
        <v>2106.8871002690057</v>
      </c>
      <c r="H42" s="64">
        <v>994.57917139532958</v>
      </c>
      <c r="I42" s="64">
        <v>2160.7891481457186</v>
      </c>
      <c r="J42" s="64">
        <v>1020.0242244818893</v>
      </c>
      <c r="K42" s="64">
        <v>6969.4200531106608</v>
      </c>
      <c r="L42" s="64">
        <v>7147.7238707797378</v>
      </c>
      <c r="M42" s="64">
        <v>2110.1157180857472</v>
      </c>
      <c r="N42" s="64">
        <v>996.10326560213582</v>
      </c>
      <c r="O42" s="64">
        <v>2164.1003660752576</v>
      </c>
      <c r="P42" s="64">
        <v>1021.5873107157926</v>
      </c>
      <c r="Q42" s="64">
        <v>6980.1</v>
      </c>
      <c r="R42" s="64">
        <v>7158.6770506337089</v>
      </c>
      <c r="S42" s="15">
        <v>92.518361119999994</v>
      </c>
      <c r="T42" s="15">
        <v>173.82386532999999</v>
      </c>
      <c r="U42" s="15">
        <v>1450</v>
      </c>
      <c r="V42" s="15">
        <v>1487.096420311869</v>
      </c>
      <c r="W42" s="15">
        <v>1525.1419057271553</v>
      </c>
      <c r="X42" s="15">
        <v>2451.9460299999996</v>
      </c>
      <c r="Z42" s="75">
        <v>1.0255837381461166</v>
      </c>
      <c r="AA42" s="75">
        <v>1.0255837381461166</v>
      </c>
    </row>
    <row r="43" spans="1:27" x14ac:dyDescent="0.2">
      <c r="A43" s="62">
        <v>43709</v>
      </c>
      <c r="B43" s="63">
        <v>7031.384</v>
      </c>
      <c r="C43" s="64">
        <v>5730.6192140900002</v>
      </c>
      <c r="D43" s="64">
        <v>3820.6718478899998</v>
      </c>
      <c r="E43" s="64">
        <v>3407.0544956299996</v>
      </c>
      <c r="F43" s="65">
        <v>10.825775380013965</v>
      </c>
      <c r="G43" s="64">
        <v>2083.1924910264797</v>
      </c>
      <c r="H43" s="64">
        <v>995.71862942154075</v>
      </c>
      <c r="I43" s="64">
        <v>2134.7035333717331</v>
      </c>
      <c r="J43" s="64">
        <v>1020.3397360667637</v>
      </c>
      <c r="K43" s="64">
        <v>7001.2800394165506</v>
      </c>
      <c r="L43" s="64">
        <v>7174.4004947440653</v>
      </c>
      <c r="M43" s="64">
        <v>2087.0962734837121</v>
      </c>
      <c r="N43" s="64">
        <v>997.58454381100501</v>
      </c>
      <c r="O43" s="64">
        <v>2138.703844548384</v>
      </c>
      <c r="P43" s="64">
        <v>1022.251788869045</v>
      </c>
      <c r="Q43" s="64">
        <v>7014.4</v>
      </c>
      <c r="R43" s="64">
        <v>7187.8448722251815</v>
      </c>
      <c r="S43" s="15">
        <v>74.085952710000001</v>
      </c>
      <c r="T43" s="15">
        <v>142.54146072</v>
      </c>
      <c r="U43" s="15">
        <v>1400</v>
      </c>
      <c r="V43" s="15">
        <v>1434.6177607657469</v>
      </c>
      <c r="W43" s="15">
        <v>1470.091513931804</v>
      </c>
      <c r="X43" s="15">
        <v>2473.4377100000002</v>
      </c>
      <c r="Z43" s="75">
        <v>1.0247269719755334</v>
      </c>
      <c r="AA43" s="75">
        <v>1.0247269719755334</v>
      </c>
    </row>
    <row r="44" spans="1:27" x14ac:dyDescent="0.2">
      <c r="A44" s="62">
        <v>43800</v>
      </c>
      <c r="B44" s="63">
        <v>7055.2530000100005</v>
      </c>
      <c r="C44" s="64">
        <v>5725.6461443800008</v>
      </c>
      <c r="D44" s="64">
        <v>3802.1798228099997</v>
      </c>
      <c r="E44" s="64">
        <v>3405.90252594</v>
      </c>
      <c r="F44" s="65">
        <v>10.422371253791226</v>
      </c>
      <c r="G44" s="64">
        <v>2140.6290050137213</v>
      </c>
      <c r="H44" s="64">
        <v>1022.2703335225805</v>
      </c>
      <c r="I44" s="64">
        <v>2164.8977761293418</v>
      </c>
      <c r="J44" s="64">
        <v>1033.860032010474</v>
      </c>
      <c r="K44" s="64">
        <v>7212.37583740641</v>
      </c>
      <c r="L44" s="64">
        <v>7294.1440924323315</v>
      </c>
      <c r="M44" s="64">
        <v>2187.708551680013</v>
      </c>
      <c r="N44" s="64">
        <v>1044.7534624186478</v>
      </c>
      <c r="O44" s="64">
        <v>2212.5110737350046</v>
      </c>
      <c r="P44" s="64">
        <v>1056.5980569711389</v>
      </c>
      <c r="Q44" s="64">
        <v>7371</v>
      </c>
      <c r="R44" s="64">
        <v>7454.566611250365</v>
      </c>
      <c r="S44" s="15">
        <v>64.234541859999993</v>
      </c>
      <c r="T44" s="15">
        <v>131.04665967</v>
      </c>
      <c r="U44" s="15">
        <v>1500</v>
      </c>
      <c r="V44" s="15">
        <v>1517.0058223952717</v>
      </c>
      <c r="W44" s="15">
        <v>1534.2044434541031</v>
      </c>
      <c r="X44" s="15">
        <v>2493.2991299999999</v>
      </c>
      <c r="Z44" s="75">
        <v>1.0113372149301811</v>
      </c>
      <c r="AA44" s="75">
        <v>1.0113372149301811</v>
      </c>
    </row>
    <row r="45" spans="1:27" x14ac:dyDescent="0.2">
      <c r="A45" s="62">
        <v>43891</v>
      </c>
      <c r="B45" s="63">
        <v>7079.0050000000001</v>
      </c>
      <c r="C45" s="64">
        <v>5748.4197219500002</v>
      </c>
      <c r="D45" s="64">
        <v>3734.5816963100001</v>
      </c>
      <c r="E45" s="64">
        <v>3311.2325505399999</v>
      </c>
      <c r="F45" s="65">
        <v>11.335918723863927</v>
      </c>
      <c r="G45" s="64">
        <v>2231.4976610726494</v>
      </c>
      <c r="H45" s="64">
        <v>1033.7881904343803</v>
      </c>
      <c r="I45" s="64">
        <v>2231.4976610726494</v>
      </c>
      <c r="J45" s="64">
        <v>1033.7881904343803</v>
      </c>
      <c r="K45" s="64">
        <v>7318.1917690259306</v>
      </c>
      <c r="L45" s="64">
        <v>7318.1917690259306</v>
      </c>
      <c r="M45" s="64">
        <v>2378.1384701929292</v>
      </c>
      <c r="N45" s="64">
        <v>1101.7226290982985</v>
      </c>
      <c r="O45" s="64">
        <v>2378.1384701929292</v>
      </c>
      <c r="P45" s="64">
        <v>1101.7226290982985</v>
      </c>
      <c r="Q45" s="64">
        <v>7799.1</v>
      </c>
      <c r="R45" s="64">
        <v>7799.1</v>
      </c>
      <c r="S45" s="15">
        <v>90.063574029999998</v>
      </c>
      <c r="T45" s="15">
        <v>157.27250659999999</v>
      </c>
      <c r="U45" s="15">
        <v>1500</v>
      </c>
      <c r="V45" s="15">
        <v>1500</v>
      </c>
      <c r="W45" s="15">
        <v>1500</v>
      </c>
      <c r="X45" s="15">
        <v>2515.1412500000001</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Plan37">
    <tabColor theme="4" tint="0.39997558519241921"/>
  </sheetPr>
  <dimension ref="A2:AA45"/>
  <sheetViews>
    <sheetView showGridLines="0" workbookViewId="0">
      <pane xSplit="1" ySplit="12" topLeftCell="R34"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24" width="14.28515625" style="1" customWidth="1"/>
    <col min="25" max="25" width="9.140625" style="1"/>
    <col min="26" max="27" width="14.28515625" style="1" customWidth="1"/>
    <col min="28" max="16384" width="9.140625" style="1"/>
  </cols>
  <sheetData>
    <row r="2" spans="1:27" ht="23.25" x14ac:dyDescent="0.35">
      <c r="B2" s="2" t="s">
        <v>73</v>
      </c>
      <c r="C2" s="3"/>
      <c r="D2" s="3"/>
      <c r="E2" s="3"/>
      <c r="F2" s="3"/>
      <c r="G2" s="3"/>
      <c r="H2" s="3"/>
      <c r="I2" s="3"/>
      <c r="J2" s="3"/>
      <c r="K2" s="3"/>
      <c r="L2" s="3"/>
      <c r="M2" s="3"/>
      <c r="N2" s="3"/>
      <c r="O2" s="3"/>
      <c r="P2" s="3"/>
      <c r="Q2" s="3"/>
      <c r="R2" s="3"/>
      <c r="S2" s="3"/>
      <c r="T2" s="3"/>
      <c r="U2" s="3"/>
      <c r="V2" s="3"/>
      <c r="W2" s="3"/>
      <c r="X2" s="3"/>
      <c r="Z2" s="3"/>
      <c r="AA2" s="3"/>
    </row>
    <row r="3" spans="1:27" ht="14.25" customHeight="1" x14ac:dyDescent="0.2">
      <c r="B3" s="4" t="s">
        <v>1</v>
      </c>
    </row>
    <row r="4" spans="1:27" ht="3.75" hidden="1" customHeight="1" outlineLevel="1" x14ac:dyDescent="0.2"/>
    <row r="5" spans="1:27" ht="12.75" hidden="1" customHeight="1" outlineLevel="1" x14ac:dyDescent="0.2">
      <c r="B5" s="47" t="s">
        <v>147</v>
      </c>
      <c r="C5" s="5"/>
      <c r="D5" s="5"/>
      <c r="E5" s="5"/>
      <c r="F5" s="5"/>
      <c r="G5" s="5"/>
      <c r="H5" s="5"/>
      <c r="I5" s="5"/>
      <c r="J5" s="5"/>
      <c r="K5" s="5"/>
      <c r="L5" s="5"/>
      <c r="M5" s="5"/>
      <c r="N5" s="5"/>
      <c r="O5" s="5"/>
      <c r="P5" s="5"/>
      <c r="Q5" s="5"/>
      <c r="R5" s="5"/>
      <c r="S5" s="5"/>
      <c r="T5" s="5"/>
      <c r="U5" s="5"/>
      <c r="V5" s="5"/>
      <c r="W5" s="5"/>
      <c r="X5" s="5"/>
      <c r="Z5" s="5"/>
      <c r="AA5" s="5"/>
    </row>
    <row r="6" spans="1:27" ht="12.75" hidden="1" customHeight="1" outlineLevel="1" x14ac:dyDescent="0.2">
      <c r="B6" s="6" t="s">
        <v>114</v>
      </c>
      <c r="E6" s="5"/>
      <c r="F6" s="5"/>
      <c r="G6" s="5"/>
      <c r="H6" s="5"/>
      <c r="I6" s="5"/>
      <c r="J6" s="5"/>
      <c r="K6" s="5"/>
      <c r="L6" s="5"/>
      <c r="M6" s="5"/>
      <c r="N6" s="5"/>
      <c r="O6" s="5"/>
      <c r="P6" s="5"/>
      <c r="Q6" s="5"/>
      <c r="R6" s="5"/>
      <c r="S6" s="5"/>
      <c r="T6" s="5"/>
      <c r="U6" s="5"/>
      <c r="V6" s="5"/>
      <c r="W6" s="5"/>
      <c r="X6" s="5"/>
      <c r="Z6" s="5"/>
      <c r="AA6" s="5"/>
    </row>
    <row r="7" spans="1:27" ht="12.75" hidden="1" customHeight="1" outlineLevel="1" x14ac:dyDescent="0.2">
      <c r="B7" s="6" t="s">
        <v>110</v>
      </c>
      <c r="C7" s="7"/>
      <c r="D7" s="7"/>
      <c r="E7" s="5"/>
      <c r="F7" s="7"/>
      <c r="G7" s="5"/>
      <c r="H7" s="5"/>
      <c r="I7" s="5"/>
      <c r="J7" s="5"/>
      <c r="K7" s="5"/>
      <c r="L7" s="5"/>
      <c r="M7" s="5"/>
      <c r="N7" s="5"/>
      <c r="O7" s="5"/>
      <c r="P7" s="5"/>
      <c r="Q7" s="5"/>
      <c r="R7" s="5"/>
      <c r="S7" s="5"/>
      <c r="T7" s="5"/>
      <c r="U7" s="5"/>
      <c r="V7" s="5"/>
      <c r="W7" s="5"/>
      <c r="X7" s="5"/>
      <c r="Z7" s="5"/>
      <c r="AA7" s="5"/>
    </row>
    <row r="8" spans="1:27" ht="12.75" hidden="1" customHeight="1" outlineLevel="1" x14ac:dyDescent="0.2">
      <c r="B8" s="6" t="s">
        <v>111</v>
      </c>
      <c r="C8" s="7"/>
      <c r="D8" s="7"/>
      <c r="E8" s="5"/>
      <c r="F8" s="7"/>
      <c r="G8" s="5"/>
      <c r="H8" s="5"/>
      <c r="I8" s="5"/>
      <c r="J8" s="5"/>
      <c r="K8" s="5"/>
      <c r="L8" s="5"/>
      <c r="M8" s="5"/>
      <c r="N8" s="5"/>
      <c r="O8" s="5"/>
      <c r="P8" s="5"/>
      <c r="Q8" s="5"/>
      <c r="R8" s="5"/>
      <c r="S8" s="5"/>
      <c r="T8" s="5"/>
      <c r="U8" s="5"/>
      <c r="V8" s="5"/>
      <c r="W8" s="5"/>
      <c r="X8" s="5"/>
      <c r="Z8" s="5"/>
      <c r="AA8" s="5"/>
    </row>
    <row r="9" spans="1:27" ht="12.75" hidden="1" customHeight="1" outlineLevel="1" x14ac:dyDescent="0.2">
      <c r="B9" s="4" t="s">
        <v>2</v>
      </c>
      <c r="C9" s="7"/>
      <c r="D9" s="7"/>
      <c r="E9" s="5"/>
      <c r="F9" s="7"/>
      <c r="G9" s="5"/>
      <c r="H9" s="5"/>
      <c r="I9" s="5"/>
      <c r="J9" s="5"/>
      <c r="K9" s="5"/>
      <c r="L9" s="5"/>
      <c r="M9" s="5"/>
      <c r="N9" s="5"/>
      <c r="O9" s="5"/>
      <c r="P9" s="5"/>
      <c r="Q9" s="5"/>
      <c r="R9" s="5"/>
      <c r="S9" s="5"/>
      <c r="T9" s="5"/>
      <c r="U9" s="5"/>
      <c r="V9" s="5"/>
      <c r="W9" s="5"/>
      <c r="X9" s="5"/>
      <c r="Z9" s="5"/>
      <c r="AA9" s="5"/>
    </row>
    <row r="10" spans="1:27" ht="12.75" hidden="1" customHeight="1" outlineLevel="1" x14ac:dyDescent="0.2">
      <c r="B10" s="7"/>
      <c r="C10" s="5"/>
      <c r="D10" s="5"/>
      <c r="E10" s="5"/>
      <c r="F10" s="5"/>
      <c r="G10" s="5"/>
      <c r="H10" s="5"/>
      <c r="I10" s="5"/>
      <c r="J10" s="5"/>
      <c r="K10" s="5"/>
      <c r="L10" s="5"/>
      <c r="M10" s="5"/>
      <c r="N10" s="5"/>
      <c r="O10" s="5"/>
      <c r="P10" s="5"/>
      <c r="Q10" s="5"/>
      <c r="R10" s="5"/>
      <c r="S10" s="5"/>
      <c r="T10" s="5"/>
      <c r="U10" s="5"/>
      <c r="V10" s="5"/>
      <c r="W10" s="5"/>
      <c r="X10" s="5"/>
      <c r="Z10" s="5"/>
      <c r="AA10" s="5"/>
    </row>
    <row r="11" spans="1:27" s="46" customFormat="1" ht="67.5" collapsed="1" x14ac:dyDescent="0.2">
      <c r="A11" s="66" t="s">
        <v>0</v>
      </c>
      <c r="B11" s="68" t="s">
        <v>32</v>
      </c>
      <c r="C11" s="68" t="s">
        <v>33</v>
      </c>
      <c r="D11" s="68" t="s">
        <v>34</v>
      </c>
      <c r="E11" s="68" t="s">
        <v>35</v>
      </c>
      <c r="F11" s="68" t="s">
        <v>152</v>
      </c>
      <c r="G11" s="68" t="s">
        <v>153</v>
      </c>
      <c r="H11" s="68" t="s">
        <v>173</v>
      </c>
      <c r="I11" s="68" t="s">
        <v>154</v>
      </c>
      <c r="J11" s="68" t="s">
        <v>174</v>
      </c>
      <c r="K11" s="68" t="s">
        <v>155</v>
      </c>
      <c r="L11" s="68" t="s">
        <v>156</v>
      </c>
      <c r="M11" s="68" t="s">
        <v>185</v>
      </c>
      <c r="N11" s="68" t="s">
        <v>186</v>
      </c>
      <c r="O11" s="68" t="s">
        <v>180</v>
      </c>
      <c r="P11" s="68" t="s">
        <v>181</v>
      </c>
      <c r="Q11" s="68" t="s">
        <v>182</v>
      </c>
      <c r="R11" s="68" t="s">
        <v>183</v>
      </c>
      <c r="S11" s="68" t="s">
        <v>171</v>
      </c>
      <c r="T11" s="68" t="s">
        <v>172</v>
      </c>
      <c r="U11" s="68" t="s">
        <v>176</v>
      </c>
      <c r="V11" s="68" t="s">
        <v>177</v>
      </c>
      <c r="W11" s="68" t="s">
        <v>192</v>
      </c>
      <c r="X11" s="69" t="s">
        <v>191</v>
      </c>
      <c r="Z11" s="76" t="s">
        <v>168</v>
      </c>
      <c r="AA11" s="76" t="s">
        <v>188</v>
      </c>
    </row>
    <row r="12" spans="1:27" s="46" customFormat="1" ht="22.5" x14ac:dyDescent="0.2">
      <c r="A12" s="67"/>
      <c r="B12" s="51" t="s">
        <v>148</v>
      </c>
      <c r="C12" s="51" t="s">
        <v>148</v>
      </c>
      <c r="D12" s="51" t="s">
        <v>148</v>
      </c>
      <c r="E12" s="51" t="s">
        <v>148</v>
      </c>
      <c r="F12" s="51" t="s">
        <v>149</v>
      </c>
      <c r="G12" s="51" t="s">
        <v>150</v>
      </c>
      <c r="H12" s="51" t="s">
        <v>150</v>
      </c>
      <c r="I12" s="51" t="s">
        <v>184</v>
      </c>
      <c r="J12" s="51" t="s">
        <v>151</v>
      </c>
      <c r="K12" s="51" t="s">
        <v>151</v>
      </c>
      <c r="L12" s="51" t="s">
        <v>184</v>
      </c>
      <c r="M12" s="51" t="s">
        <v>150</v>
      </c>
      <c r="N12" s="51" t="s">
        <v>150</v>
      </c>
      <c r="O12" s="51" t="s">
        <v>184</v>
      </c>
      <c r="P12" s="51" t="s">
        <v>151</v>
      </c>
      <c r="Q12" s="51" t="s">
        <v>151</v>
      </c>
      <c r="R12" s="51" t="s">
        <v>184</v>
      </c>
      <c r="S12" s="51" t="s">
        <v>148</v>
      </c>
      <c r="T12" s="51" t="s">
        <v>148</v>
      </c>
      <c r="U12" s="51" t="s">
        <v>150</v>
      </c>
      <c r="V12" s="51" t="s">
        <v>175</v>
      </c>
      <c r="W12" s="51" t="s">
        <v>148</v>
      </c>
      <c r="X12" s="52" t="s">
        <v>148</v>
      </c>
      <c r="Z12" s="74" t="s">
        <v>30</v>
      </c>
      <c r="AA12" s="74" t="s">
        <v>30</v>
      </c>
    </row>
    <row r="13" spans="1:27" x14ac:dyDescent="0.2">
      <c r="A13" s="60">
        <v>40969</v>
      </c>
      <c r="B13" s="15">
        <v>2706.8259999999996</v>
      </c>
      <c r="C13" s="16">
        <v>2144.7757089300003</v>
      </c>
      <c r="D13" s="16">
        <v>1415.7137956099998</v>
      </c>
      <c r="E13" s="17">
        <v>1292.15172669</v>
      </c>
      <c r="F13" s="18">
        <v>8.7278989088864165</v>
      </c>
      <c r="G13" s="17">
        <v>2907.8427368123739</v>
      </c>
      <c r="H13" s="17">
        <v>1381.4513870559763</v>
      </c>
      <c r="I13" s="17">
        <v>4398.1364771232174</v>
      </c>
      <c r="J13" s="17">
        <v>2089.4567852193272</v>
      </c>
      <c r="K13" s="17">
        <v>3739.3485322191796</v>
      </c>
      <c r="L13" s="17">
        <v>5655.7959521080902</v>
      </c>
      <c r="M13" s="17">
        <v>3129.6591027891218</v>
      </c>
      <c r="N13" s="17">
        <v>1486.8314224852284</v>
      </c>
      <c r="O13" s="17">
        <v>4733.6355871936239</v>
      </c>
      <c r="P13" s="17">
        <v>2258.0460483944435</v>
      </c>
      <c r="Q13" s="17">
        <v>4024.5939520000002</v>
      </c>
      <c r="R13" s="17">
        <v>6112.137752991337</v>
      </c>
      <c r="S13" s="15">
        <v>9.9563813999999997</v>
      </c>
      <c r="T13" s="15">
        <v>48.6378214</v>
      </c>
      <c r="U13" s="15">
        <v>1200</v>
      </c>
      <c r="V13" s="15">
        <v>1815.0100436082848</v>
      </c>
      <c r="W13" s="15">
        <v>2745.2178819991232</v>
      </c>
      <c r="X13" s="15">
        <v>862.82807100000002</v>
      </c>
      <c r="Z13" s="75">
        <v>1.5125083696735706</v>
      </c>
      <c r="AA13" s="75">
        <v>1.5186967495078463</v>
      </c>
    </row>
    <row r="14" spans="1:27" x14ac:dyDescent="0.2">
      <c r="A14" s="61">
        <v>41061</v>
      </c>
      <c r="B14" s="15">
        <v>2717.3310000000001</v>
      </c>
      <c r="C14" s="16">
        <v>2163.1224496099999</v>
      </c>
      <c r="D14" s="16">
        <v>1406.56654905</v>
      </c>
      <c r="E14" s="16">
        <v>1287.98658944</v>
      </c>
      <c r="F14" s="18">
        <v>8.4304549749238191</v>
      </c>
      <c r="G14" s="16">
        <v>2932.0619813189837</v>
      </c>
      <c r="H14" s="16">
        <v>1386.4904933608677</v>
      </c>
      <c r="I14" s="16">
        <v>4399.909815143712</v>
      </c>
      <c r="J14" s="16">
        <v>2080.5948746000445</v>
      </c>
      <c r="K14" s="16">
        <v>3767.5535988147803</v>
      </c>
      <c r="L14" s="16">
        <v>5653.664951191814</v>
      </c>
      <c r="M14" s="16">
        <v>2930.1769444007914</v>
      </c>
      <c r="N14" s="16">
        <v>1385.5991036793089</v>
      </c>
      <c r="O14" s="16">
        <v>4397.0810917091094</v>
      </c>
      <c r="P14" s="16">
        <v>2083.051052334411</v>
      </c>
      <c r="Q14" s="16">
        <v>3765.131398</v>
      </c>
      <c r="R14" s="16">
        <v>5660.3391990909176</v>
      </c>
      <c r="S14" s="15">
        <v>6.4862495200000003</v>
      </c>
      <c r="T14" s="15">
        <v>41.17130272</v>
      </c>
      <c r="U14" s="15">
        <v>1200</v>
      </c>
      <c r="V14" s="15">
        <v>1800.7435762996056</v>
      </c>
      <c r="W14" s="15">
        <v>2702.231189653578</v>
      </c>
      <c r="X14" s="15">
        <v>858.96370999999999</v>
      </c>
      <c r="Z14" s="75">
        <v>1.500619646916338</v>
      </c>
      <c r="AA14" s="75">
        <v>1.5033576788575382</v>
      </c>
    </row>
    <row r="15" spans="1:27" x14ac:dyDescent="0.2">
      <c r="A15" s="61">
        <v>41153</v>
      </c>
      <c r="B15" s="15">
        <v>2727.8359999999998</v>
      </c>
      <c r="C15" s="16">
        <v>2166.6304711600001</v>
      </c>
      <c r="D15" s="16">
        <v>1426.36406728</v>
      </c>
      <c r="E15" s="16">
        <v>1303.2910660999999</v>
      </c>
      <c r="F15" s="18">
        <v>8.6284423453469259</v>
      </c>
      <c r="G15" s="16">
        <v>2935.3575695488225</v>
      </c>
      <c r="H15" s="16">
        <v>1396.4674595278198</v>
      </c>
      <c r="I15" s="16">
        <v>4364.2115377497857</v>
      </c>
      <c r="J15" s="16">
        <v>2076.2306651111649</v>
      </c>
      <c r="K15" s="16">
        <v>3809.3342089285297</v>
      </c>
      <c r="L15" s="16">
        <v>5663.6167525941783</v>
      </c>
      <c r="M15" s="16">
        <v>2952.6261236015489</v>
      </c>
      <c r="N15" s="16">
        <v>1404.6827529220966</v>
      </c>
      <c r="O15" s="16">
        <v>4389.8859644768672</v>
      </c>
      <c r="P15" s="16">
        <v>2097.4037977374651</v>
      </c>
      <c r="Q15" s="16">
        <v>3831.7441819999999</v>
      </c>
      <c r="R15" s="16">
        <v>5721.3735860049756</v>
      </c>
      <c r="S15" s="15">
        <v>6.6737885500000003</v>
      </c>
      <c r="T15" s="15">
        <v>46.299626259999997</v>
      </c>
      <c r="U15" s="15">
        <v>1200</v>
      </c>
      <c r="V15" s="15">
        <v>1784.1280734001689</v>
      </c>
      <c r="W15" s="15">
        <v>2652.5941519121652</v>
      </c>
      <c r="X15" s="15">
        <v>859.39454699999999</v>
      </c>
      <c r="Z15" s="75">
        <v>1.4867733945001407</v>
      </c>
      <c r="AA15" s="75">
        <v>1.4931512424241937</v>
      </c>
    </row>
    <row r="16" spans="1:27" x14ac:dyDescent="0.2">
      <c r="A16" s="61">
        <v>41244</v>
      </c>
      <c r="B16" s="15">
        <v>2738.3420000000001</v>
      </c>
      <c r="C16" s="16">
        <v>2181.9745312299997</v>
      </c>
      <c r="D16" s="16">
        <v>1445.76110928</v>
      </c>
      <c r="E16" s="16">
        <v>1318.54286512</v>
      </c>
      <c r="F16" s="18">
        <v>8.7993959267140411</v>
      </c>
      <c r="G16" s="16">
        <v>3074.6472052867325</v>
      </c>
      <c r="H16" s="16">
        <v>1475.5147721885687</v>
      </c>
      <c r="I16" s="16">
        <v>4491.5058603292628</v>
      </c>
      <c r="J16" s="16">
        <v>2155.4613598893579</v>
      </c>
      <c r="K16" s="16">
        <v>4040.4640723043899</v>
      </c>
      <c r="L16" s="16">
        <v>5902.3903711621442</v>
      </c>
      <c r="M16" s="16">
        <v>3109.9750472719315</v>
      </c>
      <c r="N16" s="16">
        <v>1492.4685291318615</v>
      </c>
      <c r="O16" s="16">
        <v>4543.1134753546457</v>
      </c>
      <c r="P16" s="16">
        <v>2196.5198784102167</v>
      </c>
      <c r="Q16" s="16">
        <v>4086.8892569999998</v>
      </c>
      <c r="R16" s="16">
        <v>6014.8226368855903</v>
      </c>
      <c r="S16" s="15">
        <v>7.0903877</v>
      </c>
      <c r="T16" s="15">
        <v>35.754484340000005</v>
      </c>
      <c r="U16" s="15">
        <v>1200</v>
      </c>
      <c r="V16" s="15">
        <v>1752.9838945839244</v>
      </c>
      <c r="W16" s="15">
        <v>2560.7937788921863</v>
      </c>
      <c r="X16" s="15">
        <v>887.75705500000004</v>
      </c>
      <c r="Z16" s="75">
        <v>1.4608199121532703</v>
      </c>
      <c r="AA16" s="75">
        <v>1.4717361442039167</v>
      </c>
    </row>
    <row r="17" spans="1:27" x14ac:dyDescent="0.2">
      <c r="A17" s="61">
        <v>41334</v>
      </c>
      <c r="B17" s="15">
        <v>2748.8470000000002</v>
      </c>
      <c r="C17" s="16">
        <v>2209.3548405300003</v>
      </c>
      <c r="D17" s="16">
        <v>1456.0849892099998</v>
      </c>
      <c r="E17" s="16">
        <v>1314.9776844400001</v>
      </c>
      <c r="F17" s="18">
        <v>9.6908700945099042</v>
      </c>
      <c r="G17" s="16">
        <v>3076.669865075065</v>
      </c>
      <c r="H17" s="16">
        <v>1466.9910635820945</v>
      </c>
      <c r="I17" s="16">
        <v>4406.6308717145876</v>
      </c>
      <c r="J17" s="16">
        <v>2101.1315457313631</v>
      </c>
      <c r="K17" s="16">
        <v>4032.5339841544501</v>
      </c>
      <c r="L17" s="16">
        <v>5775.6891460890201</v>
      </c>
      <c r="M17" s="16">
        <v>3243.3823160699185</v>
      </c>
      <c r="N17" s="16">
        <v>1546.4814003835063</v>
      </c>
      <c r="O17" s="16">
        <v>4645.408597460344</v>
      </c>
      <c r="P17" s="16">
        <v>2226.9716229770856</v>
      </c>
      <c r="Q17" s="16">
        <v>4251.0407580000001</v>
      </c>
      <c r="R17" s="16">
        <v>6121.6042649056926</v>
      </c>
      <c r="S17" s="15">
        <v>6.6458102099999996</v>
      </c>
      <c r="T17" s="15">
        <v>35.786137310000001</v>
      </c>
      <c r="U17" s="15">
        <v>1300</v>
      </c>
      <c r="V17" s="15">
        <v>1861.9547707271465</v>
      </c>
      <c r="W17" s="15">
        <v>2666.8273601796777</v>
      </c>
      <c r="X17" s="15">
        <v>905.33062400000006</v>
      </c>
      <c r="Z17" s="75">
        <v>1.4322729005593435</v>
      </c>
      <c r="AA17" s="75">
        <v>1.4400248347150033</v>
      </c>
    </row>
    <row r="18" spans="1:27" x14ac:dyDescent="0.2">
      <c r="A18" s="61">
        <v>41426</v>
      </c>
      <c r="B18" s="15">
        <v>2759.3490000000002</v>
      </c>
      <c r="C18" s="16">
        <v>2208.33774791</v>
      </c>
      <c r="D18" s="16">
        <v>1475.2500423500001</v>
      </c>
      <c r="E18" s="16">
        <v>1340.1074120200001</v>
      </c>
      <c r="F18" s="18">
        <v>9.1606593086229964</v>
      </c>
      <c r="G18" s="16">
        <v>3189.8183757475963</v>
      </c>
      <c r="H18" s="16">
        <v>1543.5076011771325</v>
      </c>
      <c r="I18" s="16">
        <v>4507.4230191928473</v>
      </c>
      <c r="J18" s="16">
        <v>2181.0776891691753</v>
      </c>
      <c r="K18" s="16">
        <v>4259.0761558005197</v>
      </c>
      <c r="L18" s="16">
        <v>6018.3545405312752</v>
      </c>
      <c r="M18" s="16">
        <v>3171.0656379342986</v>
      </c>
      <c r="N18" s="16">
        <v>1534.4334051256294</v>
      </c>
      <c r="O18" s="16">
        <v>4480.9241681186895</v>
      </c>
      <c r="P18" s="16">
        <v>2176.4415036456303</v>
      </c>
      <c r="Q18" s="16">
        <v>4234.0372820000002</v>
      </c>
      <c r="R18" s="16">
        <v>6005.5616866430664</v>
      </c>
      <c r="S18" s="15">
        <v>10.12143058</v>
      </c>
      <c r="T18" s="15">
        <v>54.633254540000003</v>
      </c>
      <c r="U18" s="15">
        <v>1500</v>
      </c>
      <c r="V18" s="15">
        <v>2119.5985891217606</v>
      </c>
      <c r="W18" s="15">
        <v>2995.1321193379717</v>
      </c>
      <c r="X18" s="15">
        <v>888.43018900000004</v>
      </c>
      <c r="Z18" s="75">
        <v>1.4130657260811736</v>
      </c>
      <c r="AA18" s="75">
        <v>1.418400757162503</v>
      </c>
    </row>
    <row r="19" spans="1:27" x14ac:dyDescent="0.2">
      <c r="A19" s="61">
        <v>41518</v>
      </c>
      <c r="B19" s="15">
        <v>2769.8469999900003</v>
      </c>
      <c r="C19" s="16">
        <v>2220.2515748800001</v>
      </c>
      <c r="D19" s="16">
        <v>1523.74182567</v>
      </c>
      <c r="E19" s="16">
        <v>1388.94626806</v>
      </c>
      <c r="F19" s="18">
        <v>8.8463514841649555</v>
      </c>
      <c r="G19" s="16">
        <v>3082.1413679077928</v>
      </c>
      <c r="H19" s="16">
        <v>1539.2070678585103</v>
      </c>
      <c r="I19" s="16">
        <v>4324.1115064121714</v>
      </c>
      <c r="J19" s="16">
        <v>2159.441180141559</v>
      </c>
      <c r="K19" s="16">
        <v>4263.3680792712994</v>
      </c>
      <c r="L19" s="16">
        <v>5981.321674469963</v>
      </c>
      <c r="M19" s="16">
        <v>3088.6988119162156</v>
      </c>
      <c r="N19" s="16">
        <v>1542.4818576677426</v>
      </c>
      <c r="O19" s="16">
        <v>4333.3113177461728</v>
      </c>
      <c r="P19" s="16">
        <v>2171.5228445115736</v>
      </c>
      <c r="Q19" s="16">
        <v>4272.4387459999998</v>
      </c>
      <c r="R19" s="16">
        <v>6014.7860362801339</v>
      </c>
      <c r="S19" s="15">
        <v>8.7486499799999997</v>
      </c>
      <c r="T19" s="15">
        <v>59.590250180000005</v>
      </c>
      <c r="U19" s="15">
        <v>1356</v>
      </c>
      <c r="V19" s="15">
        <v>1902.4095597130702</v>
      </c>
      <c r="W19" s="15">
        <v>2668.9986230735085</v>
      </c>
      <c r="X19" s="15">
        <v>897.40187800000001</v>
      </c>
      <c r="Z19" s="75">
        <v>1.4029569024432671</v>
      </c>
      <c r="AA19" s="75">
        <v>1.4078109468301629</v>
      </c>
    </row>
    <row r="20" spans="1:27" x14ac:dyDescent="0.2">
      <c r="A20" s="61">
        <v>41609</v>
      </c>
      <c r="B20" s="15">
        <v>2780.3409999999999</v>
      </c>
      <c r="C20" s="16">
        <v>2245.0602478999999</v>
      </c>
      <c r="D20" s="16">
        <v>1499.9670770999999</v>
      </c>
      <c r="E20" s="16">
        <v>1373.3840580400001</v>
      </c>
      <c r="F20" s="18">
        <v>8.4390531627355614</v>
      </c>
      <c r="G20" s="16">
        <v>3262.1420490182904</v>
      </c>
      <c r="H20" s="16">
        <v>1606.187527647663</v>
      </c>
      <c r="I20" s="16">
        <v>4495.9591221749233</v>
      </c>
      <c r="J20" s="16">
        <v>2213.6845539955234</v>
      </c>
      <c r="K20" s="16">
        <v>4465.7490368074305</v>
      </c>
      <c r="L20" s="16">
        <v>6154.7979265404674</v>
      </c>
      <c r="M20" s="16">
        <v>3278.8384392848707</v>
      </c>
      <c r="N20" s="16">
        <v>1614.4083333663029</v>
      </c>
      <c r="O20" s="16">
        <v>4518.9704708527088</v>
      </c>
      <c r="P20" s="16">
        <v>2240.0291667533497</v>
      </c>
      <c r="Q20" s="16">
        <v>4488.6056799999997</v>
      </c>
      <c r="R20" s="16">
        <v>6228.0449335201747</v>
      </c>
      <c r="S20" s="15">
        <v>8.8573383499999991</v>
      </c>
      <c r="T20" s="15">
        <v>42.760859799999999</v>
      </c>
      <c r="U20" s="15">
        <v>1500</v>
      </c>
      <c r="V20" s="15">
        <v>2067.3344636515467</v>
      </c>
      <c r="W20" s="15">
        <v>2849.2478564009521</v>
      </c>
      <c r="X20" s="15">
        <v>908.58669299999997</v>
      </c>
      <c r="Z20" s="75">
        <v>1.3782229757676978</v>
      </c>
      <c r="AA20" s="75">
        <v>1.387523292872582</v>
      </c>
    </row>
    <row r="21" spans="1:27" x14ac:dyDescent="0.2">
      <c r="A21" s="61">
        <v>41699</v>
      </c>
      <c r="B21" s="15">
        <v>2790.828</v>
      </c>
      <c r="C21" s="16">
        <v>2239.7482050399999</v>
      </c>
      <c r="D21" s="16">
        <v>1487.1096519099999</v>
      </c>
      <c r="E21" s="16">
        <v>1352.7892956000001</v>
      </c>
      <c r="F21" s="18">
        <v>9.0323101687547194</v>
      </c>
      <c r="G21" s="16">
        <v>3074.7236664908423</v>
      </c>
      <c r="H21" s="16">
        <v>1481.4454079129205</v>
      </c>
      <c r="I21" s="16">
        <v>4181.3404603388526</v>
      </c>
      <c r="J21" s="16">
        <v>2014.6290515138035</v>
      </c>
      <c r="K21" s="16">
        <v>4134.4593248747997</v>
      </c>
      <c r="L21" s="16">
        <v>5622.4831665781649</v>
      </c>
      <c r="M21" s="16">
        <v>3327.1662880201498</v>
      </c>
      <c r="N21" s="16">
        <v>1603.0758463079774</v>
      </c>
      <c r="O21" s="16">
        <v>4524.6391309862838</v>
      </c>
      <c r="P21" s="16">
        <v>2192.5536069355562</v>
      </c>
      <c r="Q21" s="16">
        <v>4473.908958</v>
      </c>
      <c r="R21" s="16">
        <v>6119.0399977367442</v>
      </c>
      <c r="S21" s="15">
        <v>9.6904818800000001</v>
      </c>
      <c r="T21" s="15">
        <v>31.890162059999998</v>
      </c>
      <c r="U21" s="15">
        <v>1500</v>
      </c>
      <c r="V21" s="15">
        <v>2039.8615845912668</v>
      </c>
      <c r="W21" s="15">
        <v>2774.0235228607958</v>
      </c>
      <c r="X21" s="15">
        <v>908.93789200000003</v>
      </c>
      <c r="Z21" s="75">
        <v>1.3599077230608445</v>
      </c>
      <c r="AA21" s="75">
        <v>1.3677167003577511</v>
      </c>
    </row>
    <row r="22" spans="1:27" x14ac:dyDescent="0.2">
      <c r="A22" s="61">
        <v>41791</v>
      </c>
      <c r="B22" s="15">
        <v>2801.3069999999998</v>
      </c>
      <c r="C22" s="16">
        <v>2262.8204951100001</v>
      </c>
      <c r="D22" s="16">
        <v>1497.63795007</v>
      </c>
      <c r="E22" s="16">
        <v>1359.9862372099999</v>
      </c>
      <c r="F22" s="18">
        <v>9.1912543250901422</v>
      </c>
      <c r="G22" s="16">
        <v>3090.0015476584022</v>
      </c>
      <c r="H22" s="16">
        <v>1493.5496649988095</v>
      </c>
      <c r="I22" s="16">
        <v>4119.9472260207131</v>
      </c>
      <c r="J22" s="16">
        <v>1991.3730476604471</v>
      </c>
      <c r="K22" s="16">
        <v>4183.89113140882</v>
      </c>
      <c r="L22" s="16">
        <v>5578.4472580225438</v>
      </c>
      <c r="M22" s="16">
        <v>3081.723979151262</v>
      </c>
      <c r="N22" s="16">
        <v>1489.5487534925662</v>
      </c>
      <c r="O22" s="16">
        <v>4108.9106149112358</v>
      </c>
      <c r="P22" s="16">
        <v>1993.3064589326555</v>
      </c>
      <c r="Q22" s="16">
        <v>4172.6833500000002</v>
      </c>
      <c r="R22" s="16">
        <v>5583.8633365532596</v>
      </c>
      <c r="S22" s="15">
        <v>6.1175748499999996</v>
      </c>
      <c r="T22" s="15">
        <v>40.646052529999999</v>
      </c>
      <c r="U22" s="15">
        <v>1500</v>
      </c>
      <c r="V22" s="15">
        <v>1999.9733798561374</v>
      </c>
      <c r="W22" s="15">
        <v>2666.5956800887875</v>
      </c>
      <c r="X22" s="15">
        <v>927.06437799999992</v>
      </c>
      <c r="Z22" s="75">
        <v>1.3333155865707582</v>
      </c>
      <c r="AA22" s="75">
        <v>1.3381948420680565</v>
      </c>
    </row>
    <row r="23" spans="1:27" x14ac:dyDescent="0.2">
      <c r="A23" s="61">
        <v>41883</v>
      </c>
      <c r="B23" s="15">
        <v>2811.7769999900001</v>
      </c>
      <c r="C23" s="16">
        <v>2269.8439575399998</v>
      </c>
      <c r="D23" s="16">
        <v>1494.6852747299999</v>
      </c>
      <c r="E23" s="16">
        <v>1362.2432815399998</v>
      </c>
      <c r="F23" s="18">
        <v>8.8608615759544875</v>
      </c>
      <c r="G23" s="16">
        <v>3058.9572933864652</v>
      </c>
      <c r="H23" s="16">
        <v>1473.9600461250482</v>
      </c>
      <c r="I23" s="16">
        <v>4043.0975994890259</v>
      </c>
      <c r="J23" s="16">
        <v>1948.1685269406003</v>
      </c>
      <c r="K23" s="16">
        <v>4144.4469565986101</v>
      </c>
      <c r="L23" s="16">
        <v>5477.8154561559795</v>
      </c>
      <c r="M23" s="16">
        <v>3066.1385276953574</v>
      </c>
      <c r="N23" s="16">
        <v>1477.4203790040156</v>
      </c>
      <c r="O23" s="16">
        <v>4052.5892099990592</v>
      </c>
      <c r="P23" s="16">
        <v>1961.8602156016339</v>
      </c>
      <c r="Q23" s="16">
        <v>4154.176641</v>
      </c>
      <c r="R23" s="16">
        <v>5516.313431424097</v>
      </c>
      <c r="S23" s="15">
        <v>8.5754783900000007</v>
      </c>
      <c r="T23" s="15">
        <v>40.082775859999998</v>
      </c>
      <c r="U23" s="15">
        <v>1500</v>
      </c>
      <c r="V23" s="15">
        <v>1982.5861617438861</v>
      </c>
      <c r="W23" s="15">
        <v>2620.4319258255696</v>
      </c>
      <c r="X23" s="15">
        <v>917.39262199999996</v>
      </c>
      <c r="Z23" s="75">
        <v>1.3217241078292574</v>
      </c>
      <c r="AA23" s="75">
        <v>1.3278957319677676</v>
      </c>
    </row>
    <row r="24" spans="1:27" x14ac:dyDescent="0.2">
      <c r="A24" s="61">
        <v>41974</v>
      </c>
      <c r="B24" s="15">
        <v>2822.2379999999998</v>
      </c>
      <c r="C24" s="16">
        <v>2278.1933405400005</v>
      </c>
      <c r="D24" s="16">
        <v>1472.2474520600001</v>
      </c>
      <c r="E24" s="16">
        <v>1344.0467595599998</v>
      </c>
      <c r="F24" s="18">
        <v>8.7078223379241706</v>
      </c>
      <c r="G24" s="16">
        <v>3215.7091019403151</v>
      </c>
      <c r="H24" s="16">
        <v>1524.0769196968579</v>
      </c>
      <c r="I24" s="16">
        <v>4171.8243537423186</v>
      </c>
      <c r="J24" s="16">
        <v>1977.2252430207348</v>
      </c>
      <c r="K24" s="16">
        <v>4301.307797691421</v>
      </c>
      <c r="L24" s="16">
        <v>5580.200215412352</v>
      </c>
      <c r="M24" s="16">
        <v>3239.2257841870542</v>
      </c>
      <c r="N24" s="16">
        <v>1535.2225818658812</v>
      </c>
      <c r="O24" s="16">
        <v>4202.3331667618077</v>
      </c>
      <c r="P24" s="16">
        <v>2004.4271023716913</v>
      </c>
      <c r="Q24" s="16">
        <v>4332.7635090000003</v>
      </c>
      <c r="R24" s="16">
        <v>5656.970336543277</v>
      </c>
      <c r="S24" s="15">
        <v>13.191287000000001</v>
      </c>
      <c r="T24" s="15">
        <v>32.970363689999999</v>
      </c>
      <c r="U24" s="15">
        <v>1500</v>
      </c>
      <c r="V24" s="15">
        <v>1945.9896191597818</v>
      </c>
      <c r="W24" s="15">
        <v>2524.5837319184216</v>
      </c>
      <c r="X24" s="15">
        <v>927.48947999999996</v>
      </c>
      <c r="Z24" s="75">
        <v>1.2973264127731878</v>
      </c>
      <c r="AA24" s="75">
        <v>1.3056263802057599</v>
      </c>
    </row>
    <row r="25" spans="1:27" x14ac:dyDescent="0.2">
      <c r="A25" s="61">
        <v>42064</v>
      </c>
      <c r="B25" s="15">
        <v>2832.6869999999999</v>
      </c>
      <c r="C25" s="16">
        <v>2291.1092384200001</v>
      </c>
      <c r="D25" s="16">
        <v>1503.5499125000001</v>
      </c>
      <c r="E25" s="16">
        <v>1341.4135796</v>
      </c>
      <c r="F25" s="18">
        <v>10.783568377215417</v>
      </c>
      <c r="G25" s="16">
        <v>3406.0515290007288</v>
      </c>
      <c r="H25" s="16">
        <v>1599.1067819081213</v>
      </c>
      <c r="I25" s="16">
        <v>4311.2549890979599</v>
      </c>
      <c r="J25" s="16">
        <v>2024.0906612544368</v>
      </c>
      <c r="K25" s="16">
        <v>4529.7689927229703</v>
      </c>
      <c r="L25" s="16">
        <v>5733.6153029568468</v>
      </c>
      <c r="M25" s="16">
        <v>3583.6566774020935</v>
      </c>
      <c r="N25" s="16">
        <v>1682.4906412180378</v>
      </c>
      <c r="O25" s="16">
        <v>4536.0610660510911</v>
      </c>
      <c r="P25" s="16">
        <v>2147.6998306849341</v>
      </c>
      <c r="Q25" s="16">
        <v>4765.9693669999997</v>
      </c>
      <c r="R25" s="16">
        <v>6083.7613902834137</v>
      </c>
      <c r="S25" s="15">
        <v>10.88520488</v>
      </c>
      <c r="T25" s="15">
        <v>52.873174059999997</v>
      </c>
      <c r="U25" s="15">
        <v>1500</v>
      </c>
      <c r="V25" s="15">
        <v>1898.6449349297429</v>
      </c>
      <c r="W25" s="15">
        <v>2403.2350592895782</v>
      </c>
      <c r="X25" s="15">
        <v>942.77337999999997</v>
      </c>
      <c r="Z25" s="75">
        <v>1.2657632899531619</v>
      </c>
      <c r="AA25" s="75">
        <v>1.2765003133272161</v>
      </c>
    </row>
    <row r="26" spans="1:27" x14ac:dyDescent="0.2">
      <c r="A26" s="61">
        <v>42156</v>
      </c>
      <c r="B26" s="15">
        <v>2843.123</v>
      </c>
      <c r="C26" s="16">
        <v>2299.4525916800003</v>
      </c>
      <c r="D26" s="16">
        <v>1500.3202475799999</v>
      </c>
      <c r="E26" s="16">
        <v>1355.8886517399999</v>
      </c>
      <c r="F26" s="18">
        <v>9.6267177672877864</v>
      </c>
      <c r="G26" s="16">
        <v>3555.007306090597</v>
      </c>
      <c r="H26" s="16">
        <v>1686.2426130555027</v>
      </c>
      <c r="I26" s="16">
        <v>4395.9001278699398</v>
      </c>
      <c r="J26" s="16">
        <v>2085.1023584820505</v>
      </c>
      <c r="K26" s="16">
        <v>4794.1951567582</v>
      </c>
      <c r="L26" s="16">
        <v>5928.2024727545631</v>
      </c>
      <c r="M26" s="16">
        <v>3551.7010403502645</v>
      </c>
      <c r="N26" s="16">
        <v>1684.6743524638223</v>
      </c>
      <c r="O26" s="16">
        <v>4391.8118060356073</v>
      </c>
      <c r="P26" s="16">
        <v>2098.0844670904025</v>
      </c>
      <c r="Q26" s="16">
        <v>4789.7363990000003</v>
      </c>
      <c r="R26" s="16">
        <v>5965.1122043274672</v>
      </c>
      <c r="S26" s="15">
        <v>7.96597489</v>
      </c>
      <c r="T26" s="15">
        <v>43.19456623</v>
      </c>
      <c r="U26" s="15">
        <v>1500</v>
      </c>
      <c r="V26" s="15">
        <v>1854.8063686136541</v>
      </c>
      <c r="W26" s="15">
        <v>2293.5377766998467</v>
      </c>
      <c r="X26" s="15">
        <v>956.87935900000002</v>
      </c>
      <c r="Z26" s="75">
        <v>1.2365375790757693</v>
      </c>
      <c r="AA26" s="75">
        <v>1.2453946746574325</v>
      </c>
    </row>
    <row r="27" spans="1:27" x14ac:dyDescent="0.2">
      <c r="A27" s="61">
        <v>42248</v>
      </c>
      <c r="B27" s="15">
        <v>2853.5449999899997</v>
      </c>
      <c r="C27" s="16">
        <v>2319.9221749900003</v>
      </c>
      <c r="D27" s="16">
        <v>1500.1164241800002</v>
      </c>
      <c r="E27" s="16">
        <v>1346.23924799</v>
      </c>
      <c r="F27" s="18">
        <v>10.257682251170152</v>
      </c>
      <c r="G27" s="16">
        <v>3512.4240343809706</v>
      </c>
      <c r="H27" s="16">
        <v>1647.3172083100192</v>
      </c>
      <c r="I27" s="16">
        <v>4279.7913767138662</v>
      </c>
      <c r="J27" s="16">
        <v>2007.2103805883739</v>
      </c>
      <c r="K27" s="16">
        <v>4700.69378317054</v>
      </c>
      <c r="L27" s="16">
        <v>5727.6651454559787</v>
      </c>
      <c r="M27" s="16">
        <v>3530.6778661723415</v>
      </c>
      <c r="N27" s="16">
        <v>1655.8782398793639</v>
      </c>
      <c r="O27" s="16">
        <v>4302.0331650423823</v>
      </c>
      <c r="P27" s="16">
        <v>2027.5823937397718</v>
      </c>
      <c r="Q27" s="16">
        <v>4725.1230720000003</v>
      </c>
      <c r="R27" s="16">
        <v>5785.7976017238807</v>
      </c>
      <c r="S27" s="15">
        <v>8.0994479300000002</v>
      </c>
      <c r="T27" s="15">
        <v>35.940212119999998</v>
      </c>
      <c r="U27" s="15">
        <v>1500</v>
      </c>
      <c r="V27" s="15">
        <v>1827.7084435798208</v>
      </c>
      <c r="W27" s="15">
        <v>2227.012103155314</v>
      </c>
      <c r="X27" s="15">
        <v>964.83603200000005</v>
      </c>
      <c r="Z27" s="75">
        <v>1.2184722957198806</v>
      </c>
      <c r="AA27" s="75">
        <v>1.2244755350414458</v>
      </c>
    </row>
    <row r="28" spans="1:27" x14ac:dyDescent="0.2">
      <c r="A28" s="61">
        <v>42339</v>
      </c>
      <c r="B28" s="15">
        <v>2863.9519999999993</v>
      </c>
      <c r="C28" s="16">
        <v>2315.1939525499997</v>
      </c>
      <c r="D28" s="16">
        <v>1508.91124745</v>
      </c>
      <c r="E28" s="16">
        <v>1362.53255448</v>
      </c>
      <c r="F28" s="18">
        <v>9.7009478335703392</v>
      </c>
      <c r="G28" s="16">
        <v>3616.6012747924842</v>
      </c>
      <c r="H28" s="16">
        <v>1712.4178734978664</v>
      </c>
      <c r="I28" s="16">
        <v>4283.0802582849792</v>
      </c>
      <c r="J28" s="16">
        <v>2027.9877793091514</v>
      </c>
      <c r="K28" s="16">
        <v>4904.2825936399604</v>
      </c>
      <c r="L28" s="16">
        <v>5808.0596565280021</v>
      </c>
      <c r="M28" s="16">
        <v>3725.6349338904156</v>
      </c>
      <c r="N28" s="16">
        <v>1764.0440754593658</v>
      </c>
      <c r="O28" s="16">
        <v>4412.2069928315514</v>
      </c>
      <c r="P28" s="16">
        <v>2110.7296374613461</v>
      </c>
      <c r="Q28" s="16">
        <v>5052.1375580000004</v>
      </c>
      <c r="R28" s="16">
        <v>6045.0283666666965</v>
      </c>
      <c r="S28" s="15">
        <v>14.422338159999999</v>
      </c>
      <c r="T28" s="15">
        <v>35.469371180000003</v>
      </c>
      <c r="U28" s="15">
        <v>1700</v>
      </c>
      <c r="V28" s="15">
        <v>2013.281499908295</v>
      </c>
      <c r="W28" s="15">
        <v>2384.2955281605846</v>
      </c>
      <c r="X28" s="15">
        <v>964.98115899999993</v>
      </c>
      <c r="Z28" s="75">
        <v>1.1842832352401735</v>
      </c>
      <c r="AA28" s="75">
        <v>1.1965288548199693</v>
      </c>
    </row>
    <row r="29" spans="1:27" x14ac:dyDescent="0.2">
      <c r="A29" s="61">
        <v>42430</v>
      </c>
      <c r="B29" s="15">
        <v>2874.3420000000001</v>
      </c>
      <c r="C29" s="16">
        <v>2332.48849986</v>
      </c>
      <c r="D29" s="16">
        <v>1525.64348492</v>
      </c>
      <c r="E29" s="16">
        <v>1354.7320215899999</v>
      </c>
      <c r="F29" s="18">
        <v>11.202582059265438</v>
      </c>
      <c r="G29" s="16">
        <v>3598.3413470778473</v>
      </c>
      <c r="H29" s="16">
        <v>1690.0416280927252</v>
      </c>
      <c r="I29" s="16">
        <v>4158.853909147826</v>
      </c>
      <c r="J29" s="16">
        <v>1953.2989101558765</v>
      </c>
      <c r="K29" s="16">
        <v>4857.7576333753004</v>
      </c>
      <c r="L29" s="16">
        <v>5614.4490960152625</v>
      </c>
      <c r="M29" s="16">
        <v>4029.6575293793471</v>
      </c>
      <c r="N29" s="16">
        <v>1892.6189166076967</v>
      </c>
      <c r="O29" s="16">
        <v>4657.3560849628047</v>
      </c>
      <c r="P29" s="16">
        <v>2200.0382745299071</v>
      </c>
      <c r="Q29" s="16">
        <v>5440.0340420000002</v>
      </c>
      <c r="R29" s="16">
        <v>6323.6624140888425</v>
      </c>
      <c r="S29" s="15">
        <v>10.001448440000001</v>
      </c>
      <c r="T29" s="15">
        <v>30.718100960000001</v>
      </c>
      <c r="U29" s="15">
        <v>1800</v>
      </c>
      <c r="V29" s="15">
        <v>2080.3854649713239</v>
      </c>
      <c r="W29" s="15">
        <v>2404.4464904799729</v>
      </c>
      <c r="X29" s="15">
        <v>976.47017600000004</v>
      </c>
      <c r="Z29" s="75">
        <v>1.1557697027618465</v>
      </c>
      <c r="AA29" s="75">
        <v>1.1624306695999977</v>
      </c>
    </row>
    <row r="30" spans="1:27" x14ac:dyDescent="0.2">
      <c r="A30" s="61">
        <v>42522</v>
      </c>
      <c r="B30" s="15">
        <v>2884.71500001</v>
      </c>
      <c r="C30" s="16">
        <v>2335.3384903300002</v>
      </c>
      <c r="D30" s="16">
        <v>1520.09856752</v>
      </c>
      <c r="E30" s="16">
        <v>1354.00631957</v>
      </c>
      <c r="F30" s="18">
        <v>10.92641302997707</v>
      </c>
      <c r="G30" s="16">
        <v>3679.1381728869342</v>
      </c>
      <c r="H30" s="16">
        <v>1723.2094016122662</v>
      </c>
      <c r="I30" s="16">
        <v>4206.6267321470714</v>
      </c>
      <c r="J30" s="16">
        <v>1970.2708605317955</v>
      </c>
      <c r="K30" s="16">
        <v>4970.9680089891608</v>
      </c>
      <c r="L30" s="16">
        <v>5683.6699054586816</v>
      </c>
      <c r="M30" s="16">
        <v>3704.6265561593859</v>
      </c>
      <c r="N30" s="16">
        <v>1735.147449915381</v>
      </c>
      <c r="O30" s="16">
        <v>4235.769457805829</v>
      </c>
      <c r="P30" s="16">
        <v>1990.5053813376635</v>
      </c>
      <c r="Q30" s="16">
        <v>5005.4058759999998</v>
      </c>
      <c r="R30" s="16">
        <v>5742.0407311453828</v>
      </c>
      <c r="S30" s="15">
        <v>19.130571119999999</v>
      </c>
      <c r="T30" s="15">
        <v>44.64808283</v>
      </c>
      <c r="U30" s="15">
        <v>1800</v>
      </c>
      <c r="V30" s="15">
        <v>2058.0711465705058</v>
      </c>
      <c r="W30" s="15">
        <v>2353.1426913033533</v>
      </c>
      <c r="X30" s="15">
        <v>986.89273300000002</v>
      </c>
      <c r="Z30" s="75">
        <v>1.1433728592058365</v>
      </c>
      <c r="AA30" s="75">
        <v>1.1471678567920758</v>
      </c>
    </row>
    <row r="31" spans="1:27" x14ac:dyDescent="0.2">
      <c r="A31" s="61">
        <v>42614</v>
      </c>
      <c r="B31" s="15">
        <v>2895.0689999900005</v>
      </c>
      <c r="C31" s="16">
        <v>2337.8675942</v>
      </c>
      <c r="D31" s="16">
        <v>1569.2171550799999</v>
      </c>
      <c r="E31" s="16">
        <v>1380.9809807300001</v>
      </c>
      <c r="F31" s="18">
        <v>11.995546552663285</v>
      </c>
      <c r="G31" s="16">
        <v>3694.8057692362145</v>
      </c>
      <c r="H31" s="16">
        <v>1749.9388605020463</v>
      </c>
      <c r="I31" s="16">
        <v>4182.6734126796473</v>
      </c>
      <c r="J31" s="16">
        <v>1981.0033876692489</v>
      </c>
      <c r="K31" s="16">
        <v>5066.1937469172999</v>
      </c>
      <c r="L31" s="16">
        <v>5735.1414965164158</v>
      </c>
      <c r="M31" s="16">
        <v>3788.6675371274764</v>
      </c>
      <c r="N31" s="16">
        <v>1794.3937968379832</v>
      </c>
      <c r="O31" s="16">
        <v>4288.9288278613349</v>
      </c>
      <c r="P31" s="16">
        <v>2038.1134976442247</v>
      </c>
      <c r="Q31" s="16">
        <v>5194.8938550000003</v>
      </c>
      <c r="R31" s="16">
        <v>5900.4792054909876</v>
      </c>
      <c r="S31" s="15">
        <v>23.84495488</v>
      </c>
      <c r="T31" s="15">
        <v>48.94266588</v>
      </c>
      <c r="U31" s="15">
        <v>1800</v>
      </c>
      <c r="V31" s="15">
        <v>2037.6746744064199</v>
      </c>
      <c r="W31" s="15">
        <v>2306.7322659540605</v>
      </c>
      <c r="X31" s="15">
        <v>993.08929799999999</v>
      </c>
      <c r="Z31" s="75">
        <v>1.1320414857813443</v>
      </c>
      <c r="AA31" s="75">
        <v>1.1358228618688471</v>
      </c>
    </row>
    <row r="32" spans="1:27" x14ac:dyDescent="0.2">
      <c r="A32" s="61">
        <v>42705</v>
      </c>
      <c r="B32" s="15">
        <v>2905.402</v>
      </c>
      <c r="C32" s="16">
        <v>2349.1328195900001</v>
      </c>
      <c r="D32" s="16">
        <v>1590.70540213</v>
      </c>
      <c r="E32" s="16">
        <v>1370.0550273700001</v>
      </c>
      <c r="F32" s="18">
        <v>13.871228101981842</v>
      </c>
      <c r="G32" s="16">
        <v>3652.9817567409</v>
      </c>
      <c r="H32" s="16">
        <v>1711.1671988323335</v>
      </c>
      <c r="I32" s="16">
        <v>4088.328967418192</v>
      </c>
      <c r="J32" s="16">
        <v>1915.0970064858925</v>
      </c>
      <c r="K32" s="16">
        <v>4971.6286018218598</v>
      </c>
      <c r="L32" s="16">
        <v>5564.1266728381252</v>
      </c>
      <c r="M32" s="16">
        <v>3749.6117204693628</v>
      </c>
      <c r="N32" s="16">
        <v>1756.4316521431458</v>
      </c>
      <c r="O32" s="16">
        <v>4196.4748893359902</v>
      </c>
      <c r="P32" s="16">
        <v>1977.25499952617</v>
      </c>
      <c r="Q32" s="16">
        <v>5103.1400350000004</v>
      </c>
      <c r="R32" s="16">
        <v>5744.7206301333335</v>
      </c>
      <c r="S32" s="15">
        <v>16.73723845</v>
      </c>
      <c r="T32" s="15">
        <v>53.662823869999997</v>
      </c>
      <c r="U32" s="15">
        <v>1800</v>
      </c>
      <c r="V32" s="15">
        <v>2014.5165323569138</v>
      </c>
      <c r="W32" s="15">
        <v>2254.5982550774024</v>
      </c>
      <c r="X32" s="15">
        <v>983.14991699999996</v>
      </c>
      <c r="Z32" s="75">
        <v>1.1191758513093966</v>
      </c>
      <c r="AA32" s="75">
        <v>1.1257227100830152</v>
      </c>
    </row>
    <row r="33" spans="1:27" x14ac:dyDescent="0.2">
      <c r="A33" s="61">
        <v>42795</v>
      </c>
      <c r="B33" s="15">
        <v>2915.71399999</v>
      </c>
      <c r="C33" s="16">
        <v>2376.4141846400003</v>
      </c>
      <c r="D33" s="16">
        <v>1603.03094244</v>
      </c>
      <c r="E33" s="16">
        <v>1376.60440075</v>
      </c>
      <c r="F33" s="18">
        <v>14.124901503482675</v>
      </c>
      <c r="G33" s="16">
        <v>3579.1090246163935</v>
      </c>
      <c r="H33" s="16">
        <v>1676.4572466182572</v>
      </c>
      <c r="I33" s="16">
        <v>3945.1814511923931</v>
      </c>
      <c r="J33" s="16">
        <v>1847.9258350573145</v>
      </c>
      <c r="K33" s="16">
        <v>4888.0698643495407</v>
      </c>
      <c r="L33" s="16">
        <v>5388.023228219824</v>
      </c>
      <c r="M33" s="16">
        <v>4029.7568509786793</v>
      </c>
      <c r="N33" s="16">
        <v>1887.5409635577685</v>
      </c>
      <c r="O33" s="16">
        <v>4441.9216827295459</v>
      </c>
      <c r="P33" s="16">
        <v>2085.2221819187112</v>
      </c>
      <c r="Q33" s="16">
        <v>5503.5296129999997</v>
      </c>
      <c r="R33" s="16">
        <v>6079.9115089100815</v>
      </c>
      <c r="S33" s="15">
        <v>12.336307570000001</v>
      </c>
      <c r="T33" s="15">
        <v>50.986096859999996</v>
      </c>
      <c r="U33" s="15">
        <v>1800</v>
      </c>
      <c r="V33" s="15">
        <v>1984.1045811415099</v>
      </c>
      <c r="W33" s="15">
        <v>2187.0394382815148</v>
      </c>
      <c r="X33" s="15">
        <v>985.35064799999998</v>
      </c>
      <c r="Z33" s="75">
        <v>1.1022803228563944</v>
      </c>
      <c r="AA33" s="75">
        <v>1.1047294984201772</v>
      </c>
    </row>
    <row r="34" spans="1:27" x14ac:dyDescent="0.2">
      <c r="A34" s="61">
        <v>42887</v>
      </c>
      <c r="B34" s="15">
        <v>2926.0030000000002</v>
      </c>
      <c r="C34" s="16">
        <v>2391.9862161699998</v>
      </c>
      <c r="D34" s="16">
        <v>1591.5707892099999</v>
      </c>
      <c r="E34" s="16">
        <v>1382.3344749600001</v>
      </c>
      <c r="F34" s="18">
        <v>13.14652893031905</v>
      </c>
      <c r="G34" s="16">
        <v>3725.9847829429709</v>
      </c>
      <c r="H34" s="16">
        <v>1747.472821345641</v>
      </c>
      <c r="I34" s="16">
        <v>4082.4567228022802</v>
      </c>
      <c r="J34" s="16">
        <v>1914.6568177291372</v>
      </c>
      <c r="K34" s="16">
        <v>5113.1107176758096</v>
      </c>
      <c r="L34" s="16">
        <v>5602.2915926459091</v>
      </c>
      <c r="M34" s="16">
        <v>3777.2991231862638</v>
      </c>
      <c r="N34" s="16">
        <v>1771.539061306499</v>
      </c>
      <c r="O34" s="16">
        <v>4138.680402045793</v>
      </c>
      <c r="P34" s="16">
        <v>1944.6097431399223</v>
      </c>
      <c r="Q34" s="16">
        <v>5183.5286079999996</v>
      </c>
      <c r="R34" s="16">
        <v>5689.9339422566427</v>
      </c>
      <c r="S34" s="15">
        <v>26.628827600000001</v>
      </c>
      <c r="T34" s="15">
        <v>57.365481549999998</v>
      </c>
      <c r="U34" s="15">
        <v>1800</v>
      </c>
      <c r="V34" s="15">
        <v>1972.209369905142</v>
      </c>
      <c r="W34" s="15">
        <v>2160.8943326342428</v>
      </c>
      <c r="X34" s="15">
        <v>992.25379799999996</v>
      </c>
      <c r="Z34" s="75">
        <v>1.0956718721695233</v>
      </c>
      <c r="AA34" s="75">
        <v>1.0976950977901583</v>
      </c>
    </row>
    <row r="35" spans="1:27" x14ac:dyDescent="0.2">
      <c r="A35" s="62">
        <v>42979</v>
      </c>
      <c r="B35" s="63">
        <v>2936.2669999999998</v>
      </c>
      <c r="C35" s="64">
        <v>2412.5484398599997</v>
      </c>
      <c r="D35" s="64">
        <v>1573.98827368</v>
      </c>
      <c r="E35" s="64">
        <v>1379.9825050100001</v>
      </c>
      <c r="F35" s="65">
        <v>12.32574422021662</v>
      </c>
      <c r="G35" s="64">
        <v>3733.0521270913218</v>
      </c>
      <c r="H35" s="64">
        <v>1744.6280984996324</v>
      </c>
      <c r="I35" s="64">
        <v>4066.5156635776057</v>
      </c>
      <c r="J35" s="64">
        <v>1900.471048389626</v>
      </c>
      <c r="K35" s="64">
        <v>5122.6939128972199</v>
      </c>
      <c r="L35" s="64">
        <v>5580.2904238418623</v>
      </c>
      <c r="M35" s="64">
        <v>3849.5243242738889</v>
      </c>
      <c r="N35" s="64">
        <v>1799.0609808304216</v>
      </c>
      <c r="O35" s="64">
        <v>4193.392009819052</v>
      </c>
      <c r="P35" s="64">
        <v>1965.9352355387034</v>
      </c>
      <c r="Q35" s="64">
        <v>5282.523389</v>
      </c>
      <c r="R35" s="64">
        <v>5772.5107562495223</v>
      </c>
      <c r="S35" s="15">
        <v>18.282593009999999</v>
      </c>
      <c r="T35" s="15">
        <v>58.349047949999999</v>
      </c>
      <c r="U35" s="15">
        <v>1800</v>
      </c>
      <c r="V35" s="15">
        <v>1960.7891733735298</v>
      </c>
      <c r="W35" s="15">
        <v>2135.9412124549167</v>
      </c>
      <c r="X35" s="15">
        <v>998.87363799999991</v>
      </c>
      <c r="Z35" s="75">
        <v>1.0893273185408499</v>
      </c>
      <c r="AA35" s="75">
        <v>1.0927563081442937</v>
      </c>
    </row>
    <row r="36" spans="1:27" x14ac:dyDescent="0.2">
      <c r="A36" s="62">
        <v>43070</v>
      </c>
      <c r="B36" s="63">
        <v>2946.5060000000003</v>
      </c>
      <c r="C36" s="64">
        <v>2426.8960531000002</v>
      </c>
      <c r="D36" s="64">
        <v>1579.7805131800001</v>
      </c>
      <c r="E36" s="64">
        <v>1370.54643429</v>
      </c>
      <c r="F36" s="65">
        <v>13.244503090421404</v>
      </c>
      <c r="G36" s="64">
        <v>3921.0669304750463</v>
      </c>
      <c r="H36" s="64">
        <v>1815.3299470783122</v>
      </c>
      <c r="I36" s="64">
        <v>4217.1923544243509</v>
      </c>
      <c r="J36" s="64">
        <v>1952.4266505312437</v>
      </c>
      <c r="K36" s="64">
        <v>5348.8805810459298</v>
      </c>
      <c r="L36" s="64">
        <v>5752.8368403502136</v>
      </c>
      <c r="M36" s="64">
        <v>4102.9322808256065</v>
      </c>
      <c r="N36" s="64">
        <v>1899.5278855702311</v>
      </c>
      <c r="O36" s="64">
        <v>4412.7924751650007</v>
      </c>
      <c r="P36" s="64">
        <v>2053.3984069276485</v>
      </c>
      <c r="Q36" s="64">
        <v>5596.9703120000004</v>
      </c>
      <c r="R36" s="64">
        <v>6050.3507264027585</v>
      </c>
      <c r="S36" s="15">
        <v>24.107594369999997</v>
      </c>
      <c r="T36" s="15">
        <v>43.921142209999999</v>
      </c>
      <c r="U36" s="15">
        <v>1900</v>
      </c>
      <c r="V36" s="15">
        <v>2043.4911251146416</v>
      </c>
      <c r="W36" s="15">
        <v>2197.818936011739</v>
      </c>
      <c r="X36" s="15">
        <v>1013.3237139999999</v>
      </c>
      <c r="Z36" s="75">
        <v>1.0755216447971798</v>
      </c>
      <c r="AA36" s="75">
        <v>1.081004613054799</v>
      </c>
    </row>
    <row r="37" spans="1:27" x14ac:dyDescent="0.2">
      <c r="A37" s="62">
        <v>43160</v>
      </c>
      <c r="B37" s="63">
        <v>2956.7189999900006</v>
      </c>
      <c r="C37" s="64">
        <v>2445.8334230500004</v>
      </c>
      <c r="D37" s="64">
        <v>1599.6951980900001</v>
      </c>
      <c r="E37" s="64">
        <v>1375.5510832800001</v>
      </c>
      <c r="F37" s="65">
        <v>14.011676416708823</v>
      </c>
      <c r="G37" s="64">
        <v>4027.1907342827049</v>
      </c>
      <c r="H37" s="64">
        <v>1860.3243339632518</v>
      </c>
      <c r="I37" s="64">
        <v>4308.4718365045837</v>
      </c>
      <c r="J37" s="64">
        <v>1990.2595949611566</v>
      </c>
      <c r="K37" s="64">
        <v>5500.4563043728895</v>
      </c>
      <c r="L37" s="64">
        <v>5884.6383593340543</v>
      </c>
      <c r="M37" s="64">
        <v>4328.960669234646</v>
      </c>
      <c r="N37" s="64">
        <v>1999.7242088341827</v>
      </c>
      <c r="O37" s="64">
        <v>4631.3190398357256</v>
      </c>
      <c r="P37" s="64">
        <v>2139.8140810739715</v>
      </c>
      <c r="Q37" s="64">
        <v>5912.6225629999999</v>
      </c>
      <c r="R37" s="64">
        <v>6326.8289499575549</v>
      </c>
      <c r="S37" s="15">
        <v>27.3837975</v>
      </c>
      <c r="T37" s="15">
        <v>57.976886229999998</v>
      </c>
      <c r="U37" s="15">
        <v>2000</v>
      </c>
      <c r="V37" s="15">
        <v>2139.6909760580184</v>
      </c>
      <c r="W37" s="15">
        <v>2289.1387365120577</v>
      </c>
      <c r="X37" s="15">
        <v>1022.635653</v>
      </c>
      <c r="Z37" s="75">
        <v>1.0698454880290091</v>
      </c>
      <c r="AA37" s="75">
        <v>1.070054596339292</v>
      </c>
    </row>
    <row r="38" spans="1:27" x14ac:dyDescent="0.2">
      <c r="A38" s="62">
        <v>43252</v>
      </c>
      <c r="B38" s="63">
        <v>2966.9040000000005</v>
      </c>
      <c r="C38" s="64">
        <v>2452.7390740500005</v>
      </c>
      <c r="D38" s="64">
        <v>1616.6558824400001</v>
      </c>
      <c r="E38" s="64">
        <v>1419.2307313200001</v>
      </c>
      <c r="F38" s="65">
        <v>12.211946479421982</v>
      </c>
      <c r="G38" s="64">
        <v>3909.1005999955223</v>
      </c>
      <c r="H38" s="64">
        <v>1849.8757373591829</v>
      </c>
      <c r="I38" s="64">
        <v>4141.7148390858601</v>
      </c>
      <c r="J38" s="64">
        <v>1959.9541111564645</v>
      </c>
      <c r="K38" s="64">
        <v>5488.4037246739099</v>
      </c>
      <c r="L38" s="64">
        <v>5814.9956922065594</v>
      </c>
      <c r="M38" s="64">
        <v>3921.7759779966418</v>
      </c>
      <c r="N38" s="64">
        <v>1855.8740019899528</v>
      </c>
      <c r="O38" s="64">
        <v>4155.1444758566095</v>
      </c>
      <c r="P38" s="64">
        <v>1977.7731131673947</v>
      </c>
      <c r="Q38" s="64">
        <v>5506.2</v>
      </c>
      <c r="R38" s="64">
        <v>5867.8629605487968</v>
      </c>
      <c r="S38" s="15">
        <v>26.203971469999999</v>
      </c>
      <c r="T38" s="15">
        <v>75.191832509999998</v>
      </c>
      <c r="U38" s="15">
        <v>2000</v>
      </c>
      <c r="V38" s="15">
        <v>2119.0116412407519</v>
      </c>
      <c r="W38" s="15">
        <v>2245.1051678569129</v>
      </c>
      <c r="X38" s="15">
        <v>1033.7715539999999</v>
      </c>
      <c r="Z38" s="75">
        <v>1.059505820620376</v>
      </c>
      <c r="AA38" s="75">
        <v>1.0656828594218875</v>
      </c>
    </row>
    <row r="39" spans="1:27" x14ac:dyDescent="0.2">
      <c r="A39" s="62">
        <v>43344</v>
      </c>
      <c r="B39" s="63">
        <v>2977.0589999899998</v>
      </c>
      <c r="C39" s="64">
        <v>2472.3579862200004</v>
      </c>
      <c r="D39" s="64">
        <v>1641.44478923</v>
      </c>
      <c r="E39" s="64">
        <v>1434.0181891499999</v>
      </c>
      <c r="F39" s="65">
        <v>12.636830762812536</v>
      </c>
      <c r="G39" s="64">
        <v>3902.164331687015</v>
      </c>
      <c r="H39" s="64">
        <v>1862.441121707707</v>
      </c>
      <c r="I39" s="64">
        <v>4081.041780740065</v>
      </c>
      <c r="J39" s="64">
        <v>1947.8164899763585</v>
      </c>
      <c r="K39" s="64">
        <v>5544.5971033313999</v>
      </c>
      <c r="L39" s="64">
        <v>5798.7646118130497</v>
      </c>
      <c r="M39" s="64">
        <v>3948.4046301586959</v>
      </c>
      <c r="N39" s="64">
        <v>1884.5108545107253</v>
      </c>
      <c r="O39" s="64">
        <v>4129.4017609911371</v>
      </c>
      <c r="P39" s="64">
        <v>1976.9623155306761</v>
      </c>
      <c r="Q39" s="64">
        <v>5610.3</v>
      </c>
      <c r="R39" s="64">
        <v>5885.5334540916692</v>
      </c>
      <c r="S39" s="15">
        <v>24.231419630000001</v>
      </c>
      <c r="T39" s="15">
        <v>73.916765380000001</v>
      </c>
      <c r="U39" s="15">
        <v>2000</v>
      </c>
      <c r="V39" s="15">
        <v>2091.6811460760373</v>
      </c>
      <c r="W39" s="15">
        <v>2187.5650084249824</v>
      </c>
      <c r="X39" s="15">
        <v>1039.824235</v>
      </c>
      <c r="Z39" s="75">
        <v>1.0458405730380187</v>
      </c>
      <c r="AA39" s="75">
        <v>1.0490585983087659</v>
      </c>
    </row>
    <row r="40" spans="1:27" x14ac:dyDescent="0.2">
      <c r="A40" s="62">
        <v>43435</v>
      </c>
      <c r="B40" s="63">
        <v>2987.1839999899998</v>
      </c>
      <c r="C40" s="64">
        <v>2471.12373991</v>
      </c>
      <c r="D40" s="64">
        <v>1641.9505424600002</v>
      </c>
      <c r="E40" s="64">
        <v>1443.8025500700001</v>
      </c>
      <c r="F40" s="65">
        <v>12.067841708138857</v>
      </c>
      <c r="G40" s="64">
        <v>4052.8038569519044</v>
      </c>
      <c r="H40" s="64">
        <v>1938.3558297779293</v>
      </c>
      <c r="I40" s="64">
        <v>4209.2983032411094</v>
      </c>
      <c r="J40" s="64">
        <v>2013.2032522043114</v>
      </c>
      <c r="K40" s="64">
        <v>5790.2255209999703</v>
      </c>
      <c r="L40" s="64">
        <v>6013.8085437125519</v>
      </c>
      <c r="M40" s="64">
        <v>4178.1449258130024</v>
      </c>
      <c r="N40" s="64">
        <v>1998.3034188787778</v>
      </c>
      <c r="O40" s="64">
        <v>4339.4792759961665</v>
      </c>
      <c r="P40" s="64">
        <v>2075.4656497917877</v>
      </c>
      <c r="Q40" s="64">
        <v>5969.3</v>
      </c>
      <c r="R40" s="64">
        <v>6199.7977815868771</v>
      </c>
      <c r="S40" s="15">
        <v>27.60775224</v>
      </c>
      <c r="T40" s="15">
        <v>93.482885339999996</v>
      </c>
      <c r="U40" s="15">
        <v>2000</v>
      </c>
      <c r="V40" s="15">
        <v>2077.2277424779713</v>
      </c>
      <c r="W40" s="15">
        <v>2157.4375470600644</v>
      </c>
      <c r="X40" s="15">
        <v>1038.164908</v>
      </c>
      <c r="Z40" s="75">
        <v>1.0386138712389856</v>
      </c>
      <c r="AA40" s="75">
        <v>1.0386138712389856</v>
      </c>
    </row>
    <row r="41" spans="1:27" x14ac:dyDescent="0.2">
      <c r="A41" s="62">
        <v>43525</v>
      </c>
      <c r="B41" s="63">
        <v>2997.2769999899992</v>
      </c>
      <c r="C41" s="64">
        <v>2480.5250401299995</v>
      </c>
      <c r="D41" s="64">
        <v>1657.6468233000001</v>
      </c>
      <c r="E41" s="64">
        <v>1424.1761201200002</v>
      </c>
      <c r="F41" s="65">
        <v>14.084465997118272</v>
      </c>
      <c r="G41" s="64">
        <v>4084.7034991276196</v>
      </c>
      <c r="H41" s="64">
        <v>1927.1742351842797</v>
      </c>
      <c r="I41" s="64">
        <v>4229.266634831426</v>
      </c>
      <c r="J41" s="64">
        <v>1995.3795163130878</v>
      </c>
      <c r="K41" s="64">
        <v>5776.2750100911599</v>
      </c>
      <c r="L41" s="64">
        <v>5980.705130496387</v>
      </c>
      <c r="M41" s="64">
        <v>4559.5735968349272</v>
      </c>
      <c r="N41" s="64">
        <v>2151.219256685823</v>
      </c>
      <c r="O41" s="64">
        <v>4720.9430222464689</v>
      </c>
      <c r="P41" s="64">
        <v>2227.3537916402774</v>
      </c>
      <c r="Q41" s="64">
        <v>6447.8</v>
      </c>
      <c r="R41" s="64">
        <v>6675.9962905239208</v>
      </c>
      <c r="S41" s="15">
        <v>23.03118796</v>
      </c>
      <c r="T41" s="15">
        <v>80.31138421</v>
      </c>
      <c r="U41" s="15">
        <v>2000</v>
      </c>
      <c r="V41" s="15">
        <v>2070.7826826278483</v>
      </c>
      <c r="W41" s="15">
        <v>2144.0704593356941</v>
      </c>
      <c r="X41" s="15">
        <v>1030.7825009999999</v>
      </c>
      <c r="Z41" s="75">
        <v>1.0353913413139242</v>
      </c>
      <c r="AA41" s="75">
        <v>1.0353913413139242</v>
      </c>
    </row>
    <row r="42" spans="1:27" x14ac:dyDescent="0.2">
      <c r="A42" s="62">
        <v>43617</v>
      </c>
      <c r="B42" s="63">
        <v>3007.337</v>
      </c>
      <c r="C42" s="64">
        <v>2481.7122311800003</v>
      </c>
      <c r="D42" s="64">
        <v>1680.96129425</v>
      </c>
      <c r="E42" s="64">
        <v>1450.9352729700001</v>
      </c>
      <c r="F42" s="65">
        <v>13.68419499406923</v>
      </c>
      <c r="G42" s="64">
        <v>3945.3837488347367</v>
      </c>
      <c r="H42" s="64">
        <v>1890.6931549741084</v>
      </c>
      <c r="I42" s="64">
        <v>4030.8024179547515</v>
      </c>
      <c r="J42" s="64">
        <v>1931.6271941686252</v>
      </c>
      <c r="K42" s="64">
        <v>5685.9514806003699</v>
      </c>
      <c r="L42" s="64">
        <v>5809.0539312294904</v>
      </c>
      <c r="M42" s="64">
        <v>3955.2706092005951</v>
      </c>
      <c r="N42" s="64">
        <v>1895.43107406985</v>
      </c>
      <c r="O42" s="64">
        <v>4040.9033316315144</v>
      </c>
      <c r="P42" s="64">
        <v>1936.4676905469125</v>
      </c>
      <c r="Q42" s="64">
        <v>5700.2</v>
      </c>
      <c r="R42" s="64">
        <v>5823.6109350862798</v>
      </c>
      <c r="S42" s="15">
        <v>30.44765611</v>
      </c>
      <c r="T42" s="15">
        <v>85.778152770000005</v>
      </c>
      <c r="U42" s="15">
        <v>2000</v>
      </c>
      <c r="V42" s="15">
        <v>2043.3005631684082</v>
      </c>
      <c r="W42" s="15">
        <v>2087.538595722167</v>
      </c>
      <c r="X42" s="15">
        <v>1017.65335</v>
      </c>
      <c r="Z42" s="75">
        <v>1.0216502815842041</v>
      </c>
      <c r="AA42" s="75">
        <v>1.0216502815842041</v>
      </c>
    </row>
    <row r="43" spans="1:27" x14ac:dyDescent="0.2">
      <c r="A43" s="62">
        <v>43709</v>
      </c>
      <c r="B43" s="63">
        <v>3017.3620000000001</v>
      </c>
      <c r="C43" s="64">
        <v>2483.9446667400002</v>
      </c>
      <c r="D43" s="64">
        <v>1677.4879145300001</v>
      </c>
      <c r="E43" s="64">
        <v>1456.41410761</v>
      </c>
      <c r="F43" s="65">
        <v>13.178861379871151</v>
      </c>
      <c r="G43" s="64">
        <v>3886.9394630752863</v>
      </c>
      <c r="H43" s="64">
        <v>1867.756304453831</v>
      </c>
      <c r="I43" s="64">
        <v>3959.4726102423288</v>
      </c>
      <c r="J43" s="64">
        <v>1902.6100098408285</v>
      </c>
      <c r="K43" s="64">
        <v>5635.6968983194201</v>
      </c>
      <c r="L43" s="64">
        <v>5740.8631445133424</v>
      </c>
      <c r="M43" s="64">
        <v>3956.6702863013111</v>
      </c>
      <c r="N43" s="64">
        <v>1901.2634214920186</v>
      </c>
      <c r="O43" s="64">
        <v>4030.5046618798533</v>
      </c>
      <c r="P43" s="64">
        <v>1936.7423943096933</v>
      </c>
      <c r="Q43" s="64">
        <v>5736.8</v>
      </c>
      <c r="R43" s="64">
        <v>5843.852904379085</v>
      </c>
      <c r="S43" s="15">
        <v>21.503159749999998</v>
      </c>
      <c r="T43" s="15">
        <v>83.147968030000001</v>
      </c>
      <c r="U43" s="15">
        <v>2000</v>
      </c>
      <c r="V43" s="15">
        <v>2037.3214699411117</v>
      </c>
      <c r="W43" s="15">
        <v>2075.339385941506</v>
      </c>
      <c r="X43" s="15">
        <v>1017.3160650000001</v>
      </c>
      <c r="Z43" s="75">
        <v>1.0186607349705559</v>
      </c>
      <c r="AA43" s="75">
        <v>1.0186607349705559</v>
      </c>
    </row>
    <row r="44" spans="1:27" x14ac:dyDescent="0.2">
      <c r="A44" s="62">
        <v>43800</v>
      </c>
      <c r="B44" s="63">
        <v>3027.3520000099998</v>
      </c>
      <c r="C44" s="64">
        <v>2491.2869451999995</v>
      </c>
      <c r="D44" s="64">
        <v>1658.4135595600001</v>
      </c>
      <c r="E44" s="64">
        <v>1450.7050010599999</v>
      </c>
      <c r="F44" s="65">
        <v>12.524533298865947</v>
      </c>
      <c r="G44" s="64">
        <v>4064.3907324579686</v>
      </c>
      <c r="H44" s="64">
        <v>1938.3255931469832</v>
      </c>
      <c r="I44" s="64">
        <v>4114.4898912495737</v>
      </c>
      <c r="J44" s="64">
        <v>1962.2180995700007</v>
      </c>
      <c r="K44" s="64">
        <v>5867.9938610840891</v>
      </c>
      <c r="L44" s="64">
        <v>5940.3248881890622</v>
      </c>
      <c r="M44" s="64">
        <v>4152.1354034407595</v>
      </c>
      <c r="N44" s="64">
        <v>1980.1714442126977</v>
      </c>
      <c r="O44" s="64">
        <v>4203.3161349683669</v>
      </c>
      <c r="P44" s="64">
        <v>2004.5797578194504</v>
      </c>
      <c r="Q44" s="64">
        <v>5994.6759819999997</v>
      </c>
      <c r="R44" s="64">
        <v>6068.5685390142744</v>
      </c>
      <c r="S44" s="15">
        <v>20.27901606</v>
      </c>
      <c r="T44" s="15">
        <v>70.9450346</v>
      </c>
      <c r="U44" s="15">
        <v>2000</v>
      </c>
      <c r="V44" s="15">
        <v>2024.6527275990061</v>
      </c>
      <c r="W44" s="15">
        <v>2049.6093336870476</v>
      </c>
      <c r="X44" s="15">
        <v>1019.303215</v>
      </c>
      <c r="Z44" s="75">
        <v>1.012326363799503</v>
      </c>
      <c r="AA44" s="75">
        <v>1.012326363799503</v>
      </c>
    </row>
    <row r="45" spans="1:27" x14ac:dyDescent="0.2">
      <c r="A45" s="62">
        <v>43891</v>
      </c>
      <c r="B45" s="63">
        <v>3037.3049999899999</v>
      </c>
      <c r="C45" s="64">
        <v>2517.75747224</v>
      </c>
      <c r="D45" s="64">
        <v>1654.10257471</v>
      </c>
      <c r="E45" s="64">
        <v>1428.3704884300003</v>
      </c>
      <c r="F45" s="65">
        <v>13.646800974212582</v>
      </c>
      <c r="G45" s="64">
        <v>3968.9804209556196</v>
      </c>
      <c r="H45" s="64">
        <v>1838.6808097228386</v>
      </c>
      <c r="I45" s="64">
        <v>3968.9804209556196</v>
      </c>
      <c r="J45" s="64">
        <v>1838.6808097228386</v>
      </c>
      <c r="K45" s="64">
        <v>5584.6344167568395</v>
      </c>
      <c r="L45" s="64">
        <v>5584.6344167568395</v>
      </c>
      <c r="M45" s="64">
        <v>4320.5374872863931</v>
      </c>
      <c r="N45" s="64">
        <v>2001.5441320578657</v>
      </c>
      <c r="O45" s="64">
        <v>4320.5374872863931</v>
      </c>
      <c r="P45" s="64">
        <v>2001.5441320578657</v>
      </c>
      <c r="Q45" s="64">
        <v>6079.3</v>
      </c>
      <c r="R45" s="64">
        <v>6079.3</v>
      </c>
      <c r="S45" s="15">
        <v>20.501647089999999</v>
      </c>
      <c r="T45" s="15">
        <v>85.412684240000004</v>
      </c>
      <c r="U45" s="15">
        <v>2000</v>
      </c>
      <c r="V45" s="15">
        <v>2000</v>
      </c>
      <c r="W45" s="15">
        <v>2000</v>
      </c>
      <c r="X45" s="15">
        <v>1039.696655</v>
      </c>
      <c r="Z45" s="75">
        <v>1</v>
      </c>
      <c r="AA45" s="75">
        <v>1</v>
      </c>
    </row>
  </sheetData>
  <pageMargins left="0.78740157499999996" right="0.78740157499999996" top="0.984251969" bottom="0.984251969" header="0.49212598499999999" footer="0.49212598499999999"/>
  <pageSetup paperSize="9" orientation="portrait" horizontalDpi="0" vertic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499984740745262"/>
  </sheetPr>
  <dimension ref="A2:K112"/>
  <sheetViews>
    <sheetView showGridLines="0" zoomScaleNormal="100" workbookViewId="0">
      <pane xSplit="1" ySplit="12" topLeftCell="B97"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11" width="14.28515625" style="1" customWidth="1"/>
    <col min="12" max="16384" width="9.140625" style="1"/>
  </cols>
  <sheetData>
    <row r="2" spans="1:11" ht="23.25" x14ac:dyDescent="0.35">
      <c r="B2" s="2" t="s">
        <v>107</v>
      </c>
      <c r="C2" s="3"/>
      <c r="D2" s="3"/>
      <c r="E2" s="3"/>
      <c r="F2" s="3"/>
      <c r="G2" s="3"/>
      <c r="H2" s="3"/>
      <c r="I2" s="3"/>
      <c r="J2" s="3"/>
      <c r="K2" s="3"/>
    </row>
    <row r="3" spans="1:11" ht="14.25" customHeight="1" x14ac:dyDescent="0.2">
      <c r="B3" s="4" t="s">
        <v>1</v>
      </c>
    </row>
    <row r="4" spans="1:11" ht="3.75" hidden="1" customHeight="1" outlineLevel="1" x14ac:dyDescent="0.2"/>
    <row r="5" spans="1:11" hidden="1" outlineLevel="1" x14ac:dyDescent="0.2">
      <c r="B5" s="6" t="s">
        <v>112</v>
      </c>
      <c r="C5" s="5"/>
      <c r="D5" s="5"/>
      <c r="E5" s="5"/>
      <c r="F5" s="5"/>
      <c r="G5" s="5"/>
      <c r="H5" s="5"/>
      <c r="I5" s="5"/>
      <c r="J5" s="5"/>
      <c r="K5" s="5"/>
    </row>
    <row r="6" spans="1:11" hidden="1" outlineLevel="1" x14ac:dyDescent="0.2">
      <c r="B6" s="6" t="s">
        <v>114</v>
      </c>
      <c r="F6" s="5"/>
      <c r="G6" s="5"/>
      <c r="H6" s="5"/>
      <c r="I6" s="5"/>
      <c r="J6" s="5"/>
      <c r="K6" s="5"/>
    </row>
    <row r="7" spans="1:11" hidden="1" outlineLevel="1" x14ac:dyDescent="0.2">
      <c r="B7" s="6" t="s">
        <v>110</v>
      </c>
      <c r="C7" s="7"/>
      <c r="D7" s="7"/>
      <c r="E7" s="7"/>
      <c r="F7" s="5"/>
      <c r="G7" s="7"/>
      <c r="H7" s="5"/>
      <c r="I7" s="5"/>
      <c r="J7" s="5"/>
      <c r="K7" s="5"/>
    </row>
    <row r="8" spans="1:11" hidden="1" outlineLevel="1" x14ac:dyDescent="0.2">
      <c r="B8" s="6" t="s">
        <v>111</v>
      </c>
      <c r="C8" s="7"/>
      <c r="D8" s="7"/>
      <c r="E8" s="7"/>
      <c r="F8" s="5"/>
      <c r="G8" s="7"/>
      <c r="H8" s="5"/>
      <c r="I8" s="5"/>
      <c r="J8" s="5"/>
      <c r="K8" s="5"/>
    </row>
    <row r="9" spans="1:11" hidden="1" outlineLevel="1" x14ac:dyDescent="0.2">
      <c r="B9" s="4" t="s">
        <v>2</v>
      </c>
      <c r="C9" s="7"/>
      <c r="D9" s="7"/>
      <c r="E9" s="7"/>
      <c r="F9" s="5"/>
      <c r="G9" s="7"/>
      <c r="H9" s="5"/>
      <c r="I9" s="5"/>
      <c r="J9" s="5"/>
      <c r="K9" s="5"/>
    </row>
    <row r="10" spans="1:11" hidden="1" outlineLevel="1" x14ac:dyDescent="0.2">
      <c r="B10" s="7"/>
      <c r="C10" s="5"/>
      <c r="D10" s="5"/>
      <c r="E10" s="5"/>
      <c r="F10" s="5"/>
      <c r="G10" s="5"/>
      <c r="H10" s="5"/>
      <c r="I10" s="5"/>
      <c r="J10" s="5"/>
      <c r="K10" s="5"/>
    </row>
    <row r="11" spans="1:11" hidden="1" outlineLevel="1" x14ac:dyDescent="0.2">
      <c r="A11" s="8"/>
      <c r="B11" s="9"/>
      <c r="C11" s="9"/>
      <c r="D11" s="9"/>
      <c r="E11" s="9"/>
      <c r="F11" s="9"/>
      <c r="G11" s="9"/>
      <c r="H11" s="9"/>
      <c r="I11" s="9"/>
      <c r="J11" s="9"/>
      <c r="K11" s="9"/>
    </row>
    <row r="12" spans="1:11" ht="78.75" collapsed="1" x14ac:dyDescent="0.2">
      <c r="A12" s="10" t="s">
        <v>0</v>
      </c>
      <c r="B12" s="11" t="s">
        <v>57</v>
      </c>
      <c r="C12" s="12" t="s">
        <v>58</v>
      </c>
      <c r="D12" s="12" t="s">
        <v>59</v>
      </c>
      <c r="E12" s="12" t="s">
        <v>60</v>
      </c>
      <c r="F12" s="12" t="s">
        <v>61</v>
      </c>
      <c r="G12" s="12" t="s">
        <v>62</v>
      </c>
      <c r="H12" s="12" t="s">
        <v>63</v>
      </c>
      <c r="I12" s="12" t="s">
        <v>64</v>
      </c>
      <c r="J12" s="12" t="s">
        <v>65</v>
      </c>
      <c r="K12" s="12" t="s">
        <v>66</v>
      </c>
    </row>
    <row r="13" spans="1:11" x14ac:dyDescent="0.2">
      <c r="A13" s="13">
        <v>40969</v>
      </c>
      <c r="B13" s="15">
        <v>770</v>
      </c>
      <c r="C13" s="16">
        <v>1445</v>
      </c>
      <c r="D13" s="16">
        <v>1162</v>
      </c>
      <c r="E13" s="16">
        <v>1243</v>
      </c>
      <c r="F13" s="16">
        <v>1514</v>
      </c>
      <c r="G13" s="16">
        <v>1067</v>
      </c>
      <c r="H13" s="16">
        <v>2022</v>
      </c>
      <c r="I13" s="16">
        <v>2029</v>
      </c>
      <c r="J13" s="16">
        <v>1151</v>
      </c>
      <c r="K13" s="16">
        <v>542</v>
      </c>
    </row>
    <row r="14" spans="1:11" x14ac:dyDescent="0.2">
      <c r="A14" s="14">
        <v>41000</v>
      </c>
      <c r="B14" s="15">
        <v>784</v>
      </c>
      <c r="C14" s="16">
        <v>1467</v>
      </c>
      <c r="D14" s="16">
        <v>1165</v>
      </c>
      <c r="E14" s="16">
        <v>1255</v>
      </c>
      <c r="F14" s="16">
        <v>1548</v>
      </c>
      <c r="G14" s="16">
        <v>1070</v>
      </c>
      <c r="H14" s="16">
        <v>2039</v>
      </c>
      <c r="I14" s="16">
        <v>2026</v>
      </c>
      <c r="J14" s="16">
        <v>1175</v>
      </c>
      <c r="K14" s="16">
        <v>543</v>
      </c>
    </row>
    <row r="15" spans="1:11" x14ac:dyDescent="0.2">
      <c r="A15" s="14">
        <v>41030</v>
      </c>
      <c r="B15" s="15">
        <v>791</v>
      </c>
      <c r="C15" s="16">
        <v>1459</v>
      </c>
      <c r="D15" s="16">
        <v>1193</v>
      </c>
      <c r="E15" s="16">
        <v>1247</v>
      </c>
      <c r="F15" s="16">
        <v>1559</v>
      </c>
      <c r="G15" s="16">
        <v>1060</v>
      </c>
      <c r="H15" s="16">
        <v>2067</v>
      </c>
      <c r="I15" s="16">
        <v>2010</v>
      </c>
      <c r="J15" s="16">
        <v>1172</v>
      </c>
      <c r="K15" s="16">
        <v>548</v>
      </c>
    </row>
    <row r="16" spans="1:11" x14ac:dyDescent="0.2">
      <c r="A16" s="14">
        <v>41061</v>
      </c>
      <c r="B16" s="15">
        <v>801</v>
      </c>
      <c r="C16" s="16">
        <v>1462</v>
      </c>
      <c r="D16" s="16">
        <v>1206</v>
      </c>
      <c r="E16" s="16">
        <v>1248</v>
      </c>
      <c r="F16" s="16">
        <v>1558</v>
      </c>
      <c r="G16" s="16">
        <v>1080</v>
      </c>
      <c r="H16" s="16">
        <v>2074</v>
      </c>
      <c r="I16" s="16">
        <v>2034</v>
      </c>
      <c r="J16" s="16">
        <v>1158</v>
      </c>
      <c r="K16" s="16">
        <v>548</v>
      </c>
    </row>
    <row r="17" spans="1:11" x14ac:dyDescent="0.2">
      <c r="A17" s="14">
        <v>41091</v>
      </c>
      <c r="B17" s="15">
        <v>798</v>
      </c>
      <c r="C17" s="16">
        <v>1462</v>
      </c>
      <c r="D17" s="16">
        <v>1234</v>
      </c>
      <c r="E17" s="16">
        <v>1262</v>
      </c>
      <c r="F17" s="16">
        <v>1542</v>
      </c>
      <c r="G17" s="16">
        <v>1074</v>
      </c>
      <c r="H17" s="16">
        <v>2103</v>
      </c>
      <c r="I17" s="16">
        <v>2056</v>
      </c>
      <c r="J17" s="16">
        <v>1151</v>
      </c>
      <c r="K17" s="16">
        <v>548</v>
      </c>
    </row>
    <row r="18" spans="1:11" x14ac:dyDescent="0.2">
      <c r="A18" s="14">
        <v>41122</v>
      </c>
      <c r="B18" s="15">
        <v>810</v>
      </c>
      <c r="C18" s="16">
        <v>1483</v>
      </c>
      <c r="D18" s="16">
        <v>1257</v>
      </c>
      <c r="E18" s="16">
        <v>1265</v>
      </c>
      <c r="F18" s="16">
        <v>1547</v>
      </c>
      <c r="G18" s="16">
        <v>1066</v>
      </c>
      <c r="H18" s="16">
        <v>2084</v>
      </c>
      <c r="I18" s="16">
        <v>2075</v>
      </c>
      <c r="J18" s="16">
        <v>1124</v>
      </c>
      <c r="K18" s="16">
        <v>551</v>
      </c>
    </row>
    <row r="19" spans="1:11" x14ac:dyDescent="0.2">
      <c r="A19" s="14">
        <v>41153</v>
      </c>
      <c r="B19" s="15">
        <v>813</v>
      </c>
      <c r="C19" s="16">
        <v>1479</v>
      </c>
      <c r="D19" s="16">
        <v>1248</v>
      </c>
      <c r="E19" s="16">
        <v>1281</v>
      </c>
      <c r="F19" s="16">
        <v>1537</v>
      </c>
      <c r="G19" s="16">
        <v>1046</v>
      </c>
      <c r="H19" s="16">
        <v>2096</v>
      </c>
      <c r="I19" s="16">
        <v>2072</v>
      </c>
      <c r="J19" s="16">
        <v>1120</v>
      </c>
      <c r="K19" s="16">
        <v>552</v>
      </c>
    </row>
    <row r="20" spans="1:11" x14ac:dyDescent="0.2">
      <c r="A20" s="14">
        <v>41183</v>
      </c>
      <c r="B20" s="15">
        <v>826</v>
      </c>
      <c r="C20" s="16">
        <v>1474</v>
      </c>
      <c r="D20" s="16">
        <v>1262</v>
      </c>
      <c r="E20" s="16">
        <v>1285</v>
      </c>
      <c r="F20" s="16">
        <v>1553</v>
      </c>
      <c r="G20" s="16">
        <v>1050</v>
      </c>
      <c r="H20" s="16">
        <v>2104</v>
      </c>
      <c r="I20" s="16">
        <v>2073</v>
      </c>
      <c r="J20" s="16">
        <v>1126</v>
      </c>
      <c r="K20" s="16">
        <v>559</v>
      </c>
    </row>
    <row r="21" spans="1:11" x14ac:dyDescent="0.2">
      <c r="A21" s="14">
        <v>41214</v>
      </c>
      <c r="B21" s="15">
        <v>824</v>
      </c>
      <c r="C21" s="16">
        <v>1496</v>
      </c>
      <c r="D21" s="16">
        <v>1243</v>
      </c>
      <c r="E21" s="16">
        <v>1294</v>
      </c>
      <c r="F21" s="16">
        <v>1562</v>
      </c>
      <c r="G21" s="16">
        <v>1069</v>
      </c>
      <c r="H21" s="16">
        <v>2129</v>
      </c>
      <c r="I21" s="16">
        <v>2075</v>
      </c>
      <c r="J21" s="16">
        <v>1148</v>
      </c>
      <c r="K21" s="16">
        <v>562</v>
      </c>
    </row>
    <row r="22" spans="1:11" x14ac:dyDescent="0.2">
      <c r="A22" s="14">
        <v>41244</v>
      </c>
      <c r="B22" s="15">
        <v>832</v>
      </c>
      <c r="C22" s="16">
        <v>1503</v>
      </c>
      <c r="D22" s="16">
        <v>1237</v>
      </c>
      <c r="E22" s="16">
        <v>1292</v>
      </c>
      <c r="F22" s="16">
        <v>1584</v>
      </c>
      <c r="G22" s="16">
        <v>1062</v>
      </c>
      <c r="H22" s="16">
        <v>2170</v>
      </c>
      <c r="I22" s="16">
        <v>2102</v>
      </c>
      <c r="J22" s="16">
        <v>1162</v>
      </c>
      <c r="K22" s="16">
        <v>569</v>
      </c>
    </row>
    <row r="23" spans="1:11" x14ac:dyDescent="0.2">
      <c r="A23" s="14">
        <v>41275</v>
      </c>
      <c r="B23" s="15">
        <v>844</v>
      </c>
      <c r="C23" s="16">
        <v>1532</v>
      </c>
      <c r="D23" s="16">
        <v>1239</v>
      </c>
      <c r="E23" s="16">
        <v>1305</v>
      </c>
      <c r="F23" s="16">
        <v>1588</v>
      </c>
      <c r="G23" s="16">
        <v>1094</v>
      </c>
      <c r="H23" s="16">
        <v>2193</v>
      </c>
      <c r="I23" s="16">
        <v>2144</v>
      </c>
      <c r="J23" s="16">
        <v>1165</v>
      </c>
      <c r="K23" s="16">
        <v>573</v>
      </c>
    </row>
    <row r="24" spans="1:11" x14ac:dyDescent="0.2">
      <c r="A24" s="14">
        <v>41306</v>
      </c>
      <c r="B24" s="15">
        <v>855</v>
      </c>
      <c r="C24" s="16">
        <v>1521</v>
      </c>
      <c r="D24" s="16">
        <v>1261</v>
      </c>
      <c r="E24" s="16">
        <v>1328</v>
      </c>
      <c r="F24" s="16">
        <v>1596</v>
      </c>
      <c r="G24" s="16">
        <v>1104</v>
      </c>
      <c r="H24" s="16">
        <v>2252</v>
      </c>
      <c r="I24" s="16">
        <v>2177</v>
      </c>
      <c r="J24" s="16">
        <v>1185</v>
      </c>
      <c r="K24" s="16">
        <v>585</v>
      </c>
    </row>
    <row r="25" spans="1:11" x14ac:dyDescent="0.2">
      <c r="A25" s="14">
        <v>41334</v>
      </c>
      <c r="B25" s="15">
        <v>860</v>
      </c>
      <c r="C25" s="16">
        <v>1537</v>
      </c>
      <c r="D25" s="16">
        <v>1296</v>
      </c>
      <c r="E25" s="16">
        <v>1336</v>
      </c>
      <c r="F25" s="16">
        <v>1587</v>
      </c>
      <c r="G25" s="16">
        <v>1142</v>
      </c>
      <c r="H25" s="16">
        <v>2286</v>
      </c>
      <c r="I25" s="16">
        <v>2206</v>
      </c>
      <c r="J25" s="16">
        <v>1213</v>
      </c>
      <c r="K25" s="16">
        <v>590</v>
      </c>
    </row>
    <row r="26" spans="1:11" x14ac:dyDescent="0.2">
      <c r="A26" s="14">
        <v>41365</v>
      </c>
      <c r="B26" s="15">
        <v>857</v>
      </c>
      <c r="C26" s="16">
        <v>1560</v>
      </c>
      <c r="D26" s="16">
        <v>1321</v>
      </c>
      <c r="E26" s="16">
        <v>1343</v>
      </c>
      <c r="F26" s="16">
        <v>1600</v>
      </c>
      <c r="G26" s="16">
        <v>1162</v>
      </c>
      <c r="H26" s="16">
        <v>2292</v>
      </c>
      <c r="I26" s="16">
        <v>2207</v>
      </c>
      <c r="J26" s="16">
        <v>1231</v>
      </c>
      <c r="K26" s="16">
        <v>597</v>
      </c>
    </row>
    <row r="27" spans="1:11" x14ac:dyDescent="0.2">
      <c r="A27" s="14">
        <v>41395</v>
      </c>
      <c r="B27" s="15">
        <v>864</v>
      </c>
      <c r="C27" s="16">
        <v>1574</v>
      </c>
      <c r="D27" s="16">
        <v>1358</v>
      </c>
      <c r="E27" s="16">
        <v>1360</v>
      </c>
      <c r="F27" s="16">
        <v>1642</v>
      </c>
      <c r="G27" s="16">
        <v>1165</v>
      </c>
      <c r="H27" s="16">
        <v>2246</v>
      </c>
      <c r="I27" s="16">
        <v>2217</v>
      </c>
      <c r="J27" s="16">
        <v>1263</v>
      </c>
      <c r="K27" s="16">
        <v>599</v>
      </c>
    </row>
    <row r="28" spans="1:11" x14ac:dyDescent="0.2">
      <c r="A28" s="14">
        <v>41426</v>
      </c>
      <c r="B28" s="15">
        <v>873</v>
      </c>
      <c r="C28" s="16">
        <v>1592</v>
      </c>
      <c r="D28" s="16">
        <v>1393</v>
      </c>
      <c r="E28" s="16">
        <v>1377</v>
      </c>
      <c r="F28" s="16">
        <v>1682</v>
      </c>
      <c r="G28" s="16">
        <v>1156</v>
      </c>
      <c r="H28" s="16">
        <v>2272</v>
      </c>
      <c r="I28" s="16">
        <v>2229</v>
      </c>
      <c r="J28" s="16">
        <v>1245</v>
      </c>
      <c r="K28" s="16">
        <v>604</v>
      </c>
    </row>
    <row r="29" spans="1:11" x14ac:dyDescent="0.2">
      <c r="A29" s="14">
        <v>41456</v>
      </c>
      <c r="B29" s="15">
        <v>876</v>
      </c>
      <c r="C29" s="16">
        <v>1604</v>
      </c>
      <c r="D29" s="16">
        <v>1399</v>
      </c>
      <c r="E29" s="16">
        <v>1391</v>
      </c>
      <c r="F29" s="16">
        <v>1713</v>
      </c>
      <c r="G29" s="16">
        <v>1166</v>
      </c>
      <c r="H29" s="16">
        <v>2293</v>
      </c>
      <c r="I29" s="16">
        <v>2245</v>
      </c>
      <c r="J29" s="16">
        <v>1273</v>
      </c>
      <c r="K29" s="16">
        <v>612</v>
      </c>
    </row>
    <row r="30" spans="1:11" x14ac:dyDescent="0.2">
      <c r="A30" s="14">
        <v>41487</v>
      </c>
      <c r="B30" s="15">
        <v>889</v>
      </c>
      <c r="C30" s="16">
        <v>1606</v>
      </c>
      <c r="D30" s="16">
        <v>1389</v>
      </c>
      <c r="E30" s="16">
        <v>1406</v>
      </c>
      <c r="F30" s="16">
        <v>1719</v>
      </c>
      <c r="G30" s="16">
        <v>1170</v>
      </c>
      <c r="H30" s="16">
        <v>2317</v>
      </c>
      <c r="I30" s="16">
        <v>2274</v>
      </c>
      <c r="J30" s="16">
        <v>1276</v>
      </c>
      <c r="K30" s="16">
        <v>613</v>
      </c>
    </row>
    <row r="31" spans="1:11" x14ac:dyDescent="0.2">
      <c r="A31" s="14">
        <v>41518</v>
      </c>
      <c r="B31" s="15">
        <v>901</v>
      </c>
      <c r="C31" s="16">
        <v>1612</v>
      </c>
      <c r="D31" s="16">
        <v>1397</v>
      </c>
      <c r="E31" s="16">
        <v>1402</v>
      </c>
      <c r="F31" s="16">
        <v>1730</v>
      </c>
      <c r="G31" s="16">
        <v>1209</v>
      </c>
      <c r="H31" s="16">
        <v>2320</v>
      </c>
      <c r="I31" s="16">
        <v>2271</v>
      </c>
      <c r="J31" s="16">
        <v>1317</v>
      </c>
      <c r="K31" s="16">
        <v>617</v>
      </c>
    </row>
    <row r="32" spans="1:11" x14ac:dyDescent="0.2">
      <c r="A32" s="14">
        <v>41548</v>
      </c>
      <c r="B32" s="15">
        <v>914</v>
      </c>
      <c r="C32" s="16">
        <v>1622</v>
      </c>
      <c r="D32" s="16">
        <v>1399</v>
      </c>
      <c r="E32" s="16">
        <v>1419</v>
      </c>
      <c r="F32" s="16">
        <v>1733</v>
      </c>
      <c r="G32" s="16">
        <v>1215</v>
      </c>
      <c r="H32" s="16">
        <v>2342</v>
      </c>
      <c r="I32" s="16">
        <v>2275</v>
      </c>
      <c r="J32" s="16">
        <v>1332</v>
      </c>
      <c r="K32" s="16">
        <v>626</v>
      </c>
    </row>
    <row r="33" spans="1:11" x14ac:dyDescent="0.2">
      <c r="A33" s="14">
        <v>41579</v>
      </c>
      <c r="B33" s="15">
        <v>912</v>
      </c>
      <c r="C33" s="16">
        <v>1635</v>
      </c>
      <c r="D33" s="16">
        <v>1391</v>
      </c>
      <c r="E33" s="16">
        <v>1412</v>
      </c>
      <c r="F33" s="16">
        <v>1717</v>
      </c>
      <c r="G33" s="16">
        <v>1246</v>
      </c>
      <c r="H33" s="16">
        <v>2340</v>
      </c>
      <c r="I33" s="16">
        <v>2294</v>
      </c>
      <c r="J33" s="16">
        <v>1329</v>
      </c>
      <c r="K33" s="16">
        <v>633</v>
      </c>
    </row>
    <row r="34" spans="1:11" x14ac:dyDescent="0.2">
      <c r="A34" s="14">
        <v>41609</v>
      </c>
      <c r="B34" s="15">
        <v>915</v>
      </c>
      <c r="C34" s="16">
        <v>1626</v>
      </c>
      <c r="D34" s="16">
        <v>1378</v>
      </c>
      <c r="E34" s="16">
        <v>1417</v>
      </c>
      <c r="F34" s="16">
        <v>1704</v>
      </c>
      <c r="G34" s="16">
        <v>1238</v>
      </c>
      <c r="H34" s="16">
        <v>2327</v>
      </c>
      <c r="I34" s="16">
        <v>2318</v>
      </c>
      <c r="J34" s="16">
        <v>1337</v>
      </c>
      <c r="K34" s="16">
        <v>639</v>
      </c>
    </row>
    <row r="35" spans="1:11" x14ac:dyDescent="0.2">
      <c r="A35" s="14">
        <v>41640</v>
      </c>
      <c r="B35" s="15">
        <v>910</v>
      </c>
      <c r="C35" s="16">
        <v>1657</v>
      </c>
      <c r="D35" s="16">
        <v>1396</v>
      </c>
      <c r="E35" s="16">
        <v>1410</v>
      </c>
      <c r="F35" s="16">
        <v>1703</v>
      </c>
      <c r="G35" s="16">
        <v>1257</v>
      </c>
      <c r="H35" s="16">
        <v>2311</v>
      </c>
      <c r="I35" s="16">
        <v>2356</v>
      </c>
      <c r="J35" s="16">
        <v>1338</v>
      </c>
      <c r="K35" s="16">
        <v>639</v>
      </c>
    </row>
    <row r="36" spans="1:11" x14ac:dyDescent="0.2">
      <c r="A36" s="14">
        <v>41671</v>
      </c>
      <c r="B36" s="15">
        <v>937</v>
      </c>
      <c r="C36" s="16">
        <v>1681</v>
      </c>
      <c r="D36" s="16">
        <v>1421</v>
      </c>
      <c r="E36" s="16">
        <v>1422</v>
      </c>
      <c r="F36" s="16">
        <v>1736</v>
      </c>
      <c r="G36" s="16">
        <v>1281</v>
      </c>
      <c r="H36" s="16">
        <v>2366</v>
      </c>
      <c r="I36" s="16">
        <v>2377</v>
      </c>
      <c r="J36" s="16">
        <v>1344</v>
      </c>
      <c r="K36" s="16">
        <v>654</v>
      </c>
    </row>
    <row r="37" spans="1:11" x14ac:dyDescent="0.2">
      <c r="A37" s="14">
        <v>41699</v>
      </c>
      <c r="B37" s="15">
        <v>948</v>
      </c>
      <c r="C37" s="16">
        <v>1727</v>
      </c>
      <c r="D37" s="16">
        <v>1448</v>
      </c>
      <c r="E37" s="16">
        <v>1439</v>
      </c>
      <c r="F37" s="16">
        <v>1785</v>
      </c>
      <c r="G37" s="16">
        <v>1274</v>
      </c>
      <c r="H37" s="16">
        <v>2434</v>
      </c>
      <c r="I37" s="16">
        <v>2390</v>
      </c>
      <c r="J37" s="16">
        <v>1353</v>
      </c>
      <c r="K37" s="16">
        <v>669</v>
      </c>
    </row>
    <row r="38" spans="1:11" x14ac:dyDescent="0.2">
      <c r="A38" s="14">
        <v>41730</v>
      </c>
      <c r="B38" s="15">
        <v>966</v>
      </c>
      <c r="C38" s="16">
        <v>1727</v>
      </c>
      <c r="D38" s="16">
        <v>1464</v>
      </c>
      <c r="E38" s="16">
        <v>1449</v>
      </c>
      <c r="F38" s="16">
        <v>1797</v>
      </c>
      <c r="G38" s="16">
        <v>1263</v>
      </c>
      <c r="H38" s="16">
        <v>2453</v>
      </c>
      <c r="I38" s="16">
        <v>2398</v>
      </c>
      <c r="J38" s="16">
        <v>1356</v>
      </c>
      <c r="K38" s="16">
        <v>677</v>
      </c>
    </row>
    <row r="39" spans="1:11" x14ac:dyDescent="0.2">
      <c r="A39" s="14">
        <v>41760</v>
      </c>
      <c r="B39" s="15">
        <v>968</v>
      </c>
      <c r="C39" s="16">
        <v>1734</v>
      </c>
      <c r="D39" s="16">
        <v>1475</v>
      </c>
      <c r="E39" s="16">
        <v>1448</v>
      </c>
      <c r="F39" s="16">
        <v>1827</v>
      </c>
      <c r="G39" s="16">
        <v>1251</v>
      </c>
      <c r="H39" s="16">
        <v>2488</v>
      </c>
      <c r="I39" s="16">
        <v>2407</v>
      </c>
      <c r="J39" s="16">
        <v>1362</v>
      </c>
      <c r="K39" s="16">
        <v>677</v>
      </c>
    </row>
    <row r="40" spans="1:11" x14ac:dyDescent="0.2">
      <c r="A40" s="14">
        <v>41791</v>
      </c>
      <c r="B40" s="15">
        <v>967</v>
      </c>
      <c r="C40" s="16">
        <v>1713</v>
      </c>
      <c r="D40" s="16">
        <v>1449</v>
      </c>
      <c r="E40" s="16">
        <v>1445</v>
      </c>
      <c r="F40" s="16">
        <v>1807</v>
      </c>
      <c r="G40" s="16">
        <v>1271</v>
      </c>
      <c r="H40" s="16">
        <v>2521</v>
      </c>
      <c r="I40" s="16">
        <v>2423</v>
      </c>
      <c r="J40" s="16">
        <v>1343</v>
      </c>
      <c r="K40" s="16">
        <v>676</v>
      </c>
    </row>
    <row r="41" spans="1:11" x14ac:dyDescent="0.2">
      <c r="A41" s="14">
        <v>41821</v>
      </c>
      <c r="B41" s="15">
        <v>959</v>
      </c>
      <c r="C41" s="16">
        <v>1704</v>
      </c>
      <c r="D41" s="16">
        <v>1426</v>
      </c>
      <c r="E41" s="16">
        <v>1436</v>
      </c>
      <c r="F41" s="16">
        <v>1823</v>
      </c>
      <c r="G41" s="16">
        <v>1256</v>
      </c>
      <c r="H41" s="16">
        <v>2524</v>
      </c>
      <c r="I41" s="16">
        <v>2447</v>
      </c>
      <c r="J41" s="16">
        <v>1334</v>
      </c>
      <c r="K41" s="16">
        <v>680</v>
      </c>
    </row>
    <row r="42" spans="1:11" x14ac:dyDescent="0.2">
      <c r="A42" s="14">
        <v>41852</v>
      </c>
      <c r="B42" s="15">
        <v>977</v>
      </c>
      <c r="C42" s="16">
        <v>1760</v>
      </c>
      <c r="D42" s="16">
        <v>1406</v>
      </c>
      <c r="E42" s="16">
        <v>1446</v>
      </c>
      <c r="F42" s="16">
        <v>1811</v>
      </c>
      <c r="G42" s="16">
        <v>1288</v>
      </c>
      <c r="H42" s="16">
        <v>2523</v>
      </c>
      <c r="I42" s="16">
        <v>2448</v>
      </c>
      <c r="J42" s="16">
        <v>1354</v>
      </c>
      <c r="K42" s="16">
        <v>681</v>
      </c>
    </row>
    <row r="43" spans="1:11" x14ac:dyDescent="0.2">
      <c r="A43" s="14">
        <v>41883</v>
      </c>
      <c r="B43" s="15">
        <v>980</v>
      </c>
      <c r="C43" s="16">
        <v>1783</v>
      </c>
      <c r="D43" s="16">
        <v>1415</v>
      </c>
      <c r="E43" s="16">
        <v>1466</v>
      </c>
      <c r="F43" s="16">
        <v>1833</v>
      </c>
      <c r="G43" s="16">
        <v>1290</v>
      </c>
      <c r="H43" s="16">
        <v>2497</v>
      </c>
      <c r="I43" s="16">
        <v>2450</v>
      </c>
      <c r="J43" s="16">
        <v>1403</v>
      </c>
      <c r="K43" s="16">
        <v>692</v>
      </c>
    </row>
    <row r="44" spans="1:11" x14ac:dyDescent="0.2">
      <c r="A44" s="14">
        <v>41913</v>
      </c>
      <c r="B44" s="15">
        <v>995</v>
      </c>
      <c r="C44" s="16">
        <v>1782</v>
      </c>
      <c r="D44" s="16">
        <v>1441</v>
      </c>
      <c r="E44" s="16">
        <v>1485</v>
      </c>
      <c r="F44" s="16">
        <v>1848</v>
      </c>
      <c r="G44" s="16">
        <v>1308</v>
      </c>
      <c r="H44" s="16">
        <v>2526</v>
      </c>
      <c r="I44" s="16">
        <v>2461</v>
      </c>
      <c r="J44" s="16">
        <v>1412</v>
      </c>
      <c r="K44" s="16">
        <v>699</v>
      </c>
    </row>
    <row r="45" spans="1:11" x14ac:dyDescent="0.2">
      <c r="A45" s="14">
        <v>41944</v>
      </c>
      <c r="B45" s="15">
        <v>983</v>
      </c>
      <c r="C45" s="16">
        <v>1745</v>
      </c>
      <c r="D45" s="16">
        <v>1441</v>
      </c>
      <c r="E45" s="16">
        <v>1498</v>
      </c>
      <c r="F45" s="16">
        <v>1862</v>
      </c>
      <c r="G45" s="16">
        <v>1270</v>
      </c>
      <c r="H45" s="16">
        <v>2529</v>
      </c>
      <c r="I45" s="16">
        <v>2479</v>
      </c>
      <c r="J45" s="16">
        <v>1392</v>
      </c>
      <c r="K45" s="16">
        <v>702</v>
      </c>
    </row>
    <row r="46" spans="1:11" x14ac:dyDescent="0.2">
      <c r="A46" s="14">
        <v>41974</v>
      </c>
      <c r="B46" s="15">
        <v>1003</v>
      </c>
      <c r="C46" s="16">
        <v>1729</v>
      </c>
      <c r="D46" s="16">
        <v>1448</v>
      </c>
      <c r="E46" s="16">
        <v>1505</v>
      </c>
      <c r="F46" s="16">
        <v>1903</v>
      </c>
      <c r="G46" s="16">
        <v>1293</v>
      </c>
      <c r="H46" s="16">
        <v>2556</v>
      </c>
      <c r="I46" s="16">
        <v>2497</v>
      </c>
      <c r="J46" s="16">
        <v>1409</v>
      </c>
      <c r="K46" s="16">
        <v>704</v>
      </c>
    </row>
    <row r="47" spans="1:11" x14ac:dyDescent="0.2">
      <c r="A47" s="14">
        <v>42005</v>
      </c>
      <c r="B47" s="15">
        <v>1016</v>
      </c>
      <c r="C47" s="16">
        <v>1751</v>
      </c>
      <c r="D47" s="16">
        <v>1445</v>
      </c>
      <c r="E47" s="16">
        <v>1509</v>
      </c>
      <c r="F47" s="16">
        <v>1919</v>
      </c>
      <c r="G47" s="16">
        <v>1286</v>
      </c>
      <c r="H47" s="16">
        <v>2586</v>
      </c>
      <c r="I47" s="16">
        <v>2560</v>
      </c>
      <c r="J47" s="16">
        <v>1441</v>
      </c>
      <c r="K47" s="16">
        <v>710</v>
      </c>
    </row>
    <row r="48" spans="1:11" x14ac:dyDescent="0.2">
      <c r="A48" s="14">
        <v>42036</v>
      </c>
      <c r="B48" s="15">
        <v>1031</v>
      </c>
      <c r="C48" s="16">
        <v>1791</v>
      </c>
      <c r="D48" s="16">
        <v>1450</v>
      </c>
      <c r="E48" s="16">
        <v>1523</v>
      </c>
      <c r="F48" s="16">
        <v>1901</v>
      </c>
      <c r="G48" s="16">
        <v>1309</v>
      </c>
      <c r="H48" s="16">
        <v>2595</v>
      </c>
      <c r="I48" s="16">
        <v>2582</v>
      </c>
      <c r="J48" s="16">
        <v>1447</v>
      </c>
      <c r="K48" s="16">
        <v>719</v>
      </c>
    </row>
    <row r="49" spans="1:11" x14ac:dyDescent="0.2">
      <c r="A49" s="14">
        <v>42064</v>
      </c>
      <c r="B49" s="15">
        <v>1041</v>
      </c>
      <c r="C49" s="16">
        <v>1855</v>
      </c>
      <c r="D49" s="16">
        <v>1473</v>
      </c>
      <c r="E49" s="16">
        <v>1552</v>
      </c>
      <c r="F49" s="16">
        <v>1891</v>
      </c>
      <c r="G49" s="16">
        <v>1292</v>
      </c>
      <c r="H49" s="16">
        <v>2623</v>
      </c>
      <c r="I49" s="16">
        <v>2598</v>
      </c>
      <c r="J49" s="16">
        <v>1446</v>
      </c>
      <c r="K49" s="16">
        <v>730</v>
      </c>
    </row>
    <row r="50" spans="1:11" x14ac:dyDescent="0.2">
      <c r="A50" s="14">
        <v>42095</v>
      </c>
      <c r="B50" s="15">
        <v>1039</v>
      </c>
      <c r="C50" s="16">
        <v>1864</v>
      </c>
      <c r="D50" s="16">
        <v>1480</v>
      </c>
      <c r="E50" s="16">
        <v>1557</v>
      </c>
      <c r="F50" s="16">
        <v>1896</v>
      </c>
      <c r="G50" s="16">
        <v>1291</v>
      </c>
      <c r="H50" s="16">
        <v>2653</v>
      </c>
      <c r="I50" s="16">
        <v>2613</v>
      </c>
      <c r="J50" s="16">
        <v>1445</v>
      </c>
      <c r="K50" s="16">
        <v>737</v>
      </c>
    </row>
    <row r="51" spans="1:11" x14ac:dyDescent="0.2">
      <c r="A51" s="14">
        <v>42125</v>
      </c>
      <c r="B51" s="15">
        <v>1032</v>
      </c>
      <c r="C51" s="16">
        <v>1881</v>
      </c>
      <c r="D51" s="16">
        <v>1490</v>
      </c>
      <c r="E51" s="16">
        <v>1552</v>
      </c>
      <c r="F51" s="16">
        <v>1902</v>
      </c>
      <c r="G51" s="16">
        <v>1296</v>
      </c>
      <c r="H51" s="16">
        <v>2626</v>
      </c>
      <c r="I51" s="16">
        <v>2641</v>
      </c>
      <c r="J51" s="16">
        <v>1479</v>
      </c>
      <c r="K51" s="16">
        <v>743</v>
      </c>
    </row>
    <row r="52" spans="1:11" x14ac:dyDescent="0.2">
      <c r="A52" s="14">
        <v>42156</v>
      </c>
      <c r="B52" s="15">
        <v>1032</v>
      </c>
      <c r="C52" s="16">
        <v>1904</v>
      </c>
      <c r="D52" s="16">
        <v>1491</v>
      </c>
      <c r="E52" s="16">
        <v>1552</v>
      </c>
      <c r="F52" s="16">
        <v>1906</v>
      </c>
      <c r="G52" s="16">
        <v>1301</v>
      </c>
      <c r="H52" s="16">
        <v>2688</v>
      </c>
      <c r="I52" s="16">
        <v>2669</v>
      </c>
      <c r="J52" s="16">
        <v>1463</v>
      </c>
      <c r="K52" s="16">
        <v>741</v>
      </c>
    </row>
    <row r="53" spans="1:11" x14ac:dyDescent="0.2">
      <c r="A53" s="14">
        <v>42186</v>
      </c>
      <c r="B53" s="15">
        <v>1031</v>
      </c>
      <c r="C53" s="16">
        <v>1907</v>
      </c>
      <c r="D53" s="16">
        <v>1487</v>
      </c>
      <c r="E53" s="16">
        <v>1568</v>
      </c>
      <c r="F53" s="16">
        <v>1911</v>
      </c>
      <c r="G53" s="16">
        <v>1326</v>
      </c>
      <c r="H53" s="16">
        <v>2672</v>
      </c>
      <c r="I53" s="16">
        <v>2662</v>
      </c>
      <c r="J53" s="16">
        <v>1467</v>
      </c>
      <c r="K53" s="16">
        <v>742</v>
      </c>
    </row>
    <row r="54" spans="1:11" x14ac:dyDescent="0.2">
      <c r="A54" s="14">
        <v>42217</v>
      </c>
      <c r="B54" s="15">
        <v>1040</v>
      </c>
      <c r="C54" s="16">
        <v>1904</v>
      </c>
      <c r="D54" s="16">
        <v>1496</v>
      </c>
      <c r="E54" s="16">
        <v>1564</v>
      </c>
      <c r="F54" s="16">
        <v>1928</v>
      </c>
      <c r="G54" s="16">
        <v>1339</v>
      </c>
      <c r="H54" s="16">
        <v>2661</v>
      </c>
      <c r="I54" s="16">
        <v>2665</v>
      </c>
      <c r="J54" s="16">
        <v>1489</v>
      </c>
      <c r="K54" s="16">
        <v>739</v>
      </c>
    </row>
    <row r="55" spans="1:11" x14ac:dyDescent="0.2">
      <c r="A55" s="14">
        <v>42248</v>
      </c>
      <c r="B55" s="15">
        <v>1043</v>
      </c>
      <c r="C55" s="16">
        <v>1902</v>
      </c>
      <c r="D55" s="16">
        <v>1517</v>
      </c>
      <c r="E55" s="16">
        <v>1565</v>
      </c>
      <c r="F55" s="16">
        <v>1933</v>
      </c>
      <c r="G55" s="16">
        <v>1353</v>
      </c>
      <c r="H55" s="16">
        <v>2644</v>
      </c>
      <c r="I55" s="16">
        <v>2695</v>
      </c>
      <c r="J55" s="16">
        <v>1474</v>
      </c>
      <c r="K55" s="16">
        <v>743</v>
      </c>
    </row>
    <row r="56" spans="1:11" x14ac:dyDescent="0.2">
      <c r="A56" s="14">
        <v>42278</v>
      </c>
      <c r="B56" s="15">
        <v>1051</v>
      </c>
      <c r="C56" s="16">
        <v>1906</v>
      </c>
      <c r="D56" s="16">
        <v>1543</v>
      </c>
      <c r="E56" s="16">
        <v>1560</v>
      </c>
      <c r="F56" s="16">
        <v>1949</v>
      </c>
      <c r="G56" s="16">
        <v>1325</v>
      </c>
      <c r="H56" s="16">
        <v>2669</v>
      </c>
      <c r="I56" s="16">
        <v>2706</v>
      </c>
      <c r="J56" s="16">
        <v>1464</v>
      </c>
      <c r="K56" s="16">
        <v>743</v>
      </c>
    </row>
    <row r="57" spans="1:11" x14ac:dyDescent="0.2">
      <c r="A57" s="14">
        <v>42309</v>
      </c>
      <c r="B57" s="15">
        <v>1056</v>
      </c>
      <c r="C57" s="16">
        <v>1907</v>
      </c>
      <c r="D57" s="16">
        <v>1558</v>
      </c>
      <c r="E57" s="16">
        <v>1559</v>
      </c>
      <c r="F57" s="16">
        <v>1937</v>
      </c>
      <c r="G57" s="16">
        <v>1333</v>
      </c>
      <c r="H57" s="16">
        <v>2719</v>
      </c>
      <c r="I57" s="16">
        <v>2710</v>
      </c>
      <c r="J57" s="16">
        <v>1466</v>
      </c>
      <c r="K57" s="16">
        <v>751</v>
      </c>
    </row>
    <row r="58" spans="1:11" x14ac:dyDescent="0.2">
      <c r="A58" s="14">
        <v>42339</v>
      </c>
      <c r="B58" s="15">
        <v>1064</v>
      </c>
      <c r="C58" s="16">
        <v>1943</v>
      </c>
      <c r="D58" s="16">
        <v>1580</v>
      </c>
      <c r="E58" s="16">
        <v>1559</v>
      </c>
      <c r="F58" s="16">
        <v>1960</v>
      </c>
      <c r="G58" s="16">
        <v>1358</v>
      </c>
      <c r="H58" s="16">
        <v>2720</v>
      </c>
      <c r="I58" s="16">
        <v>2747</v>
      </c>
      <c r="J58" s="16">
        <v>1484</v>
      </c>
      <c r="K58" s="16">
        <v>760</v>
      </c>
    </row>
    <row r="59" spans="1:11" x14ac:dyDescent="0.2">
      <c r="A59" s="14">
        <v>42370</v>
      </c>
      <c r="B59" s="15">
        <v>1069</v>
      </c>
      <c r="C59" s="16">
        <v>1966</v>
      </c>
      <c r="D59" s="16">
        <v>1580</v>
      </c>
      <c r="E59" s="16">
        <v>1577</v>
      </c>
      <c r="F59" s="16">
        <v>1963</v>
      </c>
      <c r="G59" s="16">
        <v>1413</v>
      </c>
      <c r="H59" s="16">
        <v>2773</v>
      </c>
      <c r="I59" s="16">
        <v>2803</v>
      </c>
      <c r="J59" s="16">
        <v>1493</v>
      </c>
      <c r="K59" s="16">
        <v>778</v>
      </c>
    </row>
    <row r="60" spans="1:11" x14ac:dyDescent="0.2">
      <c r="A60" s="14">
        <v>42401</v>
      </c>
      <c r="B60" s="15">
        <v>1053</v>
      </c>
      <c r="C60" s="16">
        <v>1983</v>
      </c>
      <c r="D60" s="16">
        <v>1618</v>
      </c>
      <c r="E60" s="16">
        <v>1591</v>
      </c>
      <c r="F60" s="16">
        <v>1972</v>
      </c>
      <c r="G60" s="16">
        <v>1382</v>
      </c>
      <c r="H60" s="16">
        <v>2820</v>
      </c>
      <c r="I60" s="16">
        <v>2800</v>
      </c>
      <c r="J60" s="16">
        <v>1469</v>
      </c>
      <c r="K60" s="16">
        <v>789</v>
      </c>
    </row>
    <row r="61" spans="1:11" x14ac:dyDescent="0.2">
      <c r="A61" s="14">
        <v>42430</v>
      </c>
      <c r="B61" s="15">
        <v>1054</v>
      </c>
      <c r="C61" s="16">
        <v>1988</v>
      </c>
      <c r="D61" s="16">
        <v>1625</v>
      </c>
      <c r="E61" s="16">
        <v>1620</v>
      </c>
      <c r="F61" s="16">
        <v>2000</v>
      </c>
      <c r="G61" s="16">
        <v>1375</v>
      </c>
      <c r="H61" s="16">
        <v>2926</v>
      </c>
      <c r="I61" s="16">
        <v>2835</v>
      </c>
      <c r="J61" s="16">
        <v>1477</v>
      </c>
      <c r="K61" s="16">
        <v>802</v>
      </c>
    </row>
    <row r="62" spans="1:11" x14ac:dyDescent="0.2">
      <c r="A62" s="14">
        <v>42461</v>
      </c>
      <c r="B62" s="15">
        <v>1063</v>
      </c>
      <c r="C62" s="16">
        <v>1994</v>
      </c>
      <c r="D62" s="16">
        <v>1638</v>
      </c>
      <c r="E62" s="16">
        <v>1626</v>
      </c>
      <c r="F62" s="16">
        <v>1984</v>
      </c>
      <c r="G62" s="16">
        <v>1347</v>
      </c>
      <c r="H62" s="16">
        <v>2899</v>
      </c>
      <c r="I62" s="16">
        <v>2818</v>
      </c>
      <c r="J62" s="16">
        <v>1483</v>
      </c>
      <c r="K62" s="16">
        <v>805</v>
      </c>
    </row>
    <row r="63" spans="1:11" x14ac:dyDescent="0.2">
      <c r="A63" s="14">
        <v>42491</v>
      </c>
      <c r="B63" s="15">
        <v>1064</v>
      </c>
      <c r="C63" s="16">
        <v>2012</v>
      </c>
      <c r="D63" s="16">
        <v>1650</v>
      </c>
      <c r="E63" s="16">
        <v>1632</v>
      </c>
      <c r="F63" s="16">
        <v>2011</v>
      </c>
      <c r="G63" s="16">
        <v>1377</v>
      </c>
      <c r="H63" s="16">
        <v>2932</v>
      </c>
      <c r="I63" s="16">
        <v>2860</v>
      </c>
      <c r="J63" s="16">
        <v>1484</v>
      </c>
      <c r="K63" s="16">
        <v>809</v>
      </c>
    </row>
    <row r="64" spans="1:11" x14ac:dyDescent="0.2">
      <c r="A64" s="14">
        <v>42522</v>
      </c>
      <c r="B64" s="15">
        <v>1059</v>
      </c>
      <c r="C64" s="16">
        <v>1987</v>
      </c>
      <c r="D64" s="16">
        <v>1668</v>
      </c>
      <c r="E64" s="16">
        <v>1633</v>
      </c>
      <c r="F64" s="16">
        <v>2018</v>
      </c>
      <c r="G64" s="16">
        <v>1376</v>
      </c>
      <c r="H64" s="16">
        <v>2823</v>
      </c>
      <c r="I64" s="16">
        <v>2880</v>
      </c>
      <c r="J64" s="16">
        <v>1478</v>
      </c>
      <c r="K64" s="16">
        <v>805</v>
      </c>
    </row>
    <row r="65" spans="1:11" x14ac:dyDescent="0.2">
      <c r="A65" s="14">
        <v>42552</v>
      </c>
      <c r="B65" s="15">
        <v>1085</v>
      </c>
      <c r="C65" s="16">
        <v>2017</v>
      </c>
      <c r="D65" s="16">
        <v>1660</v>
      </c>
      <c r="E65" s="16">
        <v>1623</v>
      </c>
      <c r="F65" s="16">
        <v>2030</v>
      </c>
      <c r="G65" s="16">
        <v>1383</v>
      </c>
      <c r="H65" s="16">
        <v>2850</v>
      </c>
      <c r="I65" s="16">
        <v>2907</v>
      </c>
      <c r="J65" s="16">
        <v>1501</v>
      </c>
      <c r="K65" s="16">
        <v>806</v>
      </c>
    </row>
    <row r="66" spans="1:11" x14ac:dyDescent="0.2">
      <c r="A66" s="14">
        <v>42583</v>
      </c>
      <c r="B66" s="15">
        <v>1108</v>
      </c>
      <c r="C66" s="16">
        <v>2031</v>
      </c>
      <c r="D66" s="16">
        <v>1633</v>
      </c>
      <c r="E66" s="16">
        <v>1665</v>
      </c>
      <c r="F66" s="16">
        <v>2033</v>
      </c>
      <c r="G66" s="16">
        <v>1380</v>
      </c>
      <c r="H66" s="16">
        <v>2905</v>
      </c>
      <c r="I66" s="16">
        <v>2931</v>
      </c>
      <c r="J66" s="16">
        <v>1527</v>
      </c>
      <c r="K66" s="16">
        <v>811</v>
      </c>
    </row>
    <row r="67" spans="1:11" x14ac:dyDescent="0.2">
      <c r="A67" s="14">
        <v>42614</v>
      </c>
      <c r="B67" s="15">
        <v>1122</v>
      </c>
      <c r="C67" s="16">
        <v>2051</v>
      </c>
      <c r="D67" s="16">
        <v>1628</v>
      </c>
      <c r="E67" s="16">
        <v>1677</v>
      </c>
      <c r="F67" s="16">
        <v>2047</v>
      </c>
      <c r="G67" s="16">
        <v>1379</v>
      </c>
      <c r="H67" s="16">
        <v>2912</v>
      </c>
      <c r="I67" s="16">
        <v>2914</v>
      </c>
      <c r="J67" s="16">
        <v>1537</v>
      </c>
      <c r="K67" s="16">
        <v>815</v>
      </c>
    </row>
    <row r="68" spans="1:11" x14ac:dyDescent="0.2">
      <c r="A68" s="14">
        <v>42644</v>
      </c>
      <c r="B68" s="15">
        <v>1143</v>
      </c>
      <c r="C68" s="16">
        <v>2040</v>
      </c>
      <c r="D68" s="16">
        <v>1644</v>
      </c>
      <c r="E68" s="16">
        <v>1695</v>
      </c>
      <c r="F68" s="16">
        <v>2020</v>
      </c>
      <c r="G68" s="16">
        <v>1380</v>
      </c>
      <c r="H68" s="16">
        <v>2951</v>
      </c>
      <c r="I68" s="16">
        <v>2909</v>
      </c>
      <c r="J68" s="16">
        <v>1533</v>
      </c>
      <c r="K68" s="16">
        <v>819</v>
      </c>
    </row>
    <row r="69" spans="1:11" x14ac:dyDescent="0.2">
      <c r="A69" s="14">
        <v>42675</v>
      </c>
      <c r="B69" s="15">
        <v>1155</v>
      </c>
      <c r="C69" s="16">
        <v>2016</v>
      </c>
      <c r="D69" s="16">
        <v>1674</v>
      </c>
      <c r="E69" s="16">
        <v>1685</v>
      </c>
      <c r="F69" s="16">
        <v>2019</v>
      </c>
      <c r="G69" s="16">
        <v>1380</v>
      </c>
      <c r="H69" s="16">
        <v>2984</v>
      </c>
      <c r="I69" s="16">
        <v>2931</v>
      </c>
      <c r="J69" s="16">
        <v>1537</v>
      </c>
      <c r="K69" s="16">
        <v>817</v>
      </c>
    </row>
    <row r="70" spans="1:11" x14ac:dyDescent="0.2">
      <c r="A70" s="14">
        <v>42705</v>
      </c>
      <c r="B70" s="15">
        <v>1160</v>
      </c>
      <c r="C70" s="16">
        <v>1982</v>
      </c>
      <c r="D70" s="16">
        <v>1683</v>
      </c>
      <c r="E70" s="16">
        <v>1697</v>
      </c>
      <c r="F70" s="16">
        <v>2108</v>
      </c>
      <c r="G70" s="16">
        <v>1402</v>
      </c>
      <c r="H70" s="16">
        <v>3002</v>
      </c>
      <c r="I70" s="16">
        <v>2972</v>
      </c>
      <c r="J70" s="16">
        <v>1525</v>
      </c>
      <c r="K70" s="16">
        <v>819</v>
      </c>
    </row>
    <row r="71" spans="1:11" x14ac:dyDescent="0.2">
      <c r="A71" s="14">
        <v>42736</v>
      </c>
      <c r="B71" s="15">
        <v>1178</v>
      </c>
      <c r="C71" s="16">
        <v>2018</v>
      </c>
      <c r="D71" s="16">
        <v>1668</v>
      </c>
      <c r="E71" s="16">
        <v>1696</v>
      </c>
      <c r="F71" s="16">
        <v>2103</v>
      </c>
      <c r="G71" s="16">
        <v>1407</v>
      </c>
      <c r="H71" s="16">
        <v>3014</v>
      </c>
      <c r="I71" s="16">
        <v>3034</v>
      </c>
      <c r="J71" s="16">
        <v>1536</v>
      </c>
      <c r="K71" s="16">
        <v>821</v>
      </c>
    </row>
    <row r="72" spans="1:11" x14ac:dyDescent="0.2">
      <c r="A72" s="14">
        <v>42767</v>
      </c>
      <c r="B72" s="15">
        <v>1190</v>
      </c>
      <c r="C72" s="16">
        <v>2040</v>
      </c>
      <c r="D72" s="16">
        <v>1686</v>
      </c>
      <c r="E72" s="16">
        <v>1716</v>
      </c>
      <c r="F72" s="16">
        <v>2105</v>
      </c>
      <c r="G72" s="16">
        <v>1406</v>
      </c>
      <c r="H72" s="16">
        <v>2986</v>
      </c>
      <c r="I72" s="16">
        <v>3059</v>
      </c>
      <c r="J72" s="16">
        <v>1551</v>
      </c>
      <c r="K72" s="16">
        <v>828</v>
      </c>
    </row>
    <row r="73" spans="1:11" x14ac:dyDescent="0.2">
      <c r="A73" s="14">
        <v>42795</v>
      </c>
      <c r="B73" s="15">
        <v>1189</v>
      </c>
      <c r="C73" s="16">
        <v>2067</v>
      </c>
      <c r="D73" s="16">
        <v>1652</v>
      </c>
      <c r="E73" s="16">
        <v>1726</v>
      </c>
      <c r="F73" s="16">
        <v>2037</v>
      </c>
      <c r="G73" s="16">
        <v>1411</v>
      </c>
      <c r="H73" s="16">
        <v>3057</v>
      </c>
      <c r="I73" s="16">
        <v>3073</v>
      </c>
      <c r="J73" s="16">
        <v>1593</v>
      </c>
      <c r="K73" s="16">
        <v>841</v>
      </c>
    </row>
    <row r="74" spans="1:11" x14ac:dyDescent="0.2">
      <c r="A74" s="14">
        <v>42826</v>
      </c>
      <c r="B74" s="15">
        <v>1184</v>
      </c>
      <c r="C74" s="16">
        <v>2064</v>
      </c>
      <c r="D74" s="16">
        <v>1672</v>
      </c>
      <c r="E74" s="16">
        <v>1731</v>
      </c>
      <c r="F74" s="16">
        <v>2051</v>
      </c>
      <c r="G74" s="16">
        <v>1397</v>
      </c>
      <c r="H74" s="16">
        <v>3069</v>
      </c>
      <c r="I74" s="16">
        <v>3015</v>
      </c>
      <c r="J74" s="16">
        <v>1595</v>
      </c>
      <c r="K74" s="16">
        <v>845</v>
      </c>
    </row>
    <row r="75" spans="1:11" x14ac:dyDescent="0.2">
      <c r="A75" s="14">
        <v>42856</v>
      </c>
      <c r="B75" s="15">
        <v>1195</v>
      </c>
      <c r="C75" s="16">
        <v>2073</v>
      </c>
      <c r="D75" s="16">
        <v>1651</v>
      </c>
      <c r="E75" s="16">
        <v>1716</v>
      </c>
      <c r="F75" s="16">
        <v>2059</v>
      </c>
      <c r="G75" s="16">
        <v>1407</v>
      </c>
      <c r="H75" s="16">
        <v>3053</v>
      </c>
      <c r="I75" s="16">
        <v>3025</v>
      </c>
      <c r="J75" s="16">
        <v>1574</v>
      </c>
      <c r="K75" s="16">
        <v>847</v>
      </c>
    </row>
    <row r="76" spans="1:11" x14ac:dyDescent="0.2">
      <c r="A76" s="14">
        <v>42887</v>
      </c>
      <c r="B76" s="15">
        <v>1249</v>
      </c>
      <c r="C76" s="16">
        <v>2075</v>
      </c>
      <c r="D76" s="16">
        <v>1671</v>
      </c>
      <c r="E76" s="16">
        <v>1706</v>
      </c>
      <c r="F76" s="16">
        <v>2071</v>
      </c>
      <c r="G76" s="16">
        <v>1390</v>
      </c>
      <c r="H76" s="16">
        <v>2985</v>
      </c>
      <c r="I76" s="16">
        <v>3026</v>
      </c>
      <c r="J76" s="16">
        <v>1553</v>
      </c>
      <c r="K76" s="16">
        <v>844</v>
      </c>
    </row>
    <row r="77" spans="1:11" x14ac:dyDescent="0.2">
      <c r="A77" s="14">
        <v>42917</v>
      </c>
      <c r="B77" s="15">
        <v>1252</v>
      </c>
      <c r="C77" s="16">
        <v>2076</v>
      </c>
      <c r="D77" s="16">
        <v>1677</v>
      </c>
      <c r="E77" s="16">
        <v>1706</v>
      </c>
      <c r="F77" s="16">
        <v>2070</v>
      </c>
      <c r="G77" s="16">
        <v>1394</v>
      </c>
      <c r="H77" s="16">
        <v>2991</v>
      </c>
      <c r="I77" s="16">
        <v>3021</v>
      </c>
      <c r="J77" s="16">
        <v>1548</v>
      </c>
      <c r="K77" s="16">
        <v>839</v>
      </c>
    </row>
    <row r="78" spans="1:11" x14ac:dyDescent="0.2">
      <c r="A78" s="14">
        <v>42948</v>
      </c>
      <c r="B78" s="15">
        <v>1246</v>
      </c>
      <c r="C78" s="16">
        <v>2106</v>
      </c>
      <c r="D78" s="16">
        <v>1665</v>
      </c>
      <c r="E78" s="16">
        <v>1698</v>
      </c>
      <c r="F78" s="16">
        <v>2077</v>
      </c>
      <c r="G78" s="16">
        <v>1399</v>
      </c>
      <c r="H78" s="16">
        <v>2979</v>
      </c>
      <c r="I78" s="16">
        <v>3019</v>
      </c>
      <c r="J78" s="16">
        <v>1543</v>
      </c>
      <c r="K78" s="16">
        <v>838</v>
      </c>
    </row>
    <row r="79" spans="1:11" x14ac:dyDescent="0.2">
      <c r="A79" s="14">
        <v>42979</v>
      </c>
      <c r="B79" s="15">
        <v>1241</v>
      </c>
      <c r="C79" s="16">
        <v>2106</v>
      </c>
      <c r="D79" s="16">
        <v>1664</v>
      </c>
      <c r="E79" s="16">
        <v>1714</v>
      </c>
      <c r="F79" s="16">
        <v>2034</v>
      </c>
      <c r="G79" s="16">
        <v>1381</v>
      </c>
      <c r="H79" s="16">
        <v>3082</v>
      </c>
      <c r="I79" s="16">
        <v>3021</v>
      </c>
      <c r="J79" s="16">
        <v>1555</v>
      </c>
      <c r="K79" s="16">
        <v>840</v>
      </c>
    </row>
    <row r="80" spans="1:11" x14ac:dyDescent="0.2">
      <c r="A80" s="14">
        <v>43009</v>
      </c>
      <c r="B80" s="15">
        <v>1240</v>
      </c>
      <c r="C80" s="16">
        <v>2107</v>
      </c>
      <c r="D80" s="16">
        <v>1683</v>
      </c>
      <c r="E80" s="16">
        <v>1725</v>
      </c>
      <c r="F80" s="16">
        <v>2064</v>
      </c>
      <c r="G80" s="16">
        <v>1367</v>
      </c>
      <c r="H80" s="16">
        <v>3094</v>
      </c>
      <c r="I80" s="16">
        <v>3041</v>
      </c>
      <c r="J80" s="16">
        <v>1561</v>
      </c>
      <c r="K80" s="16">
        <v>844</v>
      </c>
    </row>
    <row r="81" spans="1:11" x14ac:dyDescent="0.2">
      <c r="A81" s="14">
        <v>43040</v>
      </c>
      <c r="B81" s="15">
        <v>1244</v>
      </c>
      <c r="C81" s="16">
        <v>2114</v>
      </c>
      <c r="D81" s="16">
        <v>1682</v>
      </c>
      <c r="E81" s="16">
        <v>1721</v>
      </c>
      <c r="F81" s="16">
        <v>2080</v>
      </c>
      <c r="G81" s="16">
        <v>1354</v>
      </c>
      <c r="H81" s="16">
        <v>3131</v>
      </c>
      <c r="I81" s="16">
        <v>3081</v>
      </c>
      <c r="J81" s="16">
        <v>1593</v>
      </c>
      <c r="K81" s="16">
        <v>848</v>
      </c>
    </row>
    <row r="82" spans="1:11" x14ac:dyDescent="0.2">
      <c r="A82" s="14">
        <v>43070</v>
      </c>
      <c r="B82" s="15">
        <v>1228</v>
      </c>
      <c r="C82" s="16">
        <v>2149</v>
      </c>
      <c r="D82" s="16">
        <v>1693</v>
      </c>
      <c r="E82" s="16">
        <v>1742</v>
      </c>
      <c r="F82" s="16">
        <v>2128</v>
      </c>
      <c r="G82" s="16">
        <v>1355</v>
      </c>
      <c r="H82" s="16">
        <v>3083</v>
      </c>
      <c r="I82" s="16">
        <v>3088</v>
      </c>
      <c r="J82" s="16">
        <v>1603</v>
      </c>
      <c r="K82" s="16">
        <v>854</v>
      </c>
    </row>
    <row r="83" spans="1:11" x14ac:dyDescent="0.2">
      <c r="A83" s="14">
        <v>43101</v>
      </c>
      <c r="B83" s="15">
        <v>1230</v>
      </c>
      <c r="C83" s="16">
        <v>2193</v>
      </c>
      <c r="D83" s="16">
        <v>1672</v>
      </c>
      <c r="E83" s="16">
        <v>1744</v>
      </c>
      <c r="F83" s="16">
        <v>2145</v>
      </c>
      <c r="G83" s="16">
        <v>1401</v>
      </c>
      <c r="H83" s="16">
        <v>3086</v>
      </c>
      <c r="I83" s="16">
        <v>3137</v>
      </c>
      <c r="J83" s="16">
        <v>1620</v>
      </c>
      <c r="K83" s="16">
        <v>859</v>
      </c>
    </row>
    <row r="84" spans="1:11" x14ac:dyDescent="0.2">
      <c r="A84" s="14">
        <v>43132</v>
      </c>
      <c r="B84" s="15">
        <v>1223</v>
      </c>
      <c r="C84" s="16">
        <v>2201</v>
      </c>
      <c r="D84" s="16">
        <v>1696</v>
      </c>
      <c r="E84" s="16">
        <v>1763</v>
      </c>
      <c r="F84" s="16">
        <v>2176</v>
      </c>
      <c r="G84" s="16">
        <v>1395</v>
      </c>
      <c r="H84" s="16">
        <v>3127</v>
      </c>
      <c r="I84" s="16">
        <v>3147</v>
      </c>
      <c r="J84" s="16">
        <v>1621</v>
      </c>
      <c r="K84" s="16">
        <v>869</v>
      </c>
    </row>
    <row r="85" spans="1:11" x14ac:dyDescent="0.2">
      <c r="A85" s="14">
        <v>43160</v>
      </c>
      <c r="B85" s="15">
        <v>1234</v>
      </c>
      <c r="C85" s="16">
        <v>2213</v>
      </c>
      <c r="D85" s="16">
        <v>1715</v>
      </c>
      <c r="E85" s="16">
        <v>1728</v>
      </c>
      <c r="F85" s="16">
        <v>2122</v>
      </c>
      <c r="G85" s="16">
        <v>1432</v>
      </c>
      <c r="H85" s="16">
        <v>3179</v>
      </c>
      <c r="I85" s="16">
        <v>3176</v>
      </c>
      <c r="J85" s="16">
        <v>1613</v>
      </c>
      <c r="K85" s="16">
        <v>882</v>
      </c>
    </row>
    <row r="86" spans="1:11" x14ac:dyDescent="0.2">
      <c r="A86" s="14">
        <v>43191</v>
      </c>
      <c r="B86" s="15">
        <v>1226</v>
      </c>
      <c r="C86" s="16">
        <v>2195</v>
      </c>
      <c r="D86" s="16">
        <v>1757</v>
      </c>
      <c r="E86" s="16">
        <v>1735</v>
      </c>
      <c r="F86" s="16">
        <v>2105</v>
      </c>
      <c r="G86" s="16">
        <v>1428</v>
      </c>
      <c r="H86" s="16">
        <v>3191</v>
      </c>
      <c r="I86" s="16">
        <v>3195</v>
      </c>
      <c r="J86" s="16">
        <v>1619</v>
      </c>
      <c r="K86" s="16">
        <v>885</v>
      </c>
    </row>
    <row r="87" spans="1:11" x14ac:dyDescent="0.2">
      <c r="A87" s="14">
        <v>43221</v>
      </c>
      <c r="B87" s="15">
        <v>1236</v>
      </c>
      <c r="C87" s="16">
        <v>2199</v>
      </c>
      <c r="D87" s="16">
        <v>1738</v>
      </c>
      <c r="E87" s="16">
        <v>1734</v>
      </c>
      <c r="F87" s="16">
        <v>2112</v>
      </c>
      <c r="G87" s="16">
        <v>1438</v>
      </c>
      <c r="H87" s="16">
        <v>3194</v>
      </c>
      <c r="I87" s="16">
        <v>3225</v>
      </c>
      <c r="J87" s="16">
        <v>1631</v>
      </c>
      <c r="K87" s="16">
        <v>883</v>
      </c>
    </row>
    <row r="88" spans="1:11" x14ac:dyDescent="0.2">
      <c r="A88" s="14">
        <v>43252</v>
      </c>
      <c r="B88" s="15">
        <v>1235</v>
      </c>
      <c r="C88" s="15">
        <v>2216</v>
      </c>
      <c r="D88" s="15">
        <v>1711</v>
      </c>
      <c r="E88" s="15">
        <v>1749</v>
      </c>
      <c r="F88" s="15">
        <v>2151</v>
      </c>
      <c r="G88" s="15">
        <v>1467</v>
      </c>
      <c r="H88" s="15">
        <v>3166</v>
      </c>
      <c r="I88" s="15">
        <v>3237</v>
      </c>
      <c r="J88" s="15">
        <v>1633</v>
      </c>
      <c r="K88" s="15">
        <v>874</v>
      </c>
    </row>
    <row r="89" spans="1:11" x14ac:dyDescent="0.2">
      <c r="A89" s="14">
        <v>43282</v>
      </c>
      <c r="B89" s="15">
        <v>1252</v>
      </c>
      <c r="C89" s="15">
        <v>2232</v>
      </c>
      <c r="D89" s="15">
        <v>1696</v>
      </c>
      <c r="E89" s="15">
        <v>1764</v>
      </c>
      <c r="F89" s="15">
        <v>2176</v>
      </c>
      <c r="G89" s="15">
        <v>1450</v>
      </c>
      <c r="H89" s="15">
        <v>3195</v>
      </c>
      <c r="I89" s="15">
        <v>3236</v>
      </c>
      <c r="J89" s="15">
        <v>1635</v>
      </c>
      <c r="K89" s="15">
        <v>870</v>
      </c>
    </row>
    <row r="90" spans="1:11" x14ac:dyDescent="0.2">
      <c r="A90" s="14">
        <v>43313</v>
      </c>
      <c r="B90" s="15">
        <v>1260</v>
      </c>
      <c r="C90" s="15">
        <v>2260</v>
      </c>
      <c r="D90" s="15">
        <v>1716</v>
      </c>
      <c r="E90" s="15">
        <v>1799</v>
      </c>
      <c r="F90" s="15">
        <v>2164</v>
      </c>
      <c r="G90" s="15">
        <v>1446</v>
      </c>
      <c r="H90" s="15">
        <v>3216</v>
      </c>
      <c r="I90" s="15">
        <v>3273</v>
      </c>
      <c r="J90" s="15">
        <v>1630</v>
      </c>
      <c r="K90" s="15">
        <v>868</v>
      </c>
    </row>
    <row r="91" spans="1:11" x14ac:dyDescent="0.2">
      <c r="A91" s="14">
        <v>43344</v>
      </c>
      <c r="B91" s="15">
        <v>1275</v>
      </c>
      <c r="C91" s="15">
        <v>2260</v>
      </c>
      <c r="D91" s="15">
        <v>1732</v>
      </c>
      <c r="E91" s="15">
        <v>1790</v>
      </c>
      <c r="F91" s="15">
        <v>2150</v>
      </c>
      <c r="G91" s="15">
        <v>1443</v>
      </c>
      <c r="H91" s="15">
        <v>3209</v>
      </c>
      <c r="I91" s="15">
        <v>3274</v>
      </c>
      <c r="J91" s="15">
        <v>1638</v>
      </c>
      <c r="K91" s="15">
        <v>869</v>
      </c>
    </row>
    <row r="92" spans="1:11" x14ac:dyDescent="0.2">
      <c r="A92" s="14">
        <v>43374</v>
      </c>
      <c r="B92" s="15">
        <v>1285</v>
      </c>
      <c r="C92" s="15">
        <v>2253</v>
      </c>
      <c r="D92" s="15">
        <v>1714</v>
      </c>
      <c r="E92" s="15">
        <v>1783</v>
      </c>
      <c r="F92" s="15">
        <v>2157</v>
      </c>
      <c r="G92" s="15">
        <v>1455</v>
      </c>
      <c r="H92" s="15">
        <v>3233</v>
      </c>
      <c r="I92" s="15">
        <v>3293</v>
      </c>
      <c r="J92" s="15">
        <v>1636</v>
      </c>
      <c r="K92" s="15">
        <v>872</v>
      </c>
    </row>
    <row r="93" spans="1:11" x14ac:dyDescent="0.2">
      <c r="A93" s="14">
        <v>43405</v>
      </c>
      <c r="B93" s="15">
        <v>1282</v>
      </c>
      <c r="C93" s="15">
        <v>2238</v>
      </c>
      <c r="D93" s="15">
        <v>1701</v>
      </c>
      <c r="E93" s="15">
        <v>1780</v>
      </c>
      <c r="F93" s="15">
        <v>2145</v>
      </c>
      <c r="G93" s="15">
        <v>1461</v>
      </c>
      <c r="H93" s="15">
        <v>3250</v>
      </c>
      <c r="I93" s="15">
        <v>3312</v>
      </c>
      <c r="J93" s="15">
        <v>1662</v>
      </c>
      <c r="K93" s="15">
        <v>876</v>
      </c>
    </row>
    <row r="94" spans="1:11" x14ac:dyDescent="0.2">
      <c r="A94" s="14">
        <v>43435</v>
      </c>
      <c r="B94" s="15">
        <v>1287</v>
      </c>
      <c r="C94" s="15">
        <v>2230</v>
      </c>
      <c r="D94" s="15">
        <v>1709</v>
      </c>
      <c r="E94" s="15">
        <v>1790</v>
      </c>
      <c r="F94" s="15">
        <v>2180</v>
      </c>
      <c r="G94" s="15">
        <v>1464</v>
      </c>
      <c r="H94" s="15">
        <v>3274</v>
      </c>
      <c r="I94" s="15">
        <v>3354</v>
      </c>
      <c r="J94" s="15">
        <v>1670</v>
      </c>
      <c r="K94" s="15">
        <v>881</v>
      </c>
    </row>
    <row r="95" spans="1:11" x14ac:dyDescent="0.2">
      <c r="A95" s="14">
        <v>43466</v>
      </c>
      <c r="B95" s="15">
        <v>1287</v>
      </c>
      <c r="C95" s="15">
        <v>2242</v>
      </c>
      <c r="D95" s="15">
        <v>1713</v>
      </c>
      <c r="E95" s="15">
        <v>1795</v>
      </c>
      <c r="F95" s="15">
        <v>2204</v>
      </c>
      <c r="G95" s="15">
        <v>1459</v>
      </c>
      <c r="H95" s="15">
        <v>3269</v>
      </c>
      <c r="I95" s="15">
        <v>3429</v>
      </c>
      <c r="J95" s="15">
        <v>1654</v>
      </c>
      <c r="K95" s="15">
        <v>892</v>
      </c>
    </row>
    <row r="96" spans="1:11" x14ac:dyDescent="0.2">
      <c r="A96" s="14">
        <v>43497</v>
      </c>
      <c r="B96" s="15">
        <v>1311</v>
      </c>
      <c r="C96" s="15">
        <v>2300</v>
      </c>
      <c r="D96" s="15">
        <v>1720</v>
      </c>
      <c r="E96" s="15">
        <v>1818</v>
      </c>
      <c r="F96" s="15">
        <v>2199</v>
      </c>
      <c r="G96" s="15">
        <v>1456</v>
      </c>
      <c r="H96" s="15">
        <v>3242</v>
      </c>
      <c r="I96" s="15">
        <v>3425</v>
      </c>
      <c r="J96" s="15">
        <v>1739</v>
      </c>
      <c r="K96" s="15">
        <v>902</v>
      </c>
    </row>
    <row r="97" spans="1:11" x14ac:dyDescent="0.2">
      <c r="A97" s="14">
        <v>43525</v>
      </c>
      <c r="B97" s="15">
        <v>1321</v>
      </c>
      <c r="C97" s="15">
        <v>2303</v>
      </c>
      <c r="D97" s="15">
        <v>1720</v>
      </c>
      <c r="E97" s="15">
        <v>1830</v>
      </c>
      <c r="F97" s="15">
        <v>2203</v>
      </c>
      <c r="G97" s="15">
        <v>1419</v>
      </c>
      <c r="H97" s="15">
        <v>3236</v>
      </c>
      <c r="I97" s="15">
        <v>3417</v>
      </c>
      <c r="J97" s="15">
        <v>1736</v>
      </c>
      <c r="K97" s="15">
        <v>909</v>
      </c>
    </row>
    <row r="98" spans="1:11" x14ac:dyDescent="0.2">
      <c r="A98" s="14">
        <v>43556</v>
      </c>
      <c r="B98" s="15">
        <v>1335</v>
      </c>
      <c r="C98" s="15">
        <v>2301</v>
      </c>
      <c r="D98" s="15">
        <v>1740</v>
      </c>
      <c r="E98" s="15">
        <v>1851</v>
      </c>
      <c r="F98" s="15">
        <v>2196</v>
      </c>
      <c r="G98" s="15">
        <v>1422</v>
      </c>
      <c r="H98" s="15">
        <v>3226</v>
      </c>
      <c r="I98" s="15">
        <v>3380</v>
      </c>
      <c r="J98" s="15">
        <v>1770</v>
      </c>
      <c r="K98" s="15">
        <v>902</v>
      </c>
    </row>
    <row r="99" spans="1:11" x14ac:dyDescent="0.2">
      <c r="A99" s="14">
        <v>43586</v>
      </c>
      <c r="B99" s="15">
        <v>1333</v>
      </c>
      <c r="C99" s="15">
        <v>2277</v>
      </c>
      <c r="D99" s="15">
        <v>1770</v>
      </c>
      <c r="E99" s="15">
        <v>1860</v>
      </c>
      <c r="F99" s="15">
        <v>2230</v>
      </c>
      <c r="G99" s="15">
        <v>1429</v>
      </c>
      <c r="H99" s="15">
        <v>3187</v>
      </c>
      <c r="I99" s="15">
        <v>3390</v>
      </c>
      <c r="J99" s="15">
        <v>1677</v>
      </c>
      <c r="K99" s="15">
        <v>899</v>
      </c>
    </row>
    <row r="100" spans="1:11" x14ac:dyDescent="0.2">
      <c r="A100" s="14">
        <v>43617</v>
      </c>
      <c r="B100" s="15">
        <v>1342</v>
      </c>
      <c r="C100" s="15">
        <v>2280</v>
      </c>
      <c r="D100" s="15">
        <v>1761</v>
      </c>
      <c r="E100" s="15">
        <v>1831</v>
      </c>
      <c r="F100" s="15">
        <v>2238</v>
      </c>
      <c r="G100" s="15">
        <v>1410</v>
      </c>
      <c r="H100" s="15">
        <v>3227</v>
      </c>
      <c r="I100" s="15">
        <v>3409</v>
      </c>
      <c r="J100" s="15">
        <v>1674</v>
      </c>
      <c r="K100" s="15">
        <v>901</v>
      </c>
    </row>
    <row r="101" spans="1:11" x14ac:dyDescent="0.2">
      <c r="A101" s="14">
        <v>43647</v>
      </c>
      <c r="B101" s="15">
        <v>1321</v>
      </c>
      <c r="C101" s="15">
        <v>2285</v>
      </c>
      <c r="D101" s="15">
        <v>1768</v>
      </c>
      <c r="E101" s="15">
        <v>1828</v>
      </c>
      <c r="F101" s="15">
        <v>2235</v>
      </c>
      <c r="G101" s="15">
        <v>1422</v>
      </c>
      <c r="H101" s="15">
        <v>3233</v>
      </c>
      <c r="I101" s="15">
        <v>3400</v>
      </c>
      <c r="J101" s="15">
        <v>1648</v>
      </c>
      <c r="K101" s="15">
        <v>902</v>
      </c>
    </row>
    <row r="102" spans="1:11" x14ac:dyDescent="0.2">
      <c r="A102" s="14">
        <v>43678</v>
      </c>
      <c r="B102" s="15">
        <v>1321</v>
      </c>
      <c r="C102" s="15">
        <v>2285</v>
      </c>
      <c r="D102" s="15">
        <v>1760</v>
      </c>
      <c r="E102" s="15">
        <v>1835</v>
      </c>
      <c r="F102" s="15">
        <v>2222</v>
      </c>
      <c r="G102" s="15">
        <v>1427</v>
      </c>
      <c r="H102" s="15">
        <v>3268</v>
      </c>
      <c r="I102" s="15">
        <v>3427</v>
      </c>
      <c r="J102" s="15">
        <v>1656</v>
      </c>
      <c r="K102" s="15">
        <v>905</v>
      </c>
    </row>
    <row r="103" spans="1:11" x14ac:dyDescent="0.2">
      <c r="A103" s="14">
        <v>43709</v>
      </c>
      <c r="B103" s="15">
        <v>1301</v>
      </c>
      <c r="C103" s="15">
        <v>2282</v>
      </c>
      <c r="D103" s="15">
        <v>1800</v>
      </c>
      <c r="E103" s="15">
        <v>1845</v>
      </c>
      <c r="F103" s="15">
        <v>2200</v>
      </c>
      <c r="G103" s="15">
        <v>1456</v>
      </c>
      <c r="H103" s="15">
        <v>3257</v>
      </c>
      <c r="I103" s="15">
        <v>3429</v>
      </c>
      <c r="J103" s="15">
        <v>1693</v>
      </c>
      <c r="K103" s="15">
        <v>897</v>
      </c>
    </row>
    <row r="104" spans="1:11" x14ac:dyDescent="0.2">
      <c r="A104" s="14">
        <v>43739</v>
      </c>
      <c r="B104" s="15">
        <v>1320</v>
      </c>
      <c r="C104" s="15">
        <v>2282</v>
      </c>
      <c r="D104" s="15">
        <v>1794</v>
      </c>
      <c r="E104" s="15">
        <v>1872</v>
      </c>
      <c r="F104" s="15">
        <v>2205</v>
      </c>
      <c r="G104" s="15">
        <v>1467</v>
      </c>
      <c r="H104" s="15">
        <v>3282</v>
      </c>
      <c r="I104" s="15">
        <v>3460</v>
      </c>
      <c r="J104" s="15">
        <v>1728</v>
      </c>
      <c r="K104" s="15">
        <v>898</v>
      </c>
    </row>
    <row r="105" spans="1:11" x14ac:dyDescent="0.2">
      <c r="A105" s="14">
        <v>43770</v>
      </c>
      <c r="B105" s="15">
        <v>1340</v>
      </c>
      <c r="C105" s="15">
        <v>2320</v>
      </c>
      <c r="D105" s="15">
        <v>1788</v>
      </c>
      <c r="E105" s="15">
        <v>1861</v>
      </c>
      <c r="F105" s="15">
        <v>2225</v>
      </c>
      <c r="G105" s="15">
        <v>1495</v>
      </c>
      <c r="H105" s="15">
        <v>3377</v>
      </c>
      <c r="I105" s="15">
        <v>3441</v>
      </c>
      <c r="J105" s="15">
        <v>1733</v>
      </c>
      <c r="K105" s="15">
        <v>897</v>
      </c>
    </row>
    <row r="106" spans="1:11" x14ac:dyDescent="0.2">
      <c r="A106" s="14">
        <v>43800</v>
      </c>
      <c r="B106" s="15">
        <v>1359</v>
      </c>
      <c r="C106" s="15">
        <v>2341</v>
      </c>
      <c r="D106" s="15">
        <v>1753</v>
      </c>
      <c r="E106" s="15">
        <v>1868</v>
      </c>
      <c r="F106" s="15">
        <v>2238</v>
      </c>
      <c r="G106" s="15">
        <v>1506</v>
      </c>
      <c r="H106" s="15">
        <v>3356</v>
      </c>
      <c r="I106" s="15">
        <v>3472</v>
      </c>
      <c r="J106" s="15">
        <v>1741</v>
      </c>
      <c r="K106" s="15">
        <v>904</v>
      </c>
    </row>
    <row r="107" spans="1:11" x14ac:dyDescent="0.2">
      <c r="A107" s="14">
        <v>43831</v>
      </c>
      <c r="B107" s="15">
        <v>1380</v>
      </c>
      <c r="C107" s="15">
        <v>2392</v>
      </c>
      <c r="D107" s="15">
        <v>1760</v>
      </c>
      <c r="E107" s="15">
        <v>1877</v>
      </c>
      <c r="F107" s="15">
        <v>2287</v>
      </c>
      <c r="G107" s="15">
        <v>1502</v>
      </c>
      <c r="H107" s="15">
        <v>3405</v>
      </c>
      <c r="I107" s="15">
        <v>3479</v>
      </c>
      <c r="J107" s="15">
        <v>1754</v>
      </c>
      <c r="K107" s="15">
        <v>911</v>
      </c>
    </row>
    <row r="108" spans="1:11" x14ac:dyDescent="0.2">
      <c r="A108" s="14">
        <v>43862</v>
      </c>
      <c r="B108" s="15">
        <v>1392</v>
      </c>
      <c r="C108" s="15">
        <v>2407</v>
      </c>
      <c r="D108" s="15">
        <v>1770</v>
      </c>
      <c r="E108" s="15">
        <v>1912</v>
      </c>
      <c r="F108" s="15">
        <v>2303</v>
      </c>
      <c r="G108" s="15">
        <v>1518</v>
      </c>
      <c r="H108" s="15">
        <v>3445</v>
      </c>
      <c r="I108" s="15">
        <v>3474</v>
      </c>
      <c r="J108" s="15">
        <v>1788</v>
      </c>
      <c r="K108" s="15">
        <v>916</v>
      </c>
    </row>
    <row r="109" spans="1:11" x14ac:dyDescent="0.2">
      <c r="A109" s="14">
        <v>43891</v>
      </c>
      <c r="B109" s="15">
        <v>1409</v>
      </c>
      <c r="C109" s="15">
        <v>2432</v>
      </c>
      <c r="D109" s="15">
        <v>1818</v>
      </c>
      <c r="E109" s="15">
        <v>1925</v>
      </c>
      <c r="F109" s="15">
        <v>2257</v>
      </c>
      <c r="G109" s="15">
        <v>1508</v>
      </c>
      <c r="H109" s="15">
        <v>3406</v>
      </c>
      <c r="I109" s="15">
        <v>3490</v>
      </c>
      <c r="J109" s="15">
        <v>1807</v>
      </c>
      <c r="K109" s="15">
        <v>920</v>
      </c>
    </row>
    <row r="110" spans="1:11" x14ac:dyDescent="0.2">
      <c r="A110" s="14">
        <v>43922</v>
      </c>
      <c r="B110" s="15">
        <v>1403</v>
      </c>
      <c r="C110" s="15">
        <v>2455</v>
      </c>
      <c r="D110" s="15">
        <v>1852</v>
      </c>
      <c r="E110" s="15">
        <v>1938</v>
      </c>
      <c r="F110" s="15">
        <v>2259</v>
      </c>
      <c r="G110" s="15">
        <v>1538</v>
      </c>
      <c r="H110" s="15">
        <v>3406</v>
      </c>
      <c r="I110" s="15">
        <v>3498</v>
      </c>
      <c r="J110" s="15">
        <v>1841</v>
      </c>
      <c r="K110" s="15">
        <v>925</v>
      </c>
    </row>
    <row r="111" spans="1:11" x14ac:dyDescent="0.2">
      <c r="A111" s="14">
        <v>43952</v>
      </c>
      <c r="B111" s="15">
        <v>1415</v>
      </c>
      <c r="C111" s="15">
        <v>2540</v>
      </c>
      <c r="D111" s="15">
        <v>1909</v>
      </c>
      <c r="E111" s="15">
        <v>1940</v>
      </c>
      <c r="F111" s="15">
        <v>2223</v>
      </c>
      <c r="G111" s="15">
        <v>1513</v>
      </c>
      <c r="H111" s="15">
        <v>3317</v>
      </c>
      <c r="I111" s="15">
        <v>3532</v>
      </c>
      <c r="J111" s="15">
        <v>1864</v>
      </c>
      <c r="K111" s="15">
        <v>930</v>
      </c>
    </row>
    <row r="112" spans="1:11" x14ac:dyDescent="0.2">
      <c r="A112" s="14">
        <v>43983</v>
      </c>
      <c r="B112" s="15">
        <v>1420</v>
      </c>
      <c r="C112" s="15">
        <v>2568</v>
      </c>
      <c r="D112" s="15">
        <v>1936</v>
      </c>
      <c r="E112" s="15">
        <v>1961</v>
      </c>
      <c r="F112" s="15">
        <v>2304</v>
      </c>
      <c r="G112" s="15">
        <v>1567</v>
      </c>
      <c r="H112" s="15">
        <v>3324</v>
      </c>
      <c r="I112" s="15">
        <v>3558</v>
      </c>
      <c r="J112" s="15">
        <v>1902</v>
      </c>
      <c r="K112" s="15">
        <v>932</v>
      </c>
    </row>
  </sheetData>
  <pageMargins left="0.78740157499999996" right="0.78740157499999996" top="0.984251969" bottom="0.984251969" header="0.49212598499999999" footer="0.49212598499999999"/>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499984740745262"/>
  </sheetPr>
  <dimension ref="A2:M112"/>
  <sheetViews>
    <sheetView showGridLines="0" zoomScaleNormal="100" workbookViewId="0">
      <pane xSplit="1" ySplit="12" topLeftCell="C105"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11" width="14.28515625" style="1" customWidth="1"/>
    <col min="12" max="16384" width="9.140625" style="1"/>
  </cols>
  <sheetData>
    <row r="2" spans="1:13" ht="23.25" x14ac:dyDescent="0.35">
      <c r="B2" s="2" t="s">
        <v>107</v>
      </c>
      <c r="C2" s="3"/>
      <c r="D2" s="3"/>
      <c r="E2" s="3"/>
      <c r="F2" s="3"/>
      <c r="G2" s="3"/>
      <c r="H2" s="3"/>
      <c r="I2" s="3"/>
      <c r="J2" s="3"/>
      <c r="K2" s="3"/>
    </row>
    <row r="3" spans="1:13" ht="14.25" customHeight="1" x14ac:dyDescent="0.2">
      <c r="B3" s="4" t="s">
        <v>1</v>
      </c>
    </row>
    <row r="4" spans="1:13" ht="3.75" hidden="1" customHeight="1" outlineLevel="1" x14ac:dyDescent="0.2"/>
    <row r="5" spans="1:13" hidden="1" outlineLevel="1" x14ac:dyDescent="0.2">
      <c r="B5" s="6" t="s">
        <v>112</v>
      </c>
      <c r="C5" s="5"/>
      <c r="D5" s="5"/>
      <c r="E5" s="5"/>
      <c r="F5" s="5"/>
      <c r="G5" s="5"/>
      <c r="H5" s="5"/>
      <c r="I5" s="5"/>
      <c r="J5" s="5"/>
      <c r="K5" s="5"/>
    </row>
    <row r="6" spans="1:13" hidden="1" outlineLevel="1" x14ac:dyDescent="0.2">
      <c r="B6" s="6" t="s">
        <v>114</v>
      </c>
      <c r="F6" s="5"/>
      <c r="G6" s="5"/>
      <c r="H6" s="5"/>
      <c r="I6" s="5"/>
      <c r="J6" s="5"/>
      <c r="K6" s="5"/>
    </row>
    <row r="7" spans="1:13" hidden="1" outlineLevel="1" x14ac:dyDescent="0.2">
      <c r="B7" s="6" t="s">
        <v>110</v>
      </c>
      <c r="C7" s="7"/>
      <c r="D7" s="7"/>
      <c r="E7" s="7"/>
      <c r="F7" s="5"/>
      <c r="G7" s="7"/>
      <c r="H7" s="5"/>
      <c r="I7" s="5"/>
      <c r="J7" s="5"/>
      <c r="K7" s="5"/>
    </row>
    <row r="8" spans="1:13" hidden="1" outlineLevel="1" x14ac:dyDescent="0.2">
      <c r="B8" s="6" t="s">
        <v>111</v>
      </c>
      <c r="C8" s="7"/>
      <c r="D8" s="7"/>
      <c r="E8" s="7"/>
      <c r="F8" s="5"/>
      <c r="G8" s="7"/>
      <c r="H8" s="5"/>
      <c r="I8" s="5"/>
      <c r="J8" s="5"/>
      <c r="K8" s="5"/>
    </row>
    <row r="9" spans="1:13" hidden="1" outlineLevel="1" x14ac:dyDescent="0.2">
      <c r="B9" s="4" t="s">
        <v>2</v>
      </c>
      <c r="C9" s="7"/>
      <c r="D9" s="7"/>
      <c r="E9" s="7"/>
      <c r="F9" s="5"/>
      <c r="G9" s="7"/>
      <c r="H9" s="5"/>
      <c r="I9" s="5"/>
      <c r="J9" s="5"/>
      <c r="K9" s="5"/>
    </row>
    <row r="10" spans="1:13" hidden="1" outlineLevel="1" x14ac:dyDescent="0.2">
      <c r="B10" s="7"/>
      <c r="C10" s="5"/>
      <c r="D10" s="5"/>
      <c r="E10" s="5"/>
      <c r="F10" s="5"/>
      <c r="G10" s="5"/>
      <c r="H10" s="5"/>
      <c r="I10" s="5"/>
      <c r="J10" s="5"/>
      <c r="K10" s="5"/>
    </row>
    <row r="11" spans="1:13" hidden="1" outlineLevel="1" x14ac:dyDescent="0.2">
      <c r="A11" s="8"/>
      <c r="B11" s="9"/>
      <c r="C11" s="9"/>
      <c r="D11" s="9"/>
      <c r="E11" s="9"/>
      <c r="F11" s="9"/>
      <c r="G11" s="9"/>
      <c r="H11" s="9"/>
      <c r="I11" s="9"/>
      <c r="J11" s="9"/>
      <c r="K11" s="9"/>
    </row>
    <row r="12" spans="1:13" ht="78.75" collapsed="1" x14ac:dyDescent="0.2">
      <c r="A12" s="10" t="s">
        <v>0</v>
      </c>
      <c r="B12" s="11" t="s">
        <v>57</v>
      </c>
      <c r="C12" s="12" t="s">
        <v>58</v>
      </c>
      <c r="D12" s="12" t="s">
        <v>59</v>
      </c>
      <c r="E12" s="12" t="s">
        <v>60</v>
      </c>
      <c r="F12" s="12" t="s">
        <v>61</v>
      </c>
      <c r="G12" s="12" t="s">
        <v>62</v>
      </c>
      <c r="H12" s="12" t="s">
        <v>63</v>
      </c>
      <c r="I12" s="12" t="s">
        <v>64</v>
      </c>
      <c r="J12" s="12" t="s">
        <v>65</v>
      </c>
      <c r="K12" s="12" t="s">
        <v>66</v>
      </c>
      <c r="M12" s="12" t="s">
        <v>168</v>
      </c>
    </row>
    <row r="13" spans="1:13" x14ac:dyDescent="0.2">
      <c r="A13" s="13">
        <v>40969</v>
      </c>
      <c r="B13" s="15">
        <v>1187</v>
      </c>
      <c r="C13" s="16">
        <v>2239</v>
      </c>
      <c r="D13" s="16">
        <v>1798</v>
      </c>
      <c r="E13" s="16">
        <v>1925</v>
      </c>
      <c r="F13" s="16">
        <v>2346</v>
      </c>
      <c r="G13" s="16">
        <v>1654</v>
      </c>
      <c r="H13" s="16">
        <v>3137</v>
      </c>
      <c r="I13" s="16">
        <v>3142</v>
      </c>
      <c r="J13" s="16">
        <v>1785</v>
      </c>
      <c r="K13" s="16">
        <v>840</v>
      </c>
      <c r="M13" s="82">
        <v>1.5489074052727783</v>
      </c>
    </row>
    <row r="14" spans="1:13" x14ac:dyDescent="0.2">
      <c r="A14" s="14">
        <v>41000</v>
      </c>
      <c r="B14" s="15">
        <v>1204</v>
      </c>
      <c r="C14" s="16">
        <v>2265</v>
      </c>
      <c r="D14" s="16">
        <v>1795</v>
      </c>
      <c r="E14" s="16">
        <v>1936</v>
      </c>
      <c r="F14" s="16">
        <v>2389</v>
      </c>
      <c r="G14" s="16">
        <v>1652</v>
      </c>
      <c r="H14" s="16">
        <v>3151</v>
      </c>
      <c r="I14" s="16">
        <v>3123</v>
      </c>
      <c r="J14" s="16">
        <v>1814</v>
      </c>
      <c r="K14" s="16">
        <v>838</v>
      </c>
      <c r="M14" s="83">
        <v>1.5423102481401643</v>
      </c>
    </row>
    <row r="15" spans="1:13" x14ac:dyDescent="0.2">
      <c r="A15" s="14">
        <v>41030</v>
      </c>
      <c r="B15" s="15">
        <v>1209</v>
      </c>
      <c r="C15" s="16">
        <v>2243</v>
      </c>
      <c r="D15" s="16">
        <v>1831</v>
      </c>
      <c r="E15" s="16">
        <v>1915</v>
      </c>
      <c r="F15" s="16">
        <v>2396</v>
      </c>
      <c r="G15" s="16">
        <v>1631</v>
      </c>
      <c r="H15" s="16">
        <v>3182</v>
      </c>
      <c r="I15" s="16">
        <v>3086</v>
      </c>
      <c r="J15" s="16">
        <v>1803</v>
      </c>
      <c r="K15" s="16">
        <v>843</v>
      </c>
      <c r="M15" s="83">
        <v>1.5362002826569756</v>
      </c>
    </row>
    <row r="16" spans="1:13" x14ac:dyDescent="0.2">
      <c r="A16" s="14">
        <v>41061</v>
      </c>
      <c r="B16" s="15">
        <v>1218</v>
      </c>
      <c r="C16" s="16">
        <v>2239</v>
      </c>
      <c r="D16" s="16">
        <v>1844</v>
      </c>
      <c r="E16" s="16">
        <v>1910</v>
      </c>
      <c r="F16" s="16">
        <v>2386</v>
      </c>
      <c r="G16" s="16">
        <v>1654</v>
      </c>
      <c r="H16" s="16">
        <v>3181</v>
      </c>
      <c r="I16" s="16">
        <v>3112</v>
      </c>
      <c r="J16" s="16">
        <v>1775</v>
      </c>
      <c r="K16" s="16">
        <v>840</v>
      </c>
      <c r="M16" s="83">
        <v>1.5307115654439767</v>
      </c>
    </row>
    <row r="17" spans="1:13" x14ac:dyDescent="0.2">
      <c r="A17" s="14">
        <v>41091</v>
      </c>
      <c r="B17" s="15">
        <v>1210</v>
      </c>
      <c r="C17" s="16">
        <v>2234</v>
      </c>
      <c r="D17" s="16">
        <v>1881</v>
      </c>
      <c r="E17" s="16">
        <v>1927</v>
      </c>
      <c r="F17" s="16">
        <v>2356</v>
      </c>
      <c r="G17" s="16">
        <v>1641</v>
      </c>
      <c r="H17" s="16">
        <v>3216</v>
      </c>
      <c r="I17" s="16">
        <v>3136</v>
      </c>
      <c r="J17" s="16">
        <v>1758</v>
      </c>
      <c r="K17" s="16">
        <v>837</v>
      </c>
      <c r="M17" s="83">
        <v>1.5261622360722462</v>
      </c>
    </row>
    <row r="18" spans="1:13" x14ac:dyDescent="0.2">
      <c r="A18" s="14">
        <v>41122</v>
      </c>
      <c r="B18" s="15">
        <v>1225</v>
      </c>
      <c r="C18" s="16">
        <v>2259</v>
      </c>
      <c r="D18" s="16">
        <v>1911</v>
      </c>
      <c r="E18" s="16">
        <v>1925</v>
      </c>
      <c r="F18" s="16">
        <v>2355</v>
      </c>
      <c r="G18" s="16">
        <v>1624</v>
      </c>
      <c r="H18" s="16">
        <v>3179</v>
      </c>
      <c r="I18" s="16">
        <v>3156</v>
      </c>
      <c r="J18" s="16">
        <v>1711</v>
      </c>
      <c r="K18" s="16">
        <v>840</v>
      </c>
      <c r="M18" s="83">
        <v>1.5216486884716303</v>
      </c>
    </row>
    <row r="19" spans="1:13" x14ac:dyDescent="0.2">
      <c r="A19" s="14">
        <v>41153</v>
      </c>
      <c r="B19" s="15">
        <v>1224</v>
      </c>
      <c r="C19" s="16">
        <v>2241</v>
      </c>
      <c r="D19" s="16">
        <v>1890</v>
      </c>
      <c r="E19" s="16">
        <v>1940</v>
      </c>
      <c r="F19" s="16">
        <v>2329</v>
      </c>
      <c r="G19" s="16">
        <v>1586</v>
      </c>
      <c r="H19" s="16">
        <v>3182</v>
      </c>
      <c r="I19" s="16">
        <v>3137</v>
      </c>
      <c r="J19" s="16">
        <v>1696</v>
      </c>
      <c r="K19" s="16">
        <v>837</v>
      </c>
      <c r="M19" s="83">
        <v>1.5143800980069826</v>
      </c>
    </row>
    <row r="20" spans="1:13" x14ac:dyDescent="0.2">
      <c r="A20" s="14">
        <v>41183</v>
      </c>
      <c r="B20" s="15">
        <v>1236</v>
      </c>
      <c r="C20" s="16">
        <v>2222</v>
      </c>
      <c r="D20" s="16">
        <v>1900</v>
      </c>
      <c r="E20" s="16">
        <v>1935</v>
      </c>
      <c r="F20" s="16">
        <v>2341</v>
      </c>
      <c r="G20" s="16">
        <v>1583</v>
      </c>
      <c r="H20" s="16">
        <v>3177</v>
      </c>
      <c r="I20" s="16">
        <v>3121</v>
      </c>
      <c r="J20" s="16">
        <v>1698</v>
      </c>
      <c r="K20" s="16">
        <v>843</v>
      </c>
      <c r="M20" s="83">
        <v>1.50648784889691</v>
      </c>
    </row>
    <row r="21" spans="1:13" x14ac:dyDescent="0.2">
      <c r="A21" s="14">
        <v>41214</v>
      </c>
      <c r="B21" s="15">
        <v>1226</v>
      </c>
      <c r="C21" s="16">
        <v>2243</v>
      </c>
      <c r="D21" s="16">
        <v>1859</v>
      </c>
      <c r="E21" s="16">
        <v>1937</v>
      </c>
      <c r="F21" s="16">
        <v>2341</v>
      </c>
      <c r="G21" s="16">
        <v>1602</v>
      </c>
      <c r="H21" s="16">
        <v>3197</v>
      </c>
      <c r="I21" s="16">
        <v>3104</v>
      </c>
      <c r="J21" s="16">
        <v>1719</v>
      </c>
      <c r="K21" s="16">
        <v>843</v>
      </c>
      <c r="M21" s="83">
        <v>1.4974741623024517</v>
      </c>
    </row>
    <row r="22" spans="1:13" x14ac:dyDescent="0.2">
      <c r="A22" s="14">
        <v>41244</v>
      </c>
      <c r="B22" s="15">
        <v>1229</v>
      </c>
      <c r="C22" s="16">
        <v>2240</v>
      </c>
      <c r="D22" s="16">
        <v>1837</v>
      </c>
      <c r="E22" s="16">
        <v>1921</v>
      </c>
      <c r="F22" s="16">
        <v>2358</v>
      </c>
      <c r="G22" s="16">
        <v>1581</v>
      </c>
      <c r="H22" s="16">
        <v>3237</v>
      </c>
      <c r="I22" s="16">
        <v>3124</v>
      </c>
      <c r="J22" s="16">
        <v>1729</v>
      </c>
      <c r="K22" s="16">
        <v>848</v>
      </c>
      <c r="M22" s="83">
        <v>1.487613850351639</v>
      </c>
    </row>
    <row r="23" spans="1:13" x14ac:dyDescent="0.2">
      <c r="A23" s="14">
        <v>41275</v>
      </c>
      <c r="B23" s="15">
        <v>1239</v>
      </c>
      <c r="C23" s="16">
        <v>2265</v>
      </c>
      <c r="D23" s="16">
        <v>1827</v>
      </c>
      <c r="E23" s="16">
        <v>1926</v>
      </c>
      <c r="F23" s="16">
        <v>2348</v>
      </c>
      <c r="G23" s="16">
        <v>1615</v>
      </c>
      <c r="H23" s="16">
        <v>3248</v>
      </c>
      <c r="I23" s="16">
        <v>3162</v>
      </c>
      <c r="J23" s="16">
        <v>1720</v>
      </c>
      <c r="K23" s="16">
        <v>847</v>
      </c>
      <c r="M23" s="83">
        <v>1.4765672085873189</v>
      </c>
    </row>
    <row r="24" spans="1:13" x14ac:dyDescent="0.2">
      <c r="A24" s="14">
        <v>41306</v>
      </c>
      <c r="B24" s="15">
        <v>1246</v>
      </c>
      <c r="C24" s="16">
        <v>2233</v>
      </c>
      <c r="D24" s="16">
        <v>1845</v>
      </c>
      <c r="E24" s="16">
        <v>1946</v>
      </c>
      <c r="F24" s="16">
        <v>2342</v>
      </c>
      <c r="G24" s="16">
        <v>1617</v>
      </c>
      <c r="H24" s="16">
        <v>3312</v>
      </c>
      <c r="I24" s="16">
        <v>3188</v>
      </c>
      <c r="J24" s="16">
        <v>1737</v>
      </c>
      <c r="K24" s="16">
        <v>858</v>
      </c>
      <c r="M24" s="83">
        <v>1.465595360357639</v>
      </c>
    </row>
    <row r="25" spans="1:13" x14ac:dyDescent="0.2">
      <c r="A25" s="14">
        <v>41334</v>
      </c>
      <c r="B25" s="15">
        <v>1244</v>
      </c>
      <c r="C25" s="16">
        <v>2242</v>
      </c>
      <c r="D25" s="16">
        <v>1885</v>
      </c>
      <c r="E25" s="16">
        <v>1944</v>
      </c>
      <c r="F25" s="16">
        <v>2314</v>
      </c>
      <c r="G25" s="16">
        <v>1663</v>
      </c>
      <c r="H25" s="16">
        <v>3339</v>
      </c>
      <c r="I25" s="16">
        <v>3208</v>
      </c>
      <c r="J25" s="16">
        <v>1768</v>
      </c>
      <c r="K25" s="16">
        <v>859</v>
      </c>
      <c r="M25" s="83">
        <v>1.4562183737078533</v>
      </c>
    </row>
    <row r="26" spans="1:13" x14ac:dyDescent="0.2">
      <c r="A26" s="14">
        <v>41365</v>
      </c>
      <c r="B26" s="15">
        <v>1233</v>
      </c>
      <c r="C26" s="16">
        <v>2264</v>
      </c>
      <c r="D26" s="16">
        <v>1911</v>
      </c>
      <c r="E26" s="16">
        <v>1944</v>
      </c>
      <c r="F26" s="16">
        <v>2319</v>
      </c>
      <c r="G26" s="16">
        <v>1682</v>
      </c>
      <c r="H26" s="16">
        <v>3331</v>
      </c>
      <c r="I26" s="16">
        <v>3193</v>
      </c>
      <c r="J26" s="16">
        <v>1786</v>
      </c>
      <c r="K26" s="16">
        <v>864</v>
      </c>
      <c r="M26" s="83">
        <v>1.4484264895775687</v>
      </c>
    </row>
    <row r="27" spans="1:13" x14ac:dyDescent="0.2">
      <c r="A27" s="14">
        <v>41395</v>
      </c>
      <c r="B27" s="15">
        <v>1237</v>
      </c>
      <c r="C27" s="16">
        <v>2275</v>
      </c>
      <c r="D27" s="16">
        <v>1956</v>
      </c>
      <c r="E27" s="16">
        <v>1960</v>
      </c>
      <c r="F27" s="16">
        <v>2371</v>
      </c>
      <c r="G27" s="16">
        <v>1680</v>
      </c>
      <c r="H27" s="16">
        <v>3248</v>
      </c>
      <c r="I27" s="16">
        <v>3191</v>
      </c>
      <c r="J27" s="16">
        <v>1823</v>
      </c>
      <c r="K27" s="16">
        <v>864</v>
      </c>
      <c r="M27" s="83">
        <v>1.4417189565877997</v>
      </c>
    </row>
    <row r="28" spans="1:13" x14ac:dyDescent="0.2">
      <c r="A28" s="14">
        <v>41426</v>
      </c>
      <c r="B28" s="15">
        <v>1245</v>
      </c>
      <c r="C28" s="16">
        <v>2292</v>
      </c>
      <c r="D28" s="16">
        <v>2000</v>
      </c>
      <c r="E28" s="16">
        <v>1977</v>
      </c>
      <c r="F28" s="16">
        <v>2419</v>
      </c>
      <c r="G28" s="16">
        <v>1661</v>
      </c>
      <c r="H28" s="16">
        <v>3273</v>
      </c>
      <c r="I28" s="16">
        <v>3196</v>
      </c>
      <c r="J28" s="16">
        <v>1790</v>
      </c>
      <c r="K28" s="16">
        <v>868</v>
      </c>
      <c r="M28" s="83">
        <v>1.4363258287103993</v>
      </c>
    </row>
    <row r="29" spans="1:13" x14ac:dyDescent="0.2">
      <c r="A29" s="14">
        <v>41456</v>
      </c>
      <c r="B29" s="15">
        <v>1246</v>
      </c>
      <c r="C29" s="16">
        <v>2305</v>
      </c>
      <c r="D29" s="16">
        <v>2004</v>
      </c>
      <c r="E29" s="16">
        <v>1992</v>
      </c>
      <c r="F29" s="16">
        <v>2459</v>
      </c>
      <c r="G29" s="16">
        <v>1670</v>
      </c>
      <c r="H29" s="16">
        <v>3297</v>
      </c>
      <c r="I29" s="16">
        <v>3214</v>
      </c>
      <c r="J29" s="16">
        <v>1826</v>
      </c>
      <c r="K29" s="16">
        <v>877</v>
      </c>
      <c r="M29" s="83">
        <v>1.4334169693437298</v>
      </c>
    </row>
    <row r="30" spans="1:13" x14ac:dyDescent="0.2">
      <c r="A30" s="14">
        <v>41487</v>
      </c>
      <c r="B30" s="15">
        <v>1263</v>
      </c>
      <c r="C30" s="16">
        <v>2302</v>
      </c>
      <c r="D30" s="16">
        <v>1986</v>
      </c>
      <c r="E30" s="16">
        <v>2010</v>
      </c>
      <c r="F30" s="16">
        <v>2463</v>
      </c>
      <c r="G30" s="16">
        <v>1673</v>
      </c>
      <c r="H30" s="16">
        <v>3325</v>
      </c>
      <c r="I30" s="16">
        <v>3249</v>
      </c>
      <c r="J30" s="16">
        <v>1827</v>
      </c>
      <c r="K30" s="16">
        <v>878</v>
      </c>
      <c r="M30" s="83">
        <v>1.430871944956452</v>
      </c>
    </row>
    <row r="31" spans="1:13" x14ac:dyDescent="0.2">
      <c r="A31" s="14">
        <v>41518</v>
      </c>
      <c r="B31" s="15">
        <v>1278</v>
      </c>
      <c r="C31" s="16">
        <v>2307</v>
      </c>
      <c r="D31" s="16">
        <v>1994</v>
      </c>
      <c r="E31" s="16">
        <v>2001</v>
      </c>
      <c r="F31" s="16">
        <v>2473</v>
      </c>
      <c r="G31" s="16">
        <v>1726</v>
      </c>
      <c r="H31" s="16">
        <v>3322</v>
      </c>
      <c r="I31" s="16">
        <v>3238</v>
      </c>
      <c r="J31" s="16">
        <v>1882</v>
      </c>
      <c r="K31" s="16">
        <v>881</v>
      </c>
      <c r="M31" s="83">
        <v>1.4277951669712694</v>
      </c>
    </row>
    <row r="32" spans="1:13" x14ac:dyDescent="0.2">
      <c r="A32" s="14">
        <v>41548</v>
      </c>
      <c r="B32" s="15">
        <v>1292</v>
      </c>
      <c r="C32" s="16">
        <v>2311</v>
      </c>
      <c r="D32" s="16">
        <v>1988</v>
      </c>
      <c r="E32" s="16">
        <v>2017</v>
      </c>
      <c r="F32" s="16">
        <v>2466</v>
      </c>
      <c r="G32" s="16">
        <v>1728</v>
      </c>
      <c r="H32" s="16">
        <v>3340</v>
      </c>
      <c r="I32" s="16">
        <v>3230</v>
      </c>
      <c r="J32" s="16">
        <v>1897</v>
      </c>
      <c r="K32" s="16">
        <v>891</v>
      </c>
      <c r="M32" s="83">
        <v>1.4220362525175358</v>
      </c>
    </row>
    <row r="33" spans="1:13" x14ac:dyDescent="0.2">
      <c r="A33" s="14">
        <v>41579</v>
      </c>
      <c r="B33" s="15">
        <v>1283</v>
      </c>
      <c r="C33" s="16">
        <v>2318</v>
      </c>
      <c r="D33" s="16">
        <v>1966</v>
      </c>
      <c r="E33" s="16">
        <v>1998</v>
      </c>
      <c r="F33" s="16">
        <v>2432</v>
      </c>
      <c r="G33" s="16">
        <v>1765</v>
      </c>
      <c r="H33" s="16">
        <v>3321</v>
      </c>
      <c r="I33" s="16">
        <v>3241</v>
      </c>
      <c r="J33" s="16">
        <v>1882</v>
      </c>
      <c r="K33" s="16">
        <v>896</v>
      </c>
      <c r="M33" s="83">
        <v>1.4150016580998177</v>
      </c>
    </row>
    <row r="34" spans="1:13" x14ac:dyDescent="0.2">
      <c r="A34" s="14">
        <v>41609</v>
      </c>
      <c r="B34" s="15">
        <v>1279</v>
      </c>
      <c r="C34" s="16">
        <v>2289</v>
      </c>
      <c r="D34" s="16">
        <v>1935</v>
      </c>
      <c r="E34" s="16">
        <v>1991</v>
      </c>
      <c r="F34" s="16">
        <v>2397</v>
      </c>
      <c r="G34" s="16">
        <v>1741</v>
      </c>
      <c r="H34" s="16">
        <v>3280</v>
      </c>
      <c r="I34" s="16">
        <v>3254</v>
      </c>
      <c r="J34" s="16">
        <v>1881</v>
      </c>
      <c r="K34" s="16">
        <v>898</v>
      </c>
      <c r="M34" s="83">
        <v>1.4054944144492467</v>
      </c>
    </row>
    <row r="35" spans="1:13" x14ac:dyDescent="0.2">
      <c r="A35" s="14">
        <v>41640</v>
      </c>
      <c r="B35" s="15">
        <v>1263</v>
      </c>
      <c r="C35" s="16">
        <v>2317</v>
      </c>
      <c r="D35" s="16">
        <v>1947</v>
      </c>
      <c r="E35" s="16">
        <v>1968</v>
      </c>
      <c r="F35" s="16">
        <v>2381</v>
      </c>
      <c r="G35" s="16">
        <v>1757</v>
      </c>
      <c r="H35" s="16">
        <v>3235</v>
      </c>
      <c r="I35" s="16">
        <v>3285</v>
      </c>
      <c r="J35" s="16">
        <v>1870</v>
      </c>
      <c r="K35" s="16">
        <v>893</v>
      </c>
      <c r="M35" s="83">
        <v>1.396304254996763</v>
      </c>
    </row>
    <row r="36" spans="1:13" x14ac:dyDescent="0.2">
      <c r="A36" s="14">
        <v>41671</v>
      </c>
      <c r="B36" s="15">
        <v>1292</v>
      </c>
      <c r="C36" s="16">
        <v>2335</v>
      </c>
      <c r="D36" s="16">
        <v>1969</v>
      </c>
      <c r="E36" s="16">
        <v>1970</v>
      </c>
      <c r="F36" s="16">
        <v>2409</v>
      </c>
      <c r="G36" s="16">
        <v>1779</v>
      </c>
      <c r="H36" s="16">
        <v>3288</v>
      </c>
      <c r="I36" s="16">
        <v>3292</v>
      </c>
      <c r="J36" s="16">
        <v>1864</v>
      </c>
      <c r="K36" s="16">
        <v>907</v>
      </c>
      <c r="M36" s="83">
        <v>1.3865848698481562</v>
      </c>
    </row>
    <row r="37" spans="1:13" x14ac:dyDescent="0.2">
      <c r="A37" s="14">
        <v>41699</v>
      </c>
      <c r="B37" s="15">
        <v>1298</v>
      </c>
      <c r="C37" s="16">
        <v>2382</v>
      </c>
      <c r="D37" s="16">
        <v>1992</v>
      </c>
      <c r="E37" s="16">
        <v>1980</v>
      </c>
      <c r="F37" s="16">
        <v>2459</v>
      </c>
      <c r="G37" s="16">
        <v>1756</v>
      </c>
      <c r="H37" s="16">
        <v>3358</v>
      </c>
      <c r="I37" s="16">
        <v>3287</v>
      </c>
      <c r="J37" s="16">
        <v>1864</v>
      </c>
      <c r="K37" s="16">
        <v>922</v>
      </c>
      <c r="M37" s="83">
        <v>1.3768770170431814</v>
      </c>
    </row>
    <row r="38" spans="1:13" x14ac:dyDescent="0.2">
      <c r="A38" s="14">
        <v>41730</v>
      </c>
      <c r="B38" s="15">
        <v>1314</v>
      </c>
      <c r="C38" s="16">
        <v>2362</v>
      </c>
      <c r="D38" s="16">
        <v>2000</v>
      </c>
      <c r="E38" s="16">
        <v>1981</v>
      </c>
      <c r="F38" s="16">
        <v>2457</v>
      </c>
      <c r="G38" s="16">
        <v>1727</v>
      </c>
      <c r="H38" s="16">
        <v>3359</v>
      </c>
      <c r="I38" s="16">
        <v>3274</v>
      </c>
      <c r="J38" s="16">
        <v>1854</v>
      </c>
      <c r="K38" s="16">
        <v>925</v>
      </c>
      <c r="M38" s="83">
        <v>1.3666009273855775</v>
      </c>
    </row>
    <row r="39" spans="1:13" x14ac:dyDescent="0.2">
      <c r="A39" s="14">
        <v>41760</v>
      </c>
      <c r="B39" s="15">
        <v>1308</v>
      </c>
      <c r="C39" s="16">
        <v>2357</v>
      </c>
      <c r="D39" s="16">
        <v>2000</v>
      </c>
      <c r="E39" s="16">
        <v>1965</v>
      </c>
      <c r="F39" s="16">
        <v>2482</v>
      </c>
      <c r="G39" s="16">
        <v>1699</v>
      </c>
      <c r="H39" s="16">
        <v>3385</v>
      </c>
      <c r="I39" s="16">
        <v>3264</v>
      </c>
      <c r="J39" s="16">
        <v>1849</v>
      </c>
      <c r="K39" s="16">
        <v>919</v>
      </c>
      <c r="M39" s="83">
        <v>1.3573954363925147</v>
      </c>
    </row>
    <row r="40" spans="1:13" x14ac:dyDescent="0.2">
      <c r="A40" s="14">
        <v>41791</v>
      </c>
      <c r="B40" s="15">
        <v>1298</v>
      </c>
      <c r="C40" s="16">
        <v>2316</v>
      </c>
      <c r="D40" s="16">
        <v>1955</v>
      </c>
      <c r="E40" s="16">
        <v>1950</v>
      </c>
      <c r="F40" s="16">
        <v>2442</v>
      </c>
      <c r="G40" s="16">
        <v>1717</v>
      </c>
      <c r="H40" s="16">
        <v>3414</v>
      </c>
      <c r="I40" s="16">
        <v>3269</v>
      </c>
      <c r="J40" s="16">
        <v>1814</v>
      </c>
      <c r="K40" s="16">
        <v>913</v>
      </c>
      <c r="M40" s="83">
        <v>1.3505198318286999</v>
      </c>
    </row>
    <row r="41" spans="1:13" x14ac:dyDescent="0.2">
      <c r="A41" s="14">
        <v>41821</v>
      </c>
      <c r="B41" s="15">
        <v>1284</v>
      </c>
      <c r="C41" s="16">
        <v>2297</v>
      </c>
      <c r="D41" s="16">
        <v>1918</v>
      </c>
      <c r="E41" s="16">
        <v>1933</v>
      </c>
      <c r="F41" s="16">
        <v>2457</v>
      </c>
      <c r="G41" s="16">
        <v>1692</v>
      </c>
      <c r="H41" s="16">
        <v>3408</v>
      </c>
      <c r="I41" s="16">
        <v>3292</v>
      </c>
      <c r="J41" s="16">
        <v>1797</v>
      </c>
      <c r="K41" s="16">
        <v>915</v>
      </c>
      <c r="M41" s="83">
        <v>1.3465528476475954</v>
      </c>
    </row>
    <row r="42" spans="1:13" x14ac:dyDescent="0.2">
      <c r="A42" s="14">
        <v>41852</v>
      </c>
      <c r="B42" s="15">
        <v>1305</v>
      </c>
      <c r="C42" s="16">
        <v>2367</v>
      </c>
      <c r="D42" s="16">
        <v>1887</v>
      </c>
      <c r="E42" s="16">
        <v>1942</v>
      </c>
      <c r="F42" s="16">
        <v>2434</v>
      </c>
      <c r="G42" s="16">
        <v>1732</v>
      </c>
      <c r="H42" s="16">
        <v>3398</v>
      </c>
      <c r="I42" s="16">
        <v>3286</v>
      </c>
      <c r="J42" s="16">
        <v>1821</v>
      </c>
      <c r="K42" s="16">
        <v>916</v>
      </c>
      <c r="M42" s="83">
        <v>1.3435454798007533</v>
      </c>
    </row>
    <row r="43" spans="1:13" x14ac:dyDescent="0.2">
      <c r="A43" s="14">
        <v>41883</v>
      </c>
      <c r="B43" s="15">
        <v>1306</v>
      </c>
      <c r="C43" s="16">
        <v>2392</v>
      </c>
      <c r="D43" s="16">
        <v>1893</v>
      </c>
      <c r="E43" s="16">
        <v>1963</v>
      </c>
      <c r="F43" s="16">
        <v>2457</v>
      </c>
      <c r="G43" s="16">
        <v>1730</v>
      </c>
      <c r="H43" s="16">
        <v>3353</v>
      </c>
      <c r="I43" s="16">
        <v>3279</v>
      </c>
      <c r="J43" s="16">
        <v>1882</v>
      </c>
      <c r="K43" s="16">
        <v>927</v>
      </c>
      <c r="M43" s="83">
        <v>1.3397109604808799</v>
      </c>
    </row>
    <row r="44" spans="1:13" x14ac:dyDescent="0.2">
      <c r="A44" s="14">
        <v>41913</v>
      </c>
      <c r="B44" s="15">
        <v>1320</v>
      </c>
      <c r="C44" s="16">
        <v>2381</v>
      </c>
      <c r="D44" s="16">
        <v>1920</v>
      </c>
      <c r="E44" s="16">
        <v>1981</v>
      </c>
      <c r="F44" s="16">
        <v>2466</v>
      </c>
      <c r="G44" s="16">
        <v>1746</v>
      </c>
      <c r="H44" s="16">
        <v>3378</v>
      </c>
      <c r="I44" s="16">
        <v>3280</v>
      </c>
      <c r="J44" s="16">
        <v>1887</v>
      </c>
      <c r="K44" s="16">
        <v>932</v>
      </c>
      <c r="M44" s="83">
        <v>1.3341696316285065</v>
      </c>
    </row>
    <row r="45" spans="1:13" x14ac:dyDescent="0.2">
      <c r="A45" s="14">
        <v>41944</v>
      </c>
      <c r="B45" s="15">
        <v>1298</v>
      </c>
      <c r="C45" s="16">
        <v>2320</v>
      </c>
      <c r="D45" s="16">
        <v>1911</v>
      </c>
      <c r="E45" s="16">
        <v>1988</v>
      </c>
      <c r="F45" s="16">
        <v>2472</v>
      </c>
      <c r="G45" s="16">
        <v>1687</v>
      </c>
      <c r="H45" s="16">
        <v>3365</v>
      </c>
      <c r="I45" s="16">
        <v>3288</v>
      </c>
      <c r="J45" s="16">
        <v>1850</v>
      </c>
      <c r="K45" s="16">
        <v>933</v>
      </c>
      <c r="M45" s="83">
        <v>1.3274881875836977</v>
      </c>
    </row>
    <row r="46" spans="1:13" x14ac:dyDescent="0.2">
      <c r="A46" s="14">
        <v>41974</v>
      </c>
      <c r="B46" s="15">
        <v>1316</v>
      </c>
      <c r="C46" s="16">
        <v>2286</v>
      </c>
      <c r="D46" s="16">
        <v>1909</v>
      </c>
      <c r="E46" s="16">
        <v>1986</v>
      </c>
      <c r="F46" s="16">
        <v>2514</v>
      </c>
      <c r="G46" s="16">
        <v>1707</v>
      </c>
      <c r="H46" s="16">
        <v>3381</v>
      </c>
      <c r="I46" s="16">
        <v>3293</v>
      </c>
      <c r="J46" s="16">
        <v>1862</v>
      </c>
      <c r="K46" s="16">
        <v>929</v>
      </c>
      <c r="M46" s="83">
        <v>1.3199709231280197</v>
      </c>
    </row>
    <row r="47" spans="1:13" x14ac:dyDescent="0.2">
      <c r="A47" s="14">
        <v>42005</v>
      </c>
      <c r="B47" s="15">
        <v>1323</v>
      </c>
      <c r="C47" s="16">
        <v>2296</v>
      </c>
      <c r="D47" s="16">
        <v>1890</v>
      </c>
      <c r="E47" s="16">
        <v>1975</v>
      </c>
      <c r="F47" s="16">
        <v>2513</v>
      </c>
      <c r="G47" s="16">
        <v>1684</v>
      </c>
      <c r="H47" s="16">
        <v>3392</v>
      </c>
      <c r="I47" s="16">
        <v>3348</v>
      </c>
      <c r="J47" s="16">
        <v>1888</v>
      </c>
      <c r="K47" s="16">
        <v>929</v>
      </c>
      <c r="M47" s="83">
        <v>1.3089969722027071</v>
      </c>
    </row>
    <row r="48" spans="1:13" x14ac:dyDescent="0.2">
      <c r="A48" s="14">
        <v>42036</v>
      </c>
      <c r="B48" s="15">
        <v>1328</v>
      </c>
      <c r="C48" s="16">
        <v>2324</v>
      </c>
      <c r="D48" s="16">
        <v>1876</v>
      </c>
      <c r="E48" s="16">
        <v>1972</v>
      </c>
      <c r="F48" s="16">
        <v>2463</v>
      </c>
      <c r="G48" s="16">
        <v>1696</v>
      </c>
      <c r="H48" s="16">
        <v>3367</v>
      </c>
      <c r="I48" s="16">
        <v>3341</v>
      </c>
      <c r="J48" s="16">
        <v>1875</v>
      </c>
      <c r="K48" s="16">
        <v>932</v>
      </c>
      <c r="M48" s="83">
        <v>1.2950811550584898</v>
      </c>
    </row>
    <row r="49" spans="1:13" x14ac:dyDescent="0.2">
      <c r="A49" s="14">
        <v>42064</v>
      </c>
      <c r="B49" s="15">
        <v>1325</v>
      </c>
      <c r="C49" s="16">
        <v>2377</v>
      </c>
      <c r="D49" s="16">
        <v>1881</v>
      </c>
      <c r="E49" s="16">
        <v>1984</v>
      </c>
      <c r="F49" s="16">
        <v>2419</v>
      </c>
      <c r="G49" s="16">
        <v>1653</v>
      </c>
      <c r="H49" s="16">
        <v>3360</v>
      </c>
      <c r="I49" s="16">
        <v>3321</v>
      </c>
      <c r="J49" s="16">
        <v>1851</v>
      </c>
      <c r="K49" s="16">
        <v>933</v>
      </c>
      <c r="M49" s="83">
        <v>1.2791195578158261</v>
      </c>
    </row>
    <row r="50" spans="1:13" x14ac:dyDescent="0.2">
      <c r="A50" s="14">
        <v>42095</v>
      </c>
      <c r="B50" s="15">
        <v>1308</v>
      </c>
      <c r="C50" s="16">
        <v>2362</v>
      </c>
      <c r="D50" s="16">
        <v>1870</v>
      </c>
      <c r="E50" s="16">
        <v>1969</v>
      </c>
      <c r="F50" s="16">
        <v>2399</v>
      </c>
      <c r="G50" s="16">
        <v>1635</v>
      </c>
      <c r="H50" s="16">
        <v>3363</v>
      </c>
      <c r="I50" s="16">
        <v>3305</v>
      </c>
      <c r="J50" s="16">
        <v>1829</v>
      </c>
      <c r="K50" s="16">
        <v>933</v>
      </c>
      <c r="M50" s="83">
        <v>1.2654415828115797</v>
      </c>
    </row>
    <row r="51" spans="1:13" x14ac:dyDescent="0.2">
      <c r="A51" s="14">
        <v>42125</v>
      </c>
      <c r="B51" s="15">
        <v>1287</v>
      </c>
      <c r="C51" s="16">
        <v>2361</v>
      </c>
      <c r="D51" s="16">
        <v>1866</v>
      </c>
      <c r="E51" s="16">
        <v>1945</v>
      </c>
      <c r="F51" s="16">
        <v>2384</v>
      </c>
      <c r="G51" s="16">
        <v>1626</v>
      </c>
      <c r="H51" s="16">
        <v>3299</v>
      </c>
      <c r="I51" s="16">
        <v>3309</v>
      </c>
      <c r="J51" s="16">
        <v>1856</v>
      </c>
      <c r="K51" s="16">
        <v>932</v>
      </c>
      <c r="M51" s="83">
        <v>1.2538925922789359</v>
      </c>
    </row>
    <row r="52" spans="1:13" x14ac:dyDescent="0.2">
      <c r="A52" s="14">
        <v>42156</v>
      </c>
      <c r="B52" s="15">
        <v>1277</v>
      </c>
      <c r="C52" s="16">
        <v>2373</v>
      </c>
      <c r="D52" s="16">
        <v>1853</v>
      </c>
      <c r="E52" s="16">
        <v>1930</v>
      </c>
      <c r="F52" s="16">
        <v>2372</v>
      </c>
      <c r="G52" s="16">
        <v>1620</v>
      </c>
      <c r="H52" s="16">
        <v>3354</v>
      </c>
      <c r="I52" s="16">
        <v>3320</v>
      </c>
      <c r="J52" s="16">
        <v>1821</v>
      </c>
      <c r="K52" s="16">
        <v>922</v>
      </c>
      <c r="M52" s="83">
        <v>1.2445668442794708</v>
      </c>
    </row>
    <row r="53" spans="1:13" x14ac:dyDescent="0.2">
      <c r="A53" s="14">
        <v>42186</v>
      </c>
      <c r="B53" s="15">
        <v>1266</v>
      </c>
      <c r="C53" s="16">
        <v>2358</v>
      </c>
      <c r="D53" s="16">
        <v>1835</v>
      </c>
      <c r="E53" s="16">
        <v>1936</v>
      </c>
      <c r="F53" s="16">
        <v>2361</v>
      </c>
      <c r="G53" s="16">
        <v>1639</v>
      </c>
      <c r="H53" s="16">
        <v>3310</v>
      </c>
      <c r="I53" s="16">
        <v>3288</v>
      </c>
      <c r="J53" s="16">
        <v>1813</v>
      </c>
      <c r="K53" s="16">
        <v>917</v>
      </c>
      <c r="M53" s="83">
        <v>1.2356495649205599</v>
      </c>
    </row>
    <row r="54" spans="1:13" x14ac:dyDescent="0.2">
      <c r="A54" s="14">
        <v>42217</v>
      </c>
      <c r="B54" s="15">
        <v>1271</v>
      </c>
      <c r="C54" s="16">
        <v>2342</v>
      </c>
      <c r="D54" s="16">
        <v>1837</v>
      </c>
      <c r="E54" s="16">
        <v>1921</v>
      </c>
      <c r="F54" s="16">
        <v>2369</v>
      </c>
      <c r="G54" s="16">
        <v>1646</v>
      </c>
      <c r="H54" s="16">
        <v>3278</v>
      </c>
      <c r="I54" s="16">
        <v>3275</v>
      </c>
      <c r="J54" s="16">
        <v>1829</v>
      </c>
      <c r="K54" s="16">
        <v>908</v>
      </c>
      <c r="M54" s="83">
        <v>1.2288849379523374</v>
      </c>
    </row>
    <row r="55" spans="1:13" x14ac:dyDescent="0.2">
      <c r="A55" s="14">
        <v>42248</v>
      </c>
      <c r="B55" s="15">
        <v>1269</v>
      </c>
      <c r="C55" s="16">
        <v>2327</v>
      </c>
      <c r="D55" s="16">
        <v>1853</v>
      </c>
      <c r="E55" s="16">
        <v>1914</v>
      </c>
      <c r="F55" s="16">
        <v>2364</v>
      </c>
      <c r="G55" s="16">
        <v>1656</v>
      </c>
      <c r="H55" s="16">
        <v>3241</v>
      </c>
      <c r="I55" s="16">
        <v>3296</v>
      </c>
      <c r="J55" s="16">
        <v>1802</v>
      </c>
      <c r="K55" s="16">
        <v>909</v>
      </c>
      <c r="M55" s="83">
        <v>1.2232517951315436</v>
      </c>
    </row>
    <row r="56" spans="1:13" x14ac:dyDescent="0.2">
      <c r="A56" s="14">
        <v>42278</v>
      </c>
      <c r="B56" s="15">
        <v>1272</v>
      </c>
      <c r="C56" s="16">
        <v>2320</v>
      </c>
      <c r="D56" s="16">
        <v>1876</v>
      </c>
      <c r="E56" s="16">
        <v>1897</v>
      </c>
      <c r="F56" s="16">
        <v>2371</v>
      </c>
      <c r="G56" s="16">
        <v>1614</v>
      </c>
      <c r="H56" s="16">
        <v>3253</v>
      </c>
      <c r="I56" s="16">
        <v>3293</v>
      </c>
      <c r="J56" s="16">
        <v>1781</v>
      </c>
      <c r="K56" s="16">
        <v>904</v>
      </c>
      <c r="M56" s="83">
        <v>1.2167502596824455</v>
      </c>
    </row>
    <row r="57" spans="1:13" x14ac:dyDescent="0.2">
      <c r="A57" s="14">
        <v>42309</v>
      </c>
      <c r="B57" s="15">
        <v>1269</v>
      </c>
      <c r="C57" s="16">
        <v>2302</v>
      </c>
      <c r="D57" s="16">
        <v>1880</v>
      </c>
      <c r="E57" s="16">
        <v>1881</v>
      </c>
      <c r="F57" s="16">
        <v>2338</v>
      </c>
      <c r="G57" s="16">
        <v>1610</v>
      </c>
      <c r="H57" s="16">
        <v>3288</v>
      </c>
      <c r="I57" s="16">
        <v>3271</v>
      </c>
      <c r="J57" s="16">
        <v>1770</v>
      </c>
      <c r="K57" s="16">
        <v>907</v>
      </c>
      <c r="M57" s="83">
        <v>1.2070919881305637</v>
      </c>
    </row>
    <row r="58" spans="1:13" x14ac:dyDescent="0.2">
      <c r="A58" s="14">
        <v>42339</v>
      </c>
      <c r="B58" s="15">
        <v>1267</v>
      </c>
      <c r="C58" s="16">
        <v>2325</v>
      </c>
      <c r="D58" s="16">
        <v>1889</v>
      </c>
      <c r="E58" s="16">
        <v>1863</v>
      </c>
      <c r="F58" s="16">
        <v>2344</v>
      </c>
      <c r="G58" s="16">
        <v>1626</v>
      </c>
      <c r="H58" s="16">
        <v>3258</v>
      </c>
      <c r="I58" s="16">
        <v>3284</v>
      </c>
      <c r="J58" s="16">
        <v>1776</v>
      </c>
      <c r="K58" s="16">
        <v>910</v>
      </c>
      <c r="M58" s="83">
        <v>1.1958769571778909</v>
      </c>
    </row>
    <row r="59" spans="1:13" x14ac:dyDescent="0.2">
      <c r="A59" s="14">
        <v>42370</v>
      </c>
      <c r="B59" s="15">
        <v>1259</v>
      </c>
      <c r="C59" s="16">
        <v>2328</v>
      </c>
      <c r="D59" s="16">
        <v>1868</v>
      </c>
      <c r="E59" s="16">
        <v>1865</v>
      </c>
      <c r="F59" s="16">
        <v>2323</v>
      </c>
      <c r="G59" s="16">
        <v>1674</v>
      </c>
      <c r="H59" s="16">
        <v>3288</v>
      </c>
      <c r="I59" s="16">
        <v>3315</v>
      </c>
      <c r="J59" s="16">
        <v>1767</v>
      </c>
      <c r="K59" s="16">
        <v>921</v>
      </c>
      <c r="M59" s="83">
        <v>1.1831935036269854</v>
      </c>
    </row>
    <row r="60" spans="1:13" x14ac:dyDescent="0.2">
      <c r="A60" s="14">
        <v>42401</v>
      </c>
      <c r="B60" s="15">
        <v>1227</v>
      </c>
      <c r="C60" s="16">
        <v>2324</v>
      </c>
      <c r="D60" s="16">
        <v>1894</v>
      </c>
      <c r="E60" s="16">
        <v>1862</v>
      </c>
      <c r="F60" s="16">
        <v>2310</v>
      </c>
      <c r="G60" s="16">
        <v>1620</v>
      </c>
      <c r="H60" s="16">
        <v>3310</v>
      </c>
      <c r="I60" s="16">
        <v>3277</v>
      </c>
      <c r="J60" s="16">
        <v>1721</v>
      </c>
      <c r="K60" s="16">
        <v>925</v>
      </c>
      <c r="M60" s="83">
        <v>1.1710374411776772</v>
      </c>
    </row>
    <row r="61" spans="1:13" x14ac:dyDescent="0.2">
      <c r="A61" s="14">
        <v>42430</v>
      </c>
      <c r="B61" s="15">
        <v>1218</v>
      </c>
      <c r="C61" s="16">
        <v>2310</v>
      </c>
      <c r="D61" s="16">
        <v>1886</v>
      </c>
      <c r="E61" s="16">
        <v>1879</v>
      </c>
      <c r="F61" s="16">
        <v>2322</v>
      </c>
      <c r="G61" s="16">
        <v>1597</v>
      </c>
      <c r="H61" s="16">
        <v>3406</v>
      </c>
      <c r="I61" s="16">
        <v>3290</v>
      </c>
      <c r="J61" s="16">
        <v>1716</v>
      </c>
      <c r="K61" s="16">
        <v>932</v>
      </c>
      <c r="M61" s="83">
        <v>1.1611006285667982</v>
      </c>
    </row>
    <row r="62" spans="1:13" x14ac:dyDescent="0.2">
      <c r="A62" s="14">
        <v>42461</v>
      </c>
      <c r="B62" s="15">
        <v>1220</v>
      </c>
      <c r="C62" s="16">
        <v>2302</v>
      </c>
      <c r="D62" s="16">
        <v>1889</v>
      </c>
      <c r="E62" s="16">
        <v>1874</v>
      </c>
      <c r="F62" s="16">
        <v>2289</v>
      </c>
      <c r="G62" s="16">
        <v>1554</v>
      </c>
      <c r="H62" s="16">
        <v>3354</v>
      </c>
      <c r="I62" s="16">
        <v>3249</v>
      </c>
      <c r="J62" s="16">
        <v>1711</v>
      </c>
      <c r="K62" s="16">
        <v>929</v>
      </c>
      <c r="M62" s="83">
        <v>1.1535806130250446</v>
      </c>
    </row>
    <row r="63" spans="1:13" x14ac:dyDescent="0.2">
      <c r="A63" s="14">
        <v>42491</v>
      </c>
      <c r="B63" s="15">
        <v>1214</v>
      </c>
      <c r="C63" s="16">
        <v>2308</v>
      </c>
      <c r="D63" s="16">
        <v>1891</v>
      </c>
      <c r="E63" s="16">
        <v>1869</v>
      </c>
      <c r="F63" s="16">
        <v>2307</v>
      </c>
      <c r="G63" s="16">
        <v>1579</v>
      </c>
      <c r="H63" s="16">
        <v>3371</v>
      </c>
      <c r="I63" s="16">
        <v>3277</v>
      </c>
      <c r="J63" s="16">
        <v>1702</v>
      </c>
      <c r="K63" s="16">
        <v>927</v>
      </c>
      <c r="M63" s="83">
        <v>1.1465829703060864</v>
      </c>
    </row>
    <row r="64" spans="1:13" x14ac:dyDescent="0.2">
      <c r="A64" s="14">
        <v>42522</v>
      </c>
      <c r="B64" s="15">
        <v>1201</v>
      </c>
      <c r="C64" s="16">
        <v>2266</v>
      </c>
      <c r="D64" s="16">
        <v>1900</v>
      </c>
      <c r="E64" s="16">
        <v>1860</v>
      </c>
      <c r="F64" s="16">
        <v>2302</v>
      </c>
      <c r="G64" s="16">
        <v>1569</v>
      </c>
      <c r="H64" s="16">
        <v>3227</v>
      </c>
      <c r="I64" s="16">
        <v>3281</v>
      </c>
      <c r="J64" s="16">
        <v>1685</v>
      </c>
      <c r="K64" s="16">
        <v>918</v>
      </c>
      <c r="M64" s="83">
        <v>1.1398785064453651</v>
      </c>
    </row>
    <row r="65" spans="1:13" x14ac:dyDescent="0.2">
      <c r="A65" s="14">
        <v>42552</v>
      </c>
      <c r="B65" s="15">
        <v>1223</v>
      </c>
      <c r="C65" s="16">
        <v>2289</v>
      </c>
      <c r="D65" s="16">
        <v>1881</v>
      </c>
      <c r="E65" s="16">
        <v>1838</v>
      </c>
      <c r="F65" s="16">
        <v>2302</v>
      </c>
      <c r="G65" s="16">
        <v>1568</v>
      </c>
      <c r="H65" s="16">
        <v>3240</v>
      </c>
      <c r="I65" s="16">
        <v>3294</v>
      </c>
      <c r="J65" s="16">
        <v>1702</v>
      </c>
      <c r="K65" s="16">
        <v>914</v>
      </c>
      <c r="M65" s="83">
        <v>1.1336653500486575</v>
      </c>
    </row>
    <row r="66" spans="1:13" x14ac:dyDescent="0.2">
      <c r="A66" s="14">
        <v>42583</v>
      </c>
      <c r="B66" s="15">
        <v>1244</v>
      </c>
      <c r="C66" s="16">
        <v>2295</v>
      </c>
      <c r="D66" s="16">
        <v>1842</v>
      </c>
      <c r="E66" s="16">
        <v>1879</v>
      </c>
      <c r="F66" s="16">
        <v>2295</v>
      </c>
      <c r="G66" s="16">
        <v>1559</v>
      </c>
      <c r="H66" s="16">
        <v>3289</v>
      </c>
      <c r="I66" s="16">
        <v>3307</v>
      </c>
      <c r="J66" s="16">
        <v>1724</v>
      </c>
      <c r="K66" s="16">
        <v>916</v>
      </c>
      <c r="M66" s="83">
        <v>1.1289021962879162</v>
      </c>
    </row>
    <row r="67" spans="1:13" x14ac:dyDescent="0.2">
      <c r="A67" s="14">
        <v>42614</v>
      </c>
      <c r="B67" s="15">
        <v>1256</v>
      </c>
      <c r="C67" s="16">
        <v>2309</v>
      </c>
      <c r="D67" s="16">
        <v>1830</v>
      </c>
      <c r="E67" s="16">
        <v>1885</v>
      </c>
      <c r="F67" s="16">
        <v>2304</v>
      </c>
      <c r="G67" s="16">
        <v>1552</v>
      </c>
      <c r="H67" s="16">
        <v>3285</v>
      </c>
      <c r="I67" s="16">
        <v>3277</v>
      </c>
      <c r="J67" s="16">
        <v>1730</v>
      </c>
      <c r="K67" s="16">
        <v>917</v>
      </c>
      <c r="M67" s="83">
        <v>1.1250241271643486</v>
      </c>
    </row>
    <row r="68" spans="1:13" x14ac:dyDescent="0.2">
      <c r="A68" s="14">
        <v>42644</v>
      </c>
      <c r="B68" s="15">
        <v>1276</v>
      </c>
      <c r="C68" s="16">
        <v>2291</v>
      </c>
      <c r="D68" s="16">
        <v>1843</v>
      </c>
      <c r="E68" s="16">
        <v>1901</v>
      </c>
      <c r="F68" s="16">
        <v>2267</v>
      </c>
      <c r="G68" s="16">
        <v>1548</v>
      </c>
      <c r="H68" s="16">
        <v>3320</v>
      </c>
      <c r="I68" s="16">
        <v>3263</v>
      </c>
      <c r="J68" s="16">
        <v>1721</v>
      </c>
      <c r="K68" s="16">
        <v>919</v>
      </c>
      <c r="M68" s="83">
        <v>1.1220847148400652</v>
      </c>
    </row>
    <row r="69" spans="1:13" x14ac:dyDescent="0.2">
      <c r="A69" s="14">
        <v>42675</v>
      </c>
      <c r="B69" s="15">
        <v>1286</v>
      </c>
      <c r="C69" s="16">
        <v>2260</v>
      </c>
      <c r="D69" s="16">
        <v>1873</v>
      </c>
      <c r="E69" s="16">
        <v>1885</v>
      </c>
      <c r="F69" s="16">
        <v>2262</v>
      </c>
      <c r="G69" s="16">
        <v>1546</v>
      </c>
      <c r="H69" s="16">
        <v>3351</v>
      </c>
      <c r="I69" s="16">
        <v>3281</v>
      </c>
      <c r="J69" s="16">
        <v>1722</v>
      </c>
      <c r="K69" s="16">
        <v>915</v>
      </c>
      <c r="M69" s="83">
        <v>1.1200496021726201</v>
      </c>
    </row>
    <row r="70" spans="1:13" x14ac:dyDescent="0.2">
      <c r="A70" s="14">
        <v>42705</v>
      </c>
      <c r="B70" s="15">
        <v>1289</v>
      </c>
      <c r="C70" s="16">
        <v>2216</v>
      </c>
      <c r="D70" s="16">
        <v>1879</v>
      </c>
      <c r="E70" s="16">
        <v>1894</v>
      </c>
      <c r="F70" s="16">
        <v>2358</v>
      </c>
      <c r="G70" s="16">
        <v>1568</v>
      </c>
      <c r="H70" s="16">
        <v>3364</v>
      </c>
      <c r="I70" s="16">
        <v>3318</v>
      </c>
      <c r="J70" s="16">
        <v>1705</v>
      </c>
      <c r="K70" s="16">
        <v>915</v>
      </c>
      <c r="M70" s="83">
        <v>1.1172914416771507</v>
      </c>
    </row>
    <row r="71" spans="1:13" x14ac:dyDescent="0.2">
      <c r="A71" s="14">
        <v>42736</v>
      </c>
      <c r="B71" s="15">
        <v>1306</v>
      </c>
      <c r="C71" s="16">
        <v>2250</v>
      </c>
      <c r="D71" s="16">
        <v>1858</v>
      </c>
      <c r="E71" s="16">
        <v>1889</v>
      </c>
      <c r="F71" s="16">
        <v>2346</v>
      </c>
      <c r="G71" s="16">
        <v>1568</v>
      </c>
      <c r="H71" s="16">
        <v>3367</v>
      </c>
      <c r="I71" s="16">
        <v>3377</v>
      </c>
      <c r="J71" s="16">
        <v>1713</v>
      </c>
      <c r="K71" s="16">
        <v>915</v>
      </c>
      <c r="M71" s="83">
        <v>1.1141100406384292</v>
      </c>
    </row>
    <row r="72" spans="1:13" x14ac:dyDescent="0.2">
      <c r="A72" s="14">
        <v>42767</v>
      </c>
      <c r="B72" s="15">
        <v>1315</v>
      </c>
      <c r="C72" s="16">
        <v>2268</v>
      </c>
      <c r="D72" s="16">
        <v>1872</v>
      </c>
      <c r="E72" s="16">
        <v>1904</v>
      </c>
      <c r="F72" s="16">
        <v>2339</v>
      </c>
      <c r="G72" s="16">
        <v>1561</v>
      </c>
      <c r="H72" s="16">
        <v>3325</v>
      </c>
      <c r="I72" s="16">
        <v>3394</v>
      </c>
      <c r="J72" s="16">
        <v>1723</v>
      </c>
      <c r="K72" s="16">
        <v>920</v>
      </c>
      <c r="M72" s="83">
        <v>1.1104507319459811</v>
      </c>
    </row>
    <row r="73" spans="1:13" x14ac:dyDescent="0.2">
      <c r="A73" s="14">
        <v>42795</v>
      </c>
      <c r="B73" s="15">
        <v>1310</v>
      </c>
      <c r="C73" s="16">
        <v>2292</v>
      </c>
      <c r="D73" s="16">
        <v>1828</v>
      </c>
      <c r="E73" s="16">
        <v>1909</v>
      </c>
      <c r="F73" s="16">
        <v>2256</v>
      </c>
      <c r="G73" s="16">
        <v>1562</v>
      </c>
      <c r="H73" s="16">
        <v>3394</v>
      </c>
      <c r="I73" s="16">
        <v>3397</v>
      </c>
      <c r="J73" s="16">
        <v>1765</v>
      </c>
      <c r="K73" s="16">
        <v>931</v>
      </c>
      <c r="M73" s="83">
        <v>1.1069841076539</v>
      </c>
    </row>
    <row r="74" spans="1:13" x14ac:dyDescent="0.2">
      <c r="A74" s="14">
        <v>42826</v>
      </c>
      <c r="B74" s="15">
        <v>1302</v>
      </c>
      <c r="C74" s="16">
        <v>2283</v>
      </c>
      <c r="D74" s="16">
        <v>1847</v>
      </c>
      <c r="E74" s="16">
        <v>1911</v>
      </c>
      <c r="F74" s="16">
        <v>2266</v>
      </c>
      <c r="G74" s="16">
        <v>1543</v>
      </c>
      <c r="H74" s="16">
        <v>3398</v>
      </c>
      <c r="I74" s="16">
        <v>3325</v>
      </c>
      <c r="J74" s="16">
        <v>1761</v>
      </c>
      <c r="K74" s="16">
        <v>933</v>
      </c>
      <c r="M74" s="83">
        <v>1.1043546033430618</v>
      </c>
    </row>
    <row r="75" spans="1:13" x14ac:dyDescent="0.2">
      <c r="A75" s="14">
        <v>42856</v>
      </c>
      <c r="B75" s="15">
        <v>1311</v>
      </c>
      <c r="C75" s="16">
        <v>2287</v>
      </c>
      <c r="D75" s="16">
        <v>1819</v>
      </c>
      <c r="E75" s="16">
        <v>1889</v>
      </c>
      <c r="F75" s="16">
        <v>2269</v>
      </c>
      <c r="G75" s="16">
        <v>1551</v>
      </c>
      <c r="H75" s="16">
        <v>3371</v>
      </c>
      <c r="I75" s="16">
        <v>3329</v>
      </c>
      <c r="J75" s="16">
        <v>1735</v>
      </c>
      <c r="K75" s="16">
        <v>934</v>
      </c>
      <c r="M75" s="83">
        <v>1.1017495674146502</v>
      </c>
    </row>
    <row r="76" spans="1:13" x14ac:dyDescent="0.2">
      <c r="A76" s="14">
        <v>42887</v>
      </c>
      <c r="B76" s="15">
        <v>1370</v>
      </c>
      <c r="C76" s="16">
        <v>2288</v>
      </c>
      <c r="D76" s="16">
        <v>1840</v>
      </c>
      <c r="E76" s="16">
        <v>1877</v>
      </c>
      <c r="F76" s="16">
        <v>2280</v>
      </c>
      <c r="G76" s="16">
        <v>1530</v>
      </c>
      <c r="H76" s="16">
        <v>3294</v>
      </c>
      <c r="I76" s="16">
        <v>3327</v>
      </c>
      <c r="J76" s="16">
        <v>1710</v>
      </c>
      <c r="K76" s="16">
        <v>930</v>
      </c>
      <c r="M76" s="83">
        <v>1.1009484278658184</v>
      </c>
    </row>
    <row r="77" spans="1:13" x14ac:dyDescent="0.2">
      <c r="A77" s="14">
        <v>42917</v>
      </c>
      <c r="B77" s="15">
        <v>1373</v>
      </c>
      <c r="C77" s="16">
        <v>2287</v>
      </c>
      <c r="D77" s="16">
        <v>1844</v>
      </c>
      <c r="E77" s="16">
        <v>1876</v>
      </c>
      <c r="F77" s="16">
        <v>2277</v>
      </c>
      <c r="G77" s="16">
        <v>1533</v>
      </c>
      <c r="H77" s="16">
        <v>3297</v>
      </c>
      <c r="I77" s="16">
        <v>3318</v>
      </c>
      <c r="J77" s="16">
        <v>1703</v>
      </c>
      <c r="K77" s="16">
        <v>923</v>
      </c>
      <c r="M77" s="83">
        <v>1.0997664276497394</v>
      </c>
    </row>
    <row r="78" spans="1:13" x14ac:dyDescent="0.2">
      <c r="A78" s="14">
        <v>42948</v>
      </c>
      <c r="B78" s="15">
        <v>1365</v>
      </c>
      <c r="C78" s="16">
        <v>2318</v>
      </c>
      <c r="D78" s="16">
        <v>1830</v>
      </c>
      <c r="E78" s="16">
        <v>1866</v>
      </c>
      <c r="F78" s="16">
        <v>2283</v>
      </c>
      <c r="G78" s="16">
        <v>1538</v>
      </c>
      <c r="H78" s="16">
        <v>3281</v>
      </c>
      <c r="I78" s="16">
        <v>3314</v>
      </c>
      <c r="J78" s="16">
        <v>1696</v>
      </c>
      <c r="K78" s="16">
        <v>921</v>
      </c>
      <c r="M78" s="83">
        <v>1.0990472883526119</v>
      </c>
    </row>
    <row r="79" spans="1:13" x14ac:dyDescent="0.2">
      <c r="A79" s="14">
        <v>42979</v>
      </c>
      <c r="B79" s="15">
        <v>1358</v>
      </c>
      <c r="C79" s="16">
        <v>2313</v>
      </c>
      <c r="D79" s="16">
        <v>1825</v>
      </c>
      <c r="E79" s="16">
        <v>1879</v>
      </c>
      <c r="F79" s="16">
        <v>2232</v>
      </c>
      <c r="G79" s="16">
        <v>1515</v>
      </c>
      <c r="H79" s="16">
        <v>3388</v>
      </c>
      <c r="I79" s="16">
        <v>3310</v>
      </c>
      <c r="J79" s="16">
        <v>1707</v>
      </c>
      <c r="K79" s="16">
        <v>922</v>
      </c>
      <c r="M79" s="83">
        <v>1.096834514591539</v>
      </c>
    </row>
    <row r="80" spans="1:13" x14ac:dyDescent="0.2">
      <c r="A80" s="14">
        <v>43009</v>
      </c>
      <c r="B80" s="15">
        <v>1352</v>
      </c>
      <c r="C80" s="16">
        <v>2308</v>
      </c>
      <c r="D80" s="16">
        <v>1840</v>
      </c>
      <c r="E80" s="16">
        <v>1886</v>
      </c>
      <c r="F80" s="16">
        <v>2259</v>
      </c>
      <c r="G80" s="16">
        <v>1495</v>
      </c>
      <c r="H80" s="16">
        <v>3391</v>
      </c>
      <c r="I80" s="16">
        <v>3324</v>
      </c>
      <c r="J80" s="16">
        <v>1709</v>
      </c>
      <c r="K80" s="16">
        <v>924</v>
      </c>
      <c r="M80" s="83">
        <v>1.0939132657680448</v>
      </c>
    </row>
    <row r="81" spans="1:13" x14ac:dyDescent="0.2">
      <c r="A81" s="14">
        <v>43040</v>
      </c>
      <c r="B81" s="15">
        <v>1353</v>
      </c>
      <c r="C81" s="16">
        <v>2308</v>
      </c>
      <c r="D81" s="16">
        <v>1834</v>
      </c>
      <c r="E81" s="16">
        <v>1876</v>
      </c>
      <c r="F81" s="16">
        <v>2269</v>
      </c>
      <c r="G81" s="16">
        <v>1477</v>
      </c>
      <c r="H81" s="16">
        <v>3421</v>
      </c>
      <c r="I81" s="16">
        <v>3357</v>
      </c>
      <c r="J81" s="16">
        <v>1738</v>
      </c>
      <c r="K81" s="16">
        <v>926</v>
      </c>
      <c r="M81" s="83">
        <v>1.0906313538341603</v>
      </c>
    </row>
    <row r="82" spans="1:13" x14ac:dyDescent="0.2">
      <c r="A82" s="14">
        <v>43070</v>
      </c>
      <c r="B82" s="15">
        <v>1331</v>
      </c>
      <c r="C82" s="16">
        <v>2337</v>
      </c>
      <c r="D82" s="16">
        <v>1839</v>
      </c>
      <c r="E82" s="16">
        <v>1892</v>
      </c>
      <c r="F82" s="16">
        <v>2312</v>
      </c>
      <c r="G82" s="16">
        <v>1473</v>
      </c>
      <c r="H82" s="16">
        <v>3353</v>
      </c>
      <c r="I82" s="16">
        <v>3353</v>
      </c>
      <c r="J82" s="16">
        <v>1742</v>
      </c>
      <c r="K82" s="16">
        <v>928</v>
      </c>
      <c r="M82" s="83">
        <v>1.0864193651442069</v>
      </c>
    </row>
    <row r="83" spans="1:13" x14ac:dyDescent="0.2">
      <c r="A83" s="14">
        <v>43101</v>
      </c>
      <c r="B83" s="15">
        <v>1329</v>
      </c>
      <c r="C83" s="16">
        <v>2376</v>
      </c>
      <c r="D83" s="16">
        <v>1810</v>
      </c>
      <c r="E83" s="16">
        <v>1887</v>
      </c>
      <c r="F83" s="16">
        <v>2323</v>
      </c>
      <c r="G83" s="16">
        <v>1518</v>
      </c>
      <c r="H83" s="16">
        <v>3345</v>
      </c>
      <c r="I83" s="16">
        <v>3395</v>
      </c>
      <c r="J83" s="16">
        <v>1754</v>
      </c>
      <c r="K83" s="16">
        <v>931</v>
      </c>
      <c r="M83" s="83">
        <v>1.082846604741555</v>
      </c>
    </row>
    <row r="84" spans="1:13" x14ac:dyDescent="0.2">
      <c r="A84" s="14">
        <v>43132</v>
      </c>
      <c r="B84" s="15">
        <v>1317</v>
      </c>
      <c r="C84" s="16">
        <v>2376</v>
      </c>
      <c r="D84" s="16">
        <v>1830</v>
      </c>
      <c r="E84" s="16">
        <v>1902</v>
      </c>
      <c r="F84" s="16">
        <v>2348</v>
      </c>
      <c r="G84" s="16">
        <v>1506</v>
      </c>
      <c r="H84" s="16">
        <v>3377</v>
      </c>
      <c r="I84" s="16">
        <v>3395</v>
      </c>
      <c r="J84" s="16">
        <v>1750</v>
      </c>
      <c r="K84" s="16">
        <v>938</v>
      </c>
      <c r="M84" s="83">
        <v>1.0792157722024844</v>
      </c>
    </row>
    <row r="85" spans="1:13" x14ac:dyDescent="0.2">
      <c r="A85" s="14">
        <v>43160</v>
      </c>
      <c r="B85" s="15">
        <v>1326</v>
      </c>
      <c r="C85" s="16">
        <v>2384</v>
      </c>
      <c r="D85" s="16">
        <v>1847</v>
      </c>
      <c r="E85" s="16">
        <v>1860</v>
      </c>
      <c r="F85" s="16">
        <v>2285</v>
      </c>
      <c r="G85" s="16">
        <v>1542</v>
      </c>
      <c r="H85" s="16">
        <v>3426</v>
      </c>
      <c r="I85" s="16">
        <v>3419</v>
      </c>
      <c r="J85" s="16">
        <v>1737</v>
      </c>
      <c r="K85" s="16">
        <v>950</v>
      </c>
      <c r="M85" s="83">
        <v>1.0768159568620266</v>
      </c>
    </row>
    <row r="86" spans="1:13" x14ac:dyDescent="0.2">
      <c r="A86" s="14">
        <v>43191</v>
      </c>
      <c r="B86" s="15">
        <v>1315</v>
      </c>
      <c r="C86" s="16">
        <v>2360</v>
      </c>
      <c r="D86" s="16">
        <v>1888</v>
      </c>
      <c r="E86" s="16">
        <v>1864</v>
      </c>
      <c r="F86" s="16">
        <v>2262</v>
      </c>
      <c r="G86" s="16">
        <v>1535</v>
      </c>
      <c r="H86" s="16">
        <v>3432</v>
      </c>
      <c r="I86" s="16">
        <v>3433</v>
      </c>
      <c r="J86" s="16">
        <v>1739</v>
      </c>
      <c r="K86" s="16">
        <v>951</v>
      </c>
      <c r="M86" s="83">
        <v>1.0746519031716932</v>
      </c>
    </row>
    <row r="87" spans="1:13" x14ac:dyDescent="0.2">
      <c r="A87" s="14">
        <v>43221</v>
      </c>
      <c r="B87" s="15">
        <v>1322</v>
      </c>
      <c r="C87" s="16">
        <v>2358</v>
      </c>
      <c r="D87" s="16">
        <v>1863</v>
      </c>
      <c r="E87" s="16">
        <v>1859</v>
      </c>
      <c r="F87" s="16">
        <v>2265</v>
      </c>
      <c r="G87" s="16">
        <v>1542</v>
      </c>
      <c r="H87" s="16">
        <v>3427</v>
      </c>
      <c r="I87" s="16">
        <v>3456</v>
      </c>
      <c r="J87" s="16">
        <v>1749</v>
      </c>
      <c r="K87" s="16">
        <v>947</v>
      </c>
      <c r="M87" s="83">
        <v>1.0721434183863363</v>
      </c>
    </row>
    <row r="88" spans="1:13" x14ac:dyDescent="0.2">
      <c r="A88" s="14">
        <v>43252</v>
      </c>
      <c r="B88" s="15">
        <v>1312</v>
      </c>
      <c r="C88" s="15">
        <v>2363</v>
      </c>
      <c r="D88" s="15">
        <v>1823</v>
      </c>
      <c r="E88" s="15">
        <v>1863</v>
      </c>
      <c r="F88" s="15">
        <v>2292</v>
      </c>
      <c r="G88" s="15">
        <v>1564</v>
      </c>
      <c r="H88" s="15">
        <v>3377</v>
      </c>
      <c r="I88" s="15">
        <v>3449</v>
      </c>
      <c r="J88" s="15">
        <v>1740</v>
      </c>
      <c r="K88" s="15">
        <v>931</v>
      </c>
      <c r="M88" s="83">
        <v>1.0655185132061553</v>
      </c>
    </row>
    <row r="89" spans="1:13" x14ac:dyDescent="0.2">
      <c r="A89" s="14">
        <v>43282</v>
      </c>
      <c r="B89" s="15">
        <v>1322</v>
      </c>
      <c r="C89" s="15">
        <v>2364</v>
      </c>
      <c r="D89" s="15">
        <v>1795</v>
      </c>
      <c r="E89" s="15">
        <v>1867</v>
      </c>
      <c r="F89" s="15">
        <v>2303</v>
      </c>
      <c r="G89" s="15">
        <v>1535</v>
      </c>
      <c r="H89" s="15">
        <v>3386</v>
      </c>
      <c r="I89" s="15">
        <v>3424</v>
      </c>
      <c r="J89" s="15">
        <v>1732</v>
      </c>
      <c r="K89" s="15">
        <v>922</v>
      </c>
      <c r="M89" s="83">
        <v>1.0586115769680338</v>
      </c>
    </row>
    <row r="90" spans="1:13" x14ac:dyDescent="0.2">
      <c r="A90" s="14">
        <v>43313</v>
      </c>
      <c r="B90" s="15">
        <v>1325</v>
      </c>
      <c r="C90" s="15">
        <v>2381</v>
      </c>
      <c r="D90" s="15">
        <v>1807</v>
      </c>
      <c r="E90" s="15">
        <v>1895</v>
      </c>
      <c r="F90" s="15">
        <v>2279</v>
      </c>
      <c r="G90" s="15">
        <v>1523</v>
      </c>
      <c r="H90" s="15">
        <v>3391</v>
      </c>
      <c r="I90" s="15">
        <v>3448</v>
      </c>
      <c r="J90" s="15">
        <v>1718</v>
      </c>
      <c r="K90" s="15">
        <v>915</v>
      </c>
      <c r="M90" s="83">
        <v>1.0534802795856357</v>
      </c>
    </row>
    <row r="91" spans="1:13" x14ac:dyDescent="0.2">
      <c r="A91" s="14">
        <v>43344</v>
      </c>
      <c r="B91" s="15">
        <v>1338</v>
      </c>
      <c r="C91" s="15">
        <v>2374</v>
      </c>
      <c r="D91" s="15">
        <v>1820</v>
      </c>
      <c r="E91" s="15">
        <v>1881</v>
      </c>
      <c r="F91" s="15">
        <v>2259</v>
      </c>
      <c r="G91" s="15">
        <v>1517</v>
      </c>
      <c r="H91" s="15">
        <v>3374</v>
      </c>
      <c r="I91" s="15">
        <v>3442</v>
      </c>
      <c r="J91" s="15">
        <v>1722</v>
      </c>
      <c r="K91" s="15">
        <v>913</v>
      </c>
      <c r="M91" s="83">
        <v>1.0509474945696951</v>
      </c>
    </row>
    <row r="92" spans="1:13" x14ac:dyDescent="0.2">
      <c r="A92" s="14">
        <v>43374</v>
      </c>
      <c r="B92" s="15">
        <v>1345</v>
      </c>
      <c r="C92" s="15">
        <v>2360</v>
      </c>
      <c r="D92" s="15">
        <v>1795</v>
      </c>
      <c r="E92" s="15">
        <v>1869</v>
      </c>
      <c r="F92" s="15">
        <v>2260</v>
      </c>
      <c r="G92" s="15">
        <v>1526</v>
      </c>
      <c r="H92" s="15">
        <v>3389</v>
      </c>
      <c r="I92" s="15">
        <v>3453</v>
      </c>
      <c r="J92" s="15">
        <v>1715</v>
      </c>
      <c r="K92" s="15">
        <v>914</v>
      </c>
      <c r="M92" s="83">
        <v>1.047940108352682</v>
      </c>
    </row>
    <row r="93" spans="1:13" x14ac:dyDescent="0.2">
      <c r="A93" s="14">
        <v>43405</v>
      </c>
      <c r="B93" s="15">
        <v>1338</v>
      </c>
      <c r="C93" s="15">
        <v>2338</v>
      </c>
      <c r="D93" s="15">
        <v>1778</v>
      </c>
      <c r="E93" s="15">
        <v>1861</v>
      </c>
      <c r="F93" s="15">
        <v>2243</v>
      </c>
      <c r="G93" s="15">
        <v>1528</v>
      </c>
      <c r="H93" s="15">
        <v>3398</v>
      </c>
      <c r="I93" s="15">
        <v>3464</v>
      </c>
      <c r="J93" s="15">
        <v>1738</v>
      </c>
      <c r="K93" s="15">
        <v>916</v>
      </c>
      <c r="M93" s="83">
        <v>1.0453853693132846</v>
      </c>
    </row>
    <row r="94" spans="1:13" x14ac:dyDescent="0.2">
      <c r="A94" s="14">
        <v>43435</v>
      </c>
      <c r="B94" s="15">
        <v>1341</v>
      </c>
      <c r="C94" s="15">
        <v>2326</v>
      </c>
      <c r="D94" s="15">
        <v>1784</v>
      </c>
      <c r="E94" s="15">
        <v>1869</v>
      </c>
      <c r="F94" s="15">
        <v>2276</v>
      </c>
      <c r="G94" s="15">
        <v>1529</v>
      </c>
      <c r="H94" s="15">
        <v>3419</v>
      </c>
      <c r="I94" s="15">
        <v>3502</v>
      </c>
      <c r="J94" s="15">
        <v>1744</v>
      </c>
      <c r="K94" s="15">
        <v>919</v>
      </c>
      <c r="M94" s="83">
        <v>1.0439586812885404</v>
      </c>
    </row>
    <row r="95" spans="1:13" x14ac:dyDescent="0.2">
      <c r="A95" s="14">
        <v>43466</v>
      </c>
      <c r="B95" s="15">
        <v>1340</v>
      </c>
      <c r="C95" s="15">
        <v>2338</v>
      </c>
      <c r="D95" s="15">
        <v>1786</v>
      </c>
      <c r="E95" s="15">
        <v>1872</v>
      </c>
      <c r="F95" s="15">
        <v>2299</v>
      </c>
      <c r="G95" s="15">
        <v>1523</v>
      </c>
      <c r="H95" s="15">
        <v>3412</v>
      </c>
      <c r="I95" s="15">
        <v>3577</v>
      </c>
      <c r="J95" s="15">
        <v>1726</v>
      </c>
      <c r="K95" s="15">
        <v>931</v>
      </c>
      <c r="M95" s="83">
        <v>1.0431358554577319</v>
      </c>
    </row>
    <row r="96" spans="1:13" x14ac:dyDescent="0.2">
      <c r="A96" s="14">
        <v>43497</v>
      </c>
      <c r="B96" s="15">
        <v>1361</v>
      </c>
      <c r="C96" s="15">
        <v>2391</v>
      </c>
      <c r="D96" s="15">
        <v>1789</v>
      </c>
      <c r="E96" s="15">
        <v>1891</v>
      </c>
      <c r="F96" s="15">
        <v>2287</v>
      </c>
      <c r="G96" s="15">
        <v>1515</v>
      </c>
      <c r="H96" s="15">
        <v>3373</v>
      </c>
      <c r="I96" s="15">
        <v>3562</v>
      </c>
      <c r="J96" s="15">
        <v>1809</v>
      </c>
      <c r="K96" s="15">
        <v>938</v>
      </c>
      <c r="M96" s="83">
        <v>1.0400841205402451</v>
      </c>
    </row>
    <row r="97" spans="1:13" x14ac:dyDescent="0.2">
      <c r="A97" s="14">
        <v>43525</v>
      </c>
      <c r="B97" s="15">
        <v>1366</v>
      </c>
      <c r="C97" s="15">
        <v>2383</v>
      </c>
      <c r="D97" s="15">
        <v>1780</v>
      </c>
      <c r="E97" s="15">
        <v>1894</v>
      </c>
      <c r="F97" s="15">
        <v>2280</v>
      </c>
      <c r="G97" s="15">
        <v>1470</v>
      </c>
      <c r="H97" s="15">
        <v>3349</v>
      </c>
      <c r="I97" s="15">
        <v>3537</v>
      </c>
      <c r="J97" s="15">
        <v>1797</v>
      </c>
      <c r="K97" s="15">
        <v>940</v>
      </c>
      <c r="M97" s="83">
        <v>1.0349538887480747</v>
      </c>
    </row>
    <row r="98" spans="1:13" x14ac:dyDescent="0.2">
      <c r="A98" s="14">
        <v>43556</v>
      </c>
      <c r="B98" s="15">
        <v>1373</v>
      </c>
      <c r="C98" s="15">
        <v>2367</v>
      </c>
      <c r="D98" s="15">
        <v>1790</v>
      </c>
      <c r="E98" s="15">
        <v>1904</v>
      </c>
      <c r="F98" s="15">
        <v>2260</v>
      </c>
      <c r="G98" s="15">
        <v>1463</v>
      </c>
      <c r="H98" s="15">
        <v>3320</v>
      </c>
      <c r="I98" s="15">
        <v>3478</v>
      </c>
      <c r="J98" s="15">
        <v>1821</v>
      </c>
      <c r="K98" s="15">
        <v>928</v>
      </c>
      <c r="M98" s="83">
        <v>1.0288848865132854</v>
      </c>
    </row>
    <row r="99" spans="1:13" x14ac:dyDescent="0.2">
      <c r="A99" s="14">
        <v>43586</v>
      </c>
      <c r="B99" s="15">
        <v>1364</v>
      </c>
      <c r="C99" s="15">
        <v>2331</v>
      </c>
      <c r="D99" s="15">
        <v>1812</v>
      </c>
      <c r="E99" s="15">
        <v>1905</v>
      </c>
      <c r="F99" s="15">
        <v>2283</v>
      </c>
      <c r="G99" s="15">
        <v>1463</v>
      </c>
      <c r="H99" s="15">
        <v>3264</v>
      </c>
      <c r="I99" s="15">
        <v>3471</v>
      </c>
      <c r="J99" s="15">
        <v>1718</v>
      </c>
      <c r="K99" s="15">
        <v>921</v>
      </c>
      <c r="M99" s="83">
        <v>1.0239032485262478</v>
      </c>
    </row>
    <row r="100" spans="1:13" x14ac:dyDescent="0.2">
      <c r="A100" s="14">
        <v>43617</v>
      </c>
      <c r="B100" s="15">
        <v>1369</v>
      </c>
      <c r="C100" s="15">
        <v>2329</v>
      </c>
      <c r="D100" s="15">
        <v>1799</v>
      </c>
      <c r="E100" s="15">
        <v>1870</v>
      </c>
      <c r="F100" s="15">
        <v>2287</v>
      </c>
      <c r="G100" s="15">
        <v>1441</v>
      </c>
      <c r="H100" s="15">
        <v>3298</v>
      </c>
      <c r="I100" s="15">
        <v>3482</v>
      </c>
      <c r="J100" s="15">
        <v>1711</v>
      </c>
      <c r="K100" s="15">
        <v>920</v>
      </c>
      <c r="M100" s="83">
        <v>1.0214743205315806</v>
      </c>
    </row>
    <row r="101" spans="1:13" x14ac:dyDescent="0.2">
      <c r="A101" s="14">
        <v>43647</v>
      </c>
      <c r="B101" s="15">
        <v>1346</v>
      </c>
      <c r="C101" s="15">
        <v>2331</v>
      </c>
      <c r="D101" s="15">
        <v>1804</v>
      </c>
      <c r="E101" s="15">
        <v>1865</v>
      </c>
      <c r="F101" s="15">
        <v>2281</v>
      </c>
      <c r="G101" s="15">
        <v>1452</v>
      </c>
      <c r="H101" s="15">
        <v>3300</v>
      </c>
      <c r="I101" s="15">
        <v>3469</v>
      </c>
      <c r="J101" s="15">
        <v>1682</v>
      </c>
      <c r="K101" s="15">
        <v>921</v>
      </c>
      <c r="M101" s="83">
        <v>1.0203808711240636</v>
      </c>
    </row>
    <row r="102" spans="1:13" x14ac:dyDescent="0.2">
      <c r="A102" s="14">
        <v>43678</v>
      </c>
      <c r="B102" s="15">
        <v>1345</v>
      </c>
      <c r="C102" s="15">
        <v>2329</v>
      </c>
      <c r="D102" s="15">
        <v>1794</v>
      </c>
      <c r="E102" s="15">
        <v>1871</v>
      </c>
      <c r="F102" s="15">
        <v>2265</v>
      </c>
      <c r="G102" s="15">
        <v>1455</v>
      </c>
      <c r="H102" s="15">
        <v>3333</v>
      </c>
      <c r="I102" s="15">
        <v>3494</v>
      </c>
      <c r="J102" s="15">
        <v>1689</v>
      </c>
      <c r="K102" s="15">
        <v>922</v>
      </c>
      <c r="M102" s="83">
        <v>1.0193670108102699</v>
      </c>
    </row>
    <row r="103" spans="1:13" x14ac:dyDescent="0.2">
      <c r="A103" s="14">
        <v>43709</v>
      </c>
      <c r="B103" s="15">
        <v>1324</v>
      </c>
      <c r="C103" s="15">
        <v>2323</v>
      </c>
      <c r="D103" s="15">
        <v>1833</v>
      </c>
      <c r="E103" s="15">
        <v>1879</v>
      </c>
      <c r="F103" s="15">
        <v>2241</v>
      </c>
      <c r="G103" s="15">
        <v>1483</v>
      </c>
      <c r="H103" s="15">
        <v>3318</v>
      </c>
      <c r="I103" s="15">
        <v>3494</v>
      </c>
      <c r="J103" s="15">
        <v>1725</v>
      </c>
      <c r="K103" s="15">
        <v>913</v>
      </c>
      <c r="M103" s="83">
        <v>1.0184959890506786</v>
      </c>
    </row>
    <row r="104" spans="1:13" x14ac:dyDescent="0.2">
      <c r="A104" s="14">
        <v>43739</v>
      </c>
      <c r="B104" s="15">
        <v>1343</v>
      </c>
      <c r="C104" s="15">
        <v>2321</v>
      </c>
      <c r="D104" s="15">
        <v>1826</v>
      </c>
      <c r="E104" s="15">
        <v>1905</v>
      </c>
      <c r="F104" s="15">
        <v>2245</v>
      </c>
      <c r="G104" s="15">
        <v>1494</v>
      </c>
      <c r="H104" s="15">
        <v>3341</v>
      </c>
      <c r="I104" s="15">
        <v>3523</v>
      </c>
      <c r="J104" s="15">
        <v>1759</v>
      </c>
      <c r="K104" s="15">
        <v>915</v>
      </c>
      <c r="M104" s="83">
        <v>1.0179034622758543</v>
      </c>
    </row>
    <row r="105" spans="1:13" x14ac:dyDescent="0.2">
      <c r="A105" s="14">
        <v>43770</v>
      </c>
      <c r="B105" s="15">
        <v>1360</v>
      </c>
      <c r="C105" s="15">
        <v>2356</v>
      </c>
      <c r="D105" s="15">
        <v>1816</v>
      </c>
      <c r="E105" s="15">
        <v>1890</v>
      </c>
      <c r="F105" s="15">
        <v>2261</v>
      </c>
      <c r="G105" s="15">
        <v>1519</v>
      </c>
      <c r="H105" s="15">
        <v>3430</v>
      </c>
      <c r="I105" s="15">
        <v>3497</v>
      </c>
      <c r="J105" s="15">
        <v>1761</v>
      </c>
      <c r="K105" s="15">
        <v>912</v>
      </c>
      <c r="M105" s="83">
        <v>1.0159039348408212</v>
      </c>
    </row>
    <row r="106" spans="1:13" x14ac:dyDescent="0.2">
      <c r="A106" s="14">
        <v>43800</v>
      </c>
      <c r="B106" s="15">
        <v>1371</v>
      </c>
      <c r="C106" s="15">
        <v>2363</v>
      </c>
      <c r="D106" s="15">
        <v>1770</v>
      </c>
      <c r="E106" s="15">
        <v>1887</v>
      </c>
      <c r="F106" s="15">
        <v>2261</v>
      </c>
      <c r="G106" s="15">
        <v>1522</v>
      </c>
      <c r="H106" s="15">
        <v>3389</v>
      </c>
      <c r="I106" s="15">
        <v>3507</v>
      </c>
      <c r="J106" s="15">
        <v>1758</v>
      </c>
      <c r="K106" s="15">
        <v>913</v>
      </c>
      <c r="M106" s="83">
        <v>1.0099092767106566</v>
      </c>
    </row>
    <row r="107" spans="1:13" x14ac:dyDescent="0.2">
      <c r="A107" s="14">
        <v>43831</v>
      </c>
      <c r="B107" s="15">
        <v>1384</v>
      </c>
      <c r="C107" s="15">
        <v>2400</v>
      </c>
      <c r="D107" s="15">
        <v>1765</v>
      </c>
      <c r="E107" s="15">
        <v>1884</v>
      </c>
      <c r="F107" s="15">
        <v>2295</v>
      </c>
      <c r="G107" s="15">
        <v>1508</v>
      </c>
      <c r="H107" s="15">
        <v>3417</v>
      </c>
      <c r="I107" s="15">
        <v>3493</v>
      </c>
      <c r="J107" s="15">
        <v>1760</v>
      </c>
      <c r="K107" s="15">
        <v>914</v>
      </c>
      <c r="M107" s="83">
        <v>1.0035740734777989</v>
      </c>
    </row>
    <row r="108" spans="1:13" x14ac:dyDescent="0.2">
      <c r="A108" s="14">
        <v>43862</v>
      </c>
      <c r="B108" s="15">
        <v>1388</v>
      </c>
      <c r="C108" s="15">
        <v>2402</v>
      </c>
      <c r="D108" s="15">
        <v>1766</v>
      </c>
      <c r="E108" s="15">
        <v>1908</v>
      </c>
      <c r="F108" s="15">
        <v>2300</v>
      </c>
      <c r="G108" s="15">
        <v>1516</v>
      </c>
      <c r="H108" s="15">
        <v>3440</v>
      </c>
      <c r="I108" s="15">
        <v>3468</v>
      </c>
      <c r="J108" s="15">
        <v>1785</v>
      </c>
      <c r="K108" s="15">
        <v>914</v>
      </c>
      <c r="M108" s="83">
        <v>0.99823095055391919</v>
      </c>
    </row>
    <row r="109" spans="1:13" x14ac:dyDescent="0.2">
      <c r="A109" s="14">
        <v>43891</v>
      </c>
      <c r="B109" s="15">
        <v>1402</v>
      </c>
      <c r="C109" s="15">
        <v>2423</v>
      </c>
      <c r="D109" s="15">
        <v>1812</v>
      </c>
      <c r="E109" s="15">
        <v>1919</v>
      </c>
      <c r="F109" s="15">
        <v>2249</v>
      </c>
      <c r="G109" s="15">
        <v>1503</v>
      </c>
      <c r="H109" s="15">
        <v>3394</v>
      </c>
      <c r="I109" s="15">
        <v>3479</v>
      </c>
      <c r="J109" s="15">
        <v>1801</v>
      </c>
      <c r="K109" s="15">
        <v>917</v>
      </c>
      <c r="M109" s="83">
        <v>0.99651856304036246</v>
      </c>
    </row>
    <row r="110" spans="1:13" x14ac:dyDescent="0.2">
      <c r="A110" s="14">
        <v>43922</v>
      </c>
      <c r="B110" s="15">
        <v>1397</v>
      </c>
      <c r="C110" s="15">
        <v>2446</v>
      </c>
      <c r="D110" s="15">
        <v>1845</v>
      </c>
      <c r="E110" s="15">
        <v>1931</v>
      </c>
      <c r="F110" s="15">
        <v>2251</v>
      </c>
      <c r="G110" s="15">
        <v>1532</v>
      </c>
      <c r="H110" s="15">
        <v>3395</v>
      </c>
      <c r="I110" s="15">
        <v>3486</v>
      </c>
      <c r="J110" s="15">
        <v>1834</v>
      </c>
      <c r="K110" s="15">
        <v>922</v>
      </c>
      <c r="M110" s="83">
        <v>0.99649384769501204</v>
      </c>
    </row>
    <row r="111" spans="1:13" x14ac:dyDescent="0.2">
      <c r="A111" s="14">
        <v>43952</v>
      </c>
      <c r="B111" s="15">
        <v>1412</v>
      </c>
      <c r="C111" s="15">
        <v>2536</v>
      </c>
      <c r="D111" s="15">
        <v>1906</v>
      </c>
      <c r="E111" s="15">
        <v>1937</v>
      </c>
      <c r="F111" s="15">
        <v>2219</v>
      </c>
      <c r="G111" s="15">
        <v>1510</v>
      </c>
      <c r="H111" s="15">
        <v>3312</v>
      </c>
      <c r="I111" s="15">
        <v>3527</v>
      </c>
      <c r="J111" s="15">
        <v>1862</v>
      </c>
      <c r="K111" s="15">
        <v>929</v>
      </c>
      <c r="M111" s="83">
        <v>0.9985384008556647</v>
      </c>
    </row>
    <row r="112" spans="1:13" x14ac:dyDescent="0.2">
      <c r="A112" s="14">
        <v>43983</v>
      </c>
      <c r="B112" s="15">
        <v>1420</v>
      </c>
      <c r="C112" s="15">
        <v>2568</v>
      </c>
      <c r="D112" s="15">
        <v>1936</v>
      </c>
      <c r="E112" s="15">
        <v>1961</v>
      </c>
      <c r="F112" s="15">
        <v>2304</v>
      </c>
      <c r="G112" s="15">
        <v>1567</v>
      </c>
      <c r="H112" s="15">
        <v>3324</v>
      </c>
      <c r="I112" s="15">
        <v>3558</v>
      </c>
      <c r="J112" s="15">
        <v>1902</v>
      </c>
      <c r="K112" s="15">
        <v>932</v>
      </c>
      <c r="M112" s="83">
        <v>1</v>
      </c>
    </row>
  </sheetData>
  <pageMargins left="0.78740157499999996" right="0.78740157499999996" top="0.984251969" bottom="0.984251969" header="0.49212598499999999" footer="0.49212598499999999"/>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499984740745262"/>
  </sheetPr>
  <dimension ref="A2:Q112"/>
  <sheetViews>
    <sheetView showGridLines="0" zoomScaleNormal="100" workbookViewId="0">
      <pane xSplit="1" ySplit="12" topLeftCell="B96"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17" width="14.28515625" style="1" customWidth="1"/>
    <col min="18" max="16384" width="9.140625" style="1"/>
  </cols>
  <sheetData>
    <row r="2" spans="1:17" ht="23.25" x14ac:dyDescent="0.35">
      <c r="B2" s="2" t="s">
        <v>178</v>
      </c>
      <c r="C2" s="3"/>
      <c r="D2" s="3"/>
      <c r="E2" s="3"/>
      <c r="F2" s="3"/>
      <c r="G2" s="3"/>
      <c r="H2" s="3"/>
      <c r="I2" s="3"/>
      <c r="J2" s="3"/>
      <c r="K2" s="3"/>
      <c r="L2" s="3"/>
      <c r="M2" s="3"/>
      <c r="N2" s="3"/>
      <c r="O2" s="3"/>
      <c r="P2" s="3"/>
      <c r="Q2" s="3"/>
    </row>
    <row r="3" spans="1:17" ht="14.25" customHeight="1" x14ac:dyDescent="0.2">
      <c r="B3" s="4" t="s">
        <v>1</v>
      </c>
    </row>
    <row r="4" spans="1:17" ht="3.75" hidden="1" customHeight="1" outlineLevel="1" x14ac:dyDescent="0.2"/>
    <row r="5" spans="1:17" hidden="1" outlineLevel="1" x14ac:dyDescent="0.2">
      <c r="B5" s="6" t="s">
        <v>112</v>
      </c>
      <c r="C5" s="5"/>
      <c r="D5" s="5"/>
      <c r="E5" s="5"/>
      <c r="F5" s="5"/>
      <c r="G5" s="5"/>
      <c r="H5" s="5"/>
      <c r="I5" s="5"/>
      <c r="J5" s="5"/>
      <c r="K5" s="5"/>
      <c r="L5" s="5"/>
      <c r="M5" s="5"/>
      <c r="N5" s="5"/>
      <c r="O5" s="5"/>
      <c r="P5" s="5"/>
      <c r="Q5" s="5"/>
    </row>
    <row r="6" spans="1:17" hidden="1" outlineLevel="1" x14ac:dyDescent="0.2">
      <c r="B6" s="6" t="s">
        <v>114</v>
      </c>
      <c r="K6" s="5"/>
      <c r="L6" s="5"/>
      <c r="M6" s="5"/>
      <c r="N6" s="5"/>
      <c r="O6" s="5"/>
      <c r="P6" s="5"/>
      <c r="Q6" s="5"/>
    </row>
    <row r="7" spans="1:17" hidden="1" outlineLevel="1" x14ac:dyDescent="0.2">
      <c r="B7" s="6" t="s">
        <v>110</v>
      </c>
      <c r="C7" s="7"/>
      <c r="D7" s="7"/>
      <c r="E7" s="7"/>
      <c r="F7" s="7"/>
      <c r="G7" s="7"/>
      <c r="H7" s="7"/>
      <c r="I7" s="7"/>
      <c r="J7" s="7"/>
      <c r="K7" s="5"/>
      <c r="L7" s="5"/>
      <c r="M7" s="5"/>
      <c r="N7" s="7"/>
      <c r="O7" s="7"/>
      <c r="P7" s="7"/>
      <c r="Q7" s="5"/>
    </row>
    <row r="8" spans="1:17" hidden="1" outlineLevel="1" x14ac:dyDescent="0.2">
      <c r="B8" s="6" t="s">
        <v>111</v>
      </c>
      <c r="C8" s="7"/>
      <c r="D8" s="7"/>
      <c r="E8" s="7"/>
      <c r="F8" s="7"/>
      <c r="G8" s="7"/>
      <c r="H8" s="7"/>
      <c r="I8" s="7"/>
      <c r="J8" s="7"/>
      <c r="K8" s="5"/>
      <c r="L8" s="5"/>
      <c r="M8" s="5"/>
      <c r="N8" s="7"/>
      <c r="O8" s="7"/>
      <c r="P8" s="7"/>
      <c r="Q8" s="5"/>
    </row>
    <row r="9" spans="1:17" hidden="1" outlineLevel="1" x14ac:dyDescent="0.2">
      <c r="B9" s="4" t="s">
        <v>2</v>
      </c>
      <c r="C9" s="7"/>
      <c r="D9" s="7"/>
      <c r="E9" s="7"/>
      <c r="F9" s="7"/>
      <c r="G9" s="7"/>
      <c r="H9" s="7"/>
      <c r="I9" s="7"/>
      <c r="J9" s="7"/>
      <c r="K9" s="5"/>
      <c r="L9" s="5"/>
      <c r="M9" s="5"/>
      <c r="N9" s="7"/>
      <c r="O9" s="7"/>
      <c r="P9" s="7"/>
      <c r="Q9" s="5"/>
    </row>
    <row r="10" spans="1:17" hidden="1" outlineLevel="1" x14ac:dyDescent="0.2">
      <c r="B10" s="7"/>
      <c r="C10" s="5"/>
      <c r="D10" s="5"/>
      <c r="E10" s="5"/>
      <c r="F10" s="5"/>
      <c r="G10" s="5"/>
      <c r="H10" s="5"/>
      <c r="I10" s="5"/>
      <c r="J10" s="5"/>
      <c r="K10" s="5"/>
      <c r="L10" s="5"/>
      <c r="M10" s="5"/>
      <c r="N10" s="5"/>
      <c r="O10" s="5"/>
      <c r="P10" s="5"/>
      <c r="Q10" s="5"/>
    </row>
    <row r="11" spans="1:17" hidden="1" outlineLevel="1" x14ac:dyDescent="0.2">
      <c r="A11" s="8"/>
      <c r="B11" s="9"/>
      <c r="C11" s="9"/>
      <c r="D11" s="9"/>
      <c r="E11" s="9"/>
      <c r="F11" s="9"/>
      <c r="G11" s="9"/>
      <c r="H11" s="9"/>
      <c r="I11" s="9"/>
      <c r="J11" s="9"/>
      <c r="K11" s="9"/>
      <c r="L11" s="9"/>
      <c r="M11" s="9"/>
      <c r="N11" s="9"/>
      <c r="O11" s="9"/>
      <c r="P11" s="9"/>
      <c r="Q11" s="9"/>
    </row>
    <row r="12" spans="1:17" ht="56.25" collapsed="1" x14ac:dyDescent="0.2">
      <c r="A12" s="10" t="s">
        <v>0</v>
      </c>
      <c r="B12" s="11" t="s">
        <v>67</v>
      </c>
      <c r="C12" s="12" t="s">
        <v>68</v>
      </c>
      <c r="D12" s="12" t="s">
        <v>69</v>
      </c>
      <c r="E12" s="72" t="s">
        <v>158</v>
      </c>
      <c r="F12" s="72" t="s">
        <v>159</v>
      </c>
      <c r="G12" s="12" t="s">
        <v>160</v>
      </c>
      <c r="H12" s="72" t="s">
        <v>161</v>
      </c>
      <c r="I12" s="72" t="s">
        <v>162</v>
      </c>
      <c r="J12" s="72" t="s">
        <v>163</v>
      </c>
      <c r="K12" s="12" t="s">
        <v>70</v>
      </c>
      <c r="L12" s="72" t="s">
        <v>164</v>
      </c>
      <c r="M12" s="72" t="s">
        <v>165</v>
      </c>
      <c r="N12" s="12" t="s">
        <v>71</v>
      </c>
      <c r="O12" s="72" t="s">
        <v>166</v>
      </c>
      <c r="P12" s="72" t="s">
        <v>167</v>
      </c>
      <c r="Q12" s="12" t="s">
        <v>72</v>
      </c>
    </row>
    <row r="13" spans="1:17" x14ac:dyDescent="0.2">
      <c r="A13" s="13">
        <v>40969</v>
      </c>
      <c r="B13" s="15">
        <v>33393</v>
      </c>
      <c r="C13" s="15">
        <v>10942</v>
      </c>
      <c r="D13" s="15">
        <v>6065</v>
      </c>
      <c r="E13" s="15">
        <v>1938</v>
      </c>
      <c r="F13" s="15">
        <v>4127</v>
      </c>
      <c r="G13" s="15">
        <v>10931</v>
      </c>
      <c r="H13" s="15">
        <v>1456</v>
      </c>
      <c r="I13" s="15">
        <v>2061</v>
      </c>
      <c r="J13" s="15">
        <v>7414</v>
      </c>
      <c r="K13" s="15">
        <v>3413</v>
      </c>
      <c r="L13" s="15" t="s">
        <v>30</v>
      </c>
      <c r="M13" s="15" t="s">
        <v>30</v>
      </c>
      <c r="N13" s="15">
        <v>20494</v>
      </c>
      <c r="O13" s="15" t="s">
        <v>30</v>
      </c>
      <c r="P13" s="15" t="s">
        <v>30</v>
      </c>
      <c r="Q13" s="15">
        <v>2393</v>
      </c>
    </row>
    <row r="14" spans="1:17" x14ac:dyDescent="0.2">
      <c r="A14" s="14">
        <v>41000</v>
      </c>
      <c r="B14" s="15">
        <v>33682</v>
      </c>
      <c r="C14" s="15">
        <v>10973</v>
      </c>
      <c r="D14" s="15">
        <v>6055</v>
      </c>
      <c r="E14" s="15">
        <v>1928</v>
      </c>
      <c r="F14" s="15">
        <v>4127</v>
      </c>
      <c r="G14" s="15">
        <v>11049</v>
      </c>
      <c r="H14" s="15">
        <v>1445</v>
      </c>
      <c r="I14" s="15">
        <v>2094</v>
      </c>
      <c r="J14" s="15">
        <v>7509</v>
      </c>
      <c r="K14" s="15">
        <v>3521</v>
      </c>
      <c r="L14" s="15" t="s">
        <v>30</v>
      </c>
      <c r="M14" s="15" t="s">
        <v>30</v>
      </c>
      <c r="N14" s="15">
        <v>20522</v>
      </c>
      <c r="O14" s="15" t="s">
        <v>30</v>
      </c>
      <c r="P14" s="15" t="s">
        <v>30</v>
      </c>
      <c r="Q14" s="15">
        <v>2606</v>
      </c>
    </row>
    <row r="15" spans="1:17" x14ac:dyDescent="0.2">
      <c r="A15" s="14">
        <v>41030</v>
      </c>
      <c r="B15" s="15">
        <v>33841</v>
      </c>
      <c r="C15" s="15">
        <v>11018</v>
      </c>
      <c r="D15" s="15">
        <v>6115</v>
      </c>
      <c r="E15" s="15">
        <v>1942</v>
      </c>
      <c r="F15" s="15">
        <v>4173</v>
      </c>
      <c r="G15" s="15">
        <v>11081</v>
      </c>
      <c r="H15" s="15">
        <v>1444</v>
      </c>
      <c r="I15" s="15">
        <v>2088</v>
      </c>
      <c r="J15" s="15">
        <v>7548</v>
      </c>
      <c r="K15" s="15">
        <v>3523</v>
      </c>
      <c r="L15" s="15" t="s">
        <v>30</v>
      </c>
      <c r="M15" s="15" t="s">
        <v>30</v>
      </c>
      <c r="N15" s="15">
        <v>20463</v>
      </c>
      <c r="O15" s="15" t="s">
        <v>30</v>
      </c>
      <c r="P15" s="15" t="s">
        <v>30</v>
      </c>
      <c r="Q15" s="15">
        <v>2822</v>
      </c>
    </row>
    <row r="16" spans="1:17" x14ac:dyDescent="0.2">
      <c r="A16" s="14">
        <v>41061</v>
      </c>
      <c r="B16" s="15">
        <v>34083</v>
      </c>
      <c r="C16" s="15">
        <v>11038</v>
      </c>
      <c r="D16" s="15">
        <v>6115</v>
      </c>
      <c r="E16" s="15">
        <v>1925</v>
      </c>
      <c r="F16" s="15">
        <v>4190</v>
      </c>
      <c r="G16" s="15">
        <v>11186</v>
      </c>
      <c r="H16" s="15">
        <v>1474</v>
      </c>
      <c r="I16" s="15">
        <v>2146</v>
      </c>
      <c r="J16" s="15">
        <v>7565</v>
      </c>
      <c r="K16" s="15">
        <v>3516</v>
      </c>
      <c r="L16" s="15" t="s">
        <v>30</v>
      </c>
      <c r="M16" s="15" t="s">
        <v>30</v>
      </c>
      <c r="N16" s="15">
        <v>20228</v>
      </c>
      <c r="O16" s="15" t="s">
        <v>30</v>
      </c>
      <c r="P16" s="15" t="s">
        <v>30</v>
      </c>
      <c r="Q16" s="15">
        <v>2965</v>
      </c>
    </row>
    <row r="17" spans="1:17" x14ac:dyDescent="0.2">
      <c r="A17" s="14">
        <v>41091</v>
      </c>
      <c r="B17" s="15">
        <v>34138</v>
      </c>
      <c r="C17" s="15">
        <v>11055</v>
      </c>
      <c r="D17" s="15">
        <v>6106</v>
      </c>
      <c r="E17" s="15">
        <v>1913</v>
      </c>
      <c r="F17" s="15">
        <v>4193</v>
      </c>
      <c r="G17" s="15">
        <v>11276</v>
      </c>
      <c r="H17" s="15">
        <v>1430</v>
      </c>
      <c r="I17" s="15">
        <v>2202</v>
      </c>
      <c r="J17" s="15">
        <v>7644</v>
      </c>
      <c r="K17" s="15">
        <v>3515</v>
      </c>
      <c r="L17" s="15" t="s">
        <v>30</v>
      </c>
      <c r="M17" s="15" t="s">
        <v>30</v>
      </c>
      <c r="N17" s="15">
        <v>20129</v>
      </c>
      <c r="O17" s="15" t="s">
        <v>30</v>
      </c>
      <c r="P17" s="15" t="s">
        <v>30</v>
      </c>
      <c r="Q17" s="15">
        <v>2961</v>
      </c>
    </row>
    <row r="18" spans="1:17" x14ac:dyDescent="0.2">
      <c r="A18" s="14">
        <v>41122</v>
      </c>
      <c r="B18" s="15">
        <v>34240</v>
      </c>
      <c r="C18" s="15">
        <v>11089</v>
      </c>
      <c r="D18" s="15">
        <v>6110</v>
      </c>
      <c r="E18" s="15">
        <v>1912</v>
      </c>
      <c r="F18" s="15">
        <v>4198</v>
      </c>
      <c r="G18" s="15">
        <v>11366</v>
      </c>
      <c r="H18" s="15">
        <v>1440</v>
      </c>
      <c r="I18" s="15">
        <v>2251</v>
      </c>
      <c r="J18" s="15">
        <v>7675</v>
      </c>
      <c r="K18" s="15">
        <v>3555</v>
      </c>
      <c r="L18" s="15" t="s">
        <v>30</v>
      </c>
      <c r="M18" s="15" t="s">
        <v>30</v>
      </c>
      <c r="N18" s="15">
        <v>20122</v>
      </c>
      <c r="O18" s="15" t="s">
        <v>30</v>
      </c>
      <c r="P18" s="15" t="s">
        <v>30</v>
      </c>
      <c r="Q18" s="15">
        <v>2946</v>
      </c>
    </row>
    <row r="19" spans="1:17" x14ac:dyDescent="0.2">
      <c r="A19" s="14">
        <v>41153</v>
      </c>
      <c r="B19" s="15">
        <v>34399</v>
      </c>
      <c r="C19" s="15">
        <v>11202</v>
      </c>
      <c r="D19" s="15">
        <v>6112</v>
      </c>
      <c r="E19" s="15">
        <v>1911</v>
      </c>
      <c r="F19" s="15">
        <v>4201</v>
      </c>
      <c r="G19" s="15">
        <v>11316</v>
      </c>
      <c r="H19" s="15">
        <v>1381</v>
      </c>
      <c r="I19" s="15">
        <v>2212</v>
      </c>
      <c r="J19" s="15">
        <v>7723</v>
      </c>
      <c r="K19" s="15">
        <v>3564</v>
      </c>
      <c r="L19" s="15" t="s">
        <v>30</v>
      </c>
      <c r="M19" s="15" t="s">
        <v>30</v>
      </c>
      <c r="N19" s="15">
        <v>20156</v>
      </c>
      <c r="O19" s="15" t="s">
        <v>30</v>
      </c>
      <c r="P19" s="15" t="s">
        <v>30</v>
      </c>
      <c r="Q19" s="15">
        <v>2889</v>
      </c>
    </row>
    <row r="20" spans="1:17" x14ac:dyDescent="0.2">
      <c r="A20" s="14">
        <v>41183</v>
      </c>
      <c r="B20" s="15">
        <v>34505</v>
      </c>
      <c r="C20" s="15">
        <v>11200</v>
      </c>
      <c r="D20" s="15">
        <v>6091</v>
      </c>
      <c r="E20" s="15">
        <v>1894</v>
      </c>
      <c r="F20" s="15">
        <v>4197</v>
      </c>
      <c r="G20" s="15">
        <v>11275</v>
      </c>
      <c r="H20" s="15">
        <v>1390</v>
      </c>
      <c r="I20" s="15">
        <v>2214</v>
      </c>
      <c r="J20" s="15">
        <v>7671</v>
      </c>
      <c r="K20" s="15">
        <v>3572</v>
      </c>
      <c r="L20" s="15" t="s">
        <v>30</v>
      </c>
      <c r="M20" s="15" t="s">
        <v>30</v>
      </c>
      <c r="N20" s="15">
        <v>20271</v>
      </c>
      <c r="O20" s="15" t="s">
        <v>30</v>
      </c>
      <c r="P20" s="15" t="s">
        <v>30</v>
      </c>
      <c r="Q20" s="15">
        <v>2809</v>
      </c>
    </row>
    <row r="21" spans="1:17" x14ac:dyDescent="0.2">
      <c r="A21" s="14">
        <v>41214</v>
      </c>
      <c r="B21" s="15">
        <v>34580</v>
      </c>
      <c r="C21" s="15">
        <v>11151</v>
      </c>
      <c r="D21" s="15">
        <v>6107</v>
      </c>
      <c r="E21" s="15">
        <v>1904</v>
      </c>
      <c r="F21" s="15">
        <v>4203</v>
      </c>
      <c r="G21" s="15">
        <v>11193</v>
      </c>
      <c r="H21" s="15">
        <v>1350</v>
      </c>
      <c r="I21" s="15">
        <v>2170</v>
      </c>
      <c r="J21" s="15">
        <v>7673</v>
      </c>
      <c r="K21" s="15">
        <v>3625</v>
      </c>
      <c r="L21" s="15" t="s">
        <v>30</v>
      </c>
      <c r="M21" s="15" t="s">
        <v>30</v>
      </c>
      <c r="N21" s="15">
        <v>20390</v>
      </c>
      <c r="O21" s="15" t="s">
        <v>30</v>
      </c>
      <c r="P21" s="15" t="s">
        <v>30</v>
      </c>
      <c r="Q21" s="15">
        <v>2821</v>
      </c>
    </row>
    <row r="22" spans="1:17" x14ac:dyDescent="0.2">
      <c r="A22" s="14">
        <v>41244</v>
      </c>
      <c r="B22" s="15">
        <v>34752</v>
      </c>
      <c r="C22" s="15">
        <v>10907</v>
      </c>
      <c r="D22" s="15">
        <v>6143</v>
      </c>
      <c r="E22" s="15">
        <v>1924</v>
      </c>
      <c r="F22" s="15">
        <v>4218</v>
      </c>
      <c r="G22" s="15">
        <v>11049</v>
      </c>
      <c r="H22" s="15">
        <v>1379</v>
      </c>
      <c r="I22" s="15">
        <v>2095</v>
      </c>
      <c r="J22" s="15">
        <v>7576</v>
      </c>
      <c r="K22" s="15">
        <v>3655</v>
      </c>
      <c r="L22" s="15" t="s">
        <v>30</v>
      </c>
      <c r="M22" s="15" t="s">
        <v>30</v>
      </c>
      <c r="N22" s="15">
        <v>20508</v>
      </c>
      <c r="O22" s="15" t="s">
        <v>30</v>
      </c>
      <c r="P22" s="15" t="s">
        <v>30</v>
      </c>
      <c r="Q22" s="15">
        <v>2843</v>
      </c>
    </row>
    <row r="23" spans="1:17" x14ac:dyDescent="0.2">
      <c r="A23" s="14">
        <v>41275</v>
      </c>
      <c r="B23" s="15">
        <v>34778</v>
      </c>
      <c r="C23" s="15">
        <v>10811</v>
      </c>
      <c r="D23" s="15">
        <v>6137</v>
      </c>
      <c r="E23" s="15">
        <v>1939</v>
      </c>
      <c r="F23" s="15">
        <v>4198</v>
      </c>
      <c r="G23" s="15">
        <v>10835</v>
      </c>
      <c r="H23" s="15">
        <v>1369</v>
      </c>
      <c r="I23" s="15">
        <v>1940</v>
      </c>
      <c r="J23" s="15">
        <v>7526</v>
      </c>
      <c r="K23" s="15">
        <v>3654</v>
      </c>
      <c r="L23" s="15" t="s">
        <v>30</v>
      </c>
      <c r="M23" s="15" t="s">
        <v>30</v>
      </c>
      <c r="N23" s="15">
        <v>20468</v>
      </c>
      <c r="O23" s="15" t="s">
        <v>30</v>
      </c>
      <c r="P23" s="15" t="s">
        <v>30</v>
      </c>
      <c r="Q23" s="15">
        <v>2837</v>
      </c>
    </row>
    <row r="24" spans="1:17" x14ac:dyDescent="0.2">
      <c r="A24" s="14">
        <v>41306</v>
      </c>
      <c r="B24" s="15">
        <v>34755</v>
      </c>
      <c r="C24" s="15">
        <v>10758</v>
      </c>
      <c r="D24" s="15">
        <v>6098</v>
      </c>
      <c r="E24" s="15">
        <v>1928</v>
      </c>
      <c r="F24" s="15">
        <v>4170</v>
      </c>
      <c r="G24" s="15">
        <v>10768</v>
      </c>
      <c r="H24" s="15">
        <v>1396</v>
      </c>
      <c r="I24" s="15">
        <v>1907</v>
      </c>
      <c r="J24" s="15">
        <v>7466</v>
      </c>
      <c r="K24" s="15">
        <v>3647</v>
      </c>
      <c r="L24" s="15" t="s">
        <v>30</v>
      </c>
      <c r="M24" s="15" t="s">
        <v>30</v>
      </c>
      <c r="N24" s="15">
        <v>20315</v>
      </c>
      <c r="O24" s="15" t="s">
        <v>30</v>
      </c>
      <c r="P24" s="15" t="s">
        <v>30</v>
      </c>
      <c r="Q24" s="15">
        <v>2792</v>
      </c>
    </row>
    <row r="25" spans="1:17" x14ac:dyDescent="0.2">
      <c r="A25" s="14">
        <v>41334</v>
      </c>
      <c r="B25" s="15">
        <v>34489</v>
      </c>
      <c r="C25" s="15">
        <v>10797</v>
      </c>
      <c r="D25" s="15">
        <v>6049</v>
      </c>
      <c r="E25" s="15">
        <v>1922</v>
      </c>
      <c r="F25" s="15">
        <v>4127</v>
      </c>
      <c r="G25" s="15">
        <v>10823</v>
      </c>
      <c r="H25" s="15">
        <v>1369</v>
      </c>
      <c r="I25" s="15">
        <v>1910</v>
      </c>
      <c r="J25" s="15">
        <v>7545</v>
      </c>
      <c r="K25" s="15">
        <v>3641</v>
      </c>
      <c r="L25" s="15" t="s">
        <v>30</v>
      </c>
      <c r="M25" s="15" t="s">
        <v>30</v>
      </c>
      <c r="N25" s="15">
        <v>20409</v>
      </c>
      <c r="O25" s="15" t="s">
        <v>30</v>
      </c>
      <c r="P25" s="15" t="s">
        <v>30</v>
      </c>
      <c r="Q25" s="15">
        <v>2791</v>
      </c>
    </row>
    <row r="26" spans="1:17" x14ac:dyDescent="0.2">
      <c r="A26" s="14">
        <v>41365</v>
      </c>
      <c r="B26" s="15">
        <v>34582</v>
      </c>
      <c r="C26" s="15">
        <v>10779</v>
      </c>
      <c r="D26" s="15">
        <v>6049</v>
      </c>
      <c r="E26" s="15">
        <v>1905</v>
      </c>
      <c r="F26" s="15">
        <v>4144</v>
      </c>
      <c r="G26" s="15">
        <v>11029</v>
      </c>
      <c r="H26" s="15">
        <v>1412</v>
      </c>
      <c r="I26" s="15">
        <v>2036</v>
      </c>
      <c r="J26" s="15">
        <v>7581</v>
      </c>
      <c r="K26" s="15">
        <v>3703</v>
      </c>
      <c r="L26" s="15" t="s">
        <v>30</v>
      </c>
      <c r="M26" s="15" t="s">
        <v>30</v>
      </c>
      <c r="N26" s="15">
        <v>20482</v>
      </c>
      <c r="O26" s="15" t="s">
        <v>30</v>
      </c>
      <c r="P26" s="15" t="s">
        <v>30</v>
      </c>
      <c r="Q26" s="15">
        <v>2812</v>
      </c>
    </row>
    <row r="27" spans="1:17" x14ac:dyDescent="0.2">
      <c r="A27" s="14">
        <v>41395</v>
      </c>
      <c r="B27" s="15">
        <v>34810</v>
      </c>
      <c r="C27" s="15">
        <v>10748</v>
      </c>
      <c r="D27" s="15">
        <v>6033</v>
      </c>
      <c r="E27" s="15">
        <v>1877</v>
      </c>
      <c r="F27" s="15">
        <v>4156</v>
      </c>
      <c r="G27" s="15">
        <v>11070</v>
      </c>
      <c r="H27" s="15">
        <v>1388</v>
      </c>
      <c r="I27" s="15">
        <v>2098</v>
      </c>
      <c r="J27" s="15">
        <v>7584</v>
      </c>
      <c r="K27" s="15">
        <v>3663</v>
      </c>
      <c r="L27" s="15" t="s">
        <v>30</v>
      </c>
      <c r="M27" s="15" t="s">
        <v>30</v>
      </c>
      <c r="N27" s="15">
        <v>20684</v>
      </c>
      <c r="O27" s="15" t="s">
        <v>30</v>
      </c>
      <c r="P27" s="15" t="s">
        <v>30</v>
      </c>
      <c r="Q27" s="15">
        <v>2832</v>
      </c>
    </row>
    <row r="28" spans="1:17" x14ac:dyDescent="0.2">
      <c r="A28" s="14">
        <v>41426</v>
      </c>
      <c r="B28" s="15">
        <v>34928</v>
      </c>
      <c r="C28" s="15">
        <v>10781</v>
      </c>
      <c r="D28" s="15">
        <v>5924</v>
      </c>
      <c r="E28" s="15">
        <v>1823</v>
      </c>
      <c r="F28" s="15">
        <v>4100</v>
      </c>
      <c r="G28" s="15">
        <v>11206</v>
      </c>
      <c r="H28" s="15">
        <v>1391</v>
      </c>
      <c r="I28" s="15">
        <v>2177</v>
      </c>
      <c r="J28" s="15">
        <v>7638</v>
      </c>
      <c r="K28" s="15">
        <v>3718</v>
      </c>
      <c r="L28" s="15" t="s">
        <v>30</v>
      </c>
      <c r="M28" s="15" t="s">
        <v>30</v>
      </c>
      <c r="N28" s="15">
        <v>20724</v>
      </c>
      <c r="O28" s="15" t="s">
        <v>30</v>
      </c>
      <c r="P28" s="15" t="s">
        <v>30</v>
      </c>
      <c r="Q28" s="15">
        <v>2819</v>
      </c>
    </row>
    <row r="29" spans="1:17" x14ac:dyDescent="0.2">
      <c r="A29" s="14">
        <v>41456</v>
      </c>
      <c r="B29" s="15">
        <v>35177</v>
      </c>
      <c r="C29" s="15">
        <v>10701</v>
      </c>
      <c r="D29" s="15">
        <v>5917</v>
      </c>
      <c r="E29" s="15">
        <v>1807</v>
      </c>
      <c r="F29" s="15">
        <v>4110</v>
      </c>
      <c r="G29" s="15">
        <v>11270</v>
      </c>
      <c r="H29" s="15">
        <v>1352</v>
      </c>
      <c r="I29" s="15">
        <v>2202</v>
      </c>
      <c r="J29" s="15">
        <v>7716</v>
      </c>
      <c r="K29" s="15">
        <v>3736</v>
      </c>
      <c r="L29" s="15" t="s">
        <v>30</v>
      </c>
      <c r="M29" s="15" t="s">
        <v>30</v>
      </c>
      <c r="N29" s="15">
        <v>20809</v>
      </c>
      <c r="O29" s="15" t="s">
        <v>30</v>
      </c>
      <c r="P29" s="15" t="s">
        <v>30</v>
      </c>
      <c r="Q29" s="15">
        <v>2778</v>
      </c>
    </row>
    <row r="30" spans="1:17" x14ac:dyDescent="0.2">
      <c r="A30" s="14">
        <v>41487</v>
      </c>
      <c r="B30" s="15">
        <v>35299</v>
      </c>
      <c r="C30" s="15">
        <v>10841</v>
      </c>
      <c r="D30" s="15">
        <v>5833</v>
      </c>
      <c r="E30" s="15">
        <v>1774</v>
      </c>
      <c r="F30" s="15">
        <v>4059</v>
      </c>
      <c r="G30" s="15">
        <v>11305</v>
      </c>
      <c r="H30" s="15">
        <v>1357</v>
      </c>
      <c r="I30" s="15">
        <v>2223</v>
      </c>
      <c r="J30" s="15">
        <v>7725</v>
      </c>
      <c r="K30" s="15">
        <v>3735</v>
      </c>
      <c r="L30" s="15" t="s">
        <v>30</v>
      </c>
      <c r="M30" s="15" t="s">
        <v>30</v>
      </c>
      <c r="N30" s="15">
        <v>20781</v>
      </c>
      <c r="O30" s="15" t="s">
        <v>30</v>
      </c>
      <c r="P30" s="15" t="s">
        <v>30</v>
      </c>
      <c r="Q30" s="15">
        <v>2711</v>
      </c>
    </row>
    <row r="31" spans="1:17" x14ac:dyDescent="0.2">
      <c r="A31" s="14">
        <v>41518</v>
      </c>
      <c r="B31" s="15">
        <v>35476</v>
      </c>
      <c r="C31" s="15">
        <v>10845</v>
      </c>
      <c r="D31" s="15">
        <v>5911</v>
      </c>
      <c r="E31" s="15">
        <v>1771</v>
      </c>
      <c r="F31" s="15">
        <v>4140</v>
      </c>
      <c r="G31" s="15">
        <v>11268</v>
      </c>
      <c r="H31" s="15">
        <v>1332</v>
      </c>
      <c r="I31" s="15">
        <v>2226</v>
      </c>
      <c r="J31" s="15">
        <v>7709</v>
      </c>
      <c r="K31" s="15">
        <v>3700</v>
      </c>
      <c r="L31" s="15" t="s">
        <v>30</v>
      </c>
      <c r="M31" s="15" t="s">
        <v>30</v>
      </c>
      <c r="N31" s="15">
        <v>20836</v>
      </c>
      <c r="O31" s="15" t="s">
        <v>30</v>
      </c>
      <c r="P31" s="15" t="s">
        <v>30</v>
      </c>
      <c r="Q31" s="15">
        <v>2671</v>
      </c>
    </row>
    <row r="32" spans="1:17" x14ac:dyDescent="0.2">
      <c r="A32" s="14">
        <v>41548</v>
      </c>
      <c r="B32" s="15">
        <v>35700</v>
      </c>
      <c r="C32" s="15">
        <v>10784</v>
      </c>
      <c r="D32" s="15">
        <v>5916</v>
      </c>
      <c r="E32" s="15">
        <v>1775</v>
      </c>
      <c r="F32" s="15">
        <v>4141</v>
      </c>
      <c r="G32" s="15">
        <v>11258</v>
      </c>
      <c r="H32" s="15">
        <v>1351</v>
      </c>
      <c r="I32" s="15">
        <v>2264</v>
      </c>
      <c r="J32" s="15">
        <v>7644</v>
      </c>
      <c r="K32" s="15">
        <v>3734</v>
      </c>
      <c r="L32" s="15" t="s">
        <v>30</v>
      </c>
      <c r="M32" s="15" t="s">
        <v>30</v>
      </c>
      <c r="N32" s="15">
        <v>20776</v>
      </c>
      <c r="O32" s="15" t="s">
        <v>30</v>
      </c>
      <c r="P32" s="15" t="s">
        <v>30</v>
      </c>
      <c r="Q32" s="15">
        <v>2661</v>
      </c>
    </row>
    <row r="33" spans="1:17" x14ac:dyDescent="0.2">
      <c r="A33" s="14">
        <v>41579</v>
      </c>
      <c r="B33" s="15">
        <v>35808</v>
      </c>
      <c r="C33" s="15">
        <v>10743</v>
      </c>
      <c r="D33" s="15">
        <v>5954</v>
      </c>
      <c r="E33" s="15">
        <v>1823</v>
      </c>
      <c r="F33" s="15">
        <v>4131</v>
      </c>
      <c r="G33" s="15">
        <v>11254</v>
      </c>
      <c r="H33" s="15">
        <v>1324</v>
      </c>
      <c r="I33" s="15">
        <v>2260</v>
      </c>
      <c r="J33" s="15">
        <v>7671</v>
      </c>
      <c r="K33" s="15">
        <v>3809</v>
      </c>
      <c r="L33" s="15" t="s">
        <v>30</v>
      </c>
      <c r="M33" s="15" t="s">
        <v>30</v>
      </c>
      <c r="N33" s="15">
        <v>20920</v>
      </c>
      <c r="O33" s="15" t="s">
        <v>30</v>
      </c>
      <c r="P33" s="15" t="s">
        <v>30</v>
      </c>
      <c r="Q33" s="15">
        <v>2716</v>
      </c>
    </row>
    <row r="34" spans="1:17" x14ac:dyDescent="0.2">
      <c r="A34" s="14">
        <v>41609</v>
      </c>
      <c r="B34" s="15">
        <v>35889</v>
      </c>
      <c r="C34" s="15">
        <v>10657</v>
      </c>
      <c r="D34" s="15">
        <v>5941</v>
      </c>
      <c r="E34" s="15">
        <v>1848</v>
      </c>
      <c r="F34" s="15">
        <v>4093</v>
      </c>
      <c r="G34" s="15">
        <v>11174</v>
      </c>
      <c r="H34" s="15">
        <v>1319</v>
      </c>
      <c r="I34" s="15">
        <v>2242</v>
      </c>
      <c r="J34" s="15">
        <v>7612</v>
      </c>
      <c r="K34" s="15">
        <v>3783</v>
      </c>
      <c r="L34" s="15" t="s">
        <v>30</v>
      </c>
      <c r="M34" s="15" t="s">
        <v>30</v>
      </c>
      <c r="N34" s="15">
        <v>21167</v>
      </c>
      <c r="O34" s="15" t="s">
        <v>30</v>
      </c>
      <c r="P34" s="15" t="s">
        <v>30</v>
      </c>
      <c r="Q34" s="15">
        <v>2793</v>
      </c>
    </row>
    <row r="35" spans="1:17" x14ac:dyDescent="0.2">
      <c r="A35" s="14">
        <v>41640</v>
      </c>
      <c r="B35" s="15">
        <v>35898</v>
      </c>
      <c r="C35" s="15">
        <v>10554</v>
      </c>
      <c r="D35" s="15">
        <v>5918</v>
      </c>
      <c r="E35" s="15">
        <v>1873</v>
      </c>
      <c r="F35" s="15">
        <v>4046</v>
      </c>
      <c r="G35" s="15">
        <v>11045</v>
      </c>
      <c r="H35" s="15">
        <v>1291</v>
      </c>
      <c r="I35" s="15">
        <v>2129</v>
      </c>
      <c r="J35" s="15">
        <v>7625</v>
      </c>
      <c r="K35" s="15">
        <v>3700</v>
      </c>
      <c r="L35" s="15" t="s">
        <v>30</v>
      </c>
      <c r="M35" s="15" t="s">
        <v>30</v>
      </c>
      <c r="N35" s="15">
        <v>21209</v>
      </c>
      <c r="O35" s="15" t="s">
        <v>30</v>
      </c>
      <c r="P35" s="15" t="s">
        <v>30</v>
      </c>
      <c r="Q35" s="15">
        <v>2789</v>
      </c>
    </row>
    <row r="36" spans="1:17" x14ac:dyDescent="0.2">
      <c r="A36" s="14">
        <v>41671</v>
      </c>
      <c r="B36" s="15">
        <v>36126</v>
      </c>
      <c r="C36" s="15">
        <v>10421</v>
      </c>
      <c r="D36" s="15">
        <v>5923</v>
      </c>
      <c r="E36" s="15">
        <v>1852</v>
      </c>
      <c r="F36" s="15">
        <v>4071</v>
      </c>
      <c r="G36" s="15">
        <v>11025</v>
      </c>
      <c r="H36" s="15">
        <v>1290</v>
      </c>
      <c r="I36" s="15">
        <v>2065</v>
      </c>
      <c r="J36" s="15">
        <v>7671</v>
      </c>
      <c r="K36" s="15">
        <v>3681</v>
      </c>
      <c r="L36" s="15" t="s">
        <v>30</v>
      </c>
      <c r="M36" s="15" t="s">
        <v>30</v>
      </c>
      <c r="N36" s="15">
        <v>21077</v>
      </c>
      <c r="O36" s="15" t="s">
        <v>30</v>
      </c>
      <c r="P36" s="15" t="s">
        <v>30</v>
      </c>
      <c r="Q36" s="15">
        <v>2762</v>
      </c>
    </row>
    <row r="37" spans="1:17" x14ac:dyDescent="0.2">
      <c r="A37" s="14">
        <v>41699</v>
      </c>
      <c r="B37" s="15">
        <v>36237</v>
      </c>
      <c r="C37" s="15">
        <v>10389</v>
      </c>
      <c r="D37" s="15">
        <v>5900</v>
      </c>
      <c r="E37" s="15">
        <v>1858</v>
      </c>
      <c r="F37" s="15">
        <v>4042</v>
      </c>
      <c r="G37" s="15">
        <v>11139</v>
      </c>
      <c r="H37" s="15">
        <v>1313</v>
      </c>
      <c r="I37" s="15">
        <v>2076</v>
      </c>
      <c r="J37" s="15">
        <v>7750</v>
      </c>
      <c r="K37" s="15">
        <v>3697</v>
      </c>
      <c r="L37" s="15" t="s">
        <v>30</v>
      </c>
      <c r="M37" s="15" t="s">
        <v>30</v>
      </c>
      <c r="N37" s="15">
        <v>20789</v>
      </c>
      <c r="O37" s="15" t="s">
        <v>30</v>
      </c>
      <c r="P37" s="15" t="s">
        <v>30</v>
      </c>
      <c r="Q37" s="15">
        <v>2633</v>
      </c>
    </row>
    <row r="38" spans="1:17" x14ac:dyDescent="0.2">
      <c r="A38" s="14">
        <v>41730</v>
      </c>
      <c r="B38" s="15">
        <v>36465</v>
      </c>
      <c r="C38" s="15">
        <v>10337</v>
      </c>
      <c r="D38" s="15">
        <v>5904</v>
      </c>
      <c r="E38" s="15">
        <v>1866</v>
      </c>
      <c r="F38" s="15">
        <v>4038</v>
      </c>
      <c r="G38" s="15">
        <v>11304</v>
      </c>
      <c r="H38" s="15">
        <v>1324</v>
      </c>
      <c r="I38" s="15">
        <v>2171</v>
      </c>
      <c r="J38" s="15">
        <v>7809</v>
      </c>
      <c r="K38" s="15">
        <v>3687</v>
      </c>
      <c r="L38" s="15" t="s">
        <v>30</v>
      </c>
      <c r="M38" s="15" t="s">
        <v>30</v>
      </c>
      <c r="N38" s="15">
        <v>20769</v>
      </c>
      <c r="O38" s="15" t="s">
        <v>30</v>
      </c>
      <c r="P38" s="15" t="s">
        <v>30</v>
      </c>
      <c r="Q38" s="15">
        <v>2616</v>
      </c>
    </row>
    <row r="39" spans="1:17" x14ac:dyDescent="0.2">
      <c r="A39" s="14">
        <v>41760</v>
      </c>
      <c r="B39" s="15">
        <v>36509</v>
      </c>
      <c r="C39" s="15">
        <v>10318</v>
      </c>
      <c r="D39" s="15">
        <v>5917</v>
      </c>
      <c r="E39" s="15">
        <v>1888</v>
      </c>
      <c r="F39" s="15">
        <v>4028</v>
      </c>
      <c r="G39" s="15">
        <v>11385</v>
      </c>
      <c r="H39" s="15">
        <v>1331</v>
      </c>
      <c r="I39" s="15">
        <v>2212</v>
      </c>
      <c r="J39" s="15">
        <v>7843</v>
      </c>
      <c r="K39" s="15">
        <v>3657</v>
      </c>
      <c r="L39" s="15" t="s">
        <v>30</v>
      </c>
      <c r="M39" s="15" t="s">
        <v>30</v>
      </c>
      <c r="N39" s="15">
        <v>20968</v>
      </c>
      <c r="O39" s="15" t="s">
        <v>30</v>
      </c>
      <c r="P39" s="15" t="s">
        <v>30</v>
      </c>
      <c r="Q39" s="15">
        <v>2582</v>
      </c>
    </row>
    <row r="40" spans="1:17" x14ac:dyDescent="0.2">
      <c r="A40" s="14">
        <v>41791</v>
      </c>
      <c r="B40" s="15">
        <v>36716</v>
      </c>
      <c r="C40" s="15">
        <v>10252</v>
      </c>
      <c r="D40" s="15">
        <v>5973</v>
      </c>
      <c r="E40" s="15">
        <v>1895</v>
      </c>
      <c r="F40" s="15">
        <v>4078</v>
      </c>
      <c r="G40" s="15">
        <v>11329</v>
      </c>
      <c r="H40" s="15">
        <v>1296</v>
      </c>
      <c r="I40" s="15">
        <v>2212</v>
      </c>
      <c r="J40" s="15">
        <v>7822</v>
      </c>
      <c r="K40" s="15">
        <v>3713</v>
      </c>
      <c r="L40" s="15" t="s">
        <v>30</v>
      </c>
      <c r="M40" s="15" t="s">
        <v>30</v>
      </c>
      <c r="N40" s="15">
        <v>20956</v>
      </c>
      <c r="O40" s="15" t="s">
        <v>30</v>
      </c>
      <c r="P40" s="15" t="s">
        <v>30</v>
      </c>
      <c r="Q40" s="15">
        <v>2637</v>
      </c>
    </row>
    <row r="41" spans="1:17" x14ac:dyDescent="0.2">
      <c r="A41" s="14">
        <v>41821</v>
      </c>
      <c r="B41" s="15">
        <v>36506</v>
      </c>
      <c r="C41" s="15">
        <v>10180</v>
      </c>
      <c r="D41" s="15">
        <v>5973</v>
      </c>
      <c r="E41" s="15">
        <v>1913</v>
      </c>
      <c r="F41" s="15">
        <v>4060</v>
      </c>
      <c r="G41" s="15">
        <v>11387</v>
      </c>
      <c r="H41" s="15">
        <v>1316</v>
      </c>
      <c r="I41" s="15">
        <v>2222</v>
      </c>
      <c r="J41" s="15">
        <v>7849</v>
      </c>
      <c r="K41" s="15">
        <v>3689</v>
      </c>
      <c r="L41" s="15" t="s">
        <v>30</v>
      </c>
      <c r="M41" s="15" t="s">
        <v>30</v>
      </c>
      <c r="N41" s="15">
        <v>21107</v>
      </c>
      <c r="O41" s="15" t="s">
        <v>30</v>
      </c>
      <c r="P41" s="15" t="s">
        <v>30</v>
      </c>
      <c r="Q41" s="15">
        <v>2614</v>
      </c>
    </row>
    <row r="42" spans="1:17" x14ac:dyDescent="0.2">
      <c r="A42" s="14">
        <v>41852</v>
      </c>
      <c r="B42" s="15">
        <v>36470</v>
      </c>
      <c r="C42" s="15">
        <v>10134</v>
      </c>
      <c r="D42" s="15">
        <v>5923</v>
      </c>
      <c r="E42" s="15">
        <v>1907</v>
      </c>
      <c r="F42" s="15">
        <v>4017</v>
      </c>
      <c r="G42" s="15">
        <v>11457</v>
      </c>
      <c r="H42" s="15">
        <v>1311</v>
      </c>
      <c r="I42" s="15">
        <v>2266</v>
      </c>
      <c r="J42" s="15">
        <v>7880</v>
      </c>
      <c r="K42" s="15">
        <v>3761</v>
      </c>
      <c r="L42" s="15" t="s">
        <v>30</v>
      </c>
      <c r="M42" s="15" t="s">
        <v>30</v>
      </c>
      <c r="N42" s="15">
        <v>21101</v>
      </c>
      <c r="O42" s="15" t="s">
        <v>30</v>
      </c>
      <c r="P42" s="15" t="s">
        <v>30</v>
      </c>
      <c r="Q42" s="15">
        <v>2619</v>
      </c>
    </row>
    <row r="43" spans="1:17" x14ac:dyDescent="0.2">
      <c r="A43" s="14">
        <v>41883</v>
      </c>
      <c r="B43" s="15">
        <v>36495</v>
      </c>
      <c r="C43" s="15">
        <v>10190</v>
      </c>
      <c r="D43" s="15">
        <v>5950</v>
      </c>
      <c r="E43" s="15">
        <v>1905</v>
      </c>
      <c r="F43" s="15">
        <v>4045</v>
      </c>
      <c r="G43" s="15">
        <v>11497</v>
      </c>
      <c r="H43" s="15">
        <v>1347</v>
      </c>
      <c r="I43" s="15">
        <v>2304</v>
      </c>
      <c r="J43" s="15">
        <v>7846</v>
      </c>
      <c r="K43" s="15">
        <v>3739</v>
      </c>
      <c r="L43" s="15" t="s">
        <v>30</v>
      </c>
      <c r="M43" s="15" t="s">
        <v>30</v>
      </c>
      <c r="N43" s="15">
        <v>21350</v>
      </c>
      <c r="O43" s="15" t="s">
        <v>30</v>
      </c>
      <c r="P43" s="15" t="s">
        <v>30</v>
      </c>
      <c r="Q43" s="15">
        <v>2574</v>
      </c>
    </row>
    <row r="44" spans="1:17" x14ac:dyDescent="0.2">
      <c r="A44" s="14">
        <v>41913</v>
      </c>
      <c r="B44" s="15">
        <v>36405</v>
      </c>
      <c r="C44" s="15">
        <v>10348</v>
      </c>
      <c r="D44" s="15">
        <v>5965</v>
      </c>
      <c r="E44" s="15">
        <v>1923</v>
      </c>
      <c r="F44" s="15">
        <v>4042</v>
      </c>
      <c r="G44" s="15">
        <v>11606</v>
      </c>
      <c r="H44" s="15">
        <v>1362</v>
      </c>
      <c r="I44" s="15">
        <v>2333</v>
      </c>
      <c r="J44" s="15">
        <v>7910</v>
      </c>
      <c r="K44" s="15">
        <v>3810</v>
      </c>
      <c r="L44" s="15" t="s">
        <v>30</v>
      </c>
      <c r="M44" s="15" t="s">
        <v>30</v>
      </c>
      <c r="N44" s="15">
        <v>21437</v>
      </c>
      <c r="O44" s="15" t="s">
        <v>30</v>
      </c>
      <c r="P44" s="15" t="s">
        <v>30</v>
      </c>
      <c r="Q44" s="15">
        <v>2544</v>
      </c>
    </row>
    <row r="45" spans="1:17" x14ac:dyDescent="0.2">
      <c r="A45" s="14">
        <v>41944</v>
      </c>
      <c r="B45" s="15">
        <v>36369</v>
      </c>
      <c r="C45" s="15">
        <v>10400</v>
      </c>
      <c r="D45" s="15">
        <v>5973</v>
      </c>
      <c r="E45" s="15">
        <v>1928</v>
      </c>
      <c r="F45" s="15">
        <v>4045</v>
      </c>
      <c r="G45" s="15">
        <v>11588</v>
      </c>
      <c r="H45" s="15">
        <v>1340</v>
      </c>
      <c r="I45" s="15">
        <v>2343</v>
      </c>
      <c r="J45" s="15">
        <v>7905</v>
      </c>
      <c r="K45" s="15">
        <v>3869</v>
      </c>
      <c r="L45" s="15" t="s">
        <v>30</v>
      </c>
      <c r="M45" s="15" t="s">
        <v>30</v>
      </c>
      <c r="N45" s="15">
        <v>21511</v>
      </c>
      <c r="O45" s="15" t="s">
        <v>30</v>
      </c>
      <c r="P45" s="15" t="s">
        <v>30</v>
      </c>
      <c r="Q45" s="15">
        <v>2519</v>
      </c>
    </row>
    <row r="46" spans="1:17" x14ac:dyDescent="0.2">
      <c r="A46" s="14">
        <v>41974</v>
      </c>
      <c r="B46" s="15">
        <v>36350</v>
      </c>
      <c r="C46" s="15">
        <v>10420</v>
      </c>
      <c r="D46" s="15">
        <v>5951</v>
      </c>
      <c r="E46" s="15">
        <v>1913</v>
      </c>
      <c r="F46" s="15">
        <v>4038</v>
      </c>
      <c r="G46" s="15">
        <v>11545</v>
      </c>
      <c r="H46" s="15">
        <v>1374</v>
      </c>
      <c r="I46" s="15">
        <v>2292</v>
      </c>
      <c r="J46" s="15">
        <v>7880</v>
      </c>
      <c r="K46" s="15">
        <v>3923</v>
      </c>
      <c r="L46" s="15" t="s">
        <v>30</v>
      </c>
      <c r="M46" s="15" t="s">
        <v>30</v>
      </c>
      <c r="N46" s="15">
        <v>21637</v>
      </c>
      <c r="O46" s="15" t="s">
        <v>30</v>
      </c>
      <c r="P46" s="15" t="s">
        <v>30</v>
      </c>
      <c r="Q46" s="15">
        <v>2571</v>
      </c>
    </row>
    <row r="47" spans="1:17" x14ac:dyDescent="0.2">
      <c r="A47" s="14">
        <v>42005</v>
      </c>
      <c r="B47" s="15">
        <v>36339</v>
      </c>
      <c r="C47" s="15">
        <v>10325</v>
      </c>
      <c r="D47" s="15">
        <v>5968</v>
      </c>
      <c r="E47" s="15">
        <v>1889</v>
      </c>
      <c r="F47" s="15">
        <v>4079</v>
      </c>
      <c r="G47" s="15">
        <v>11380</v>
      </c>
      <c r="H47" s="15">
        <v>1360</v>
      </c>
      <c r="I47" s="15">
        <v>2188</v>
      </c>
      <c r="J47" s="15">
        <v>7832</v>
      </c>
      <c r="K47" s="15">
        <v>3932</v>
      </c>
      <c r="L47" s="15" t="s">
        <v>30</v>
      </c>
      <c r="M47" s="15" t="s">
        <v>30</v>
      </c>
      <c r="N47" s="15">
        <v>21640</v>
      </c>
      <c r="O47" s="15" t="s">
        <v>30</v>
      </c>
      <c r="P47" s="15" t="s">
        <v>30</v>
      </c>
      <c r="Q47" s="15">
        <v>2631</v>
      </c>
    </row>
    <row r="48" spans="1:17" x14ac:dyDescent="0.2">
      <c r="A48" s="14">
        <v>42036</v>
      </c>
      <c r="B48" s="15">
        <v>36087</v>
      </c>
      <c r="C48" s="15">
        <v>10148</v>
      </c>
      <c r="D48" s="15">
        <v>6008</v>
      </c>
      <c r="E48" s="15">
        <v>1921</v>
      </c>
      <c r="F48" s="15">
        <v>4088</v>
      </c>
      <c r="G48" s="15">
        <v>11310</v>
      </c>
      <c r="H48" s="15">
        <v>1375</v>
      </c>
      <c r="I48" s="15">
        <v>2116</v>
      </c>
      <c r="J48" s="15">
        <v>7819</v>
      </c>
      <c r="K48" s="15">
        <v>3962</v>
      </c>
      <c r="L48" s="15" t="s">
        <v>30</v>
      </c>
      <c r="M48" s="15" t="s">
        <v>30</v>
      </c>
      <c r="N48" s="15">
        <v>21641</v>
      </c>
      <c r="O48" s="15" t="s">
        <v>30</v>
      </c>
      <c r="P48" s="15" t="s">
        <v>30</v>
      </c>
      <c r="Q48" s="15">
        <v>2678</v>
      </c>
    </row>
    <row r="49" spans="1:17" x14ac:dyDescent="0.2">
      <c r="A49" s="14">
        <v>42064</v>
      </c>
      <c r="B49" s="15">
        <v>35916</v>
      </c>
      <c r="C49" s="15">
        <v>9982</v>
      </c>
      <c r="D49" s="15">
        <v>5990</v>
      </c>
      <c r="E49" s="15">
        <v>1936</v>
      </c>
      <c r="F49" s="15">
        <v>4054</v>
      </c>
      <c r="G49" s="15">
        <v>11286</v>
      </c>
      <c r="H49" s="15">
        <v>1332</v>
      </c>
      <c r="I49" s="15">
        <v>2117</v>
      </c>
      <c r="J49" s="15">
        <v>7838</v>
      </c>
      <c r="K49" s="15">
        <v>4056</v>
      </c>
      <c r="L49" s="15" t="s">
        <v>30</v>
      </c>
      <c r="M49" s="15" t="s">
        <v>30</v>
      </c>
      <c r="N49" s="15">
        <v>21651</v>
      </c>
      <c r="O49" s="15" t="s">
        <v>30</v>
      </c>
      <c r="P49" s="15" t="s">
        <v>30</v>
      </c>
      <c r="Q49" s="15">
        <v>2674</v>
      </c>
    </row>
    <row r="50" spans="1:17" x14ac:dyDescent="0.2">
      <c r="A50" s="14">
        <v>42095</v>
      </c>
      <c r="B50" s="15">
        <v>35928</v>
      </c>
      <c r="C50" s="15">
        <v>9952</v>
      </c>
      <c r="D50" s="15">
        <v>5956</v>
      </c>
      <c r="E50" s="15">
        <v>1939</v>
      </c>
      <c r="F50" s="15">
        <v>4017</v>
      </c>
      <c r="G50" s="15">
        <v>11404</v>
      </c>
      <c r="H50" s="15">
        <v>1311</v>
      </c>
      <c r="I50" s="15">
        <v>2178</v>
      </c>
      <c r="J50" s="15">
        <v>7915</v>
      </c>
      <c r="K50" s="15">
        <v>4019</v>
      </c>
      <c r="L50" s="15" t="s">
        <v>30</v>
      </c>
      <c r="M50" s="15" t="s">
        <v>30</v>
      </c>
      <c r="N50" s="15">
        <v>21788</v>
      </c>
      <c r="O50" s="15" t="s">
        <v>30</v>
      </c>
      <c r="P50" s="15" t="s">
        <v>30</v>
      </c>
      <c r="Q50" s="15">
        <v>2666</v>
      </c>
    </row>
    <row r="51" spans="1:17" x14ac:dyDescent="0.2">
      <c r="A51" s="14">
        <v>42125</v>
      </c>
      <c r="B51" s="15">
        <v>35818</v>
      </c>
      <c r="C51" s="15">
        <v>10008</v>
      </c>
      <c r="D51" s="15">
        <v>5946</v>
      </c>
      <c r="E51" s="15">
        <v>1915</v>
      </c>
      <c r="F51" s="15">
        <v>4031</v>
      </c>
      <c r="G51" s="15">
        <v>11369</v>
      </c>
      <c r="H51" s="15">
        <v>1264</v>
      </c>
      <c r="I51" s="15">
        <v>2204</v>
      </c>
      <c r="J51" s="15">
        <v>7902</v>
      </c>
      <c r="K51" s="15">
        <v>3954</v>
      </c>
      <c r="L51" s="15" t="s">
        <v>30</v>
      </c>
      <c r="M51" s="15" t="s">
        <v>30</v>
      </c>
      <c r="N51" s="15">
        <v>21900</v>
      </c>
      <c r="O51" s="15" t="s">
        <v>30</v>
      </c>
      <c r="P51" s="15" t="s">
        <v>30</v>
      </c>
      <c r="Q51" s="15">
        <v>2646</v>
      </c>
    </row>
    <row r="52" spans="1:17" x14ac:dyDescent="0.2">
      <c r="A52" s="14">
        <v>42156</v>
      </c>
      <c r="B52" s="15">
        <v>35765</v>
      </c>
      <c r="C52" s="15">
        <v>10004</v>
      </c>
      <c r="D52" s="15">
        <v>5974</v>
      </c>
      <c r="E52" s="15">
        <v>1911</v>
      </c>
      <c r="F52" s="15">
        <v>4063</v>
      </c>
      <c r="G52" s="15">
        <v>11391</v>
      </c>
      <c r="H52" s="15">
        <v>1262</v>
      </c>
      <c r="I52" s="15">
        <v>2248</v>
      </c>
      <c r="J52" s="15">
        <v>7881</v>
      </c>
      <c r="K52" s="15">
        <v>3977</v>
      </c>
      <c r="L52" s="15" t="s">
        <v>30</v>
      </c>
      <c r="M52" s="15" t="s">
        <v>30</v>
      </c>
      <c r="N52" s="15">
        <v>21944</v>
      </c>
      <c r="O52" s="15" t="s">
        <v>30</v>
      </c>
      <c r="P52" s="15" t="s">
        <v>30</v>
      </c>
      <c r="Q52" s="15">
        <v>2695</v>
      </c>
    </row>
    <row r="53" spans="1:17" x14ac:dyDescent="0.2">
      <c r="A53" s="14">
        <v>42186</v>
      </c>
      <c r="B53" s="15">
        <v>35597</v>
      </c>
      <c r="C53" s="15">
        <v>10003</v>
      </c>
      <c r="D53" s="15">
        <v>6019</v>
      </c>
      <c r="E53" s="15">
        <v>1909</v>
      </c>
      <c r="F53" s="15">
        <v>4110</v>
      </c>
      <c r="G53" s="15">
        <v>11421</v>
      </c>
      <c r="H53" s="15">
        <v>1244</v>
      </c>
      <c r="I53" s="15">
        <v>2294</v>
      </c>
      <c r="J53" s="15">
        <v>7883</v>
      </c>
      <c r="K53" s="15">
        <v>3986</v>
      </c>
      <c r="L53" s="15" t="s">
        <v>30</v>
      </c>
      <c r="M53" s="15" t="s">
        <v>30</v>
      </c>
      <c r="N53" s="15">
        <v>21987</v>
      </c>
      <c r="O53" s="15" t="s">
        <v>30</v>
      </c>
      <c r="P53" s="15" t="s">
        <v>30</v>
      </c>
      <c r="Q53" s="15">
        <v>2712</v>
      </c>
    </row>
    <row r="54" spans="1:17" x14ac:dyDescent="0.2">
      <c r="A54" s="14">
        <v>42217</v>
      </c>
      <c r="B54" s="15">
        <v>35400</v>
      </c>
      <c r="C54" s="15">
        <v>10021</v>
      </c>
      <c r="D54" s="15">
        <v>6010</v>
      </c>
      <c r="E54" s="15">
        <v>1902</v>
      </c>
      <c r="F54" s="15">
        <v>4109</v>
      </c>
      <c r="G54" s="15">
        <v>11492</v>
      </c>
      <c r="H54" s="15">
        <v>1278</v>
      </c>
      <c r="I54" s="15">
        <v>2323</v>
      </c>
      <c r="J54" s="15">
        <v>7891</v>
      </c>
      <c r="K54" s="15">
        <v>4036</v>
      </c>
      <c r="L54" s="15" t="s">
        <v>30</v>
      </c>
      <c r="M54" s="15" t="s">
        <v>30</v>
      </c>
      <c r="N54" s="15">
        <v>22024</v>
      </c>
      <c r="O54" s="15" t="s">
        <v>30</v>
      </c>
      <c r="P54" s="15" t="s">
        <v>30</v>
      </c>
      <c r="Q54" s="15">
        <v>2686</v>
      </c>
    </row>
    <row r="55" spans="1:17" x14ac:dyDescent="0.2">
      <c r="A55" s="14">
        <v>42248</v>
      </c>
      <c r="B55" s="15">
        <v>35277</v>
      </c>
      <c r="C55" s="15">
        <v>10113</v>
      </c>
      <c r="D55" s="15">
        <v>5987</v>
      </c>
      <c r="E55" s="15">
        <v>1885</v>
      </c>
      <c r="F55" s="15">
        <v>4103</v>
      </c>
      <c r="G55" s="15">
        <v>11485</v>
      </c>
      <c r="H55" s="15">
        <v>1269</v>
      </c>
      <c r="I55" s="15">
        <v>2325</v>
      </c>
      <c r="J55" s="15">
        <v>7890</v>
      </c>
      <c r="K55" s="15">
        <v>4036</v>
      </c>
      <c r="L55" s="15" t="s">
        <v>30</v>
      </c>
      <c r="M55" s="15" t="s">
        <v>30</v>
      </c>
      <c r="N55" s="15">
        <v>22107</v>
      </c>
      <c r="O55" s="15" t="s">
        <v>30</v>
      </c>
      <c r="P55" s="15" t="s">
        <v>30</v>
      </c>
      <c r="Q55" s="15">
        <v>2631</v>
      </c>
    </row>
    <row r="56" spans="1:17" x14ac:dyDescent="0.2">
      <c r="A56" s="14">
        <v>42278</v>
      </c>
      <c r="B56" s="15">
        <v>35227</v>
      </c>
      <c r="C56" s="15">
        <v>10137</v>
      </c>
      <c r="D56" s="15">
        <v>6120</v>
      </c>
      <c r="E56" s="15">
        <v>1947</v>
      </c>
      <c r="F56" s="15">
        <v>4174</v>
      </c>
      <c r="G56" s="15">
        <v>11444</v>
      </c>
      <c r="H56" s="15">
        <v>1270</v>
      </c>
      <c r="I56" s="15">
        <v>2322</v>
      </c>
      <c r="J56" s="15">
        <v>7852</v>
      </c>
      <c r="K56" s="15">
        <v>4025</v>
      </c>
      <c r="L56" s="15" t="s">
        <v>30</v>
      </c>
      <c r="M56" s="15" t="s">
        <v>30</v>
      </c>
      <c r="N56" s="15">
        <v>22348</v>
      </c>
      <c r="O56" s="15" t="s">
        <v>30</v>
      </c>
      <c r="P56" s="15" t="s">
        <v>30</v>
      </c>
      <c r="Q56" s="15">
        <v>2531</v>
      </c>
    </row>
    <row r="57" spans="1:17" x14ac:dyDescent="0.2">
      <c r="A57" s="14">
        <v>42309</v>
      </c>
      <c r="B57" s="15">
        <v>35260</v>
      </c>
      <c r="C57" s="15">
        <v>10039</v>
      </c>
      <c r="D57" s="15">
        <v>6206</v>
      </c>
      <c r="E57" s="15">
        <v>2010</v>
      </c>
      <c r="F57" s="15">
        <v>4196</v>
      </c>
      <c r="G57" s="15">
        <v>11319</v>
      </c>
      <c r="H57" s="15">
        <v>1250</v>
      </c>
      <c r="I57" s="15">
        <v>2295</v>
      </c>
      <c r="J57" s="15">
        <v>7774</v>
      </c>
      <c r="K57" s="15">
        <v>3981</v>
      </c>
      <c r="L57" s="15" t="s">
        <v>30</v>
      </c>
      <c r="M57" s="15" t="s">
        <v>30</v>
      </c>
      <c r="N57" s="15">
        <v>22489</v>
      </c>
      <c r="O57" s="15" t="s">
        <v>30</v>
      </c>
      <c r="P57" s="15" t="s">
        <v>30</v>
      </c>
      <c r="Q57" s="15">
        <v>2409</v>
      </c>
    </row>
    <row r="58" spans="1:17" x14ac:dyDescent="0.2">
      <c r="A58" s="14">
        <v>42339</v>
      </c>
      <c r="B58" s="15">
        <v>35268</v>
      </c>
      <c r="C58" s="15">
        <v>9975</v>
      </c>
      <c r="D58" s="15">
        <v>6249</v>
      </c>
      <c r="E58" s="15">
        <v>2081</v>
      </c>
      <c r="F58" s="15">
        <v>4168</v>
      </c>
      <c r="G58" s="15">
        <v>11264</v>
      </c>
      <c r="H58" s="15">
        <v>1237</v>
      </c>
      <c r="I58" s="15">
        <v>2243</v>
      </c>
      <c r="J58" s="15">
        <v>7784</v>
      </c>
      <c r="K58" s="15">
        <v>3936</v>
      </c>
      <c r="L58" s="15">
        <v>3268</v>
      </c>
      <c r="M58" s="15">
        <v>668</v>
      </c>
      <c r="N58" s="15">
        <v>22790</v>
      </c>
      <c r="O58" s="15">
        <v>4353</v>
      </c>
      <c r="P58" s="15">
        <v>18438</v>
      </c>
      <c r="Q58" s="15">
        <v>2317</v>
      </c>
    </row>
    <row r="59" spans="1:17" x14ac:dyDescent="0.2">
      <c r="A59" s="14">
        <v>42370</v>
      </c>
      <c r="B59" s="15">
        <v>35027</v>
      </c>
      <c r="C59" s="15">
        <v>9721</v>
      </c>
      <c r="D59" s="15">
        <v>6205</v>
      </c>
      <c r="E59" s="15">
        <v>2135</v>
      </c>
      <c r="F59" s="15">
        <v>4070</v>
      </c>
      <c r="G59" s="15">
        <v>11129</v>
      </c>
      <c r="H59" s="15">
        <v>1228</v>
      </c>
      <c r="I59" s="15">
        <v>2091</v>
      </c>
      <c r="J59" s="15">
        <v>7810</v>
      </c>
      <c r="K59" s="15">
        <v>3835</v>
      </c>
      <c r="L59" s="15">
        <v>3204</v>
      </c>
      <c r="M59" s="15">
        <v>631</v>
      </c>
      <c r="N59" s="15">
        <v>22977</v>
      </c>
      <c r="O59" s="15">
        <v>4495</v>
      </c>
      <c r="P59" s="15">
        <v>18481</v>
      </c>
      <c r="Q59" s="15">
        <v>2273</v>
      </c>
    </row>
    <row r="60" spans="1:17" x14ac:dyDescent="0.2">
      <c r="A60" s="14">
        <v>42401</v>
      </c>
      <c r="B60" s="15">
        <v>34741</v>
      </c>
      <c r="C60" s="15">
        <v>9660</v>
      </c>
      <c r="D60" s="15">
        <v>6175</v>
      </c>
      <c r="E60" s="15">
        <v>2145</v>
      </c>
      <c r="F60" s="15">
        <v>4031</v>
      </c>
      <c r="G60" s="15">
        <v>10969</v>
      </c>
      <c r="H60" s="15">
        <v>1179</v>
      </c>
      <c r="I60" s="15">
        <v>2008</v>
      </c>
      <c r="J60" s="15">
        <v>7783</v>
      </c>
      <c r="K60" s="15">
        <v>3749</v>
      </c>
      <c r="L60" s="15">
        <v>3128</v>
      </c>
      <c r="M60" s="15">
        <v>621</v>
      </c>
      <c r="N60" s="15">
        <v>23165</v>
      </c>
      <c r="O60" s="15">
        <v>4614</v>
      </c>
      <c r="P60" s="15">
        <v>18550</v>
      </c>
      <c r="Q60" s="15">
        <v>2244</v>
      </c>
    </row>
    <row r="61" spans="1:17" x14ac:dyDescent="0.2">
      <c r="A61" s="14">
        <v>42430</v>
      </c>
      <c r="B61" s="15">
        <v>34503</v>
      </c>
      <c r="C61" s="15">
        <v>9661</v>
      </c>
      <c r="D61" s="15">
        <v>6195</v>
      </c>
      <c r="E61" s="15">
        <v>2163</v>
      </c>
      <c r="F61" s="15">
        <v>4032</v>
      </c>
      <c r="G61" s="15">
        <v>10921</v>
      </c>
      <c r="H61" s="15">
        <v>1150</v>
      </c>
      <c r="I61" s="15">
        <v>1993</v>
      </c>
      <c r="J61" s="15">
        <v>7777</v>
      </c>
      <c r="K61" s="15">
        <v>3707</v>
      </c>
      <c r="L61" s="15">
        <v>3118</v>
      </c>
      <c r="M61" s="15">
        <v>589</v>
      </c>
      <c r="N61" s="15">
        <v>23066</v>
      </c>
      <c r="O61" s="15">
        <v>4625</v>
      </c>
      <c r="P61" s="15">
        <v>18441</v>
      </c>
      <c r="Q61" s="15">
        <v>2163</v>
      </c>
    </row>
    <row r="62" spans="1:17" x14ac:dyDescent="0.2">
      <c r="A62" s="14">
        <v>42461</v>
      </c>
      <c r="B62" s="15">
        <v>34403</v>
      </c>
      <c r="C62" s="15">
        <v>9894</v>
      </c>
      <c r="D62" s="15">
        <v>6197</v>
      </c>
      <c r="E62" s="15">
        <v>2114</v>
      </c>
      <c r="F62" s="15">
        <v>4083</v>
      </c>
      <c r="G62" s="15">
        <v>11027</v>
      </c>
      <c r="H62" s="15">
        <v>1119</v>
      </c>
      <c r="I62" s="15">
        <v>2101</v>
      </c>
      <c r="J62" s="15">
        <v>7806</v>
      </c>
      <c r="K62" s="15">
        <v>3709</v>
      </c>
      <c r="L62" s="15">
        <v>3104</v>
      </c>
      <c r="M62" s="15">
        <v>604</v>
      </c>
      <c r="N62" s="15">
        <v>22860</v>
      </c>
      <c r="O62" s="15">
        <v>4488</v>
      </c>
      <c r="P62" s="15">
        <v>18373</v>
      </c>
      <c r="Q62" s="15">
        <v>2124</v>
      </c>
    </row>
    <row r="63" spans="1:17" x14ac:dyDescent="0.2">
      <c r="A63" s="14">
        <v>42491</v>
      </c>
      <c r="B63" s="15">
        <v>34319</v>
      </c>
      <c r="C63" s="15">
        <v>10002</v>
      </c>
      <c r="D63" s="15">
        <v>6254</v>
      </c>
      <c r="E63" s="15">
        <v>2088</v>
      </c>
      <c r="F63" s="15">
        <v>4166</v>
      </c>
      <c r="G63" s="15">
        <v>11127</v>
      </c>
      <c r="H63" s="15">
        <v>1118</v>
      </c>
      <c r="I63" s="15">
        <v>2189</v>
      </c>
      <c r="J63" s="15">
        <v>7821</v>
      </c>
      <c r="K63" s="15">
        <v>3749</v>
      </c>
      <c r="L63" s="15">
        <v>3162</v>
      </c>
      <c r="M63" s="15">
        <v>586</v>
      </c>
      <c r="N63" s="15">
        <v>22855</v>
      </c>
      <c r="O63" s="15">
        <v>4424</v>
      </c>
      <c r="P63" s="15">
        <v>18430</v>
      </c>
      <c r="Q63" s="15">
        <v>2122</v>
      </c>
    </row>
    <row r="64" spans="1:17" x14ac:dyDescent="0.2">
      <c r="A64" s="14">
        <v>42522</v>
      </c>
      <c r="B64" s="15">
        <v>34302</v>
      </c>
      <c r="C64" s="15">
        <v>10023</v>
      </c>
      <c r="D64" s="15">
        <v>6200</v>
      </c>
      <c r="E64" s="15">
        <v>2058</v>
      </c>
      <c r="F64" s="15">
        <v>4141</v>
      </c>
      <c r="G64" s="15">
        <v>11243</v>
      </c>
      <c r="H64" s="15">
        <v>1147</v>
      </c>
      <c r="I64" s="15">
        <v>2226</v>
      </c>
      <c r="J64" s="15">
        <v>7869</v>
      </c>
      <c r="K64" s="15">
        <v>3690</v>
      </c>
      <c r="L64" s="15">
        <v>3109</v>
      </c>
      <c r="M64" s="15">
        <v>581</v>
      </c>
      <c r="N64" s="15">
        <v>22804</v>
      </c>
      <c r="O64" s="15">
        <v>4396</v>
      </c>
      <c r="P64" s="15">
        <v>18409</v>
      </c>
      <c r="Q64" s="15">
        <v>2117</v>
      </c>
    </row>
    <row r="65" spans="1:17" x14ac:dyDescent="0.2">
      <c r="A65" s="14">
        <v>42552</v>
      </c>
      <c r="B65" s="15">
        <v>34224</v>
      </c>
      <c r="C65" s="15">
        <v>10099</v>
      </c>
      <c r="D65" s="15">
        <v>6147</v>
      </c>
      <c r="E65" s="15">
        <v>2035</v>
      </c>
      <c r="F65" s="15">
        <v>4111</v>
      </c>
      <c r="G65" s="15">
        <v>11186</v>
      </c>
      <c r="H65" s="15">
        <v>1135</v>
      </c>
      <c r="I65" s="15">
        <v>2230</v>
      </c>
      <c r="J65" s="15">
        <v>7821</v>
      </c>
      <c r="K65" s="15">
        <v>3805</v>
      </c>
      <c r="L65" s="15">
        <v>3184</v>
      </c>
      <c r="M65" s="15">
        <v>620</v>
      </c>
      <c r="N65" s="15">
        <v>22521</v>
      </c>
      <c r="O65" s="15">
        <v>4260</v>
      </c>
      <c r="P65" s="15">
        <v>18261</v>
      </c>
      <c r="Q65" s="15">
        <v>2091</v>
      </c>
    </row>
    <row r="66" spans="1:17" x14ac:dyDescent="0.2">
      <c r="A66" s="14">
        <v>42583</v>
      </c>
      <c r="B66" s="15">
        <v>34060</v>
      </c>
      <c r="C66" s="15">
        <v>10144</v>
      </c>
      <c r="D66" s="15">
        <v>6097</v>
      </c>
      <c r="E66" s="15">
        <v>2038</v>
      </c>
      <c r="F66" s="15">
        <v>4059</v>
      </c>
      <c r="G66" s="15">
        <v>11305</v>
      </c>
      <c r="H66" s="15">
        <v>1130</v>
      </c>
      <c r="I66" s="15">
        <v>2236</v>
      </c>
      <c r="J66" s="15">
        <v>7939</v>
      </c>
      <c r="K66" s="15">
        <v>3928</v>
      </c>
      <c r="L66" s="15">
        <v>3260</v>
      </c>
      <c r="M66" s="15">
        <v>668</v>
      </c>
      <c r="N66" s="15">
        <v>22121</v>
      </c>
      <c r="O66" s="15">
        <v>4252</v>
      </c>
      <c r="P66" s="15">
        <v>17868</v>
      </c>
      <c r="Q66" s="15">
        <v>2075</v>
      </c>
    </row>
    <row r="67" spans="1:17" x14ac:dyDescent="0.2">
      <c r="A67" s="14">
        <v>42614</v>
      </c>
      <c r="B67" s="15">
        <v>33995</v>
      </c>
      <c r="C67" s="15">
        <v>10209</v>
      </c>
      <c r="D67" s="15">
        <v>6098</v>
      </c>
      <c r="E67" s="15">
        <v>2024</v>
      </c>
      <c r="F67" s="15">
        <v>4074</v>
      </c>
      <c r="G67" s="15">
        <v>11274</v>
      </c>
      <c r="H67" s="15">
        <v>1132</v>
      </c>
      <c r="I67" s="15">
        <v>2198</v>
      </c>
      <c r="J67" s="15">
        <v>7944</v>
      </c>
      <c r="K67" s="15">
        <v>4065</v>
      </c>
      <c r="L67" s="15">
        <v>3352</v>
      </c>
      <c r="M67" s="15">
        <v>713</v>
      </c>
      <c r="N67" s="15">
        <v>21743</v>
      </c>
      <c r="O67" s="15">
        <v>4106</v>
      </c>
      <c r="P67" s="15">
        <v>17637</v>
      </c>
      <c r="Q67" s="15">
        <v>2049</v>
      </c>
    </row>
    <row r="68" spans="1:17" x14ac:dyDescent="0.2">
      <c r="A68" s="14">
        <v>42644</v>
      </c>
      <c r="B68" s="15">
        <v>33928</v>
      </c>
      <c r="C68" s="15">
        <v>10305</v>
      </c>
      <c r="D68" s="15">
        <v>6114</v>
      </c>
      <c r="E68" s="15">
        <v>2008</v>
      </c>
      <c r="F68" s="15">
        <v>4105</v>
      </c>
      <c r="G68" s="15">
        <v>11337</v>
      </c>
      <c r="H68" s="15">
        <v>1151</v>
      </c>
      <c r="I68" s="15">
        <v>2177</v>
      </c>
      <c r="J68" s="15">
        <v>8010</v>
      </c>
      <c r="K68" s="15">
        <v>4112</v>
      </c>
      <c r="L68" s="15">
        <v>3400</v>
      </c>
      <c r="M68" s="15">
        <v>711</v>
      </c>
      <c r="N68" s="15">
        <v>21638</v>
      </c>
      <c r="O68" s="15">
        <v>4085</v>
      </c>
      <c r="P68" s="15">
        <v>17553</v>
      </c>
      <c r="Q68" s="15">
        <v>2055</v>
      </c>
    </row>
    <row r="69" spans="1:17" x14ac:dyDescent="0.2">
      <c r="A69" s="14">
        <v>42675</v>
      </c>
      <c r="B69" s="15">
        <v>33962</v>
      </c>
      <c r="C69" s="15">
        <v>10390</v>
      </c>
      <c r="D69" s="15">
        <v>6053</v>
      </c>
      <c r="E69" s="15">
        <v>1957</v>
      </c>
      <c r="F69" s="15">
        <v>4095</v>
      </c>
      <c r="G69" s="15">
        <v>11358</v>
      </c>
      <c r="H69" s="15">
        <v>1168</v>
      </c>
      <c r="I69" s="15">
        <v>2152</v>
      </c>
      <c r="J69" s="15">
        <v>8038</v>
      </c>
      <c r="K69" s="15">
        <v>4143</v>
      </c>
      <c r="L69" s="15">
        <v>3432</v>
      </c>
      <c r="M69" s="15">
        <v>710</v>
      </c>
      <c r="N69" s="15">
        <v>21830</v>
      </c>
      <c r="O69" s="15">
        <v>4047</v>
      </c>
      <c r="P69" s="15">
        <v>17783</v>
      </c>
      <c r="Q69" s="15">
        <v>2080</v>
      </c>
    </row>
    <row r="70" spans="1:17" x14ac:dyDescent="0.2">
      <c r="A70" s="14">
        <v>42705</v>
      </c>
      <c r="B70" s="15">
        <v>33894</v>
      </c>
      <c r="C70" s="15">
        <v>10457</v>
      </c>
      <c r="D70" s="15">
        <v>6083</v>
      </c>
      <c r="E70" s="15">
        <v>1941</v>
      </c>
      <c r="F70" s="15">
        <v>4142</v>
      </c>
      <c r="G70" s="15">
        <v>11200</v>
      </c>
      <c r="H70" s="15">
        <v>1141</v>
      </c>
      <c r="I70" s="15">
        <v>2030</v>
      </c>
      <c r="J70" s="15">
        <v>8029</v>
      </c>
      <c r="K70" s="15">
        <v>4127</v>
      </c>
      <c r="L70" s="15">
        <v>3409</v>
      </c>
      <c r="M70" s="15">
        <v>718</v>
      </c>
      <c r="N70" s="15">
        <v>22021</v>
      </c>
      <c r="O70" s="15">
        <v>4044</v>
      </c>
      <c r="P70" s="15">
        <v>17977</v>
      </c>
      <c r="Q70" s="15">
        <v>2089</v>
      </c>
    </row>
    <row r="71" spans="1:17" x14ac:dyDescent="0.2">
      <c r="A71" s="14">
        <v>42736</v>
      </c>
      <c r="B71" s="15">
        <v>33751</v>
      </c>
      <c r="C71" s="15">
        <v>10347</v>
      </c>
      <c r="D71" s="15">
        <v>6032</v>
      </c>
      <c r="E71" s="15">
        <v>1920</v>
      </c>
      <c r="F71" s="15">
        <v>4112</v>
      </c>
      <c r="G71" s="15">
        <v>10935</v>
      </c>
      <c r="H71" s="15">
        <v>1133</v>
      </c>
      <c r="I71" s="15">
        <v>1880</v>
      </c>
      <c r="J71" s="15">
        <v>7923</v>
      </c>
      <c r="K71" s="15">
        <v>4168</v>
      </c>
      <c r="L71" s="15">
        <v>3414</v>
      </c>
      <c r="M71" s="15">
        <v>754</v>
      </c>
      <c r="N71" s="15">
        <v>22089</v>
      </c>
      <c r="O71" s="15">
        <v>4078</v>
      </c>
      <c r="P71" s="15">
        <v>18011</v>
      </c>
      <c r="Q71" s="15">
        <v>2146</v>
      </c>
    </row>
    <row r="72" spans="1:17" x14ac:dyDescent="0.2">
      <c r="A72" s="14">
        <v>42767</v>
      </c>
      <c r="B72" s="15">
        <v>33632</v>
      </c>
      <c r="C72" s="15">
        <v>10194</v>
      </c>
      <c r="D72" s="15">
        <v>6019</v>
      </c>
      <c r="E72" s="15">
        <v>1914</v>
      </c>
      <c r="F72" s="15">
        <v>4106</v>
      </c>
      <c r="G72" s="15">
        <v>10787</v>
      </c>
      <c r="H72" s="15">
        <v>1085</v>
      </c>
      <c r="I72" s="15">
        <v>1804</v>
      </c>
      <c r="J72" s="15">
        <v>7898</v>
      </c>
      <c r="K72" s="15">
        <v>4107</v>
      </c>
      <c r="L72" s="15">
        <v>3339</v>
      </c>
      <c r="M72" s="15">
        <v>768</v>
      </c>
      <c r="N72" s="15">
        <v>22051</v>
      </c>
      <c r="O72" s="15">
        <v>4090</v>
      </c>
      <c r="P72" s="15">
        <v>17961</v>
      </c>
      <c r="Q72" s="15">
        <v>2178</v>
      </c>
    </row>
    <row r="73" spans="1:17" x14ac:dyDescent="0.2">
      <c r="A73" s="14">
        <v>42795</v>
      </c>
      <c r="B73" s="15">
        <v>33305</v>
      </c>
      <c r="C73" s="15">
        <v>10126</v>
      </c>
      <c r="D73" s="15">
        <v>6036</v>
      </c>
      <c r="E73" s="15">
        <v>1905</v>
      </c>
      <c r="F73" s="15">
        <v>4131</v>
      </c>
      <c r="G73" s="15">
        <v>10822</v>
      </c>
      <c r="H73" s="15">
        <v>1075</v>
      </c>
      <c r="I73" s="15">
        <v>1826</v>
      </c>
      <c r="J73" s="15">
        <v>7921</v>
      </c>
      <c r="K73" s="15">
        <v>4110</v>
      </c>
      <c r="L73" s="15">
        <v>3356</v>
      </c>
      <c r="M73" s="15">
        <v>754</v>
      </c>
      <c r="N73" s="15">
        <v>22009</v>
      </c>
      <c r="O73" s="15">
        <v>4102</v>
      </c>
      <c r="P73" s="15">
        <v>17907</v>
      </c>
      <c r="Q73" s="15">
        <v>2172</v>
      </c>
    </row>
    <row r="74" spans="1:17" x14ac:dyDescent="0.2">
      <c r="A74" s="14">
        <v>42826</v>
      </c>
      <c r="B74" s="15">
        <v>33187</v>
      </c>
      <c r="C74" s="15">
        <v>10202</v>
      </c>
      <c r="D74" s="15">
        <v>6080</v>
      </c>
      <c r="E74" s="15">
        <v>1872</v>
      </c>
      <c r="F74" s="15">
        <v>4208</v>
      </c>
      <c r="G74" s="15">
        <v>10962</v>
      </c>
      <c r="H74" s="15">
        <v>1098</v>
      </c>
      <c r="I74" s="15">
        <v>2037</v>
      </c>
      <c r="J74" s="15">
        <v>7827</v>
      </c>
      <c r="K74" s="15">
        <v>4104</v>
      </c>
      <c r="L74" s="15">
        <v>3335</v>
      </c>
      <c r="M74" s="15">
        <v>770</v>
      </c>
      <c r="N74" s="15">
        <v>22176</v>
      </c>
      <c r="O74" s="15">
        <v>4117</v>
      </c>
      <c r="P74" s="15">
        <v>18060</v>
      </c>
      <c r="Q74" s="15">
        <v>2160</v>
      </c>
    </row>
    <row r="75" spans="1:17" x14ac:dyDescent="0.2">
      <c r="A75" s="14">
        <v>42856</v>
      </c>
      <c r="B75" s="15">
        <v>33161</v>
      </c>
      <c r="C75" s="15">
        <v>10414</v>
      </c>
      <c r="D75" s="15">
        <v>6110</v>
      </c>
      <c r="E75" s="15">
        <v>1874</v>
      </c>
      <c r="F75" s="15">
        <v>4236</v>
      </c>
      <c r="G75" s="15">
        <v>11115</v>
      </c>
      <c r="H75" s="15">
        <v>1171</v>
      </c>
      <c r="I75" s="15">
        <v>2170</v>
      </c>
      <c r="J75" s="15">
        <v>7775</v>
      </c>
      <c r="K75" s="15">
        <v>4101</v>
      </c>
      <c r="L75" s="15">
        <v>3315</v>
      </c>
      <c r="M75" s="15">
        <v>786</v>
      </c>
      <c r="N75" s="15">
        <v>22273</v>
      </c>
      <c r="O75" s="15">
        <v>4133</v>
      </c>
      <c r="P75" s="15">
        <v>18140</v>
      </c>
      <c r="Q75" s="15">
        <v>2150</v>
      </c>
    </row>
    <row r="76" spans="1:17" x14ac:dyDescent="0.2">
      <c r="A76" s="14">
        <v>42887</v>
      </c>
      <c r="B76" s="15">
        <v>33237</v>
      </c>
      <c r="C76" s="15">
        <v>10564</v>
      </c>
      <c r="D76" s="15">
        <v>6081</v>
      </c>
      <c r="E76" s="15">
        <v>1862</v>
      </c>
      <c r="F76" s="15">
        <v>4220</v>
      </c>
      <c r="G76" s="15">
        <v>11248</v>
      </c>
      <c r="H76" s="15">
        <v>1224</v>
      </c>
      <c r="I76" s="15">
        <v>2327</v>
      </c>
      <c r="J76" s="15">
        <v>7697</v>
      </c>
      <c r="K76" s="15">
        <v>4173</v>
      </c>
      <c r="L76" s="15">
        <v>3353</v>
      </c>
      <c r="M76" s="15">
        <v>820</v>
      </c>
      <c r="N76" s="15">
        <v>22407</v>
      </c>
      <c r="O76" s="15">
        <v>4122</v>
      </c>
      <c r="P76" s="15">
        <v>18285</v>
      </c>
      <c r="Q76" s="15">
        <v>2161</v>
      </c>
    </row>
    <row r="77" spans="1:17" x14ac:dyDescent="0.2">
      <c r="A77" s="14">
        <v>42917</v>
      </c>
      <c r="B77" s="15">
        <v>33247</v>
      </c>
      <c r="C77" s="15">
        <v>10668</v>
      </c>
      <c r="D77" s="15">
        <v>6062</v>
      </c>
      <c r="E77" s="15">
        <v>1862</v>
      </c>
      <c r="F77" s="15">
        <v>4201</v>
      </c>
      <c r="G77" s="15">
        <v>11383</v>
      </c>
      <c r="H77" s="15">
        <v>1276</v>
      </c>
      <c r="I77" s="15">
        <v>2387</v>
      </c>
      <c r="J77" s="15">
        <v>7720</v>
      </c>
      <c r="K77" s="15">
        <v>4216</v>
      </c>
      <c r="L77" s="15">
        <v>3395</v>
      </c>
      <c r="M77" s="15">
        <v>821</v>
      </c>
      <c r="N77" s="15">
        <v>22531</v>
      </c>
      <c r="O77" s="15">
        <v>4150</v>
      </c>
      <c r="P77" s="15">
        <v>18381</v>
      </c>
      <c r="Q77" s="15">
        <v>2211</v>
      </c>
    </row>
    <row r="78" spans="1:17" x14ac:dyDescent="0.2">
      <c r="A78" s="14">
        <v>42948</v>
      </c>
      <c r="B78" s="15">
        <v>33321</v>
      </c>
      <c r="C78" s="15">
        <v>10699</v>
      </c>
      <c r="D78" s="15">
        <v>6089</v>
      </c>
      <c r="E78" s="15">
        <v>1826</v>
      </c>
      <c r="F78" s="15">
        <v>4263</v>
      </c>
      <c r="G78" s="15">
        <v>11409</v>
      </c>
      <c r="H78" s="15">
        <v>1277</v>
      </c>
      <c r="I78" s="15">
        <v>2446</v>
      </c>
      <c r="J78" s="15">
        <v>7686</v>
      </c>
      <c r="K78" s="15">
        <v>4195</v>
      </c>
      <c r="L78" s="15">
        <v>3367</v>
      </c>
      <c r="M78" s="15">
        <v>828</v>
      </c>
      <c r="N78" s="15">
        <v>22751</v>
      </c>
      <c r="O78" s="15">
        <v>4189</v>
      </c>
      <c r="P78" s="15">
        <v>18562</v>
      </c>
      <c r="Q78" s="15">
        <v>2245</v>
      </c>
    </row>
    <row r="79" spans="1:17" x14ac:dyDescent="0.2">
      <c r="A79" s="14">
        <v>42979</v>
      </c>
      <c r="B79" s="15">
        <v>33212</v>
      </c>
      <c r="C79" s="15">
        <v>10853</v>
      </c>
      <c r="D79" s="15">
        <v>6155</v>
      </c>
      <c r="E79" s="15">
        <v>1828</v>
      </c>
      <c r="F79" s="15">
        <v>4326</v>
      </c>
      <c r="G79" s="15">
        <v>11440</v>
      </c>
      <c r="H79" s="15">
        <v>1255</v>
      </c>
      <c r="I79" s="15">
        <v>2453</v>
      </c>
      <c r="J79" s="15">
        <v>7732</v>
      </c>
      <c r="K79" s="15">
        <v>4228</v>
      </c>
      <c r="L79" s="15">
        <v>3379</v>
      </c>
      <c r="M79" s="15">
        <v>849</v>
      </c>
      <c r="N79" s="15">
        <v>22819</v>
      </c>
      <c r="O79" s="15">
        <v>4216</v>
      </c>
      <c r="P79" s="15">
        <v>18602</v>
      </c>
      <c r="Q79" s="15">
        <v>2247</v>
      </c>
    </row>
    <row r="80" spans="1:17" x14ac:dyDescent="0.2">
      <c r="A80" s="14">
        <v>43009</v>
      </c>
      <c r="B80" s="15">
        <v>33215</v>
      </c>
      <c r="C80" s="15">
        <v>10922</v>
      </c>
      <c r="D80" s="15">
        <v>6239</v>
      </c>
      <c r="E80" s="15">
        <v>1837</v>
      </c>
      <c r="F80" s="15">
        <v>4402</v>
      </c>
      <c r="G80" s="15">
        <v>11473</v>
      </c>
      <c r="H80" s="15">
        <v>1194</v>
      </c>
      <c r="I80" s="15">
        <v>2481</v>
      </c>
      <c r="J80" s="15">
        <v>7798</v>
      </c>
      <c r="K80" s="15">
        <v>4292</v>
      </c>
      <c r="L80" s="15">
        <v>3431</v>
      </c>
      <c r="M80" s="15">
        <v>861</v>
      </c>
      <c r="N80" s="15">
        <v>22865</v>
      </c>
      <c r="O80" s="15">
        <v>4277</v>
      </c>
      <c r="P80" s="15">
        <v>18588</v>
      </c>
      <c r="Q80" s="15">
        <v>2197</v>
      </c>
    </row>
    <row r="81" spans="1:17" x14ac:dyDescent="0.2">
      <c r="A81" s="14">
        <v>43040</v>
      </c>
      <c r="B81" s="15">
        <v>33133</v>
      </c>
      <c r="C81" s="15">
        <v>11110</v>
      </c>
      <c r="D81" s="15">
        <v>6305</v>
      </c>
      <c r="E81" s="15">
        <v>1885</v>
      </c>
      <c r="F81" s="15">
        <v>4420</v>
      </c>
      <c r="G81" s="15">
        <v>11503</v>
      </c>
      <c r="H81" s="15">
        <v>1158</v>
      </c>
      <c r="I81" s="15">
        <v>2516</v>
      </c>
      <c r="J81" s="15">
        <v>7829</v>
      </c>
      <c r="K81" s="15">
        <v>4387</v>
      </c>
      <c r="L81" s="15">
        <v>3490</v>
      </c>
      <c r="M81" s="15">
        <v>898</v>
      </c>
      <c r="N81" s="15">
        <v>22951</v>
      </c>
      <c r="O81" s="15">
        <v>4358</v>
      </c>
      <c r="P81" s="15">
        <v>18593</v>
      </c>
      <c r="Q81" s="15">
        <v>2221</v>
      </c>
    </row>
    <row r="82" spans="1:17" x14ac:dyDescent="0.2">
      <c r="A82" s="14">
        <v>43070</v>
      </c>
      <c r="B82" s="15">
        <v>33237</v>
      </c>
      <c r="C82" s="15">
        <v>11056</v>
      </c>
      <c r="D82" s="15">
        <v>6348</v>
      </c>
      <c r="E82" s="15">
        <v>1872</v>
      </c>
      <c r="F82" s="15">
        <v>4476</v>
      </c>
      <c r="G82" s="15">
        <v>11424</v>
      </c>
      <c r="H82" s="15">
        <v>1159</v>
      </c>
      <c r="I82" s="15">
        <v>2475</v>
      </c>
      <c r="J82" s="15">
        <v>7791</v>
      </c>
      <c r="K82" s="15">
        <v>4390</v>
      </c>
      <c r="L82" s="15">
        <v>3499</v>
      </c>
      <c r="M82" s="15">
        <v>892</v>
      </c>
      <c r="N82" s="15">
        <v>23110</v>
      </c>
      <c r="O82" s="15">
        <v>4459</v>
      </c>
      <c r="P82" s="15">
        <v>18650</v>
      </c>
      <c r="Q82" s="15">
        <v>2206</v>
      </c>
    </row>
    <row r="83" spans="1:17" x14ac:dyDescent="0.2">
      <c r="A83" s="14">
        <v>43101</v>
      </c>
      <c r="B83" s="15">
        <v>33215</v>
      </c>
      <c r="C83" s="15">
        <v>10930</v>
      </c>
      <c r="D83" s="15">
        <v>6302</v>
      </c>
      <c r="E83" s="15">
        <v>1860</v>
      </c>
      <c r="F83" s="15">
        <v>4442</v>
      </c>
      <c r="G83" s="15">
        <v>11255</v>
      </c>
      <c r="H83" s="15">
        <v>1154</v>
      </c>
      <c r="I83" s="15">
        <v>2302</v>
      </c>
      <c r="J83" s="15">
        <v>7800</v>
      </c>
      <c r="K83" s="15">
        <v>4350</v>
      </c>
      <c r="L83" s="15">
        <v>3467</v>
      </c>
      <c r="M83" s="15">
        <v>883</v>
      </c>
      <c r="N83" s="15">
        <v>23095</v>
      </c>
      <c r="O83" s="15">
        <v>4451</v>
      </c>
      <c r="P83" s="15">
        <v>18644</v>
      </c>
      <c r="Q83" s="15">
        <v>2226</v>
      </c>
    </row>
    <row r="84" spans="1:17" x14ac:dyDescent="0.2">
      <c r="A84" s="14">
        <v>43132</v>
      </c>
      <c r="B84" s="15">
        <v>33048</v>
      </c>
      <c r="C84" s="15">
        <v>10704</v>
      </c>
      <c r="D84" s="15">
        <v>6273</v>
      </c>
      <c r="E84" s="15">
        <v>1865</v>
      </c>
      <c r="F84" s="15">
        <v>4407</v>
      </c>
      <c r="G84" s="15">
        <v>11149</v>
      </c>
      <c r="H84" s="15">
        <v>1165</v>
      </c>
      <c r="I84" s="15">
        <v>2154</v>
      </c>
      <c r="J84" s="15">
        <v>7831</v>
      </c>
      <c r="K84" s="15">
        <v>4334</v>
      </c>
      <c r="L84" s="15">
        <v>3459</v>
      </c>
      <c r="M84" s="15">
        <v>875</v>
      </c>
      <c r="N84" s="15">
        <v>23052</v>
      </c>
      <c r="O84" s="15">
        <v>4417</v>
      </c>
      <c r="P84" s="15">
        <v>18635</v>
      </c>
      <c r="Q84" s="15">
        <v>2213</v>
      </c>
    </row>
    <row r="85" spans="1:17" x14ac:dyDescent="0.2">
      <c r="A85" s="14">
        <v>43160</v>
      </c>
      <c r="B85" s="15">
        <v>32837</v>
      </c>
      <c r="C85" s="15">
        <v>10657</v>
      </c>
      <c r="D85" s="15">
        <v>6184</v>
      </c>
      <c r="E85" s="15">
        <v>1857</v>
      </c>
      <c r="F85" s="15">
        <v>4327</v>
      </c>
      <c r="G85" s="15">
        <v>11172</v>
      </c>
      <c r="H85" s="15">
        <v>1171</v>
      </c>
      <c r="I85" s="15">
        <v>2171</v>
      </c>
      <c r="J85" s="15">
        <v>7830</v>
      </c>
      <c r="K85" s="15">
        <v>4347</v>
      </c>
      <c r="L85" s="15">
        <v>3455</v>
      </c>
      <c r="M85" s="15">
        <v>892</v>
      </c>
      <c r="N85" s="15">
        <v>22871</v>
      </c>
      <c r="O85" s="15">
        <v>4361</v>
      </c>
      <c r="P85" s="15">
        <v>18510</v>
      </c>
      <c r="Q85" s="15">
        <v>2204</v>
      </c>
    </row>
    <row r="86" spans="1:17" x14ac:dyDescent="0.2">
      <c r="A86" s="14">
        <v>43191</v>
      </c>
      <c r="B86" s="15">
        <v>32655</v>
      </c>
      <c r="C86" s="15">
        <v>10849</v>
      </c>
      <c r="D86" s="15">
        <v>6148</v>
      </c>
      <c r="E86" s="15">
        <v>1823</v>
      </c>
      <c r="F86" s="15">
        <v>4325</v>
      </c>
      <c r="G86" s="15">
        <v>11326</v>
      </c>
      <c r="H86" s="15">
        <v>1217</v>
      </c>
      <c r="I86" s="15">
        <v>2280</v>
      </c>
      <c r="J86" s="15">
        <v>7829</v>
      </c>
      <c r="K86" s="15">
        <v>4344</v>
      </c>
      <c r="L86" s="15">
        <v>3431</v>
      </c>
      <c r="M86" s="15">
        <v>913</v>
      </c>
      <c r="N86" s="15">
        <v>22945</v>
      </c>
      <c r="O86" s="15">
        <v>4368</v>
      </c>
      <c r="P86" s="15">
        <v>18577</v>
      </c>
      <c r="Q86" s="15">
        <v>2162</v>
      </c>
    </row>
    <row r="87" spans="1:17" x14ac:dyDescent="0.2">
      <c r="A87" s="14">
        <v>43221</v>
      </c>
      <c r="B87" s="15">
        <v>32701</v>
      </c>
      <c r="C87" s="15">
        <v>11012</v>
      </c>
      <c r="D87" s="15">
        <v>6119</v>
      </c>
      <c r="E87" s="15">
        <v>1803</v>
      </c>
      <c r="F87" s="15">
        <v>4316</v>
      </c>
      <c r="G87" s="15">
        <v>11440</v>
      </c>
      <c r="H87" s="15">
        <v>1247</v>
      </c>
      <c r="I87" s="15">
        <v>2370</v>
      </c>
      <c r="J87" s="15">
        <v>7823</v>
      </c>
      <c r="K87" s="15">
        <v>4333</v>
      </c>
      <c r="L87" s="15">
        <v>3423</v>
      </c>
      <c r="M87" s="15">
        <v>910</v>
      </c>
      <c r="N87" s="15">
        <v>22863</v>
      </c>
      <c r="O87" s="15">
        <v>4352</v>
      </c>
      <c r="P87" s="15">
        <v>18511</v>
      </c>
      <c r="Q87" s="15">
        <v>2118</v>
      </c>
    </row>
    <row r="88" spans="1:17" x14ac:dyDescent="0.2">
      <c r="A88" s="14">
        <v>43252</v>
      </c>
      <c r="B88" s="15">
        <v>32763</v>
      </c>
      <c r="C88" s="15">
        <v>10935</v>
      </c>
      <c r="D88" s="15">
        <v>6214</v>
      </c>
      <c r="E88" s="15">
        <v>1832</v>
      </c>
      <c r="F88" s="15">
        <v>4381</v>
      </c>
      <c r="G88" s="15">
        <v>11565</v>
      </c>
      <c r="H88" s="15">
        <v>1290</v>
      </c>
      <c r="I88" s="15">
        <v>2458</v>
      </c>
      <c r="J88" s="15">
        <v>7817</v>
      </c>
      <c r="K88" s="15">
        <v>4353</v>
      </c>
      <c r="L88" s="15">
        <v>3446</v>
      </c>
      <c r="M88" s="15">
        <v>908</v>
      </c>
      <c r="N88" s="15">
        <v>22985</v>
      </c>
      <c r="O88" s="15">
        <v>4435</v>
      </c>
      <c r="P88" s="15">
        <v>18550</v>
      </c>
      <c r="Q88" s="15">
        <v>2127</v>
      </c>
    </row>
    <row r="89" spans="1:17" x14ac:dyDescent="0.2">
      <c r="A89" s="14">
        <v>43282</v>
      </c>
      <c r="B89" s="15">
        <v>32912</v>
      </c>
      <c r="C89" s="15">
        <v>11039</v>
      </c>
      <c r="D89" s="15">
        <v>6258</v>
      </c>
      <c r="E89" s="15">
        <v>1851</v>
      </c>
      <c r="F89" s="15">
        <v>4406</v>
      </c>
      <c r="G89" s="15">
        <v>11611</v>
      </c>
      <c r="H89" s="15">
        <v>1296</v>
      </c>
      <c r="I89" s="15">
        <v>2488</v>
      </c>
      <c r="J89" s="15">
        <v>7827</v>
      </c>
      <c r="K89" s="15">
        <v>4389</v>
      </c>
      <c r="L89" s="15">
        <v>3504</v>
      </c>
      <c r="M89" s="15">
        <v>885</v>
      </c>
      <c r="N89" s="15">
        <v>23035</v>
      </c>
      <c r="O89" s="15">
        <v>4481</v>
      </c>
      <c r="P89" s="15">
        <v>18554</v>
      </c>
      <c r="Q89" s="15">
        <v>2123</v>
      </c>
    </row>
    <row r="90" spans="1:17" x14ac:dyDescent="0.2">
      <c r="A90" s="14">
        <v>43313</v>
      </c>
      <c r="B90" s="15">
        <v>32902</v>
      </c>
      <c r="C90" s="15">
        <v>11135</v>
      </c>
      <c r="D90" s="15">
        <v>6284</v>
      </c>
      <c r="E90" s="15">
        <v>1847</v>
      </c>
      <c r="F90" s="15">
        <v>4437</v>
      </c>
      <c r="G90" s="15">
        <v>11675</v>
      </c>
      <c r="H90" s="15">
        <v>1310</v>
      </c>
      <c r="I90" s="15">
        <v>2517</v>
      </c>
      <c r="J90" s="15">
        <v>7848</v>
      </c>
      <c r="K90" s="15">
        <v>4419</v>
      </c>
      <c r="L90" s="15">
        <v>3519</v>
      </c>
      <c r="M90" s="15">
        <v>900</v>
      </c>
      <c r="N90" s="15">
        <v>23204</v>
      </c>
      <c r="O90" s="15">
        <v>4525</v>
      </c>
      <c r="P90" s="15">
        <v>18680</v>
      </c>
      <c r="Q90" s="15">
        <v>2170</v>
      </c>
    </row>
    <row r="91" spans="1:17" x14ac:dyDescent="0.2">
      <c r="A91" s="14">
        <v>43344</v>
      </c>
      <c r="B91" s="15">
        <v>32909</v>
      </c>
      <c r="C91" s="15">
        <v>11453</v>
      </c>
      <c r="D91" s="15">
        <v>6241</v>
      </c>
      <c r="E91" s="15">
        <v>1808</v>
      </c>
      <c r="F91" s="15">
        <v>4433</v>
      </c>
      <c r="G91" s="15">
        <v>11690</v>
      </c>
      <c r="H91" s="15">
        <v>1290</v>
      </c>
      <c r="I91" s="15">
        <v>2546</v>
      </c>
      <c r="J91" s="15">
        <v>7854</v>
      </c>
      <c r="K91" s="15">
        <v>4416</v>
      </c>
      <c r="L91" s="15">
        <v>3517</v>
      </c>
      <c r="M91" s="15">
        <v>900</v>
      </c>
      <c r="N91" s="15">
        <v>23419</v>
      </c>
      <c r="O91" s="15">
        <v>4568</v>
      </c>
      <c r="P91" s="15">
        <v>18851</v>
      </c>
      <c r="Q91" s="15">
        <v>2204</v>
      </c>
    </row>
    <row r="92" spans="1:17" x14ac:dyDescent="0.2">
      <c r="A92" s="14">
        <v>43374</v>
      </c>
      <c r="B92" s="15">
        <v>32863</v>
      </c>
      <c r="C92" s="15">
        <v>11572</v>
      </c>
      <c r="D92" s="15">
        <v>6245</v>
      </c>
      <c r="E92" s="15">
        <v>1810</v>
      </c>
      <c r="F92" s="15">
        <v>4435</v>
      </c>
      <c r="G92" s="15">
        <v>11671</v>
      </c>
      <c r="H92" s="15">
        <v>1280</v>
      </c>
      <c r="I92" s="15">
        <v>2549</v>
      </c>
      <c r="J92" s="15">
        <v>7843</v>
      </c>
      <c r="K92" s="15">
        <v>4503</v>
      </c>
      <c r="L92" s="15">
        <v>3587</v>
      </c>
      <c r="M92" s="15">
        <v>915</v>
      </c>
      <c r="N92" s="15">
        <v>23533</v>
      </c>
      <c r="O92" s="15">
        <v>4610</v>
      </c>
      <c r="P92" s="15">
        <v>18923</v>
      </c>
      <c r="Q92" s="15">
        <v>2232</v>
      </c>
    </row>
    <row r="93" spans="1:17" x14ac:dyDescent="0.2">
      <c r="A93" s="14">
        <v>43405</v>
      </c>
      <c r="B93" s="15">
        <v>32904</v>
      </c>
      <c r="C93" s="15">
        <v>11634</v>
      </c>
      <c r="D93" s="15">
        <v>6243</v>
      </c>
      <c r="E93" s="15">
        <v>1766</v>
      </c>
      <c r="F93" s="15">
        <v>4478</v>
      </c>
      <c r="G93" s="15">
        <v>11729</v>
      </c>
      <c r="H93" s="15">
        <v>1272</v>
      </c>
      <c r="I93" s="15">
        <v>2578</v>
      </c>
      <c r="J93" s="15">
        <v>7879</v>
      </c>
      <c r="K93" s="15">
        <v>4468</v>
      </c>
      <c r="L93" s="15">
        <v>3586</v>
      </c>
      <c r="M93" s="15">
        <v>883</v>
      </c>
      <c r="N93" s="15">
        <v>23736</v>
      </c>
      <c r="O93" s="15">
        <v>4677</v>
      </c>
      <c r="P93" s="15">
        <v>19059</v>
      </c>
      <c r="Q93" s="15">
        <v>2201</v>
      </c>
    </row>
    <row r="94" spans="1:17" x14ac:dyDescent="0.2">
      <c r="A94" s="14">
        <v>43435</v>
      </c>
      <c r="B94" s="15">
        <v>32942</v>
      </c>
      <c r="C94" s="15">
        <v>11488</v>
      </c>
      <c r="D94" s="15">
        <v>6256</v>
      </c>
      <c r="E94" s="15">
        <v>1779</v>
      </c>
      <c r="F94" s="15">
        <v>4477</v>
      </c>
      <c r="G94" s="15">
        <v>11596</v>
      </c>
      <c r="H94" s="15">
        <v>1228</v>
      </c>
      <c r="I94" s="15">
        <v>2459</v>
      </c>
      <c r="J94" s="15">
        <v>7909</v>
      </c>
      <c r="K94" s="15">
        <v>4520</v>
      </c>
      <c r="L94" s="15">
        <v>3616</v>
      </c>
      <c r="M94" s="15">
        <v>905</v>
      </c>
      <c r="N94" s="15">
        <v>23775</v>
      </c>
      <c r="O94" s="15">
        <v>4689</v>
      </c>
      <c r="P94" s="15">
        <v>19086</v>
      </c>
      <c r="Q94" s="15">
        <v>2158</v>
      </c>
    </row>
    <row r="95" spans="1:17" x14ac:dyDescent="0.2">
      <c r="A95" s="14">
        <v>43466</v>
      </c>
      <c r="B95" s="15">
        <v>32866</v>
      </c>
      <c r="C95" s="15">
        <v>11254</v>
      </c>
      <c r="D95" s="15">
        <v>6223</v>
      </c>
      <c r="E95" s="15">
        <v>1782</v>
      </c>
      <c r="F95" s="15">
        <v>4442</v>
      </c>
      <c r="G95" s="15">
        <v>11461</v>
      </c>
      <c r="H95" s="15">
        <v>1247</v>
      </c>
      <c r="I95" s="15">
        <v>2277</v>
      </c>
      <c r="J95" s="15">
        <v>7936</v>
      </c>
      <c r="K95" s="15">
        <v>4502</v>
      </c>
      <c r="L95" s="15">
        <v>3634</v>
      </c>
      <c r="M95" s="15">
        <v>868</v>
      </c>
      <c r="N95" s="15">
        <v>23831</v>
      </c>
      <c r="O95" s="15">
        <v>4737</v>
      </c>
      <c r="P95" s="15">
        <v>19094</v>
      </c>
      <c r="Q95" s="15">
        <v>2155</v>
      </c>
    </row>
    <row r="96" spans="1:17" x14ac:dyDescent="0.2">
      <c r="A96" s="14">
        <v>43497</v>
      </c>
      <c r="B96" s="15">
        <v>32979</v>
      </c>
      <c r="C96" s="15">
        <v>11075</v>
      </c>
      <c r="D96" s="15">
        <v>6167</v>
      </c>
      <c r="E96" s="15">
        <v>1787</v>
      </c>
      <c r="F96" s="15">
        <v>4381</v>
      </c>
      <c r="G96" s="15">
        <v>11279</v>
      </c>
      <c r="H96" s="15">
        <v>1231</v>
      </c>
      <c r="I96" s="15">
        <v>2143</v>
      </c>
      <c r="J96" s="15">
        <v>7905</v>
      </c>
      <c r="K96" s="15">
        <v>4523</v>
      </c>
      <c r="L96" s="15">
        <v>3662</v>
      </c>
      <c r="M96" s="15">
        <v>861</v>
      </c>
      <c r="N96" s="15">
        <v>23711</v>
      </c>
      <c r="O96" s="15">
        <v>4762</v>
      </c>
      <c r="P96" s="15">
        <v>18949</v>
      </c>
      <c r="Q96" s="15">
        <v>2145</v>
      </c>
    </row>
    <row r="97" spans="1:17" x14ac:dyDescent="0.2">
      <c r="A97" s="85">
        <v>43525</v>
      </c>
      <c r="B97" s="40">
        <v>32918</v>
      </c>
      <c r="C97" s="40">
        <v>11124</v>
      </c>
      <c r="D97" s="40">
        <v>6108</v>
      </c>
      <c r="E97" s="40">
        <v>1768</v>
      </c>
      <c r="F97" s="40">
        <v>4340</v>
      </c>
      <c r="G97" s="40">
        <v>11362</v>
      </c>
      <c r="H97" s="40">
        <v>1224</v>
      </c>
      <c r="I97" s="40">
        <v>2150</v>
      </c>
      <c r="J97" s="40">
        <v>7989</v>
      </c>
      <c r="K97" s="40">
        <v>4435</v>
      </c>
      <c r="L97" s="40">
        <v>3587</v>
      </c>
      <c r="M97" s="40">
        <v>848</v>
      </c>
      <c r="N97" s="40">
        <v>23750</v>
      </c>
      <c r="O97" s="40">
        <v>4762</v>
      </c>
      <c r="P97" s="40">
        <v>18988</v>
      </c>
      <c r="Q97" s="40">
        <v>2166</v>
      </c>
    </row>
    <row r="98" spans="1:17" x14ac:dyDescent="0.2">
      <c r="A98" s="85">
        <v>43556</v>
      </c>
      <c r="B98" s="40">
        <v>33136</v>
      </c>
      <c r="C98" s="40">
        <v>11217</v>
      </c>
      <c r="D98" s="40">
        <v>6147</v>
      </c>
      <c r="E98" s="40">
        <v>1771</v>
      </c>
      <c r="F98" s="40">
        <v>4376</v>
      </c>
      <c r="G98" s="40">
        <v>11462</v>
      </c>
      <c r="H98" s="40">
        <v>1239</v>
      </c>
      <c r="I98" s="40">
        <v>2273</v>
      </c>
      <c r="J98" s="40">
        <v>7950</v>
      </c>
      <c r="K98" s="40">
        <v>4381</v>
      </c>
      <c r="L98" s="40">
        <v>3513</v>
      </c>
      <c r="M98" s="40">
        <v>868</v>
      </c>
      <c r="N98" s="40">
        <v>23884</v>
      </c>
      <c r="O98" s="40">
        <v>4736</v>
      </c>
      <c r="P98" s="40">
        <v>19148</v>
      </c>
      <c r="Q98" s="40">
        <v>2139</v>
      </c>
    </row>
    <row r="99" spans="1:17" x14ac:dyDescent="0.2">
      <c r="A99" s="85">
        <v>43586</v>
      </c>
      <c r="B99" s="40">
        <v>33222</v>
      </c>
      <c r="C99" s="40">
        <v>11384</v>
      </c>
      <c r="D99" s="40">
        <v>6183</v>
      </c>
      <c r="E99" s="40">
        <v>1769</v>
      </c>
      <c r="F99" s="40">
        <v>4414</v>
      </c>
      <c r="G99" s="40">
        <v>11543</v>
      </c>
      <c r="H99" s="40">
        <v>1272</v>
      </c>
      <c r="I99" s="40">
        <v>2383</v>
      </c>
      <c r="J99" s="40">
        <v>7888</v>
      </c>
      <c r="K99" s="40">
        <v>4422</v>
      </c>
      <c r="L99" s="40">
        <v>3533</v>
      </c>
      <c r="M99" s="40">
        <v>889</v>
      </c>
      <c r="N99" s="40">
        <v>24033</v>
      </c>
      <c r="O99" s="40">
        <v>4754</v>
      </c>
      <c r="P99" s="40">
        <v>19279</v>
      </c>
      <c r="Q99" s="40">
        <v>2160</v>
      </c>
    </row>
    <row r="100" spans="1:17" x14ac:dyDescent="0.2">
      <c r="A100" s="85">
        <v>43617</v>
      </c>
      <c r="B100" s="40">
        <v>33213</v>
      </c>
      <c r="C100" s="40">
        <v>11500</v>
      </c>
      <c r="D100" s="40">
        <v>6254</v>
      </c>
      <c r="E100" s="40">
        <v>1779</v>
      </c>
      <c r="F100" s="40">
        <v>4476</v>
      </c>
      <c r="G100" s="40">
        <v>11661</v>
      </c>
      <c r="H100" s="40">
        <v>1329</v>
      </c>
      <c r="I100" s="40">
        <v>2462</v>
      </c>
      <c r="J100" s="40">
        <v>7870</v>
      </c>
      <c r="K100" s="40">
        <v>4369</v>
      </c>
      <c r="L100" s="40">
        <v>3496</v>
      </c>
      <c r="M100" s="40">
        <v>873</v>
      </c>
      <c r="N100" s="40">
        <v>24141</v>
      </c>
      <c r="O100" s="40">
        <v>4750</v>
      </c>
      <c r="P100" s="40">
        <v>19392</v>
      </c>
      <c r="Q100" s="40">
        <v>2203</v>
      </c>
    </row>
    <row r="101" spans="1:17" x14ac:dyDescent="0.2">
      <c r="A101" s="85">
        <v>43647</v>
      </c>
      <c r="B101" s="40">
        <v>33146</v>
      </c>
      <c r="C101" s="40">
        <v>11658</v>
      </c>
      <c r="D101" s="40">
        <v>6280</v>
      </c>
      <c r="E101" s="40">
        <v>1755</v>
      </c>
      <c r="F101" s="40">
        <v>4525</v>
      </c>
      <c r="G101" s="40">
        <v>11714</v>
      </c>
      <c r="H101" s="40">
        <v>1334</v>
      </c>
      <c r="I101" s="40">
        <v>2508</v>
      </c>
      <c r="J101" s="40">
        <v>7872</v>
      </c>
      <c r="K101" s="40">
        <v>4331</v>
      </c>
      <c r="L101" s="40">
        <v>3481</v>
      </c>
      <c r="M101" s="40">
        <v>850</v>
      </c>
      <c r="N101" s="40">
        <v>24227</v>
      </c>
      <c r="O101" s="40">
        <v>4807</v>
      </c>
      <c r="P101" s="40">
        <v>19420</v>
      </c>
      <c r="Q101" s="40">
        <v>2230</v>
      </c>
    </row>
    <row r="102" spans="1:17" x14ac:dyDescent="0.2">
      <c r="A102" s="85">
        <v>43678</v>
      </c>
      <c r="B102" s="40">
        <v>33042</v>
      </c>
      <c r="C102" s="40">
        <v>11795</v>
      </c>
      <c r="D102" s="40">
        <v>6287</v>
      </c>
      <c r="E102" s="40">
        <v>1772</v>
      </c>
      <c r="F102" s="40">
        <v>4515</v>
      </c>
      <c r="G102" s="40">
        <v>11671</v>
      </c>
      <c r="H102" s="40">
        <v>1282</v>
      </c>
      <c r="I102" s="40">
        <v>2513</v>
      </c>
      <c r="J102" s="40">
        <v>7876</v>
      </c>
      <c r="K102" s="40">
        <v>4348</v>
      </c>
      <c r="L102" s="40">
        <v>3518</v>
      </c>
      <c r="M102" s="40">
        <v>830</v>
      </c>
      <c r="N102" s="40">
        <v>24293</v>
      </c>
      <c r="O102" s="40">
        <v>4864</v>
      </c>
      <c r="P102" s="40">
        <v>19429</v>
      </c>
      <c r="Q102" s="40">
        <v>2193</v>
      </c>
    </row>
    <row r="103" spans="1:17" x14ac:dyDescent="0.2">
      <c r="A103" s="85">
        <v>43709</v>
      </c>
      <c r="B103" s="40">
        <v>33075</v>
      </c>
      <c r="C103" s="40">
        <v>11838</v>
      </c>
      <c r="D103" s="40">
        <v>6276</v>
      </c>
      <c r="E103" s="40">
        <v>1740</v>
      </c>
      <c r="F103" s="40">
        <v>4536</v>
      </c>
      <c r="G103" s="40">
        <v>11683</v>
      </c>
      <c r="H103" s="40">
        <v>1268</v>
      </c>
      <c r="I103" s="40">
        <v>2577</v>
      </c>
      <c r="J103" s="40">
        <v>7839</v>
      </c>
      <c r="K103" s="40">
        <v>4368</v>
      </c>
      <c r="L103" s="40">
        <v>3567</v>
      </c>
      <c r="M103" s="40">
        <v>801</v>
      </c>
      <c r="N103" s="40">
        <v>24434</v>
      </c>
      <c r="O103" s="40">
        <v>4930</v>
      </c>
      <c r="P103" s="40">
        <v>19504</v>
      </c>
      <c r="Q103" s="40">
        <v>2127</v>
      </c>
    </row>
    <row r="104" spans="1:17" x14ac:dyDescent="0.2">
      <c r="A104" s="85">
        <v>43739</v>
      </c>
      <c r="B104" s="40">
        <v>33206</v>
      </c>
      <c r="C104" s="40">
        <v>11852</v>
      </c>
      <c r="D104" s="40">
        <v>6314</v>
      </c>
      <c r="E104" s="40">
        <v>1749</v>
      </c>
      <c r="F104" s="40">
        <v>4565</v>
      </c>
      <c r="G104" s="40">
        <v>11675</v>
      </c>
      <c r="H104" s="40">
        <v>1229</v>
      </c>
      <c r="I104" s="40">
        <v>2610</v>
      </c>
      <c r="J104" s="40">
        <v>7835</v>
      </c>
      <c r="K104" s="40">
        <v>4452</v>
      </c>
      <c r="L104" s="40">
        <v>3655</v>
      </c>
      <c r="M104" s="40">
        <v>798</v>
      </c>
      <c r="N104" s="40">
        <v>24446</v>
      </c>
      <c r="O104" s="40">
        <v>4980</v>
      </c>
      <c r="P104" s="40">
        <v>19466</v>
      </c>
      <c r="Q104" s="40">
        <v>2110</v>
      </c>
    </row>
    <row r="105" spans="1:17" x14ac:dyDescent="0.2">
      <c r="A105" s="85">
        <v>43770</v>
      </c>
      <c r="B105" s="40">
        <v>33420</v>
      </c>
      <c r="C105" s="40">
        <v>11812</v>
      </c>
      <c r="D105" s="40">
        <v>6356</v>
      </c>
      <c r="E105" s="40">
        <v>1757</v>
      </c>
      <c r="F105" s="40">
        <v>4598</v>
      </c>
      <c r="G105" s="40">
        <v>11686</v>
      </c>
      <c r="H105" s="40">
        <v>1235</v>
      </c>
      <c r="I105" s="40">
        <v>2604</v>
      </c>
      <c r="J105" s="40">
        <v>7848</v>
      </c>
      <c r="K105" s="40">
        <v>4483</v>
      </c>
      <c r="L105" s="40">
        <v>3690</v>
      </c>
      <c r="M105" s="40">
        <v>793</v>
      </c>
      <c r="N105" s="40">
        <v>24597</v>
      </c>
      <c r="O105" s="40">
        <v>5029</v>
      </c>
      <c r="P105" s="40">
        <v>19568</v>
      </c>
      <c r="Q105" s="40">
        <v>2062</v>
      </c>
    </row>
    <row r="106" spans="1:17" x14ac:dyDescent="0.2">
      <c r="A106" s="85">
        <v>43800</v>
      </c>
      <c r="B106" s="40">
        <v>33668</v>
      </c>
      <c r="C106" s="40">
        <v>11855</v>
      </c>
      <c r="D106" s="40">
        <v>6356</v>
      </c>
      <c r="E106" s="40">
        <v>1770</v>
      </c>
      <c r="F106" s="40">
        <v>4585</v>
      </c>
      <c r="G106" s="40">
        <v>11641</v>
      </c>
      <c r="H106" s="40">
        <v>1191</v>
      </c>
      <c r="I106" s="40">
        <v>2498</v>
      </c>
      <c r="J106" s="40">
        <v>7951</v>
      </c>
      <c r="K106" s="40">
        <v>4442</v>
      </c>
      <c r="L106" s="40">
        <v>3636</v>
      </c>
      <c r="M106" s="40">
        <v>806</v>
      </c>
      <c r="N106" s="40">
        <v>24557</v>
      </c>
      <c r="O106" s="40">
        <v>5101</v>
      </c>
      <c r="P106" s="40">
        <v>19456</v>
      </c>
      <c r="Q106" s="40">
        <v>2033</v>
      </c>
    </row>
    <row r="107" spans="1:17" x14ac:dyDescent="0.2">
      <c r="A107" s="85">
        <v>43831</v>
      </c>
      <c r="B107" s="40">
        <v>33711</v>
      </c>
      <c r="C107" s="40">
        <v>11673</v>
      </c>
      <c r="D107" s="40">
        <v>6260</v>
      </c>
      <c r="E107" s="40">
        <v>1741</v>
      </c>
      <c r="F107" s="40">
        <v>4519</v>
      </c>
      <c r="G107" s="40">
        <v>11526</v>
      </c>
      <c r="H107" s="40">
        <v>1190</v>
      </c>
      <c r="I107" s="40">
        <v>2373</v>
      </c>
      <c r="J107" s="40">
        <v>7963</v>
      </c>
      <c r="K107" s="40">
        <v>4426</v>
      </c>
      <c r="L107" s="40">
        <v>3624</v>
      </c>
      <c r="M107" s="40">
        <v>802</v>
      </c>
      <c r="N107" s="40">
        <v>24575</v>
      </c>
      <c r="O107" s="40">
        <v>5237</v>
      </c>
      <c r="P107" s="40">
        <v>19338</v>
      </c>
      <c r="Q107" s="40">
        <v>1980</v>
      </c>
    </row>
    <row r="108" spans="1:17" x14ac:dyDescent="0.2">
      <c r="A108" s="85">
        <v>43862</v>
      </c>
      <c r="B108" s="40">
        <v>33624</v>
      </c>
      <c r="C108" s="40">
        <v>11644</v>
      </c>
      <c r="D108" s="40">
        <v>6209</v>
      </c>
      <c r="E108" s="40">
        <v>1717</v>
      </c>
      <c r="F108" s="40">
        <v>4492</v>
      </c>
      <c r="G108" s="40">
        <v>11370</v>
      </c>
      <c r="H108" s="40">
        <v>1203</v>
      </c>
      <c r="I108" s="40">
        <v>2271</v>
      </c>
      <c r="J108" s="40">
        <v>7896</v>
      </c>
      <c r="K108" s="40">
        <v>4411</v>
      </c>
      <c r="L108" s="40">
        <v>3601</v>
      </c>
      <c r="M108" s="40">
        <v>810</v>
      </c>
      <c r="N108" s="40">
        <v>24477</v>
      </c>
      <c r="O108" s="40">
        <v>5315</v>
      </c>
      <c r="P108" s="40">
        <v>19161</v>
      </c>
      <c r="Q108" s="40">
        <v>1974</v>
      </c>
    </row>
    <row r="109" spans="1:17" x14ac:dyDescent="0.2">
      <c r="A109" s="85">
        <v>43891</v>
      </c>
      <c r="B109" s="40">
        <v>33096</v>
      </c>
      <c r="C109" s="40">
        <v>11023</v>
      </c>
      <c r="D109" s="40">
        <v>5971</v>
      </c>
      <c r="E109" s="40">
        <v>1640</v>
      </c>
      <c r="F109" s="40">
        <v>4331</v>
      </c>
      <c r="G109" s="40">
        <v>11652</v>
      </c>
      <c r="H109" s="40">
        <v>1204</v>
      </c>
      <c r="I109" s="40">
        <v>2342</v>
      </c>
      <c r="J109" s="40">
        <v>8106</v>
      </c>
      <c r="K109" s="40">
        <v>4385</v>
      </c>
      <c r="L109" s="40">
        <v>3584</v>
      </c>
      <c r="M109" s="40">
        <v>800</v>
      </c>
      <c r="N109" s="40">
        <v>24159</v>
      </c>
      <c r="O109" s="40">
        <v>5444</v>
      </c>
      <c r="P109" s="40">
        <v>18714</v>
      </c>
      <c r="Q109" s="40">
        <v>1938</v>
      </c>
    </row>
    <row r="110" spans="1:17" x14ac:dyDescent="0.2">
      <c r="A110" s="85">
        <v>43922</v>
      </c>
      <c r="B110" s="40">
        <v>32207</v>
      </c>
      <c r="C110" s="40">
        <v>10126</v>
      </c>
      <c r="D110" s="40">
        <v>5524</v>
      </c>
      <c r="E110" s="40">
        <v>1573</v>
      </c>
      <c r="F110" s="40">
        <v>3951</v>
      </c>
      <c r="G110" s="40">
        <v>11904</v>
      </c>
      <c r="H110" s="40">
        <v>1201</v>
      </c>
      <c r="I110" s="40">
        <v>2456</v>
      </c>
      <c r="J110" s="40">
        <v>8248</v>
      </c>
      <c r="K110" s="40">
        <v>4201</v>
      </c>
      <c r="L110" s="40">
        <v>3445</v>
      </c>
      <c r="M110" s="40">
        <v>755</v>
      </c>
      <c r="N110" s="40">
        <v>23379</v>
      </c>
      <c r="O110" s="40">
        <v>5520</v>
      </c>
      <c r="P110" s="40">
        <v>17859</v>
      </c>
      <c r="Q110" s="40">
        <v>1900</v>
      </c>
    </row>
    <row r="111" spans="1:17" x14ac:dyDescent="0.2">
      <c r="A111" s="85">
        <v>43952</v>
      </c>
      <c r="B111" s="40">
        <v>31103</v>
      </c>
      <c r="C111" s="40">
        <v>9218</v>
      </c>
      <c r="D111" s="40">
        <v>5033</v>
      </c>
      <c r="E111" s="40">
        <v>1463</v>
      </c>
      <c r="F111" s="40">
        <v>3569</v>
      </c>
      <c r="G111" s="40">
        <v>12255</v>
      </c>
      <c r="H111" s="40">
        <v>1206</v>
      </c>
      <c r="I111" s="40">
        <v>2488</v>
      </c>
      <c r="J111" s="40">
        <v>8560</v>
      </c>
      <c r="K111" s="40">
        <v>4034</v>
      </c>
      <c r="L111" s="40">
        <v>3325</v>
      </c>
      <c r="M111" s="40">
        <v>709</v>
      </c>
      <c r="N111" s="40">
        <v>22415</v>
      </c>
      <c r="O111" s="40">
        <v>5493</v>
      </c>
      <c r="P111" s="40">
        <v>16922</v>
      </c>
      <c r="Q111" s="40">
        <v>1879</v>
      </c>
    </row>
    <row r="112" spans="1:17" x14ac:dyDescent="0.2">
      <c r="A112" s="85">
        <v>43983</v>
      </c>
      <c r="B112" s="40">
        <v>30154</v>
      </c>
      <c r="C112" s="40">
        <v>8639</v>
      </c>
      <c r="D112" s="40">
        <v>4714</v>
      </c>
      <c r="E112" s="40">
        <v>1411</v>
      </c>
      <c r="F112" s="40">
        <v>3303</v>
      </c>
      <c r="G112" s="40">
        <v>12360</v>
      </c>
      <c r="H112" s="40">
        <v>1251</v>
      </c>
      <c r="I112" s="40">
        <v>2463</v>
      </c>
      <c r="J112" s="40">
        <v>8646</v>
      </c>
      <c r="K112" s="40">
        <v>3955</v>
      </c>
      <c r="L112" s="40">
        <v>3290</v>
      </c>
      <c r="M112" s="40">
        <v>665</v>
      </c>
      <c r="N112" s="40">
        <v>21664</v>
      </c>
      <c r="O112" s="40">
        <v>5364</v>
      </c>
      <c r="P112" s="40">
        <v>16300</v>
      </c>
      <c r="Q112" s="40">
        <v>1861</v>
      </c>
    </row>
  </sheetData>
  <pageMargins left="0.78740157499999996" right="0.78740157499999996" top="0.984251969" bottom="0.984251969" header="0.49212598499999999" footer="0.49212598499999999"/>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499984740745262"/>
  </sheetPr>
  <dimension ref="A2:Q112"/>
  <sheetViews>
    <sheetView showGridLines="0" zoomScaleNormal="100" workbookViewId="0">
      <pane xSplit="1" ySplit="12" topLeftCell="B96"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17" width="14.28515625" style="1" customWidth="1"/>
    <col min="18" max="16384" width="9.140625" style="1"/>
  </cols>
  <sheetData>
    <row r="2" spans="1:17" ht="23.25" x14ac:dyDescent="0.35">
      <c r="B2" s="2" t="s">
        <v>179</v>
      </c>
      <c r="C2" s="3"/>
      <c r="D2" s="3"/>
      <c r="E2" s="3"/>
      <c r="F2" s="3"/>
      <c r="G2" s="3"/>
      <c r="H2" s="3"/>
      <c r="I2" s="3"/>
      <c r="J2" s="3"/>
      <c r="K2" s="3"/>
      <c r="L2" s="3"/>
      <c r="M2" s="3"/>
      <c r="N2" s="3"/>
      <c r="O2" s="3"/>
      <c r="P2" s="3"/>
      <c r="Q2" s="3"/>
    </row>
    <row r="3" spans="1:17" ht="14.25" customHeight="1" x14ac:dyDescent="0.2">
      <c r="B3" s="4" t="s">
        <v>1</v>
      </c>
    </row>
    <row r="4" spans="1:17" ht="3.75" hidden="1" customHeight="1" outlineLevel="1" x14ac:dyDescent="0.2"/>
    <row r="5" spans="1:17" hidden="1" outlineLevel="1" x14ac:dyDescent="0.2">
      <c r="B5" s="6" t="s">
        <v>112</v>
      </c>
      <c r="C5" s="5"/>
      <c r="D5" s="5"/>
      <c r="E5" s="5"/>
      <c r="F5" s="5"/>
      <c r="G5" s="5"/>
      <c r="H5" s="5"/>
      <c r="I5" s="5"/>
      <c r="J5" s="5"/>
      <c r="K5" s="5"/>
      <c r="L5" s="5"/>
      <c r="M5" s="5"/>
      <c r="N5" s="5"/>
      <c r="O5" s="5"/>
      <c r="P5" s="5"/>
      <c r="Q5" s="5"/>
    </row>
    <row r="6" spans="1:17" hidden="1" outlineLevel="1" x14ac:dyDescent="0.2">
      <c r="B6" s="6" t="s">
        <v>114</v>
      </c>
      <c r="K6" s="5"/>
      <c r="L6" s="5"/>
      <c r="M6" s="5"/>
      <c r="N6" s="5"/>
      <c r="O6" s="5"/>
      <c r="P6" s="5"/>
      <c r="Q6" s="5"/>
    </row>
    <row r="7" spans="1:17" hidden="1" outlineLevel="1" x14ac:dyDescent="0.2">
      <c r="B7" s="6" t="s">
        <v>110</v>
      </c>
      <c r="C7" s="7"/>
      <c r="D7" s="7"/>
      <c r="E7" s="7"/>
      <c r="F7" s="7"/>
      <c r="G7" s="7"/>
      <c r="H7" s="7"/>
      <c r="I7" s="7"/>
      <c r="J7" s="7"/>
      <c r="K7" s="5"/>
      <c r="L7" s="5"/>
      <c r="M7" s="5"/>
      <c r="N7" s="7"/>
      <c r="O7" s="7"/>
      <c r="P7" s="7"/>
      <c r="Q7" s="5"/>
    </row>
    <row r="8" spans="1:17" hidden="1" outlineLevel="1" x14ac:dyDescent="0.2">
      <c r="B8" s="6" t="s">
        <v>111</v>
      </c>
      <c r="C8" s="7"/>
      <c r="D8" s="7"/>
      <c r="E8" s="7"/>
      <c r="F8" s="7"/>
      <c r="G8" s="7"/>
      <c r="H8" s="7"/>
      <c r="I8" s="7"/>
      <c r="J8" s="7"/>
      <c r="K8" s="5"/>
      <c r="L8" s="5"/>
      <c r="M8" s="5"/>
      <c r="N8" s="7"/>
      <c r="O8" s="7"/>
      <c r="P8" s="7"/>
      <c r="Q8" s="5"/>
    </row>
    <row r="9" spans="1:17" hidden="1" outlineLevel="1" x14ac:dyDescent="0.2">
      <c r="B9" s="4" t="s">
        <v>2</v>
      </c>
      <c r="C9" s="7"/>
      <c r="D9" s="7"/>
      <c r="E9" s="7"/>
      <c r="F9" s="7"/>
      <c r="G9" s="7"/>
      <c r="H9" s="7"/>
      <c r="I9" s="7"/>
      <c r="J9" s="7"/>
      <c r="K9" s="5"/>
      <c r="L9" s="5"/>
      <c r="M9" s="5"/>
      <c r="N9" s="7"/>
      <c r="O9" s="7"/>
      <c r="P9" s="7"/>
      <c r="Q9" s="5"/>
    </row>
    <row r="10" spans="1:17" hidden="1" outlineLevel="1" x14ac:dyDescent="0.2">
      <c r="B10" s="7"/>
      <c r="C10" s="5"/>
      <c r="D10" s="5"/>
      <c r="E10" s="5"/>
      <c r="F10" s="5"/>
      <c r="G10" s="5"/>
      <c r="H10" s="5"/>
      <c r="I10" s="5"/>
      <c r="J10" s="5"/>
      <c r="K10" s="5"/>
      <c r="L10" s="5"/>
      <c r="M10" s="5"/>
      <c r="N10" s="5"/>
      <c r="O10" s="5"/>
      <c r="P10" s="5"/>
      <c r="Q10" s="5"/>
    </row>
    <row r="11" spans="1:17" hidden="1" outlineLevel="1" x14ac:dyDescent="0.2">
      <c r="A11" s="8"/>
      <c r="B11" s="9"/>
      <c r="C11" s="9"/>
      <c r="D11" s="9"/>
      <c r="E11" s="9"/>
      <c r="F11" s="9"/>
      <c r="G11" s="9"/>
      <c r="H11" s="9"/>
      <c r="I11" s="9"/>
      <c r="J11" s="9"/>
      <c r="K11" s="9"/>
      <c r="L11" s="9"/>
      <c r="M11" s="9"/>
      <c r="N11" s="9"/>
      <c r="O11" s="9"/>
      <c r="P11" s="9"/>
      <c r="Q11" s="9"/>
    </row>
    <row r="12" spans="1:17" ht="56.25" collapsed="1" x14ac:dyDescent="0.2">
      <c r="A12" s="10" t="s">
        <v>0</v>
      </c>
      <c r="B12" s="11" t="s">
        <v>67</v>
      </c>
      <c r="C12" s="12" t="s">
        <v>68</v>
      </c>
      <c r="D12" s="12" t="s">
        <v>69</v>
      </c>
      <c r="E12" s="72" t="s">
        <v>158</v>
      </c>
      <c r="F12" s="72" t="s">
        <v>159</v>
      </c>
      <c r="G12" s="12" t="s">
        <v>160</v>
      </c>
      <c r="H12" s="72" t="s">
        <v>161</v>
      </c>
      <c r="I12" s="72" t="s">
        <v>162</v>
      </c>
      <c r="J12" s="72" t="s">
        <v>163</v>
      </c>
      <c r="K12" s="12" t="s">
        <v>70</v>
      </c>
      <c r="L12" s="72" t="s">
        <v>164</v>
      </c>
      <c r="M12" s="72" t="s">
        <v>165</v>
      </c>
      <c r="N12" s="12" t="s">
        <v>71</v>
      </c>
      <c r="O12" s="72" t="s">
        <v>166</v>
      </c>
      <c r="P12" s="72" t="s">
        <v>167</v>
      </c>
      <c r="Q12" s="12" t="s">
        <v>72</v>
      </c>
    </row>
    <row r="13" spans="1:17" x14ac:dyDescent="0.2">
      <c r="A13" s="13">
        <v>40969</v>
      </c>
      <c r="B13" s="15">
        <v>1368</v>
      </c>
      <c r="C13" s="15">
        <v>866</v>
      </c>
      <c r="D13" s="15">
        <v>542</v>
      </c>
      <c r="E13" s="15">
        <v>724</v>
      </c>
      <c r="F13" s="15">
        <v>456</v>
      </c>
      <c r="G13" s="15">
        <v>2184</v>
      </c>
      <c r="H13" s="15">
        <v>2147</v>
      </c>
      <c r="I13" s="15">
        <v>1160</v>
      </c>
      <c r="J13" s="15">
        <v>2475</v>
      </c>
      <c r="K13" s="15">
        <v>3803</v>
      </c>
      <c r="L13" s="15" t="s">
        <v>30</v>
      </c>
      <c r="M13" s="15" t="s">
        <v>30</v>
      </c>
      <c r="N13" s="15">
        <v>1113</v>
      </c>
      <c r="O13" s="15" t="s">
        <v>30</v>
      </c>
      <c r="P13" s="15" t="s">
        <v>30</v>
      </c>
      <c r="Q13" s="15" t="s">
        <v>30</v>
      </c>
    </row>
    <row r="14" spans="1:17" x14ac:dyDescent="0.2">
      <c r="A14" s="14">
        <v>41000</v>
      </c>
      <c r="B14" s="15">
        <v>1382</v>
      </c>
      <c r="C14" s="15">
        <v>864</v>
      </c>
      <c r="D14" s="15">
        <v>543</v>
      </c>
      <c r="E14" s="15">
        <v>740</v>
      </c>
      <c r="F14" s="15">
        <v>450</v>
      </c>
      <c r="G14" s="15">
        <v>2186</v>
      </c>
      <c r="H14" s="15">
        <v>2173</v>
      </c>
      <c r="I14" s="15">
        <v>1140</v>
      </c>
      <c r="J14" s="15">
        <v>2479</v>
      </c>
      <c r="K14" s="15">
        <v>3969</v>
      </c>
      <c r="L14" s="15" t="s">
        <v>30</v>
      </c>
      <c r="M14" s="15" t="s">
        <v>30</v>
      </c>
      <c r="N14" s="15">
        <v>1103</v>
      </c>
      <c r="O14" s="15" t="s">
        <v>30</v>
      </c>
      <c r="P14" s="15" t="s">
        <v>30</v>
      </c>
      <c r="Q14" s="15" t="s">
        <v>30</v>
      </c>
    </row>
    <row r="15" spans="1:17" x14ac:dyDescent="0.2">
      <c r="A15" s="14">
        <v>41030</v>
      </c>
      <c r="B15" s="15">
        <v>1386</v>
      </c>
      <c r="C15" s="15">
        <v>843</v>
      </c>
      <c r="D15" s="15">
        <v>548</v>
      </c>
      <c r="E15" s="15">
        <v>750</v>
      </c>
      <c r="F15" s="15">
        <v>454</v>
      </c>
      <c r="G15" s="15">
        <v>2192</v>
      </c>
      <c r="H15" s="15">
        <v>2221</v>
      </c>
      <c r="I15" s="15">
        <v>1134</v>
      </c>
      <c r="J15" s="15">
        <v>2477</v>
      </c>
      <c r="K15" s="15">
        <v>4003</v>
      </c>
      <c r="L15" s="15" t="s">
        <v>30</v>
      </c>
      <c r="M15" s="15" t="s">
        <v>30</v>
      </c>
      <c r="N15" s="15">
        <v>1103</v>
      </c>
      <c r="O15" s="15" t="s">
        <v>30</v>
      </c>
      <c r="P15" s="15" t="s">
        <v>30</v>
      </c>
      <c r="Q15" s="15" t="s">
        <v>30</v>
      </c>
    </row>
    <row r="16" spans="1:17" x14ac:dyDescent="0.2">
      <c r="A16" s="14">
        <v>41061</v>
      </c>
      <c r="B16" s="15">
        <v>1396</v>
      </c>
      <c r="C16" s="15">
        <v>852</v>
      </c>
      <c r="D16" s="15">
        <v>548</v>
      </c>
      <c r="E16" s="15">
        <v>759</v>
      </c>
      <c r="F16" s="15">
        <v>451</v>
      </c>
      <c r="G16" s="15">
        <v>2215</v>
      </c>
      <c r="H16" s="15">
        <v>2169</v>
      </c>
      <c r="I16" s="15">
        <v>1111</v>
      </c>
      <c r="J16" s="15">
        <v>2535</v>
      </c>
      <c r="K16" s="15">
        <v>3970</v>
      </c>
      <c r="L16" s="15" t="s">
        <v>30</v>
      </c>
      <c r="M16" s="15" t="s">
        <v>30</v>
      </c>
      <c r="N16" s="15">
        <v>1103</v>
      </c>
      <c r="O16" s="15" t="s">
        <v>30</v>
      </c>
      <c r="P16" s="15" t="s">
        <v>30</v>
      </c>
      <c r="Q16" s="15" t="s">
        <v>30</v>
      </c>
    </row>
    <row r="17" spans="1:17" x14ac:dyDescent="0.2">
      <c r="A17" s="14">
        <v>41091</v>
      </c>
      <c r="B17" s="15">
        <v>1404</v>
      </c>
      <c r="C17" s="15">
        <v>858</v>
      </c>
      <c r="D17" s="15">
        <v>548</v>
      </c>
      <c r="E17" s="15">
        <v>758</v>
      </c>
      <c r="F17" s="15">
        <v>452</v>
      </c>
      <c r="G17" s="15">
        <v>2209</v>
      </c>
      <c r="H17" s="15">
        <v>2124</v>
      </c>
      <c r="I17" s="15">
        <v>1122</v>
      </c>
      <c r="J17" s="15">
        <v>2536</v>
      </c>
      <c r="K17" s="15">
        <v>3975</v>
      </c>
      <c r="L17" s="15" t="s">
        <v>30</v>
      </c>
      <c r="M17" s="15" t="s">
        <v>30</v>
      </c>
      <c r="N17" s="15">
        <v>1130</v>
      </c>
      <c r="O17" s="15" t="s">
        <v>30</v>
      </c>
      <c r="P17" s="15" t="s">
        <v>30</v>
      </c>
      <c r="Q17" s="15" t="s">
        <v>30</v>
      </c>
    </row>
    <row r="18" spans="1:17" x14ac:dyDescent="0.2">
      <c r="A18" s="14">
        <v>41122</v>
      </c>
      <c r="B18" s="15">
        <v>1406</v>
      </c>
      <c r="C18" s="15">
        <v>857</v>
      </c>
      <c r="D18" s="15">
        <v>551</v>
      </c>
      <c r="E18" s="15">
        <v>761</v>
      </c>
      <c r="F18" s="15">
        <v>456</v>
      </c>
      <c r="G18" s="15">
        <v>2206</v>
      </c>
      <c r="H18" s="15">
        <v>2083</v>
      </c>
      <c r="I18" s="15">
        <v>1121</v>
      </c>
      <c r="J18" s="15">
        <v>2546</v>
      </c>
      <c r="K18" s="15">
        <v>4110</v>
      </c>
      <c r="L18" s="15" t="s">
        <v>30</v>
      </c>
      <c r="M18" s="15" t="s">
        <v>30</v>
      </c>
      <c r="N18" s="15">
        <v>1134</v>
      </c>
      <c r="O18" s="15" t="s">
        <v>30</v>
      </c>
      <c r="P18" s="15" t="s">
        <v>30</v>
      </c>
      <c r="Q18" s="15" t="s">
        <v>30</v>
      </c>
    </row>
    <row r="19" spans="1:17" x14ac:dyDescent="0.2">
      <c r="A19" s="14">
        <v>41153</v>
      </c>
      <c r="B19" s="15">
        <v>1401</v>
      </c>
      <c r="C19" s="15">
        <v>860</v>
      </c>
      <c r="D19" s="15">
        <v>552</v>
      </c>
      <c r="E19" s="15">
        <v>762</v>
      </c>
      <c r="F19" s="15">
        <v>456</v>
      </c>
      <c r="G19" s="15">
        <v>2218</v>
      </c>
      <c r="H19" s="15">
        <v>2066</v>
      </c>
      <c r="I19" s="15">
        <v>1128</v>
      </c>
      <c r="J19" s="15">
        <v>2555</v>
      </c>
      <c r="K19" s="15">
        <v>4175</v>
      </c>
      <c r="L19" s="15" t="s">
        <v>30</v>
      </c>
      <c r="M19" s="15" t="s">
        <v>30</v>
      </c>
      <c r="N19" s="15">
        <v>1142</v>
      </c>
      <c r="O19" s="15" t="s">
        <v>30</v>
      </c>
      <c r="P19" s="15" t="s">
        <v>30</v>
      </c>
      <c r="Q19" s="15" t="s">
        <v>30</v>
      </c>
    </row>
    <row r="20" spans="1:17" x14ac:dyDescent="0.2">
      <c r="A20" s="14">
        <v>41183</v>
      </c>
      <c r="B20" s="15">
        <v>1411</v>
      </c>
      <c r="C20" s="15">
        <v>863</v>
      </c>
      <c r="D20" s="15">
        <v>559</v>
      </c>
      <c r="E20" s="15">
        <v>767</v>
      </c>
      <c r="F20" s="15">
        <v>465</v>
      </c>
      <c r="G20" s="15">
        <v>2222</v>
      </c>
      <c r="H20" s="15">
        <v>2042</v>
      </c>
      <c r="I20" s="15">
        <v>1133</v>
      </c>
      <c r="J20" s="15">
        <v>2567</v>
      </c>
      <c r="K20" s="15">
        <v>4131</v>
      </c>
      <c r="L20" s="15" t="s">
        <v>30</v>
      </c>
      <c r="M20" s="15" t="s">
        <v>30</v>
      </c>
      <c r="N20" s="15">
        <v>1153</v>
      </c>
      <c r="O20" s="15" t="s">
        <v>30</v>
      </c>
      <c r="P20" s="15" t="s">
        <v>30</v>
      </c>
      <c r="Q20" s="15" t="s">
        <v>30</v>
      </c>
    </row>
    <row r="21" spans="1:17" x14ac:dyDescent="0.2">
      <c r="A21" s="14">
        <v>41214</v>
      </c>
      <c r="B21" s="15">
        <v>1426</v>
      </c>
      <c r="C21" s="15">
        <v>860</v>
      </c>
      <c r="D21" s="15">
        <v>562</v>
      </c>
      <c r="E21" s="15">
        <v>772</v>
      </c>
      <c r="F21" s="15">
        <v>467</v>
      </c>
      <c r="G21" s="15">
        <v>2248</v>
      </c>
      <c r="H21" s="15">
        <v>2090</v>
      </c>
      <c r="I21" s="15">
        <v>1129</v>
      </c>
      <c r="J21" s="15">
        <v>2591</v>
      </c>
      <c r="K21" s="15">
        <v>4001</v>
      </c>
      <c r="L21" s="15" t="s">
        <v>30</v>
      </c>
      <c r="M21" s="15" t="s">
        <v>30</v>
      </c>
      <c r="N21" s="15">
        <v>1166</v>
      </c>
      <c r="O21" s="15" t="s">
        <v>30</v>
      </c>
      <c r="P21" s="15" t="s">
        <v>30</v>
      </c>
      <c r="Q21" s="15" t="s">
        <v>30</v>
      </c>
    </row>
    <row r="22" spans="1:17" x14ac:dyDescent="0.2">
      <c r="A22" s="14">
        <v>41244</v>
      </c>
      <c r="B22" s="15">
        <v>1436</v>
      </c>
      <c r="C22" s="15">
        <v>849</v>
      </c>
      <c r="D22" s="15">
        <v>569</v>
      </c>
      <c r="E22" s="15">
        <v>772</v>
      </c>
      <c r="F22" s="15">
        <v>476</v>
      </c>
      <c r="G22" s="15">
        <v>2281</v>
      </c>
      <c r="H22" s="15">
        <v>2275</v>
      </c>
      <c r="I22" s="15">
        <v>1159</v>
      </c>
      <c r="J22" s="15">
        <v>2592</v>
      </c>
      <c r="K22" s="15">
        <v>3900</v>
      </c>
      <c r="L22" s="15" t="s">
        <v>30</v>
      </c>
      <c r="M22" s="15" t="s">
        <v>30</v>
      </c>
      <c r="N22" s="15">
        <v>1186</v>
      </c>
      <c r="O22" s="15" t="s">
        <v>30</v>
      </c>
      <c r="P22" s="15" t="s">
        <v>30</v>
      </c>
      <c r="Q22" s="15" t="s">
        <v>30</v>
      </c>
    </row>
    <row r="23" spans="1:17" x14ac:dyDescent="0.2">
      <c r="A23" s="14">
        <v>41275</v>
      </c>
      <c r="B23" s="15">
        <v>1452</v>
      </c>
      <c r="C23" s="15">
        <v>856</v>
      </c>
      <c r="D23" s="15">
        <v>573</v>
      </c>
      <c r="E23" s="15">
        <v>777</v>
      </c>
      <c r="F23" s="15">
        <v>479</v>
      </c>
      <c r="G23" s="15">
        <v>2335</v>
      </c>
      <c r="H23" s="15">
        <v>2359</v>
      </c>
      <c r="I23" s="15">
        <v>1213</v>
      </c>
      <c r="J23" s="15">
        <v>2619</v>
      </c>
      <c r="K23" s="15">
        <v>3943</v>
      </c>
      <c r="L23" s="15" t="s">
        <v>30</v>
      </c>
      <c r="M23" s="15" t="s">
        <v>30</v>
      </c>
      <c r="N23" s="15">
        <v>1197</v>
      </c>
      <c r="O23" s="15" t="s">
        <v>30</v>
      </c>
      <c r="P23" s="15" t="s">
        <v>30</v>
      </c>
      <c r="Q23" s="15" t="s">
        <v>30</v>
      </c>
    </row>
    <row r="24" spans="1:17" x14ac:dyDescent="0.2">
      <c r="A24" s="14">
        <v>41306</v>
      </c>
      <c r="B24" s="15">
        <v>1465</v>
      </c>
      <c r="C24" s="15">
        <v>867</v>
      </c>
      <c r="D24" s="15">
        <v>585</v>
      </c>
      <c r="E24" s="15">
        <v>791</v>
      </c>
      <c r="F24" s="15">
        <v>490</v>
      </c>
      <c r="G24" s="15">
        <v>2356</v>
      </c>
      <c r="H24" s="15">
        <v>2341</v>
      </c>
      <c r="I24" s="15">
        <v>1274</v>
      </c>
      <c r="J24" s="15">
        <v>2634</v>
      </c>
      <c r="K24" s="15">
        <v>4060</v>
      </c>
      <c r="L24" s="15" t="s">
        <v>30</v>
      </c>
      <c r="M24" s="15" t="s">
        <v>30</v>
      </c>
      <c r="N24" s="15">
        <v>1223</v>
      </c>
      <c r="O24" s="15" t="s">
        <v>30</v>
      </c>
      <c r="P24" s="15" t="s">
        <v>30</v>
      </c>
      <c r="Q24" s="15" t="s">
        <v>30</v>
      </c>
    </row>
    <row r="25" spans="1:17" x14ac:dyDescent="0.2">
      <c r="A25" s="14">
        <v>41334</v>
      </c>
      <c r="B25" s="15">
        <v>1479</v>
      </c>
      <c r="C25" s="15">
        <v>891</v>
      </c>
      <c r="D25" s="15">
        <v>590</v>
      </c>
      <c r="E25" s="15">
        <v>798</v>
      </c>
      <c r="F25" s="15">
        <v>492</v>
      </c>
      <c r="G25" s="15">
        <v>2385</v>
      </c>
      <c r="H25" s="15">
        <v>2323</v>
      </c>
      <c r="I25" s="15">
        <v>1312</v>
      </c>
      <c r="J25" s="15">
        <v>2666</v>
      </c>
      <c r="K25" s="15">
        <v>4196</v>
      </c>
      <c r="L25" s="15" t="s">
        <v>30</v>
      </c>
      <c r="M25" s="15" t="s">
        <v>30</v>
      </c>
      <c r="N25" s="15">
        <v>1227</v>
      </c>
      <c r="O25" s="15" t="s">
        <v>30</v>
      </c>
      <c r="P25" s="15" t="s">
        <v>30</v>
      </c>
      <c r="Q25" s="15" t="s">
        <v>30</v>
      </c>
    </row>
    <row r="26" spans="1:17" x14ac:dyDescent="0.2">
      <c r="A26" s="14">
        <v>41365</v>
      </c>
      <c r="B26" s="15">
        <v>1486</v>
      </c>
      <c r="C26" s="15">
        <v>914</v>
      </c>
      <c r="D26" s="15">
        <v>597</v>
      </c>
      <c r="E26" s="15">
        <v>810</v>
      </c>
      <c r="F26" s="15">
        <v>498</v>
      </c>
      <c r="G26" s="15">
        <v>2396</v>
      </c>
      <c r="H26" s="15">
        <v>2457</v>
      </c>
      <c r="I26" s="15">
        <v>1325</v>
      </c>
      <c r="J26" s="15">
        <v>2671</v>
      </c>
      <c r="K26" s="15">
        <v>4254</v>
      </c>
      <c r="L26" s="15" t="s">
        <v>30</v>
      </c>
      <c r="M26" s="15" t="s">
        <v>30</v>
      </c>
      <c r="N26" s="15">
        <v>1220</v>
      </c>
      <c r="O26" s="15" t="s">
        <v>30</v>
      </c>
      <c r="P26" s="15" t="s">
        <v>30</v>
      </c>
      <c r="Q26" s="15" t="s">
        <v>30</v>
      </c>
    </row>
    <row r="27" spans="1:17" x14ac:dyDescent="0.2">
      <c r="A27" s="14">
        <v>41395</v>
      </c>
      <c r="B27" s="15">
        <v>1497</v>
      </c>
      <c r="C27" s="15">
        <v>919</v>
      </c>
      <c r="D27" s="15">
        <v>599</v>
      </c>
      <c r="E27" s="15">
        <v>814</v>
      </c>
      <c r="F27" s="15">
        <v>502</v>
      </c>
      <c r="G27" s="15">
        <v>2409</v>
      </c>
      <c r="H27" s="15">
        <v>2524</v>
      </c>
      <c r="I27" s="15">
        <v>1290</v>
      </c>
      <c r="J27" s="15">
        <v>2697</v>
      </c>
      <c r="K27" s="15">
        <v>4306</v>
      </c>
      <c r="L27" s="15" t="s">
        <v>30</v>
      </c>
      <c r="M27" s="15" t="s">
        <v>30</v>
      </c>
      <c r="N27" s="15">
        <v>1225</v>
      </c>
      <c r="O27" s="15" t="s">
        <v>30</v>
      </c>
      <c r="P27" s="15" t="s">
        <v>30</v>
      </c>
      <c r="Q27" s="15" t="s">
        <v>30</v>
      </c>
    </row>
    <row r="28" spans="1:17" x14ac:dyDescent="0.2">
      <c r="A28" s="14">
        <v>41426</v>
      </c>
      <c r="B28" s="15">
        <v>1512</v>
      </c>
      <c r="C28" s="15">
        <v>936</v>
      </c>
      <c r="D28" s="15">
        <v>604</v>
      </c>
      <c r="E28" s="15">
        <v>825</v>
      </c>
      <c r="F28" s="15">
        <v>505</v>
      </c>
      <c r="G28" s="15">
        <v>2410</v>
      </c>
      <c r="H28" s="15">
        <v>2411</v>
      </c>
      <c r="I28" s="15">
        <v>1300</v>
      </c>
      <c r="J28" s="15">
        <v>2725</v>
      </c>
      <c r="K28" s="15">
        <v>4350</v>
      </c>
      <c r="L28" s="15" t="s">
        <v>30</v>
      </c>
      <c r="M28" s="15" t="s">
        <v>30</v>
      </c>
      <c r="N28" s="15">
        <v>1243</v>
      </c>
      <c r="O28" s="15" t="s">
        <v>30</v>
      </c>
      <c r="P28" s="15" t="s">
        <v>30</v>
      </c>
      <c r="Q28" s="15" t="s">
        <v>30</v>
      </c>
    </row>
    <row r="29" spans="1:17" x14ac:dyDescent="0.2">
      <c r="A29" s="14">
        <v>41456</v>
      </c>
      <c r="B29" s="15">
        <v>1528</v>
      </c>
      <c r="C29" s="15">
        <v>934</v>
      </c>
      <c r="D29" s="15">
        <v>612</v>
      </c>
      <c r="E29" s="15">
        <v>837</v>
      </c>
      <c r="F29" s="15">
        <v>513</v>
      </c>
      <c r="G29" s="15">
        <v>2413</v>
      </c>
      <c r="H29" s="15">
        <v>2309</v>
      </c>
      <c r="I29" s="15">
        <v>1289</v>
      </c>
      <c r="J29" s="15">
        <v>2751</v>
      </c>
      <c r="K29" s="15">
        <v>4359</v>
      </c>
      <c r="L29" s="15" t="s">
        <v>30</v>
      </c>
      <c r="M29" s="15" t="s">
        <v>30</v>
      </c>
      <c r="N29" s="15">
        <v>1264</v>
      </c>
      <c r="O29" s="15" t="s">
        <v>30</v>
      </c>
      <c r="P29" s="15" t="s">
        <v>30</v>
      </c>
      <c r="Q29" s="15" t="s">
        <v>30</v>
      </c>
    </row>
    <row r="30" spans="1:17" x14ac:dyDescent="0.2">
      <c r="A30" s="14">
        <v>41487</v>
      </c>
      <c r="B30" s="15">
        <v>1540</v>
      </c>
      <c r="C30" s="15">
        <v>953</v>
      </c>
      <c r="D30" s="15">
        <v>613</v>
      </c>
      <c r="E30" s="15">
        <v>840</v>
      </c>
      <c r="F30" s="15">
        <v>514</v>
      </c>
      <c r="G30" s="15">
        <v>2426</v>
      </c>
      <c r="H30" s="15">
        <v>2274</v>
      </c>
      <c r="I30" s="15">
        <v>1276</v>
      </c>
      <c r="J30" s="15">
        <v>2783</v>
      </c>
      <c r="K30" s="15">
        <v>4363</v>
      </c>
      <c r="L30" s="15" t="s">
        <v>30</v>
      </c>
      <c r="M30" s="15" t="s">
        <v>30</v>
      </c>
      <c r="N30" s="15">
        <v>1277</v>
      </c>
      <c r="O30" s="15" t="s">
        <v>30</v>
      </c>
      <c r="P30" s="15" t="s">
        <v>30</v>
      </c>
      <c r="Q30" s="15" t="s">
        <v>30</v>
      </c>
    </row>
    <row r="31" spans="1:17" x14ac:dyDescent="0.2">
      <c r="A31" s="14">
        <v>41518</v>
      </c>
      <c r="B31" s="15">
        <v>1535</v>
      </c>
      <c r="C31" s="15">
        <v>958</v>
      </c>
      <c r="D31" s="15">
        <v>617</v>
      </c>
      <c r="E31" s="15">
        <v>840</v>
      </c>
      <c r="F31" s="15">
        <v>521</v>
      </c>
      <c r="G31" s="15">
        <v>2420</v>
      </c>
      <c r="H31" s="15">
        <v>2267</v>
      </c>
      <c r="I31" s="15">
        <v>1240</v>
      </c>
      <c r="J31" s="15">
        <v>2786</v>
      </c>
      <c r="K31" s="15">
        <v>4517</v>
      </c>
      <c r="L31" s="15" t="s">
        <v>30</v>
      </c>
      <c r="M31" s="15" t="s">
        <v>30</v>
      </c>
      <c r="N31" s="15">
        <v>1285</v>
      </c>
      <c r="O31" s="15" t="s">
        <v>30</v>
      </c>
      <c r="P31" s="15" t="s">
        <v>30</v>
      </c>
      <c r="Q31" s="15" t="s">
        <v>30</v>
      </c>
    </row>
    <row r="32" spans="1:17" x14ac:dyDescent="0.2">
      <c r="A32" s="14">
        <v>41548</v>
      </c>
      <c r="B32" s="15">
        <v>1548</v>
      </c>
      <c r="C32" s="15">
        <v>958</v>
      </c>
      <c r="D32" s="15">
        <v>626</v>
      </c>
      <c r="E32" s="15">
        <v>847</v>
      </c>
      <c r="F32" s="15">
        <v>532</v>
      </c>
      <c r="G32" s="15">
        <v>2434</v>
      </c>
      <c r="H32" s="15">
        <v>2213</v>
      </c>
      <c r="I32" s="15">
        <v>1262</v>
      </c>
      <c r="J32" s="15">
        <v>2819</v>
      </c>
      <c r="K32" s="15">
        <v>4531</v>
      </c>
      <c r="L32" s="15" t="s">
        <v>30</v>
      </c>
      <c r="M32" s="15" t="s">
        <v>30</v>
      </c>
      <c r="N32" s="15">
        <v>1291</v>
      </c>
      <c r="O32" s="15" t="s">
        <v>30</v>
      </c>
      <c r="P32" s="15" t="s">
        <v>30</v>
      </c>
      <c r="Q32" s="15" t="s">
        <v>30</v>
      </c>
    </row>
    <row r="33" spans="1:17" x14ac:dyDescent="0.2">
      <c r="A33" s="14">
        <v>41579</v>
      </c>
      <c r="B33" s="15">
        <v>1549</v>
      </c>
      <c r="C33" s="15">
        <v>961</v>
      </c>
      <c r="D33" s="15">
        <v>633</v>
      </c>
      <c r="E33" s="15">
        <v>850</v>
      </c>
      <c r="F33" s="15">
        <v>536</v>
      </c>
      <c r="G33" s="15">
        <v>2457</v>
      </c>
      <c r="H33" s="15">
        <v>2146</v>
      </c>
      <c r="I33" s="15">
        <v>1268</v>
      </c>
      <c r="J33" s="15">
        <v>2859</v>
      </c>
      <c r="K33" s="15">
        <v>4524</v>
      </c>
      <c r="L33" s="15" t="s">
        <v>30</v>
      </c>
      <c r="M33" s="15" t="s">
        <v>30</v>
      </c>
      <c r="N33" s="15">
        <v>1279</v>
      </c>
      <c r="O33" s="15" t="s">
        <v>30</v>
      </c>
      <c r="P33" s="15" t="s">
        <v>30</v>
      </c>
      <c r="Q33" s="15" t="s">
        <v>30</v>
      </c>
    </row>
    <row r="34" spans="1:17" x14ac:dyDescent="0.2">
      <c r="A34" s="14">
        <v>41609</v>
      </c>
      <c r="B34" s="15">
        <v>1566</v>
      </c>
      <c r="C34" s="15">
        <v>955</v>
      </c>
      <c r="D34" s="15">
        <v>639</v>
      </c>
      <c r="E34" s="15">
        <v>859</v>
      </c>
      <c r="F34" s="15">
        <v>539</v>
      </c>
      <c r="G34" s="15">
        <v>2483</v>
      </c>
      <c r="H34" s="15">
        <v>2149</v>
      </c>
      <c r="I34" s="15">
        <v>1305</v>
      </c>
      <c r="J34" s="15">
        <v>2887</v>
      </c>
      <c r="K34" s="15">
        <v>4352</v>
      </c>
      <c r="L34" s="15" t="s">
        <v>30</v>
      </c>
      <c r="M34" s="15" t="s">
        <v>30</v>
      </c>
      <c r="N34" s="15">
        <v>1273</v>
      </c>
      <c r="O34" s="15" t="s">
        <v>30</v>
      </c>
      <c r="P34" s="15" t="s">
        <v>30</v>
      </c>
      <c r="Q34" s="15" t="s">
        <v>30</v>
      </c>
    </row>
    <row r="35" spans="1:17" x14ac:dyDescent="0.2">
      <c r="A35" s="14">
        <v>41640</v>
      </c>
      <c r="B35" s="15">
        <v>1569</v>
      </c>
      <c r="C35" s="15">
        <v>962</v>
      </c>
      <c r="D35" s="15">
        <v>639</v>
      </c>
      <c r="E35" s="15">
        <v>860</v>
      </c>
      <c r="F35" s="15">
        <v>537</v>
      </c>
      <c r="G35" s="15">
        <v>2526</v>
      </c>
      <c r="H35" s="15">
        <v>2203</v>
      </c>
      <c r="I35" s="15">
        <v>1336</v>
      </c>
      <c r="J35" s="15">
        <v>2912</v>
      </c>
      <c r="K35" s="15">
        <v>4348</v>
      </c>
      <c r="L35" s="15" t="s">
        <v>30</v>
      </c>
      <c r="M35" s="15" t="s">
        <v>30</v>
      </c>
      <c r="N35" s="15">
        <v>1296</v>
      </c>
      <c r="O35" s="15" t="s">
        <v>30</v>
      </c>
      <c r="P35" s="15" t="s">
        <v>30</v>
      </c>
      <c r="Q35" s="15" t="s">
        <v>30</v>
      </c>
    </row>
    <row r="36" spans="1:17" x14ac:dyDescent="0.2">
      <c r="A36" s="14">
        <v>41671</v>
      </c>
      <c r="B36" s="15">
        <v>1591</v>
      </c>
      <c r="C36" s="15">
        <v>972</v>
      </c>
      <c r="D36" s="15">
        <v>654</v>
      </c>
      <c r="E36" s="15">
        <v>877</v>
      </c>
      <c r="F36" s="15">
        <v>552</v>
      </c>
      <c r="G36" s="15">
        <v>2546</v>
      </c>
      <c r="H36" s="15">
        <v>2252</v>
      </c>
      <c r="I36" s="15">
        <v>1398</v>
      </c>
      <c r="J36" s="15">
        <v>2903</v>
      </c>
      <c r="K36" s="15">
        <v>4408</v>
      </c>
      <c r="L36" s="15" t="s">
        <v>30</v>
      </c>
      <c r="M36" s="15" t="s">
        <v>30</v>
      </c>
      <c r="N36" s="15">
        <v>1336</v>
      </c>
      <c r="O36" s="15" t="s">
        <v>30</v>
      </c>
      <c r="P36" s="15" t="s">
        <v>30</v>
      </c>
      <c r="Q36" s="15" t="s">
        <v>30</v>
      </c>
    </row>
    <row r="37" spans="1:17" x14ac:dyDescent="0.2">
      <c r="A37" s="14">
        <v>41699</v>
      </c>
      <c r="B37" s="15">
        <v>1617</v>
      </c>
      <c r="C37" s="15">
        <v>981</v>
      </c>
      <c r="D37" s="15">
        <v>669</v>
      </c>
      <c r="E37" s="15">
        <v>898</v>
      </c>
      <c r="F37" s="15">
        <v>564</v>
      </c>
      <c r="G37" s="15">
        <v>2585</v>
      </c>
      <c r="H37" s="15">
        <v>2325</v>
      </c>
      <c r="I37" s="15">
        <v>1441</v>
      </c>
      <c r="J37" s="15">
        <v>2935</v>
      </c>
      <c r="K37" s="15">
        <v>4476</v>
      </c>
      <c r="L37" s="15" t="s">
        <v>30</v>
      </c>
      <c r="M37" s="15" t="s">
        <v>30</v>
      </c>
      <c r="N37" s="15">
        <v>1363</v>
      </c>
      <c r="O37" s="15" t="s">
        <v>30</v>
      </c>
      <c r="P37" s="15" t="s">
        <v>30</v>
      </c>
      <c r="Q37" s="15" t="s">
        <v>30</v>
      </c>
    </row>
    <row r="38" spans="1:17" x14ac:dyDescent="0.2">
      <c r="A38" s="14">
        <v>41730</v>
      </c>
      <c r="B38" s="15">
        <v>1632</v>
      </c>
      <c r="C38" s="15">
        <v>992</v>
      </c>
      <c r="D38" s="15">
        <v>677</v>
      </c>
      <c r="E38" s="15">
        <v>915</v>
      </c>
      <c r="F38" s="15">
        <v>566</v>
      </c>
      <c r="G38" s="15">
        <v>2593</v>
      </c>
      <c r="H38" s="15">
        <v>2353</v>
      </c>
      <c r="I38" s="15">
        <v>1403</v>
      </c>
      <c r="J38" s="15">
        <v>2964</v>
      </c>
      <c r="K38" s="15">
        <v>4478</v>
      </c>
      <c r="L38" s="15" t="s">
        <v>30</v>
      </c>
      <c r="M38" s="15" t="s">
        <v>30</v>
      </c>
      <c r="N38" s="15">
        <v>1367</v>
      </c>
      <c r="O38" s="15" t="s">
        <v>30</v>
      </c>
      <c r="P38" s="15" t="s">
        <v>30</v>
      </c>
      <c r="Q38" s="15" t="s">
        <v>30</v>
      </c>
    </row>
    <row r="39" spans="1:17" x14ac:dyDescent="0.2">
      <c r="A39" s="14">
        <v>41760</v>
      </c>
      <c r="B39" s="15">
        <v>1648</v>
      </c>
      <c r="C39" s="15">
        <v>1015</v>
      </c>
      <c r="D39" s="15">
        <v>677</v>
      </c>
      <c r="E39" s="15">
        <v>916</v>
      </c>
      <c r="F39" s="15">
        <v>565</v>
      </c>
      <c r="G39" s="15">
        <v>2624</v>
      </c>
      <c r="H39" s="15">
        <v>2431</v>
      </c>
      <c r="I39" s="15">
        <v>1396</v>
      </c>
      <c r="J39" s="15">
        <v>3002</v>
      </c>
      <c r="K39" s="15">
        <v>4480</v>
      </c>
      <c r="L39" s="15" t="s">
        <v>30</v>
      </c>
      <c r="M39" s="15" t="s">
        <v>30</v>
      </c>
      <c r="N39" s="15">
        <v>1360</v>
      </c>
      <c r="O39" s="15" t="s">
        <v>30</v>
      </c>
      <c r="P39" s="15" t="s">
        <v>30</v>
      </c>
      <c r="Q39" s="15" t="s">
        <v>30</v>
      </c>
    </row>
    <row r="40" spans="1:17" x14ac:dyDescent="0.2">
      <c r="A40" s="14">
        <v>41791</v>
      </c>
      <c r="B40" s="15">
        <v>1652</v>
      </c>
      <c r="C40" s="15">
        <v>1014</v>
      </c>
      <c r="D40" s="15">
        <v>676</v>
      </c>
      <c r="E40" s="15">
        <v>917</v>
      </c>
      <c r="F40" s="15">
        <v>563</v>
      </c>
      <c r="G40" s="15">
        <v>2627</v>
      </c>
      <c r="H40" s="15">
        <v>2427</v>
      </c>
      <c r="I40" s="15">
        <v>1375</v>
      </c>
      <c r="J40" s="15">
        <v>3013</v>
      </c>
      <c r="K40" s="15">
        <v>4503</v>
      </c>
      <c r="L40" s="15" t="s">
        <v>30</v>
      </c>
      <c r="M40" s="15" t="s">
        <v>30</v>
      </c>
      <c r="N40" s="15">
        <v>1346</v>
      </c>
      <c r="O40" s="15" t="s">
        <v>30</v>
      </c>
      <c r="P40" s="15" t="s">
        <v>30</v>
      </c>
      <c r="Q40" s="15" t="s">
        <v>30</v>
      </c>
    </row>
    <row r="41" spans="1:17" x14ac:dyDescent="0.2">
      <c r="A41" s="14">
        <v>41821</v>
      </c>
      <c r="B41" s="15">
        <v>1654</v>
      </c>
      <c r="C41" s="15">
        <v>1004</v>
      </c>
      <c r="D41" s="15">
        <v>680</v>
      </c>
      <c r="E41" s="15">
        <v>917</v>
      </c>
      <c r="F41" s="15">
        <v>567</v>
      </c>
      <c r="G41" s="15">
        <v>2645</v>
      </c>
      <c r="H41" s="15">
        <v>2434</v>
      </c>
      <c r="I41" s="15">
        <v>1365</v>
      </c>
      <c r="J41" s="15">
        <v>3041</v>
      </c>
      <c r="K41" s="15">
        <v>4545</v>
      </c>
      <c r="L41" s="15" t="s">
        <v>30</v>
      </c>
      <c r="M41" s="15" t="s">
        <v>30</v>
      </c>
      <c r="N41" s="15">
        <v>1336</v>
      </c>
      <c r="O41" s="15" t="s">
        <v>30</v>
      </c>
      <c r="P41" s="15" t="s">
        <v>30</v>
      </c>
      <c r="Q41" s="15" t="s">
        <v>30</v>
      </c>
    </row>
    <row r="42" spans="1:17" x14ac:dyDescent="0.2">
      <c r="A42" s="14">
        <v>41852</v>
      </c>
      <c r="B42" s="15">
        <v>1673</v>
      </c>
      <c r="C42" s="15">
        <v>987</v>
      </c>
      <c r="D42" s="15">
        <v>681</v>
      </c>
      <c r="E42" s="15">
        <v>922</v>
      </c>
      <c r="F42" s="15">
        <v>567</v>
      </c>
      <c r="G42" s="15">
        <v>2639</v>
      </c>
      <c r="H42" s="15">
        <v>2382</v>
      </c>
      <c r="I42" s="15">
        <v>1363</v>
      </c>
      <c r="J42" s="15">
        <v>3047</v>
      </c>
      <c r="K42" s="15">
        <v>4584</v>
      </c>
      <c r="L42" s="15" t="s">
        <v>30</v>
      </c>
      <c r="M42" s="15" t="s">
        <v>30</v>
      </c>
      <c r="N42" s="15">
        <v>1347</v>
      </c>
      <c r="O42" s="15" t="s">
        <v>30</v>
      </c>
      <c r="P42" s="15" t="s">
        <v>30</v>
      </c>
      <c r="Q42" s="15" t="s">
        <v>30</v>
      </c>
    </row>
    <row r="43" spans="1:17" x14ac:dyDescent="0.2">
      <c r="A43" s="14">
        <v>41883</v>
      </c>
      <c r="B43" s="15">
        <v>1678</v>
      </c>
      <c r="C43" s="15">
        <v>999</v>
      </c>
      <c r="D43" s="15">
        <v>692</v>
      </c>
      <c r="E43" s="15">
        <v>929</v>
      </c>
      <c r="F43" s="15">
        <v>580</v>
      </c>
      <c r="G43" s="15">
        <v>2647</v>
      </c>
      <c r="H43" s="15">
        <v>2434</v>
      </c>
      <c r="I43" s="15">
        <v>1354</v>
      </c>
      <c r="J43" s="15">
        <v>3062</v>
      </c>
      <c r="K43" s="15">
        <v>4704</v>
      </c>
      <c r="L43" s="15" t="s">
        <v>30</v>
      </c>
      <c r="M43" s="15" t="s">
        <v>30</v>
      </c>
      <c r="N43" s="15">
        <v>1354</v>
      </c>
      <c r="O43" s="15" t="s">
        <v>30</v>
      </c>
      <c r="P43" s="15" t="s">
        <v>30</v>
      </c>
      <c r="Q43" s="15" t="s">
        <v>30</v>
      </c>
    </row>
    <row r="44" spans="1:17" x14ac:dyDescent="0.2">
      <c r="A44" s="14">
        <v>41913</v>
      </c>
      <c r="B44" s="15">
        <v>1685</v>
      </c>
      <c r="C44" s="15">
        <v>1020</v>
      </c>
      <c r="D44" s="15">
        <v>699</v>
      </c>
      <c r="E44" s="15">
        <v>931</v>
      </c>
      <c r="F44" s="15">
        <v>588</v>
      </c>
      <c r="G44" s="15">
        <v>2664</v>
      </c>
      <c r="H44" s="15">
        <v>2455</v>
      </c>
      <c r="I44" s="15">
        <v>1380</v>
      </c>
      <c r="J44" s="15">
        <v>3077</v>
      </c>
      <c r="K44" s="15">
        <v>4680</v>
      </c>
      <c r="L44" s="15" t="s">
        <v>30</v>
      </c>
      <c r="M44" s="15" t="s">
        <v>30</v>
      </c>
      <c r="N44" s="15">
        <v>1378</v>
      </c>
      <c r="O44" s="15" t="s">
        <v>30</v>
      </c>
      <c r="P44" s="15" t="s">
        <v>30</v>
      </c>
      <c r="Q44" s="15" t="s">
        <v>30</v>
      </c>
    </row>
    <row r="45" spans="1:17" x14ac:dyDescent="0.2">
      <c r="A45" s="14">
        <v>41944</v>
      </c>
      <c r="B45" s="15">
        <v>1677</v>
      </c>
      <c r="C45" s="15">
        <v>1036</v>
      </c>
      <c r="D45" s="15">
        <v>702</v>
      </c>
      <c r="E45" s="15">
        <v>938</v>
      </c>
      <c r="F45" s="15">
        <v>590</v>
      </c>
      <c r="G45" s="15">
        <v>2680</v>
      </c>
      <c r="H45" s="15">
        <v>2511</v>
      </c>
      <c r="I45" s="15">
        <v>1379</v>
      </c>
      <c r="J45" s="15">
        <v>3092</v>
      </c>
      <c r="K45" s="15">
        <v>4584</v>
      </c>
      <c r="L45" s="15" t="s">
        <v>30</v>
      </c>
      <c r="M45" s="15" t="s">
        <v>30</v>
      </c>
      <c r="N45" s="15">
        <v>1381</v>
      </c>
      <c r="O45" s="15" t="s">
        <v>30</v>
      </c>
      <c r="P45" s="15" t="s">
        <v>30</v>
      </c>
      <c r="Q45" s="15" t="s">
        <v>30</v>
      </c>
    </row>
    <row r="46" spans="1:17" x14ac:dyDescent="0.2">
      <c r="A46" s="14">
        <v>41974</v>
      </c>
      <c r="B46" s="15">
        <v>1679</v>
      </c>
      <c r="C46" s="15">
        <v>1024</v>
      </c>
      <c r="D46" s="15">
        <v>704</v>
      </c>
      <c r="E46" s="15">
        <v>936</v>
      </c>
      <c r="F46" s="15">
        <v>594</v>
      </c>
      <c r="G46" s="15">
        <v>2709</v>
      </c>
      <c r="H46" s="15">
        <v>2523</v>
      </c>
      <c r="I46" s="15">
        <v>1392</v>
      </c>
      <c r="J46" s="15">
        <v>3122</v>
      </c>
      <c r="K46" s="15">
        <v>4603</v>
      </c>
      <c r="L46" s="15" t="s">
        <v>30</v>
      </c>
      <c r="M46" s="15" t="s">
        <v>30</v>
      </c>
      <c r="N46" s="15">
        <v>1408</v>
      </c>
      <c r="O46" s="15" t="s">
        <v>30</v>
      </c>
      <c r="P46" s="15" t="s">
        <v>30</v>
      </c>
      <c r="Q46" s="15" t="s">
        <v>30</v>
      </c>
    </row>
    <row r="47" spans="1:17" x14ac:dyDescent="0.2">
      <c r="A47" s="14">
        <v>42005</v>
      </c>
      <c r="B47" s="15">
        <v>1695</v>
      </c>
      <c r="C47" s="15">
        <v>1042</v>
      </c>
      <c r="D47" s="15">
        <v>710</v>
      </c>
      <c r="E47" s="15">
        <v>946</v>
      </c>
      <c r="F47" s="15">
        <v>601</v>
      </c>
      <c r="G47" s="15">
        <v>2757</v>
      </c>
      <c r="H47" s="15">
        <v>2483</v>
      </c>
      <c r="I47" s="15">
        <v>1422</v>
      </c>
      <c r="J47" s="15">
        <v>3176</v>
      </c>
      <c r="K47" s="15">
        <v>4687</v>
      </c>
      <c r="L47" s="15" t="s">
        <v>30</v>
      </c>
      <c r="M47" s="15" t="s">
        <v>30</v>
      </c>
      <c r="N47" s="15">
        <v>1412</v>
      </c>
      <c r="O47" s="15" t="s">
        <v>30</v>
      </c>
      <c r="P47" s="15" t="s">
        <v>30</v>
      </c>
      <c r="Q47" s="15" t="s">
        <v>30</v>
      </c>
    </row>
    <row r="48" spans="1:17" x14ac:dyDescent="0.2">
      <c r="A48" s="14">
        <v>42036</v>
      </c>
      <c r="B48" s="15">
        <v>1704</v>
      </c>
      <c r="C48" s="15">
        <v>1021</v>
      </c>
      <c r="D48" s="15">
        <v>719</v>
      </c>
      <c r="E48" s="15">
        <v>956</v>
      </c>
      <c r="F48" s="15">
        <v>608</v>
      </c>
      <c r="G48" s="15">
        <v>2775</v>
      </c>
      <c r="H48" s="15">
        <v>2514</v>
      </c>
      <c r="I48" s="15">
        <v>1453</v>
      </c>
      <c r="J48" s="15">
        <v>3176</v>
      </c>
      <c r="K48" s="15">
        <v>4819</v>
      </c>
      <c r="L48" s="15" t="s">
        <v>30</v>
      </c>
      <c r="M48" s="15" t="s">
        <v>30</v>
      </c>
      <c r="N48" s="15">
        <v>1424</v>
      </c>
      <c r="O48" s="15" t="s">
        <v>30</v>
      </c>
      <c r="P48" s="15" t="s">
        <v>30</v>
      </c>
      <c r="Q48" s="15" t="s">
        <v>30</v>
      </c>
    </row>
    <row r="49" spans="1:17" x14ac:dyDescent="0.2">
      <c r="A49" s="14">
        <v>42064</v>
      </c>
      <c r="B49" s="15">
        <v>1743</v>
      </c>
      <c r="C49" s="15">
        <v>1059</v>
      </c>
      <c r="D49" s="15">
        <v>730</v>
      </c>
      <c r="E49" s="15">
        <v>976</v>
      </c>
      <c r="F49" s="15">
        <v>612</v>
      </c>
      <c r="G49" s="15">
        <v>2763</v>
      </c>
      <c r="H49" s="15">
        <v>2536</v>
      </c>
      <c r="I49" s="15">
        <v>1454</v>
      </c>
      <c r="J49" s="15">
        <v>3153</v>
      </c>
      <c r="K49" s="15">
        <v>4778</v>
      </c>
      <c r="L49" s="15" t="s">
        <v>30</v>
      </c>
      <c r="M49" s="15" t="s">
        <v>30</v>
      </c>
      <c r="N49" s="15">
        <v>1425</v>
      </c>
      <c r="O49" s="15" t="s">
        <v>30</v>
      </c>
      <c r="P49" s="15" t="s">
        <v>30</v>
      </c>
      <c r="Q49" s="15" t="s">
        <v>30</v>
      </c>
    </row>
    <row r="50" spans="1:17" x14ac:dyDescent="0.2">
      <c r="A50" s="14">
        <v>42095</v>
      </c>
      <c r="B50" s="15">
        <v>1756</v>
      </c>
      <c r="C50" s="15">
        <v>1044</v>
      </c>
      <c r="D50" s="15">
        <v>737</v>
      </c>
      <c r="E50" s="15">
        <v>991</v>
      </c>
      <c r="F50" s="15">
        <v>614</v>
      </c>
      <c r="G50" s="15">
        <v>2792</v>
      </c>
      <c r="H50" s="15">
        <v>2596</v>
      </c>
      <c r="I50" s="15">
        <v>1458</v>
      </c>
      <c r="J50" s="15">
        <v>3191</v>
      </c>
      <c r="K50" s="15">
        <v>4863</v>
      </c>
      <c r="L50" s="15" t="s">
        <v>30</v>
      </c>
      <c r="M50" s="15" t="s">
        <v>30</v>
      </c>
      <c r="N50" s="15">
        <v>1430</v>
      </c>
      <c r="O50" s="15" t="s">
        <v>30</v>
      </c>
      <c r="P50" s="15" t="s">
        <v>30</v>
      </c>
      <c r="Q50" s="15" t="s">
        <v>30</v>
      </c>
    </row>
    <row r="51" spans="1:17" x14ac:dyDescent="0.2">
      <c r="A51" s="14">
        <v>42125</v>
      </c>
      <c r="B51" s="15">
        <v>1787</v>
      </c>
      <c r="C51" s="15">
        <v>1055</v>
      </c>
      <c r="D51" s="15">
        <v>743</v>
      </c>
      <c r="E51" s="15">
        <v>998</v>
      </c>
      <c r="F51" s="15">
        <v>622</v>
      </c>
      <c r="G51" s="15">
        <v>2800</v>
      </c>
      <c r="H51" s="15">
        <v>2531</v>
      </c>
      <c r="I51" s="15">
        <v>1455</v>
      </c>
      <c r="J51" s="15">
        <v>3218</v>
      </c>
      <c r="K51" s="15">
        <v>4839</v>
      </c>
      <c r="L51" s="15" t="s">
        <v>30</v>
      </c>
      <c r="M51" s="15" t="s">
        <v>30</v>
      </c>
      <c r="N51" s="15">
        <v>1420</v>
      </c>
      <c r="O51" s="15" t="s">
        <v>30</v>
      </c>
      <c r="P51" s="15" t="s">
        <v>30</v>
      </c>
      <c r="Q51" s="15" t="s">
        <v>30</v>
      </c>
    </row>
    <row r="52" spans="1:17" x14ac:dyDescent="0.2">
      <c r="A52" s="14">
        <v>42156</v>
      </c>
      <c r="B52" s="15">
        <v>1797</v>
      </c>
      <c r="C52" s="15">
        <v>1040</v>
      </c>
      <c r="D52" s="15">
        <v>741</v>
      </c>
      <c r="E52" s="15">
        <v>1000</v>
      </c>
      <c r="F52" s="15">
        <v>619</v>
      </c>
      <c r="G52" s="15">
        <v>2812</v>
      </c>
      <c r="H52" s="15">
        <v>2498</v>
      </c>
      <c r="I52" s="15">
        <v>1448</v>
      </c>
      <c r="J52" s="15">
        <v>3250</v>
      </c>
      <c r="K52" s="15">
        <v>5009</v>
      </c>
      <c r="L52" s="15" t="s">
        <v>30</v>
      </c>
      <c r="M52" s="15" t="s">
        <v>30</v>
      </c>
      <c r="N52" s="15">
        <v>1441</v>
      </c>
      <c r="O52" s="15" t="s">
        <v>30</v>
      </c>
      <c r="P52" s="15" t="s">
        <v>30</v>
      </c>
      <c r="Q52" s="15" t="s">
        <v>30</v>
      </c>
    </row>
    <row r="53" spans="1:17" x14ac:dyDescent="0.2">
      <c r="A53" s="14">
        <v>42186</v>
      </c>
      <c r="B53" s="15">
        <v>1805</v>
      </c>
      <c r="C53" s="15">
        <v>1044</v>
      </c>
      <c r="D53" s="15">
        <v>742</v>
      </c>
      <c r="E53" s="15">
        <v>1001</v>
      </c>
      <c r="F53" s="15">
        <v>621</v>
      </c>
      <c r="G53" s="15">
        <v>2805</v>
      </c>
      <c r="H53" s="15">
        <v>2514</v>
      </c>
      <c r="I53" s="15">
        <v>1443</v>
      </c>
      <c r="J53" s="15">
        <v>3247</v>
      </c>
      <c r="K53" s="15">
        <v>4987</v>
      </c>
      <c r="L53" s="15" t="s">
        <v>30</v>
      </c>
      <c r="M53" s="15" t="s">
        <v>30</v>
      </c>
      <c r="N53" s="15">
        <v>1436</v>
      </c>
      <c r="O53" s="15" t="s">
        <v>30</v>
      </c>
      <c r="P53" s="15" t="s">
        <v>30</v>
      </c>
      <c r="Q53" s="15" t="s">
        <v>30</v>
      </c>
    </row>
    <row r="54" spans="1:17" x14ac:dyDescent="0.2">
      <c r="A54" s="14">
        <v>42217</v>
      </c>
      <c r="B54" s="15">
        <v>1796</v>
      </c>
      <c r="C54" s="15">
        <v>1052</v>
      </c>
      <c r="D54" s="15">
        <v>739</v>
      </c>
      <c r="E54" s="15">
        <v>999</v>
      </c>
      <c r="F54" s="15">
        <v>618</v>
      </c>
      <c r="G54" s="15">
        <v>2817</v>
      </c>
      <c r="H54" s="15">
        <v>2554</v>
      </c>
      <c r="I54" s="15">
        <v>1430</v>
      </c>
      <c r="J54" s="15">
        <v>3266</v>
      </c>
      <c r="K54" s="15">
        <v>5030</v>
      </c>
      <c r="L54" s="15" t="s">
        <v>30</v>
      </c>
      <c r="M54" s="15" t="s">
        <v>30</v>
      </c>
      <c r="N54" s="15">
        <v>1427</v>
      </c>
      <c r="O54" s="15" t="s">
        <v>30</v>
      </c>
      <c r="P54" s="15" t="s">
        <v>30</v>
      </c>
      <c r="Q54" s="15" t="s">
        <v>30</v>
      </c>
    </row>
    <row r="55" spans="1:17" x14ac:dyDescent="0.2">
      <c r="A55" s="14">
        <v>42248</v>
      </c>
      <c r="B55" s="15">
        <v>1803</v>
      </c>
      <c r="C55" s="15">
        <v>1094</v>
      </c>
      <c r="D55" s="15">
        <v>743</v>
      </c>
      <c r="E55" s="15">
        <v>993</v>
      </c>
      <c r="F55" s="15">
        <v>628</v>
      </c>
      <c r="G55" s="15">
        <v>2860</v>
      </c>
      <c r="H55" s="15">
        <v>2601</v>
      </c>
      <c r="I55" s="15">
        <v>1433</v>
      </c>
      <c r="J55" s="15">
        <v>3322</v>
      </c>
      <c r="K55" s="15">
        <v>4986</v>
      </c>
      <c r="L55" s="15" t="s">
        <v>30</v>
      </c>
      <c r="M55" s="15" t="s">
        <v>30</v>
      </c>
      <c r="N55" s="15">
        <v>1407</v>
      </c>
      <c r="O55" s="15" t="s">
        <v>30</v>
      </c>
      <c r="P55" s="15" t="s">
        <v>30</v>
      </c>
      <c r="Q55" s="15" t="s">
        <v>30</v>
      </c>
    </row>
    <row r="56" spans="1:17" x14ac:dyDescent="0.2">
      <c r="A56" s="14">
        <v>42278</v>
      </c>
      <c r="B56" s="15">
        <v>1811</v>
      </c>
      <c r="C56" s="15">
        <v>1108</v>
      </c>
      <c r="D56" s="15">
        <v>743</v>
      </c>
      <c r="E56" s="15">
        <v>989</v>
      </c>
      <c r="F56" s="15">
        <v>627</v>
      </c>
      <c r="G56" s="15">
        <v>2872</v>
      </c>
      <c r="H56" s="15">
        <v>2645</v>
      </c>
      <c r="I56" s="15">
        <v>1460</v>
      </c>
      <c r="J56" s="15">
        <v>3325</v>
      </c>
      <c r="K56" s="15">
        <v>4893</v>
      </c>
      <c r="L56" s="15" t="s">
        <v>30</v>
      </c>
      <c r="M56" s="15" t="s">
        <v>30</v>
      </c>
      <c r="N56" s="15">
        <v>1417</v>
      </c>
      <c r="O56" s="15" t="s">
        <v>30</v>
      </c>
      <c r="P56" s="15" t="s">
        <v>30</v>
      </c>
      <c r="Q56" s="15" t="s">
        <v>30</v>
      </c>
    </row>
    <row r="57" spans="1:17" x14ac:dyDescent="0.2">
      <c r="A57" s="14">
        <v>42309</v>
      </c>
      <c r="B57" s="15">
        <v>1813</v>
      </c>
      <c r="C57" s="15">
        <v>1132</v>
      </c>
      <c r="D57" s="15">
        <v>751</v>
      </c>
      <c r="E57" s="15">
        <v>996</v>
      </c>
      <c r="F57" s="15">
        <v>633</v>
      </c>
      <c r="G57" s="15">
        <v>2905</v>
      </c>
      <c r="H57" s="15">
        <v>2709</v>
      </c>
      <c r="I57" s="15">
        <v>1495</v>
      </c>
      <c r="J57" s="15">
        <v>3351</v>
      </c>
      <c r="K57" s="15">
        <v>4872</v>
      </c>
      <c r="L57" s="15" t="s">
        <v>30</v>
      </c>
      <c r="M57" s="15" t="s">
        <v>30</v>
      </c>
      <c r="N57" s="15">
        <v>1422</v>
      </c>
      <c r="O57" s="15" t="s">
        <v>30</v>
      </c>
      <c r="P57" s="15" t="s">
        <v>30</v>
      </c>
      <c r="Q57" s="15" t="s">
        <v>30</v>
      </c>
    </row>
    <row r="58" spans="1:17" x14ac:dyDescent="0.2">
      <c r="A58" s="14">
        <v>42339</v>
      </c>
      <c r="B58" s="15">
        <v>1817</v>
      </c>
      <c r="C58" s="15">
        <v>1135</v>
      </c>
      <c r="D58" s="15">
        <v>760</v>
      </c>
      <c r="E58" s="15">
        <v>1006</v>
      </c>
      <c r="F58" s="15">
        <v>637</v>
      </c>
      <c r="G58" s="15">
        <v>2967</v>
      </c>
      <c r="H58" s="15">
        <v>2776</v>
      </c>
      <c r="I58" s="15">
        <v>1536</v>
      </c>
      <c r="J58" s="15">
        <v>3408</v>
      </c>
      <c r="K58" s="15">
        <v>4770</v>
      </c>
      <c r="L58" s="15">
        <v>5178</v>
      </c>
      <c r="M58" s="15">
        <v>2776</v>
      </c>
      <c r="N58" s="15">
        <v>1458</v>
      </c>
      <c r="O58" s="15">
        <v>2696</v>
      </c>
      <c r="P58" s="15">
        <v>1163</v>
      </c>
      <c r="Q58" s="15" t="s">
        <v>30</v>
      </c>
    </row>
    <row r="59" spans="1:17" x14ac:dyDescent="0.2">
      <c r="A59" s="14">
        <v>42370</v>
      </c>
      <c r="B59" s="15">
        <v>1846</v>
      </c>
      <c r="C59" s="15">
        <v>1151</v>
      </c>
      <c r="D59" s="15">
        <v>778</v>
      </c>
      <c r="E59" s="15">
        <v>1030</v>
      </c>
      <c r="F59" s="15">
        <v>645</v>
      </c>
      <c r="G59" s="15">
        <v>3013</v>
      </c>
      <c r="H59" s="15">
        <v>2798</v>
      </c>
      <c r="I59" s="15">
        <v>1598</v>
      </c>
      <c r="J59" s="15">
        <v>3423</v>
      </c>
      <c r="K59" s="15">
        <v>4840</v>
      </c>
      <c r="L59" s="15">
        <v>5233</v>
      </c>
      <c r="M59" s="15">
        <v>2843</v>
      </c>
      <c r="N59" s="15">
        <v>1486</v>
      </c>
      <c r="O59" s="15">
        <v>2798</v>
      </c>
      <c r="P59" s="15">
        <v>1163</v>
      </c>
      <c r="Q59" s="15" t="s">
        <v>30</v>
      </c>
    </row>
    <row r="60" spans="1:17" x14ac:dyDescent="0.2">
      <c r="A60" s="14">
        <v>42401</v>
      </c>
      <c r="B60" s="15">
        <v>1875</v>
      </c>
      <c r="C60" s="15">
        <v>1138</v>
      </c>
      <c r="D60" s="15">
        <v>789</v>
      </c>
      <c r="E60" s="15">
        <v>1044</v>
      </c>
      <c r="F60" s="15">
        <v>653</v>
      </c>
      <c r="G60" s="15">
        <v>3020</v>
      </c>
      <c r="H60" s="15">
        <v>2794</v>
      </c>
      <c r="I60" s="15">
        <v>1659</v>
      </c>
      <c r="J60" s="15">
        <v>3403</v>
      </c>
      <c r="K60" s="15">
        <v>4844</v>
      </c>
      <c r="L60" s="15">
        <v>5264</v>
      </c>
      <c r="M60" s="15">
        <v>2729</v>
      </c>
      <c r="N60" s="15">
        <v>1488</v>
      </c>
      <c r="O60" s="15">
        <v>2780</v>
      </c>
      <c r="P60" s="15">
        <v>1163</v>
      </c>
      <c r="Q60" s="15" t="s">
        <v>30</v>
      </c>
    </row>
    <row r="61" spans="1:17" x14ac:dyDescent="0.2">
      <c r="A61" s="14">
        <v>42430</v>
      </c>
      <c r="B61" s="15">
        <v>1909</v>
      </c>
      <c r="C61" s="15">
        <v>1109</v>
      </c>
      <c r="D61" s="15">
        <v>802</v>
      </c>
      <c r="E61" s="15">
        <v>1069</v>
      </c>
      <c r="F61" s="15">
        <v>659</v>
      </c>
      <c r="G61" s="15">
        <v>3061</v>
      </c>
      <c r="H61" s="15">
        <v>2693</v>
      </c>
      <c r="I61" s="15">
        <v>1696</v>
      </c>
      <c r="J61" s="15">
        <v>3463</v>
      </c>
      <c r="K61" s="15">
        <v>5041</v>
      </c>
      <c r="L61" s="15">
        <v>5460</v>
      </c>
      <c r="M61" s="15">
        <v>2820</v>
      </c>
      <c r="N61" s="15">
        <v>1511</v>
      </c>
      <c r="O61" s="15">
        <v>2863</v>
      </c>
      <c r="P61" s="15">
        <v>1170</v>
      </c>
      <c r="Q61" s="15" t="s">
        <v>30</v>
      </c>
    </row>
    <row r="62" spans="1:17" x14ac:dyDescent="0.2">
      <c r="A62" s="14">
        <v>42461</v>
      </c>
      <c r="B62" s="15">
        <v>1909</v>
      </c>
      <c r="C62" s="15">
        <v>1127</v>
      </c>
      <c r="D62" s="15">
        <v>805</v>
      </c>
      <c r="E62" s="15">
        <v>1079</v>
      </c>
      <c r="F62" s="15">
        <v>663</v>
      </c>
      <c r="G62" s="15">
        <v>3080</v>
      </c>
      <c r="H62" s="15">
        <v>2682</v>
      </c>
      <c r="I62" s="15">
        <v>1662</v>
      </c>
      <c r="J62" s="15">
        <v>3515</v>
      </c>
      <c r="K62" s="15">
        <v>5024</v>
      </c>
      <c r="L62" s="15">
        <v>5445</v>
      </c>
      <c r="M62" s="15">
        <v>2858</v>
      </c>
      <c r="N62" s="15">
        <v>1486</v>
      </c>
      <c r="O62" s="15">
        <v>2804</v>
      </c>
      <c r="P62" s="15">
        <v>1163</v>
      </c>
      <c r="Q62" s="15" t="s">
        <v>30</v>
      </c>
    </row>
    <row r="63" spans="1:17" x14ac:dyDescent="0.2">
      <c r="A63" s="14">
        <v>42491</v>
      </c>
      <c r="B63" s="15">
        <v>1909</v>
      </c>
      <c r="C63" s="15">
        <v>1170</v>
      </c>
      <c r="D63" s="15">
        <v>809</v>
      </c>
      <c r="E63" s="15">
        <v>1093</v>
      </c>
      <c r="F63" s="15">
        <v>665</v>
      </c>
      <c r="G63" s="15">
        <v>3107</v>
      </c>
      <c r="H63" s="15">
        <v>2747</v>
      </c>
      <c r="I63" s="15">
        <v>1635</v>
      </c>
      <c r="J63" s="15">
        <v>3567</v>
      </c>
      <c r="K63" s="15">
        <v>5114</v>
      </c>
      <c r="L63" s="15">
        <v>5546</v>
      </c>
      <c r="M63" s="15">
        <v>2788</v>
      </c>
      <c r="N63" s="15">
        <v>1507</v>
      </c>
      <c r="O63" s="15">
        <v>2900</v>
      </c>
      <c r="P63" s="15">
        <v>1172</v>
      </c>
      <c r="Q63" s="15" t="s">
        <v>30</v>
      </c>
    </row>
    <row r="64" spans="1:17" x14ac:dyDescent="0.2">
      <c r="A64" s="14">
        <v>42522</v>
      </c>
      <c r="B64" s="15">
        <v>1889</v>
      </c>
      <c r="C64" s="15">
        <v>1199</v>
      </c>
      <c r="D64" s="15">
        <v>805</v>
      </c>
      <c r="E64" s="15">
        <v>1092</v>
      </c>
      <c r="F64" s="15">
        <v>662</v>
      </c>
      <c r="G64" s="15">
        <v>3138</v>
      </c>
      <c r="H64" s="15">
        <v>2864</v>
      </c>
      <c r="I64" s="15">
        <v>1635</v>
      </c>
      <c r="J64" s="15">
        <v>3599</v>
      </c>
      <c r="K64" s="15">
        <v>4937</v>
      </c>
      <c r="L64" s="15">
        <v>5320</v>
      </c>
      <c r="M64" s="15">
        <v>2884</v>
      </c>
      <c r="N64" s="15">
        <v>1504</v>
      </c>
      <c r="O64" s="15">
        <v>2909</v>
      </c>
      <c r="P64" s="15">
        <v>1169</v>
      </c>
      <c r="Q64" s="15" t="s">
        <v>30</v>
      </c>
    </row>
    <row r="65" spans="1:17" x14ac:dyDescent="0.2">
      <c r="A65" s="14">
        <v>42552</v>
      </c>
      <c r="B65" s="15">
        <v>1901</v>
      </c>
      <c r="C65" s="15">
        <v>1206</v>
      </c>
      <c r="D65" s="15">
        <v>806</v>
      </c>
      <c r="E65" s="15">
        <v>1093</v>
      </c>
      <c r="F65" s="15">
        <v>663</v>
      </c>
      <c r="G65" s="15">
        <v>3159</v>
      </c>
      <c r="H65" s="15">
        <v>2923</v>
      </c>
      <c r="I65" s="15">
        <v>1649</v>
      </c>
      <c r="J65" s="15">
        <v>3621</v>
      </c>
      <c r="K65" s="15">
        <v>4936</v>
      </c>
      <c r="L65" s="15">
        <v>5308</v>
      </c>
      <c r="M65" s="15">
        <v>3026</v>
      </c>
      <c r="N65" s="15">
        <v>1509</v>
      </c>
      <c r="O65" s="15">
        <v>2943</v>
      </c>
      <c r="P65" s="15">
        <v>1174</v>
      </c>
      <c r="Q65" s="15" t="s">
        <v>30</v>
      </c>
    </row>
    <row r="66" spans="1:17" x14ac:dyDescent="0.2">
      <c r="A66" s="14">
        <v>42583</v>
      </c>
      <c r="B66" s="15">
        <v>1924</v>
      </c>
      <c r="C66" s="15">
        <v>1203</v>
      </c>
      <c r="D66" s="15">
        <v>811</v>
      </c>
      <c r="E66" s="15">
        <v>1094</v>
      </c>
      <c r="F66" s="15">
        <v>669</v>
      </c>
      <c r="G66" s="15">
        <v>3175</v>
      </c>
      <c r="H66" s="15">
        <v>2895</v>
      </c>
      <c r="I66" s="15">
        <v>1666</v>
      </c>
      <c r="J66" s="15">
        <v>3638</v>
      </c>
      <c r="K66" s="15">
        <v>4934</v>
      </c>
      <c r="L66" s="15">
        <v>5294</v>
      </c>
      <c r="M66" s="15">
        <v>3181</v>
      </c>
      <c r="N66" s="15">
        <v>1532</v>
      </c>
      <c r="O66" s="15">
        <v>2991</v>
      </c>
      <c r="P66" s="15">
        <v>1185</v>
      </c>
      <c r="Q66" s="15" t="s">
        <v>30</v>
      </c>
    </row>
    <row r="67" spans="1:17" x14ac:dyDescent="0.2">
      <c r="A67" s="14">
        <v>42614</v>
      </c>
      <c r="B67" s="15">
        <v>1940</v>
      </c>
      <c r="C67" s="15">
        <v>1208</v>
      </c>
      <c r="D67" s="15">
        <v>815</v>
      </c>
      <c r="E67" s="15">
        <v>1093</v>
      </c>
      <c r="F67" s="15">
        <v>676</v>
      </c>
      <c r="G67" s="15">
        <v>3160</v>
      </c>
      <c r="H67" s="15">
        <v>2854</v>
      </c>
      <c r="I67" s="15">
        <v>1634</v>
      </c>
      <c r="J67" s="15">
        <v>3624</v>
      </c>
      <c r="K67" s="15">
        <v>4938</v>
      </c>
      <c r="L67" s="15">
        <v>5325</v>
      </c>
      <c r="M67" s="15">
        <v>3119</v>
      </c>
      <c r="N67" s="15">
        <v>1506</v>
      </c>
      <c r="O67" s="15">
        <v>2838</v>
      </c>
      <c r="P67" s="15">
        <v>1196</v>
      </c>
      <c r="Q67" s="15" t="s">
        <v>30</v>
      </c>
    </row>
    <row r="68" spans="1:17" x14ac:dyDescent="0.2">
      <c r="A68" s="14">
        <v>42644</v>
      </c>
      <c r="B68" s="15">
        <v>1957</v>
      </c>
      <c r="C68" s="15">
        <v>1190</v>
      </c>
      <c r="D68" s="15">
        <v>819</v>
      </c>
      <c r="E68" s="15">
        <v>1097</v>
      </c>
      <c r="F68" s="15">
        <v>683</v>
      </c>
      <c r="G68" s="15">
        <v>3171</v>
      </c>
      <c r="H68" s="15">
        <v>2815</v>
      </c>
      <c r="I68" s="15">
        <v>1648</v>
      </c>
      <c r="J68" s="15">
        <v>3633</v>
      </c>
      <c r="K68" s="15">
        <v>4940</v>
      </c>
      <c r="L68" s="15">
        <v>5305</v>
      </c>
      <c r="M68" s="15">
        <v>3198</v>
      </c>
      <c r="N68" s="15">
        <v>1508</v>
      </c>
      <c r="O68" s="15">
        <v>2823</v>
      </c>
      <c r="P68" s="15">
        <v>1202</v>
      </c>
      <c r="Q68" s="15" t="s">
        <v>30</v>
      </c>
    </row>
    <row r="69" spans="1:17" x14ac:dyDescent="0.2">
      <c r="A69" s="14">
        <v>42675</v>
      </c>
      <c r="B69" s="15">
        <v>1960</v>
      </c>
      <c r="C69" s="15">
        <v>1183</v>
      </c>
      <c r="D69" s="15">
        <v>817</v>
      </c>
      <c r="E69" s="15">
        <v>1103</v>
      </c>
      <c r="F69" s="15">
        <v>679</v>
      </c>
      <c r="G69" s="15">
        <v>3214</v>
      </c>
      <c r="H69" s="15">
        <v>2936</v>
      </c>
      <c r="I69" s="15">
        <v>1635</v>
      </c>
      <c r="J69" s="15">
        <v>3674</v>
      </c>
      <c r="K69" s="15">
        <v>4950</v>
      </c>
      <c r="L69" s="15">
        <v>5330</v>
      </c>
      <c r="M69" s="15">
        <v>3113</v>
      </c>
      <c r="N69" s="15">
        <v>1502</v>
      </c>
      <c r="O69" s="15">
        <v>2781</v>
      </c>
      <c r="P69" s="15">
        <v>1211</v>
      </c>
      <c r="Q69" s="15" t="s">
        <v>30</v>
      </c>
    </row>
    <row r="70" spans="1:17" x14ac:dyDescent="0.2">
      <c r="A70" s="14">
        <v>42705</v>
      </c>
      <c r="B70" s="15">
        <v>1964</v>
      </c>
      <c r="C70" s="15">
        <v>1171</v>
      </c>
      <c r="D70" s="15">
        <v>819</v>
      </c>
      <c r="E70" s="15">
        <v>1112</v>
      </c>
      <c r="F70" s="15">
        <v>681</v>
      </c>
      <c r="G70" s="15">
        <v>3249</v>
      </c>
      <c r="H70" s="15">
        <v>3017</v>
      </c>
      <c r="I70" s="15">
        <v>1715</v>
      </c>
      <c r="J70" s="15">
        <v>3667</v>
      </c>
      <c r="K70" s="15">
        <v>5168</v>
      </c>
      <c r="L70" s="15">
        <v>5594</v>
      </c>
      <c r="M70" s="15">
        <v>3149</v>
      </c>
      <c r="N70" s="15">
        <v>1508</v>
      </c>
      <c r="O70" s="15">
        <v>2824</v>
      </c>
      <c r="P70" s="15">
        <v>1212</v>
      </c>
      <c r="Q70" s="15" t="s">
        <v>30</v>
      </c>
    </row>
    <row r="71" spans="1:17" x14ac:dyDescent="0.2">
      <c r="A71" s="14">
        <v>42736</v>
      </c>
      <c r="B71" s="15">
        <v>1966</v>
      </c>
      <c r="C71" s="15">
        <v>1197</v>
      </c>
      <c r="D71" s="15">
        <v>821</v>
      </c>
      <c r="E71" s="15">
        <v>1121</v>
      </c>
      <c r="F71" s="15">
        <v>681</v>
      </c>
      <c r="G71" s="15">
        <v>3309</v>
      </c>
      <c r="H71" s="15">
        <v>3161</v>
      </c>
      <c r="I71" s="15">
        <v>1819</v>
      </c>
      <c r="J71" s="15">
        <v>3680</v>
      </c>
      <c r="K71" s="15">
        <v>5170</v>
      </c>
      <c r="L71" s="15">
        <v>5619</v>
      </c>
      <c r="M71" s="15">
        <v>3135</v>
      </c>
      <c r="N71" s="15">
        <v>1524</v>
      </c>
      <c r="O71" s="15">
        <v>2867</v>
      </c>
      <c r="P71" s="15">
        <v>1221</v>
      </c>
      <c r="Q71" s="15" t="s">
        <v>30</v>
      </c>
    </row>
    <row r="72" spans="1:17" x14ac:dyDescent="0.2">
      <c r="A72" s="14">
        <v>42767</v>
      </c>
      <c r="B72" s="15">
        <v>1985</v>
      </c>
      <c r="C72" s="15">
        <v>1217</v>
      </c>
      <c r="D72" s="15">
        <v>828</v>
      </c>
      <c r="E72" s="15">
        <v>1130</v>
      </c>
      <c r="F72" s="15">
        <v>687</v>
      </c>
      <c r="G72" s="15">
        <v>3346</v>
      </c>
      <c r="H72" s="15">
        <v>3142</v>
      </c>
      <c r="I72" s="15">
        <v>1857</v>
      </c>
      <c r="J72" s="15">
        <v>3712</v>
      </c>
      <c r="K72" s="15">
        <v>5152</v>
      </c>
      <c r="L72" s="15">
        <v>5592</v>
      </c>
      <c r="M72" s="15">
        <v>3240</v>
      </c>
      <c r="N72" s="15">
        <v>1531</v>
      </c>
      <c r="O72" s="15">
        <v>2887</v>
      </c>
      <c r="P72" s="15">
        <v>1222</v>
      </c>
      <c r="Q72" s="15" t="s">
        <v>30</v>
      </c>
    </row>
    <row r="73" spans="1:17" x14ac:dyDescent="0.2">
      <c r="A73" s="14">
        <v>42795</v>
      </c>
      <c r="B73" s="15">
        <v>2004</v>
      </c>
      <c r="C73" s="15">
        <v>1223</v>
      </c>
      <c r="D73" s="15">
        <v>841</v>
      </c>
      <c r="E73" s="15">
        <v>1150</v>
      </c>
      <c r="F73" s="15">
        <v>698</v>
      </c>
      <c r="G73" s="15">
        <v>3345</v>
      </c>
      <c r="H73" s="15">
        <v>3091</v>
      </c>
      <c r="I73" s="15">
        <v>1860</v>
      </c>
      <c r="J73" s="15">
        <v>3721</v>
      </c>
      <c r="K73" s="15">
        <v>5156</v>
      </c>
      <c r="L73" s="15">
        <v>5604</v>
      </c>
      <c r="M73" s="15">
        <v>3163</v>
      </c>
      <c r="N73" s="15">
        <v>1552</v>
      </c>
      <c r="O73" s="15">
        <v>2916</v>
      </c>
      <c r="P73" s="15">
        <v>1239</v>
      </c>
      <c r="Q73" s="15" t="s">
        <v>30</v>
      </c>
    </row>
    <row r="74" spans="1:17" x14ac:dyDescent="0.2">
      <c r="A74" s="14">
        <v>42826</v>
      </c>
      <c r="B74" s="15">
        <v>2008</v>
      </c>
      <c r="C74" s="15">
        <v>1195</v>
      </c>
      <c r="D74" s="15">
        <v>845</v>
      </c>
      <c r="E74" s="15">
        <v>1168</v>
      </c>
      <c r="F74" s="15">
        <v>700</v>
      </c>
      <c r="G74" s="15">
        <v>3295</v>
      </c>
      <c r="H74" s="15">
        <v>3128</v>
      </c>
      <c r="I74" s="15">
        <v>1725</v>
      </c>
      <c r="J74" s="15">
        <v>3725</v>
      </c>
      <c r="K74" s="15">
        <v>5191</v>
      </c>
      <c r="L74" s="15">
        <v>5688</v>
      </c>
      <c r="M74" s="15">
        <v>3037</v>
      </c>
      <c r="N74" s="15">
        <v>1547</v>
      </c>
      <c r="O74" s="15">
        <v>2883</v>
      </c>
      <c r="P74" s="15">
        <v>1242</v>
      </c>
      <c r="Q74" s="15" t="s">
        <v>30</v>
      </c>
    </row>
    <row r="75" spans="1:17" x14ac:dyDescent="0.2">
      <c r="A75" s="14">
        <v>42856</v>
      </c>
      <c r="B75" s="15">
        <v>2013</v>
      </c>
      <c r="C75" s="15">
        <v>1195</v>
      </c>
      <c r="D75" s="15">
        <v>847</v>
      </c>
      <c r="E75" s="15">
        <v>1178</v>
      </c>
      <c r="F75" s="15">
        <v>700</v>
      </c>
      <c r="G75" s="15">
        <v>3296</v>
      </c>
      <c r="H75" s="15">
        <v>3115</v>
      </c>
      <c r="I75" s="15">
        <v>1720</v>
      </c>
      <c r="J75" s="15">
        <v>3761</v>
      </c>
      <c r="K75" s="15">
        <v>5104</v>
      </c>
      <c r="L75" s="15">
        <v>5586</v>
      </c>
      <c r="M75" s="15">
        <v>3070</v>
      </c>
      <c r="N75" s="15">
        <v>1552</v>
      </c>
      <c r="O75" s="15">
        <v>2892</v>
      </c>
      <c r="P75" s="15">
        <v>1246</v>
      </c>
      <c r="Q75" s="15" t="s">
        <v>30</v>
      </c>
    </row>
    <row r="76" spans="1:17" x14ac:dyDescent="0.2">
      <c r="A76" s="14">
        <v>42887</v>
      </c>
      <c r="B76" s="15">
        <v>2017</v>
      </c>
      <c r="C76" s="15">
        <v>1205</v>
      </c>
      <c r="D76" s="15">
        <v>844</v>
      </c>
      <c r="E76" s="15">
        <v>1171</v>
      </c>
      <c r="F76" s="15">
        <v>699</v>
      </c>
      <c r="G76" s="15">
        <v>3292</v>
      </c>
      <c r="H76" s="15">
        <v>3209</v>
      </c>
      <c r="I76" s="15">
        <v>1705</v>
      </c>
      <c r="J76" s="15">
        <v>3782</v>
      </c>
      <c r="K76" s="15">
        <v>5019</v>
      </c>
      <c r="L76" s="15">
        <v>5466</v>
      </c>
      <c r="M76" s="15">
        <v>3194</v>
      </c>
      <c r="N76" s="15">
        <v>1539</v>
      </c>
      <c r="O76" s="15">
        <v>2892</v>
      </c>
      <c r="P76" s="15">
        <v>1234</v>
      </c>
      <c r="Q76" s="15" t="s">
        <v>30</v>
      </c>
    </row>
    <row r="77" spans="1:17" x14ac:dyDescent="0.2">
      <c r="A77" s="14">
        <v>42917</v>
      </c>
      <c r="B77" s="15">
        <v>2016</v>
      </c>
      <c r="C77" s="15">
        <v>1199</v>
      </c>
      <c r="D77" s="15">
        <v>839</v>
      </c>
      <c r="E77" s="15">
        <v>1157</v>
      </c>
      <c r="F77" s="15">
        <v>698</v>
      </c>
      <c r="G77" s="15">
        <v>3267</v>
      </c>
      <c r="H77" s="15">
        <v>3216</v>
      </c>
      <c r="I77" s="15">
        <v>1706</v>
      </c>
      <c r="J77" s="15">
        <v>3754</v>
      </c>
      <c r="K77" s="15">
        <v>5086</v>
      </c>
      <c r="L77" s="15">
        <v>5515</v>
      </c>
      <c r="M77" s="15">
        <v>3314</v>
      </c>
      <c r="N77" s="15">
        <v>1544</v>
      </c>
      <c r="O77" s="15">
        <v>2914</v>
      </c>
      <c r="P77" s="15">
        <v>1235</v>
      </c>
      <c r="Q77" s="15" t="s">
        <v>30</v>
      </c>
    </row>
    <row r="78" spans="1:17" x14ac:dyDescent="0.2">
      <c r="A78" s="14">
        <v>42948</v>
      </c>
      <c r="B78" s="15">
        <v>2025</v>
      </c>
      <c r="C78" s="15">
        <v>1208</v>
      </c>
      <c r="D78" s="15">
        <v>838</v>
      </c>
      <c r="E78" s="15">
        <v>1166</v>
      </c>
      <c r="F78" s="15">
        <v>697</v>
      </c>
      <c r="G78" s="15">
        <v>3262</v>
      </c>
      <c r="H78" s="15">
        <v>3288</v>
      </c>
      <c r="I78" s="15">
        <v>1696</v>
      </c>
      <c r="J78" s="15">
        <v>3751</v>
      </c>
      <c r="K78" s="15">
        <v>5115</v>
      </c>
      <c r="L78" s="15">
        <v>5583</v>
      </c>
      <c r="M78" s="15">
        <v>3210</v>
      </c>
      <c r="N78" s="15">
        <v>1534</v>
      </c>
      <c r="O78" s="15">
        <v>2895</v>
      </c>
      <c r="P78" s="15">
        <v>1227</v>
      </c>
      <c r="Q78" s="15" t="s">
        <v>30</v>
      </c>
    </row>
    <row r="79" spans="1:17" x14ac:dyDescent="0.2">
      <c r="A79" s="14">
        <v>42979</v>
      </c>
      <c r="B79" s="15">
        <v>2037</v>
      </c>
      <c r="C79" s="15">
        <v>1233</v>
      </c>
      <c r="D79" s="15">
        <v>840</v>
      </c>
      <c r="E79" s="15">
        <v>1168</v>
      </c>
      <c r="F79" s="15">
        <v>701</v>
      </c>
      <c r="G79" s="15">
        <v>3273</v>
      </c>
      <c r="H79" s="15">
        <v>3296</v>
      </c>
      <c r="I79" s="15">
        <v>1736</v>
      </c>
      <c r="J79" s="15">
        <v>3751</v>
      </c>
      <c r="K79" s="15">
        <v>5170</v>
      </c>
      <c r="L79" s="15">
        <v>5672</v>
      </c>
      <c r="M79" s="15">
        <v>3171</v>
      </c>
      <c r="N79" s="15">
        <v>1540</v>
      </c>
      <c r="O79" s="15">
        <v>2900</v>
      </c>
      <c r="P79" s="15">
        <v>1232</v>
      </c>
      <c r="Q79" s="15" t="s">
        <v>30</v>
      </c>
    </row>
    <row r="80" spans="1:17" x14ac:dyDescent="0.2">
      <c r="A80" s="14">
        <v>43009</v>
      </c>
      <c r="B80" s="15">
        <v>2050</v>
      </c>
      <c r="C80" s="15">
        <v>1230</v>
      </c>
      <c r="D80" s="15">
        <v>844</v>
      </c>
      <c r="E80" s="15">
        <v>1182</v>
      </c>
      <c r="F80" s="15">
        <v>703</v>
      </c>
      <c r="G80" s="15">
        <v>3290</v>
      </c>
      <c r="H80" s="15">
        <v>3323</v>
      </c>
      <c r="I80" s="15">
        <v>1719</v>
      </c>
      <c r="J80" s="15">
        <v>3779</v>
      </c>
      <c r="K80" s="15">
        <v>5204</v>
      </c>
      <c r="L80" s="15">
        <v>5734</v>
      </c>
      <c r="M80" s="15">
        <v>3092</v>
      </c>
      <c r="N80" s="15">
        <v>1543</v>
      </c>
      <c r="O80" s="15">
        <v>2879</v>
      </c>
      <c r="P80" s="15">
        <v>1235</v>
      </c>
      <c r="Q80" s="15" t="s">
        <v>30</v>
      </c>
    </row>
    <row r="81" spans="1:17" x14ac:dyDescent="0.2">
      <c r="A81" s="14">
        <v>43040</v>
      </c>
      <c r="B81" s="15">
        <v>2074</v>
      </c>
      <c r="C81" s="15">
        <v>1214</v>
      </c>
      <c r="D81" s="15">
        <v>848</v>
      </c>
      <c r="E81" s="15">
        <v>1185</v>
      </c>
      <c r="F81" s="15">
        <v>704</v>
      </c>
      <c r="G81" s="15">
        <v>3325</v>
      </c>
      <c r="H81" s="15">
        <v>3320</v>
      </c>
      <c r="I81" s="15">
        <v>1747</v>
      </c>
      <c r="J81" s="15">
        <v>3827</v>
      </c>
      <c r="K81" s="15">
        <v>5153</v>
      </c>
      <c r="L81" s="15">
        <v>5673</v>
      </c>
      <c r="M81" s="15">
        <v>3131</v>
      </c>
      <c r="N81" s="15">
        <v>1554</v>
      </c>
      <c r="O81" s="15">
        <v>2894</v>
      </c>
      <c r="P81" s="15">
        <v>1239</v>
      </c>
      <c r="Q81" s="15" t="s">
        <v>30</v>
      </c>
    </row>
    <row r="82" spans="1:17" x14ac:dyDescent="0.2">
      <c r="A82" s="14">
        <v>43070</v>
      </c>
      <c r="B82" s="15">
        <v>2084</v>
      </c>
      <c r="C82" s="15">
        <v>1181</v>
      </c>
      <c r="D82" s="15">
        <v>854</v>
      </c>
      <c r="E82" s="15">
        <v>1199</v>
      </c>
      <c r="F82" s="15">
        <v>709</v>
      </c>
      <c r="G82" s="15">
        <v>3335</v>
      </c>
      <c r="H82" s="15">
        <v>3540</v>
      </c>
      <c r="I82" s="15">
        <v>1756</v>
      </c>
      <c r="J82" s="15">
        <v>3799</v>
      </c>
      <c r="K82" s="15">
        <v>5190</v>
      </c>
      <c r="L82" s="15">
        <v>5727</v>
      </c>
      <c r="M82" s="15">
        <v>3082</v>
      </c>
      <c r="N82" s="15">
        <v>1569</v>
      </c>
      <c r="O82" s="15">
        <v>2917</v>
      </c>
      <c r="P82" s="15">
        <v>1247</v>
      </c>
      <c r="Q82" s="15" t="s">
        <v>30</v>
      </c>
    </row>
    <row r="83" spans="1:17" x14ac:dyDescent="0.2">
      <c r="A83" s="14">
        <v>43101</v>
      </c>
      <c r="B83" s="15">
        <v>2090</v>
      </c>
      <c r="C83" s="15">
        <v>1204</v>
      </c>
      <c r="D83" s="15">
        <v>859</v>
      </c>
      <c r="E83" s="15">
        <v>1203</v>
      </c>
      <c r="F83" s="15">
        <v>715</v>
      </c>
      <c r="G83" s="15">
        <v>3397</v>
      </c>
      <c r="H83" s="15">
        <v>3518</v>
      </c>
      <c r="I83" s="15">
        <v>1799</v>
      </c>
      <c r="J83" s="15">
        <v>3845</v>
      </c>
      <c r="K83" s="15">
        <v>5213</v>
      </c>
      <c r="L83" s="15">
        <v>5777</v>
      </c>
      <c r="M83" s="15">
        <v>2995</v>
      </c>
      <c r="N83" s="15">
        <v>1586</v>
      </c>
      <c r="O83" s="15">
        <v>2995</v>
      </c>
      <c r="P83" s="15">
        <v>1250</v>
      </c>
      <c r="Q83" s="15" t="s">
        <v>30</v>
      </c>
    </row>
    <row r="84" spans="1:17" x14ac:dyDescent="0.2">
      <c r="A84" s="14">
        <v>43132</v>
      </c>
      <c r="B84" s="15">
        <v>2090</v>
      </c>
      <c r="C84" s="15">
        <v>1210</v>
      </c>
      <c r="D84" s="15">
        <v>869</v>
      </c>
      <c r="E84" s="15">
        <v>1207</v>
      </c>
      <c r="F84" s="15">
        <v>725</v>
      </c>
      <c r="G84" s="15">
        <v>3453</v>
      </c>
      <c r="H84" s="15">
        <v>3687</v>
      </c>
      <c r="I84" s="15">
        <v>1826</v>
      </c>
      <c r="J84" s="15">
        <v>3860</v>
      </c>
      <c r="K84" s="15">
        <v>5266</v>
      </c>
      <c r="L84" s="15">
        <v>5868</v>
      </c>
      <c r="M84" s="15">
        <v>2885</v>
      </c>
      <c r="N84" s="15">
        <v>1596</v>
      </c>
      <c r="O84" s="15">
        <v>3001</v>
      </c>
      <c r="P84" s="15">
        <v>1263</v>
      </c>
      <c r="Q84" s="15" t="s">
        <v>30</v>
      </c>
    </row>
    <row r="85" spans="1:17" x14ac:dyDescent="0.2">
      <c r="A85" s="14">
        <v>43160</v>
      </c>
      <c r="B85" s="15">
        <v>2076</v>
      </c>
      <c r="C85" s="15">
        <v>1234</v>
      </c>
      <c r="D85" s="15">
        <v>882</v>
      </c>
      <c r="E85" s="15">
        <v>1239</v>
      </c>
      <c r="F85" s="15">
        <v>728</v>
      </c>
      <c r="G85" s="15">
        <v>3485</v>
      </c>
      <c r="H85" s="15">
        <v>3618</v>
      </c>
      <c r="I85" s="15">
        <v>1816</v>
      </c>
      <c r="J85" s="15">
        <v>3921</v>
      </c>
      <c r="K85" s="15">
        <v>5348</v>
      </c>
      <c r="L85" s="15">
        <v>5970</v>
      </c>
      <c r="M85" s="15">
        <v>2941</v>
      </c>
      <c r="N85" s="15">
        <v>1596</v>
      </c>
      <c r="O85" s="15">
        <v>3056</v>
      </c>
      <c r="P85" s="15">
        <v>1252</v>
      </c>
      <c r="Q85" s="15" t="s">
        <v>30</v>
      </c>
    </row>
    <row r="86" spans="1:17" x14ac:dyDescent="0.2">
      <c r="A86" s="14">
        <v>43191</v>
      </c>
      <c r="B86" s="15">
        <v>2091</v>
      </c>
      <c r="C86" s="15">
        <v>1261</v>
      </c>
      <c r="D86" s="15">
        <v>885</v>
      </c>
      <c r="E86" s="15">
        <v>1243</v>
      </c>
      <c r="F86" s="15">
        <v>733</v>
      </c>
      <c r="G86" s="15">
        <v>3477</v>
      </c>
      <c r="H86" s="15">
        <v>3630</v>
      </c>
      <c r="I86" s="15">
        <v>1813</v>
      </c>
      <c r="J86" s="15">
        <v>3932</v>
      </c>
      <c r="K86" s="15">
        <v>5387</v>
      </c>
      <c r="L86" s="15">
        <v>6022</v>
      </c>
      <c r="M86" s="15">
        <v>3000</v>
      </c>
      <c r="N86" s="15">
        <v>1589</v>
      </c>
      <c r="O86" s="15">
        <v>3020</v>
      </c>
      <c r="P86" s="15">
        <v>1253</v>
      </c>
      <c r="Q86" s="15" t="s">
        <v>30</v>
      </c>
    </row>
    <row r="87" spans="1:17" x14ac:dyDescent="0.2">
      <c r="A87" s="14">
        <v>43221</v>
      </c>
      <c r="B87" s="15">
        <v>2091</v>
      </c>
      <c r="C87" s="15">
        <v>1275</v>
      </c>
      <c r="D87" s="15">
        <v>883</v>
      </c>
      <c r="E87" s="15">
        <v>1236</v>
      </c>
      <c r="F87" s="15">
        <v>735</v>
      </c>
      <c r="G87" s="15">
        <v>3485</v>
      </c>
      <c r="H87" s="15">
        <v>3587</v>
      </c>
      <c r="I87" s="15">
        <v>1829</v>
      </c>
      <c r="J87" s="15">
        <v>3965</v>
      </c>
      <c r="K87" s="15">
        <v>5457</v>
      </c>
      <c r="L87" s="15">
        <v>6052</v>
      </c>
      <c r="M87" s="15">
        <v>3218</v>
      </c>
      <c r="N87" s="15">
        <v>1593</v>
      </c>
      <c r="O87" s="15">
        <v>3054</v>
      </c>
      <c r="P87" s="15">
        <v>1250</v>
      </c>
      <c r="Q87" s="15" t="s">
        <v>30</v>
      </c>
    </row>
    <row r="88" spans="1:17" x14ac:dyDescent="0.2">
      <c r="A88" s="14">
        <v>43252</v>
      </c>
      <c r="B88" s="15">
        <v>2101</v>
      </c>
      <c r="C88" s="15">
        <v>1316</v>
      </c>
      <c r="D88" s="15">
        <v>874</v>
      </c>
      <c r="E88" s="15">
        <v>1212</v>
      </c>
      <c r="F88" s="15">
        <v>731</v>
      </c>
      <c r="G88" s="15">
        <v>3477</v>
      </c>
      <c r="H88" s="15">
        <v>3656</v>
      </c>
      <c r="I88" s="15">
        <v>1814</v>
      </c>
      <c r="J88" s="15">
        <v>3965</v>
      </c>
      <c r="K88" s="15">
        <v>5322</v>
      </c>
      <c r="L88" s="15">
        <v>5904</v>
      </c>
      <c r="M88" s="15">
        <v>3112</v>
      </c>
      <c r="N88" s="15">
        <v>1612</v>
      </c>
      <c r="O88" s="15">
        <v>3061</v>
      </c>
      <c r="P88" s="15">
        <v>1266</v>
      </c>
      <c r="Q88" s="15" t="s">
        <v>30</v>
      </c>
    </row>
    <row r="89" spans="1:17" x14ac:dyDescent="0.2">
      <c r="A89" s="14">
        <v>43282</v>
      </c>
      <c r="B89" s="15">
        <v>2110</v>
      </c>
      <c r="C89" s="15">
        <v>1309</v>
      </c>
      <c r="D89" s="15">
        <v>870</v>
      </c>
      <c r="E89" s="15">
        <v>1218</v>
      </c>
      <c r="F89" s="15">
        <v>723</v>
      </c>
      <c r="G89" s="15">
        <v>3500</v>
      </c>
      <c r="H89" s="15">
        <v>3754</v>
      </c>
      <c r="I89" s="15">
        <v>1816</v>
      </c>
      <c r="J89" s="15">
        <v>3989</v>
      </c>
      <c r="K89" s="15">
        <v>5333</v>
      </c>
      <c r="L89" s="15">
        <v>5899</v>
      </c>
      <c r="M89" s="15">
        <v>3095</v>
      </c>
      <c r="N89" s="15">
        <v>1622</v>
      </c>
      <c r="O89" s="15">
        <v>3067</v>
      </c>
      <c r="P89" s="15">
        <v>1273</v>
      </c>
      <c r="Q89" s="15" t="s">
        <v>30</v>
      </c>
    </row>
    <row r="90" spans="1:17" x14ac:dyDescent="0.2">
      <c r="A90" s="14">
        <v>43313</v>
      </c>
      <c r="B90" s="15">
        <v>2123</v>
      </c>
      <c r="C90" s="15">
        <v>1328</v>
      </c>
      <c r="D90" s="15">
        <v>868</v>
      </c>
      <c r="E90" s="15">
        <v>1221</v>
      </c>
      <c r="F90" s="15">
        <v>721</v>
      </c>
      <c r="G90" s="15">
        <v>3493</v>
      </c>
      <c r="H90" s="15">
        <v>3868</v>
      </c>
      <c r="I90" s="15">
        <v>1772</v>
      </c>
      <c r="J90" s="15">
        <v>3980</v>
      </c>
      <c r="K90" s="15">
        <v>5589</v>
      </c>
      <c r="L90" s="15">
        <v>6203</v>
      </c>
      <c r="M90" s="15">
        <v>3189</v>
      </c>
      <c r="N90" s="15">
        <v>1626</v>
      </c>
      <c r="O90" s="15">
        <v>3095</v>
      </c>
      <c r="P90" s="15">
        <v>1270</v>
      </c>
      <c r="Q90" s="15" t="s">
        <v>30</v>
      </c>
    </row>
    <row r="91" spans="1:17" x14ac:dyDescent="0.2">
      <c r="A91" s="14">
        <v>43344</v>
      </c>
      <c r="B91" s="15">
        <v>2136</v>
      </c>
      <c r="C91" s="15">
        <v>1330</v>
      </c>
      <c r="D91" s="15">
        <v>869</v>
      </c>
      <c r="E91" s="15">
        <v>1222</v>
      </c>
      <c r="F91" s="15">
        <v>724</v>
      </c>
      <c r="G91" s="15">
        <v>3514</v>
      </c>
      <c r="H91" s="15">
        <v>3835</v>
      </c>
      <c r="I91" s="15">
        <v>1765</v>
      </c>
      <c r="J91" s="15">
        <v>4024</v>
      </c>
      <c r="K91" s="15">
        <v>5611</v>
      </c>
      <c r="L91" s="15">
        <v>6193</v>
      </c>
      <c r="M91" s="15">
        <v>3337</v>
      </c>
      <c r="N91" s="15">
        <v>1604</v>
      </c>
      <c r="O91" s="15">
        <v>3005</v>
      </c>
      <c r="P91" s="15">
        <v>1265</v>
      </c>
      <c r="Q91" s="15" t="s">
        <v>30</v>
      </c>
    </row>
    <row r="92" spans="1:17" x14ac:dyDescent="0.2">
      <c r="A92" s="14">
        <v>43374</v>
      </c>
      <c r="B92" s="15">
        <v>2134</v>
      </c>
      <c r="C92" s="15">
        <v>1343</v>
      </c>
      <c r="D92" s="15">
        <v>872</v>
      </c>
      <c r="E92" s="15">
        <v>1218</v>
      </c>
      <c r="F92" s="15">
        <v>730</v>
      </c>
      <c r="G92" s="15">
        <v>3529</v>
      </c>
      <c r="H92" s="15">
        <v>3804</v>
      </c>
      <c r="I92" s="15">
        <v>1747</v>
      </c>
      <c r="J92" s="15">
        <v>4058</v>
      </c>
      <c r="K92" s="15">
        <v>5616</v>
      </c>
      <c r="L92" s="15">
        <v>6187</v>
      </c>
      <c r="M92" s="15">
        <v>3380</v>
      </c>
      <c r="N92" s="15">
        <v>1608</v>
      </c>
      <c r="O92" s="15">
        <v>3017</v>
      </c>
      <c r="P92" s="15">
        <v>1265</v>
      </c>
      <c r="Q92" s="15" t="s">
        <v>30</v>
      </c>
    </row>
    <row r="93" spans="1:17" x14ac:dyDescent="0.2">
      <c r="A93" s="14">
        <v>43405</v>
      </c>
      <c r="B93" s="15">
        <v>2135</v>
      </c>
      <c r="C93" s="15">
        <v>1355</v>
      </c>
      <c r="D93" s="15">
        <v>876</v>
      </c>
      <c r="E93" s="15">
        <v>1224</v>
      </c>
      <c r="F93" s="15">
        <v>738</v>
      </c>
      <c r="G93" s="15">
        <v>3552</v>
      </c>
      <c r="H93" s="15">
        <v>3817</v>
      </c>
      <c r="I93" s="15">
        <v>1750</v>
      </c>
      <c r="J93" s="15">
        <v>4094</v>
      </c>
      <c r="K93" s="15">
        <v>5521</v>
      </c>
      <c r="L93" s="15">
        <v>6067</v>
      </c>
      <c r="M93" s="15">
        <v>3302</v>
      </c>
      <c r="N93" s="15">
        <v>1637</v>
      </c>
      <c r="O93" s="15">
        <v>3134</v>
      </c>
      <c r="P93" s="15">
        <v>1270</v>
      </c>
      <c r="Q93" s="15" t="s">
        <v>30</v>
      </c>
    </row>
    <row r="94" spans="1:17" x14ac:dyDescent="0.2">
      <c r="A94" s="14">
        <v>43435</v>
      </c>
      <c r="B94" s="15">
        <v>2131</v>
      </c>
      <c r="C94" s="15">
        <v>1374</v>
      </c>
      <c r="D94" s="15">
        <v>881</v>
      </c>
      <c r="E94" s="15">
        <v>1234</v>
      </c>
      <c r="F94" s="15">
        <v>739</v>
      </c>
      <c r="G94" s="15">
        <v>3595</v>
      </c>
      <c r="H94" s="15">
        <v>3774</v>
      </c>
      <c r="I94" s="15">
        <v>1784</v>
      </c>
      <c r="J94" s="15">
        <v>4127</v>
      </c>
      <c r="K94" s="15">
        <v>5466</v>
      </c>
      <c r="L94" s="15">
        <v>6008</v>
      </c>
      <c r="M94" s="15">
        <v>3302</v>
      </c>
      <c r="N94" s="15">
        <v>1673</v>
      </c>
      <c r="O94" s="15">
        <v>3218</v>
      </c>
      <c r="P94" s="15">
        <v>1293</v>
      </c>
      <c r="Q94" s="15" t="s">
        <v>30</v>
      </c>
    </row>
    <row r="95" spans="1:17" x14ac:dyDescent="0.2">
      <c r="A95" s="14">
        <v>43466</v>
      </c>
      <c r="B95" s="15">
        <v>2136</v>
      </c>
      <c r="C95" s="15">
        <v>1371</v>
      </c>
      <c r="D95" s="15">
        <v>892</v>
      </c>
      <c r="E95" s="15">
        <v>1246</v>
      </c>
      <c r="F95" s="15">
        <v>750</v>
      </c>
      <c r="G95" s="15">
        <v>3673</v>
      </c>
      <c r="H95" s="15">
        <v>3806</v>
      </c>
      <c r="I95" s="15">
        <v>1841</v>
      </c>
      <c r="J95" s="15">
        <v>4175</v>
      </c>
      <c r="K95" s="15">
        <v>5489</v>
      </c>
      <c r="L95" s="15">
        <v>5972</v>
      </c>
      <c r="M95" s="15">
        <v>3468</v>
      </c>
      <c r="N95" s="15">
        <v>1682</v>
      </c>
      <c r="O95" s="15">
        <v>3202</v>
      </c>
      <c r="P95" s="15">
        <v>1304</v>
      </c>
      <c r="Q95" s="15" t="s">
        <v>30</v>
      </c>
    </row>
    <row r="96" spans="1:17" x14ac:dyDescent="0.2">
      <c r="A96" s="14">
        <v>43497</v>
      </c>
      <c r="B96" s="15">
        <v>2142</v>
      </c>
      <c r="C96" s="15">
        <v>1369</v>
      </c>
      <c r="D96" s="15">
        <v>902</v>
      </c>
      <c r="E96" s="15">
        <v>1253</v>
      </c>
      <c r="F96" s="15">
        <v>757</v>
      </c>
      <c r="G96" s="15">
        <v>3696</v>
      </c>
      <c r="H96" s="15">
        <v>3778</v>
      </c>
      <c r="I96" s="15">
        <v>1892</v>
      </c>
      <c r="J96" s="15">
        <v>4169</v>
      </c>
      <c r="K96" s="15">
        <v>5635</v>
      </c>
      <c r="L96" s="15">
        <v>6125</v>
      </c>
      <c r="M96" s="15">
        <v>3552</v>
      </c>
      <c r="N96" s="15">
        <v>1687</v>
      </c>
      <c r="O96" s="15">
        <v>3144</v>
      </c>
      <c r="P96" s="15">
        <v>1320</v>
      </c>
      <c r="Q96" s="15" t="s">
        <v>30</v>
      </c>
    </row>
    <row r="97" spans="1:17" x14ac:dyDescent="0.2">
      <c r="A97" s="14">
        <v>43525</v>
      </c>
      <c r="B97" s="15">
        <v>2165</v>
      </c>
      <c r="C97" s="15">
        <v>1350</v>
      </c>
      <c r="D97" s="15">
        <v>909</v>
      </c>
      <c r="E97" s="15">
        <v>1254</v>
      </c>
      <c r="F97" s="15">
        <v>767</v>
      </c>
      <c r="G97" s="15">
        <v>3706</v>
      </c>
      <c r="H97" s="15">
        <v>3811</v>
      </c>
      <c r="I97" s="15">
        <v>1912</v>
      </c>
      <c r="J97" s="15">
        <v>4169</v>
      </c>
      <c r="K97" s="15">
        <v>5661</v>
      </c>
      <c r="L97" s="15">
        <v>6083</v>
      </c>
      <c r="M97" s="15">
        <v>3877</v>
      </c>
      <c r="N97" s="15">
        <v>1671</v>
      </c>
      <c r="O97" s="15">
        <v>3040</v>
      </c>
      <c r="P97" s="15">
        <v>1327</v>
      </c>
      <c r="Q97" s="15" t="s">
        <v>30</v>
      </c>
    </row>
    <row r="98" spans="1:17" x14ac:dyDescent="0.2">
      <c r="A98" s="14">
        <v>43556</v>
      </c>
      <c r="B98" s="15">
        <v>2172</v>
      </c>
      <c r="C98" s="15">
        <v>1364</v>
      </c>
      <c r="D98" s="15">
        <v>902</v>
      </c>
      <c r="E98" s="15">
        <v>1250</v>
      </c>
      <c r="F98" s="15">
        <v>760</v>
      </c>
      <c r="G98" s="15">
        <v>3691</v>
      </c>
      <c r="H98" s="15">
        <v>3914</v>
      </c>
      <c r="I98" s="15">
        <v>1893</v>
      </c>
      <c r="J98" s="15">
        <v>4166</v>
      </c>
      <c r="K98" s="15">
        <v>5754</v>
      </c>
      <c r="L98" s="15">
        <v>6219</v>
      </c>
      <c r="M98" s="15">
        <v>3872</v>
      </c>
      <c r="N98" s="15">
        <v>1667</v>
      </c>
      <c r="O98" s="15">
        <v>3068</v>
      </c>
      <c r="P98" s="15">
        <v>1320</v>
      </c>
      <c r="Q98" s="15" t="s">
        <v>30</v>
      </c>
    </row>
    <row r="99" spans="1:17" x14ac:dyDescent="0.2">
      <c r="A99" s="14">
        <v>43586</v>
      </c>
      <c r="B99" s="15">
        <v>2169</v>
      </c>
      <c r="C99" s="15">
        <v>1372</v>
      </c>
      <c r="D99" s="15">
        <v>899</v>
      </c>
      <c r="E99" s="15">
        <v>1259</v>
      </c>
      <c r="F99" s="15">
        <v>754</v>
      </c>
      <c r="G99" s="15">
        <v>3660</v>
      </c>
      <c r="H99" s="15">
        <v>3837</v>
      </c>
      <c r="I99" s="15">
        <v>1873</v>
      </c>
      <c r="J99" s="15">
        <v>4165</v>
      </c>
      <c r="K99" s="15">
        <v>5715</v>
      </c>
      <c r="L99" s="15">
        <v>6214</v>
      </c>
      <c r="M99" s="15">
        <v>3730</v>
      </c>
      <c r="N99" s="15">
        <v>1666</v>
      </c>
      <c r="O99" s="15">
        <v>3088</v>
      </c>
      <c r="P99" s="15">
        <v>1315</v>
      </c>
      <c r="Q99" s="15" t="s">
        <v>30</v>
      </c>
    </row>
    <row r="100" spans="1:17" x14ac:dyDescent="0.2">
      <c r="A100" s="14">
        <v>43617</v>
      </c>
      <c r="B100" s="15">
        <v>2166</v>
      </c>
      <c r="C100" s="15">
        <v>1399</v>
      </c>
      <c r="D100" s="15">
        <v>901</v>
      </c>
      <c r="E100" s="15">
        <v>1283</v>
      </c>
      <c r="F100" s="15">
        <v>748</v>
      </c>
      <c r="G100" s="15">
        <v>3661</v>
      </c>
      <c r="H100" s="15">
        <v>3851</v>
      </c>
      <c r="I100" s="15">
        <v>1913</v>
      </c>
      <c r="J100" s="15">
        <v>4169</v>
      </c>
      <c r="K100" s="15">
        <v>5785</v>
      </c>
      <c r="L100" s="15">
        <v>6272</v>
      </c>
      <c r="M100" s="15">
        <v>3839</v>
      </c>
      <c r="N100" s="15">
        <v>1662</v>
      </c>
      <c r="O100" s="15">
        <v>3113</v>
      </c>
      <c r="P100" s="15">
        <v>1307</v>
      </c>
      <c r="Q100" s="15" t="s">
        <v>30</v>
      </c>
    </row>
    <row r="101" spans="1:17" x14ac:dyDescent="0.2">
      <c r="A101" s="14">
        <v>43647</v>
      </c>
      <c r="B101" s="15">
        <v>2169</v>
      </c>
      <c r="C101" s="15">
        <v>1427</v>
      </c>
      <c r="D101" s="15">
        <v>902</v>
      </c>
      <c r="E101" s="15">
        <v>1289</v>
      </c>
      <c r="F101" s="15">
        <v>752</v>
      </c>
      <c r="G101" s="15">
        <v>3649</v>
      </c>
      <c r="H101" s="15">
        <v>3811</v>
      </c>
      <c r="I101" s="15">
        <v>1910</v>
      </c>
      <c r="J101" s="15">
        <v>4169</v>
      </c>
      <c r="K101" s="15">
        <v>5665</v>
      </c>
      <c r="L101" s="15">
        <v>6085</v>
      </c>
      <c r="M101" s="15">
        <v>3948</v>
      </c>
      <c r="N101" s="15">
        <v>1667</v>
      </c>
      <c r="O101" s="15">
        <v>3104</v>
      </c>
      <c r="P101" s="15">
        <v>1312</v>
      </c>
      <c r="Q101" s="15" t="s">
        <v>30</v>
      </c>
    </row>
    <row r="102" spans="1:17" x14ac:dyDescent="0.2">
      <c r="A102" s="14">
        <v>43678</v>
      </c>
      <c r="B102" s="15">
        <v>2184</v>
      </c>
      <c r="C102" s="15">
        <v>1432</v>
      </c>
      <c r="D102" s="15">
        <v>905</v>
      </c>
      <c r="E102" s="15">
        <v>1299</v>
      </c>
      <c r="F102" s="15">
        <v>749</v>
      </c>
      <c r="G102" s="15">
        <v>3674</v>
      </c>
      <c r="H102" s="15">
        <v>3845</v>
      </c>
      <c r="I102" s="15">
        <v>1911</v>
      </c>
      <c r="J102" s="15">
        <v>4202</v>
      </c>
      <c r="K102" s="15">
        <v>5718</v>
      </c>
      <c r="L102" s="15">
        <v>6109</v>
      </c>
      <c r="M102" s="15">
        <v>4058</v>
      </c>
      <c r="N102" s="15">
        <v>1668</v>
      </c>
      <c r="O102" s="15">
        <v>3098</v>
      </c>
      <c r="P102" s="15">
        <v>1310</v>
      </c>
      <c r="Q102" s="15" t="s">
        <v>30</v>
      </c>
    </row>
    <row r="103" spans="1:17" x14ac:dyDescent="0.2">
      <c r="A103" s="14">
        <v>43709</v>
      </c>
      <c r="B103" s="15">
        <v>2183</v>
      </c>
      <c r="C103" s="15">
        <v>1407</v>
      </c>
      <c r="D103" s="15">
        <v>897</v>
      </c>
      <c r="E103" s="15">
        <v>1281</v>
      </c>
      <c r="F103" s="15">
        <v>748</v>
      </c>
      <c r="G103" s="15">
        <v>3659</v>
      </c>
      <c r="H103" s="15">
        <v>3847</v>
      </c>
      <c r="I103" s="15">
        <v>1911</v>
      </c>
      <c r="J103" s="15">
        <v>4197</v>
      </c>
      <c r="K103" s="15">
        <v>5852</v>
      </c>
      <c r="L103" s="15">
        <v>6321</v>
      </c>
      <c r="M103" s="15">
        <v>3763</v>
      </c>
      <c r="N103" s="15">
        <v>1676</v>
      </c>
      <c r="O103" s="15">
        <v>3130</v>
      </c>
      <c r="P103" s="15">
        <v>1308</v>
      </c>
      <c r="Q103" s="15" t="s">
        <v>30</v>
      </c>
    </row>
    <row r="104" spans="1:17" x14ac:dyDescent="0.2">
      <c r="A104" s="14">
        <v>43739</v>
      </c>
      <c r="B104" s="15">
        <v>2185</v>
      </c>
      <c r="C104" s="15">
        <v>1391</v>
      </c>
      <c r="D104" s="15">
        <v>898</v>
      </c>
      <c r="E104" s="15">
        <v>1280</v>
      </c>
      <c r="F104" s="15">
        <v>752</v>
      </c>
      <c r="G104" s="15">
        <v>3693</v>
      </c>
      <c r="H104" s="15">
        <v>3905</v>
      </c>
      <c r="I104" s="15">
        <v>1925</v>
      </c>
      <c r="J104" s="15">
        <v>4242</v>
      </c>
      <c r="K104" s="15">
        <v>5997</v>
      </c>
      <c r="L104" s="15">
        <v>6495</v>
      </c>
      <c r="M104" s="15">
        <v>3713</v>
      </c>
      <c r="N104" s="15">
        <v>1693</v>
      </c>
      <c r="O104" s="15">
        <v>3147</v>
      </c>
      <c r="P104" s="15">
        <v>1321</v>
      </c>
      <c r="Q104" s="15" t="s">
        <v>30</v>
      </c>
    </row>
    <row r="105" spans="1:17" x14ac:dyDescent="0.2">
      <c r="A105" s="14">
        <v>43770</v>
      </c>
      <c r="B105" s="15">
        <v>2197</v>
      </c>
      <c r="C105" s="15">
        <v>1428</v>
      </c>
      <c r="D105" s="15">
        <v>897</v>
      </c>
      <c r="E105" s="15">
        <v>1269</v>
      </c>
      <c r="F105" s="15">
        <v>755</v>
      </c>
      <c r="G105" s="15">
        <v>3716</v>
      </c>
      <c r="H105" s="15">
        <v>3851</v>
      </c>
      <c r="I105" s="15">
        <v>1951</v>
      </c>
      <c r="J105" s="15">
        <v>4274</v>
      </c>
      <c r="K105" s="15">
        <v>6014</v>
      </c>
      <c r="L105" s="15">
        <v>6502</v>
      </c>
      <c r="M105" s="15">
        <v>3742</v>
      </c>
      <c r="N105" s="15">
        <v>1695</v>
      </c>
      <c r="O105" s="15">
        <v>3118</v>
      </c>
      <c r="P105" s="15">
        <v>1329</v>
      </c>
      <c r="Q105" s="15" t="s">
        <v>30</v>
      </c>
    </row>
    <row r="106" spans="1:17" x14ac:dyDescent="0.2">
      <c r="A106" s="14">
        <v>43800</v>
      </c>
      <c r="B106" s="15">
        <v>2197</v>
      </c>
      <c r="C106" s="15">
        <v>1442</v>
      </c>
      <c r="D106" s="15">
        <v>904</v>
      </c>
      <c r="E106" s="15">
        <v>1267</v>
      </c>
      <c r="F106" s="15">
        <v>763</v>
      </c>
      <c r="G106" s="15">
        <v>3758</v>
      </c>
      <c r="H106" s="15">
        <v>3962</v>
      </c>
      <c r="I106" s="15">
        <v>1936</v>
      </c>
      <c r="J106" s="15">
        <v>4294</v>
      </c>
      <c r="K106" s="15">
        <v>5977</v>
      </c>
      <c r="L106" s="15">
        <v>6449</v>
      </c>
      <c r="M106" s="15">
        <v>3849</v>
      </c>
      <c r="N106" s="15">
        <v>1711</v>
      </c>
      <c r="O106" s="15">
        <v>3115</v>
      </c>
      <c r="P106" s="15">
        <v>1343</v>
      </c>
      <c r="Q106" s="15" t="s">
        <v>30</v>
      </c>
    </row>
    <row r="107" spans="1:17" x14ac:dyDescent="0.2">
      <c r="A107" s="14">
        <v>43831</v>
      </c>
      <c r="B107" s="15">
        <v>2213</v>
      </c>
      <c r="C107" s="15">
        <v>1470</v>
      </c>
      <c r="D107" s="15">
        <v>911</v>
      </c>
      <c r="E107" s="15">
        <v>1281</v>
      </c>
      <c r="F107" s="15">
        <v>768</v>
      </c>
      <c r="G107" s="15">
        <v>3778</v>
      </c>
      <c r="H107" s="15">
        <v>3926</v>
      </c>
      <c r="I107" s="15">
        <v>2036</v>
      </c>
      <c r="J107" s="15">
        <v>4270</v>
      </c>
      <c r="K107" s="15">
        <v>6047</v>
      </c>
      <c r="L107" s="15">
        <v>6562</v>
      </c>
      <c r="M107" s="15">
        <v>3719</v>
      </c>
      <c r="N107" s="15">
        <v>1734</v>
      </c>
      <c r="O107" s="15">
        <v>3133</v>
      </c>
      <c r="P107" s="15">
        <v>1355</v>
      </c>
      <c r="Q107" s="15" t="s">
        <v>30</v>
      </c>
    </row>
    <row r="108" spans="1:17" x14ac:dyDescent="0.2">
      <c r="A108" s="14">
        <v>43862</v>
      </c>
      <c r="B108" s="15">
        <v>2252</v>
      </c>
      <c r="C108" s="15">
        <v>1481</v>
      </c>
      <c r="D108" s="15">
        <v>916</v>
      </c>
      <c r="E108" s="15">
        <v>1290</v>
      </c>
      <c r="F108" s="15">
        <v>772</v>
      </c>
      <c r="G108" s="15">
        <v>3798</v>
      </c>
      <c r="H108" s="15">
        <v>3879</v>
      </c>
      <c r="I108" s="15">
        <v>2065</v>
      </c>
      <c r="J108" s="15">
        <v>4281</v>
      </c>
      <c r="K108" s="15">
        <v>6032</v>
      </c>
      <c r="L108" s="15">
        <v>6575</v>
      </c>
      <c r="M108" s="15">
        <v>3620</v>
      </c>
      <c r="N108" s="15">
        <v>1736</v>
      </c>
      <c r="O108" s="15">
        <v>3089</v>
      </c>
      <c r="P108" s="15">
        <v>1360</v>
      </c>
      <c r="Q108" s="15" t="s">
        <v>30</v>
      </c>
    </row>
    <row r="109" spans="1:17" x14ac:dyDescent="0.2">
      <c r="A109" s="14">
        <v>43891</v>
      </c>
      <c r="B109" s="15">
        <v>2276</v>
      </c>
      <c r="C109" s="15">
        <v>1504</v>
      </c>
      <c r="D109" s="15">
        <v>920</v>
      </c>
      <c r="E109" s="15">
        <v>1292</v>
      </c>
      <c r="F109" s="15">
        <v>778</v>
      </c>
      <c r="G109" s="15">
        <v>3763</v>
      </c>
      <c r="H109" s="15">
        <v>3795</v>
      </c>
      <c r="I109" s="15">
        <v>2024</v>
      </c>
      <c r="J109" s="15">
        <v>4258</v>
      </c>
      <c r="K109" s="15">
        <v>5945</v>
      </c>
      <c r="L109" s="15">
        <v>6463</v>
      </c>
      <c r="M109" s="15">
        <v>3623</v>
      </c>
      <c r="N109" s="15">
        <v>1754</v>
      </c>
      <c r="O109" s="15">
        <v>3022</v>
      </c>
      <c r="P109" s="15">
        <v>1385</v>
      </c>
      <c r="Q109" s="15" t="s">
        <v>30</v>
      </c>
    </row>
    <row r="110" spans="1:17" x14ac:dyDescent="0.2">
      <c r="A110" s="14">
        <v>43922</v>
      </c>
      <c r="B110" s="15">
        <v>2300</v>
      </c>
      <c r="C110" s="15">
        <v>1539</v>
      </c>
      <c r="D110" s="15">
        <v>925</v>
      </c>
      <c r="E110" s="15">
        <v>1297</v>
      </c>
      <c r="F110" s="15">
        <v>777</v>
      </c>
      <c r="G110" s="15">
        <v>3716</v>
      </c>
      <c r="H110" s="15">
        <v>3745</v>
      </c>
      <c r="I110" s="15">
        <v>1981</v>
      </c>
      <c r="J110" s="15">
        <v>4224</v>
      </c>
      <c r="K110" s="15">
        <v>5980</v>
      </c>
      <c r="L110" s="15">
        <v>6455</v>
      </c>
      <c r="M110" s="15">
        <v>3810</v>
      </c>
      <c r="N110" s="15">
        <v>1768</v>
      </c>
      <c r="O110" s="15">
        <v>3007</v>
      </c>
      <c r="P110" s="15">
        <v>1385</v>
      </c>
      <c r="Q110" s="15" t="s">
        <v>30</v>
      </c>
    </row>
    <row r="111" spans="1:17" x14ac:dyDescent="0.2">
      <c r="A111" s="14">
        <v>43952</v>
      </c>
      <c r="B111" s="15">
        <v>2309</v>
      </c>
      <c r="C111" s="15">
        <v>1597</v>
      </c>
      <c r="D111" s="15">
        <v>930</v>
      </c>
      <c r="E111" s="15">
        <v>1288</v>
      </c>
      <c r="F111" s="15">
        <v>783</v>
      </c>
      <c r="G111" s="15">
        <v>3722</v>
      </c>
      <c r="H111" s="15">
        <v>3846</v>
      </c>
      <c r="I111" s="15">
        <v>1985</v>
      </c>
      <c r="J111" s="15">
        <v>4207</v>
      </c>
      <c r="K111" s="15">
        <v>6014</v>
      </c>
      <c r="L111" s="15">
        <v>6399</v>
      </c>
      <c r="M111" s="15">
        <v>4205</v>
      </c>
      <c r="N111" s="15">
        <v>1769</v>
      </c>
      <c r="O111" s="15">
        <v>2934</v>
      </c>
      <c r="P111" s="15">
        <v>1391</v>
      </c>
      <c r="Q111" s="15" t="s">
        <v>30</v>
      </c>
    </row>
    <row r="112" spans="1:17" x14ac:dyDescent="0.2">
      <c r="A112" s="14">
        <v>43983</v>
      </c>
      <c r="B112" s="15">
        <v>2294</v>
      </c>
      <c r="C112" s="15">
        <v>1585</v>
      </c>
      <c r="D112" s="15">
        <v>932</v>
      </c>
      <c r="E112" s="15">
        <v>1285</v>
      </c>
      <c r="F112" s="15">
        <v>780</v>
      </c>
      <c r="G112" s="15">
        <v>3776</v>
      </c>
      <c r="H112" s="15">
        <v>3961</v>
      </c>
      <c r="I112" s="15">
        <v>2014</v>
      </c>
      <c r="J112" s="15">
        <v>4248</v>
      </c>
      <c r="K112" s="15">
        <v>6297</v>
      </c>
      <c r="L112" s="15">
        <v>6721</v>
      </c>
      <c r="M112" s="15">
        <v>4195</v>
      </c>
      <c r="N112" s="15">
        <v>1792</v>
      </c>
      <c r="O112" s="15">
        <v>3007</v>
      </c>
      <c r="P112" s="15">
        <v>1392</v>
      </c>
      <c r="Q112" s="15" t="s">
        <v>30</v>
      </c>
    </row>
  </sheetData>
  <pageMargins left="0.78740157499999996" right="0.78740157499999996" top="0.984251969" bottom="0.984251969" header="0.49212598499999999" footer="0.49212598499999999"/>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499984740745262"/>
  </sheetPr>
  <dimension ref="A2:S112"/>
  <sheetViews>
    <sheetView showGridLines="0" zoomScaleNormal="100" workbookViewId="0">
      <pane xSplit="1" ySplit="12" topLeftCell="B95" activePane="bottomRight" state="frozen"/>
      <selection activeCell="A2" sqref="A2"/>
      <selection pane="topRight" activeCell="A2" sqref="A2"/>
      <selection pane="bottomLeft" activeCell="A2" sqref="A2"/>
      <selection pane="bottomRight" activeCell="A2" sqref="A2"/>
    </sheetView>
  </sheetViews>
  <sheetFormatPr defaultRowHeight="12.75" outlineLevelRow="1" x14ac:dyDescent="0.2"/>
  <cols>
    <col min="1" max="1" width="14.7109375" style="1" customWidth="1"/>
    <col min="2" max="17" width="14.28515625" style="1" customWidth="1"/>
    <col min="18" max="16384" width="9.140625" style="1"/>
  </cols>
  <sheetData>
    <row r="2" spans="1:19" ht="23.25" x14ac:dyDescent="0.35">
      <c r="B2" s="2" t="s">
        <v>179</v>
      </c>
      <c r="C2" s="3"/>
      <c r="D2" s="3"/>
      <c r="E2" s="3"/>
      <c r="F2" s="3"/>
      <c r="G2" s="3"/>
      <c r="H2" s="3"/>
      <c r="I2" s="3"/>
      <c r="J2" s="3"/>
      <c r="K2" s="3"/>
      <c r="L2" s="3"/>
      <c r="M2" s="3"/>
      <c r="N2" s="3"/>
      <c r="O2" s="3"/>
      <c r="P2" s="3"/>
      <c r="Q2" s="3"/>
    </row>
    <row r="3" spans="1:19" ht="14.25" customHeight="1" x14ac:dyDescent="0.2">
      <c r="B3" s="4" t="s">
        <v>1</v>
      </c>
    </row>
    <row r="4" spans="1:19" ht="3.75" hidden="1" customHeight="1" outlineLevel="1" x14ac:dyDescent="0.2"/>
    <row r="5" spans="1:19" hidden="1" outlineLevel="1" x14ac:dyDescent="0.2">
      <c r="B5" s="6" t="s">
        <v>112</v>
      </c>
      <c r="C5" s="5"/>
      <c r="D5" s="5"/>
      <c r="E5" s="5"/>
      <c r="F5" s="5"/>
      <c r="G5" s="5"/>
      <c r="H5" s="5"/>
      <c r="I5" s="5"/>
      <c r="J5" s="5"/>
      <c r="K5" s="5"/>
      <c r="L5" s="5"/>
      <c r="M5" s="5"/>
      <c r="N5" s="5"/>
      <c r="O5" s="5"/>
      <c r="P5" s="5"/>
      <c r="Q5" s="5"/>
    </row>
    <row r="6" spans="1:19" hidden="1" outlineLevel="1" x14ac:dyDescent="0.2">
      <c r="B6" s="6" t="s">
        <v>114</v>
      </c>
      <c r="K6" s="5"/>
      <c r="L6" s="5"/>
      <c r="M6" s="5"/>
      <c r="N6" s="5"/>
      <c r="O6" s="5"/>
      <c r="P6" s="5"/>
      <c r="Q6" s="5"/>
    </row>
    <row r="7" spans="1:19" hidden="1" outlineLevel="1" x14ac:dyDescent="0.2">
      <c r="B7" s="6" t="s">
        <v>110</v>
      </c>
      <c r="C7" s="7"/>
      <c r="D7" s="7"/>
      <c r="E7" s="7"/>
      <c r="F7" s="7"/>
      <c r="G7" s="7"/>
      <c r="H7" s="7"/>
      <c r="I7" s="7"/>
      <c r="J7" s="7"/>
      <c r="K7" s="5"/>
      <c r="L7" s="5"/>
      <c r="M7" s="5"/>
      <c r="N7" s="7"/>
      <c r="O7" s="7"/>
      <c r="P7" s="7"/>
      <c r="Q7" s="5"/>
    </row>
    <row r="8" spans="1:19" hidden="1" outlineLevel="1" x14ac:dyDescent="0.2">
      <c r="B8" s="6" t="s">
        <v>111</v>
      </c>
      <c r="C8" s="7"/>
      <c r="D8" s="7"/>
      <c r="E8" s="7"/>
      <c r="F8" s="7"/>
      <c r="G8" s="7"/>
      <c r="H8" s="7"/>
      <c r="I8" s="7"/>
      <c r="J8" s="7"/>
      <c r="K8" s="5"/>
      <c r="L8" s="5"/>
      <c r="M8" s="5"/>
      <c r="N8" s="7"/>
      <c r="O8" s="7"/>
      <c r="P8" s="7"/>
      <c r="Q8" s="5"/>
    </row>
    <row r="9" spans="1:19" hidden="1" outlineLevel="1" x14ac:dyDescent="0.2">
      <c r="B9" s="4" t="s">
        <v>2</v>
      </c>
      <c r="C9" s="7"/>
      <c r="D9" s="7"/>
      <c r="E9" s="7"/>
      <c r="F9" s="7"/>
      <c r="G9" s="7"/>
      <c r="H9" s="7"/>
      <c r="I9" s="7"/>
      <c r="J9" s="7"/>
      <c r="K9" s="5"/>
      <c r="L9" s="5"/>
      <c r="M9" s="5"/>
      <c r="N9" s="7"/>
      <c r="O9" s="7"/>
      <c r="P9" s="7"/>
      <c r="Q9" s="5"/>
    </row>
    <row r="10" spans="1:19" hidden="1" outlineLevel="1" x14ac:dyDescent="0.2">
      <c r="B10" s="7"/>
      <c r="C10" s="5"/>
      <c r="D10" s="5"/>
      <c r="E10" s="5"/>
      <c r="F10" s="5"/>
      <c r="G10" s="5"/>
      <c r="H10" s="5"/>
      <c r="I10" s="5"/>
      <c r="J10" s="5"/>
      <c r="K10" s="5"/>
      <c r="L10" s="5"/>
      <c r="M10" s="5"/>
      <c r="N10" s="5"/>
      <c r="O10" s="5"/>
      <c r="P10" s="5"/>
      <c r="Q10" s="5"/>
    </row>
    <row r="11" spans="1:19" hidden="1" outlineLevel="1" x14ac:dyDescent="0.2">
      <c r="A11" s="8"/>
      <c r="B11" s="9"/>
      <c r="C11" s="9"/>
      <c r="D11" s="9"/>
      <c r="E11" s="9"/>
      <c r="F11" s="9"/>
      <c r="G11" s="9"/>
      <c r="H11" s="9"/>
      <c r="I11" s="9"/>
      <c r="J11" s="9"/>
      <c r="K11" s="9"/>
      <c r="L11" s="9"/>
      <c r="M11" s="9"/>
      <c r="N11" s="9"/>
      <c r="O11" s="9"/>
      <c r="P11" s="9"/>
      <c r="Q11" s="9"/>
    </row>
    <row r="12" spans="1:19" ht="56.25" collapsed="1" x14ac:dyDescent="0.2">
      <c r="A12" s="10" t="s">
        <v>0</v>
      </c>
      <c r="B12" s="11" t="s">
        <v>67</v>
      </c>
      <c r="C12" s="12" t="s">
        <v>68</v>
      </c>
      <c r="D12" s="12" t="s">
        <v>69</v>
      </c>
      <c r="E12" s="72" t="s">
        <v>158</v>
      </c>
      <c r="F12" s="72" t="s">
        <v>159</v>
      </c>
      <c r="G12" s="12" t="s">
        <v>160</v>
      </c>
      <c r="H12" s="72" t="s">
        <v>161</v>
      </c>
      <c r="I12" s="72" t="s">
        <v>162</v>
      </c>
      <c r="J12" s="72" t="s">
        <v>163</v>
      </c>
      <c r="K12" s="12" t="s">
        <v>70</v>
      </c>
      <c r="L12" s="72" t="s">
        <v>164</v>
      </c>
      <c r="M12" s="72" t="s">
        <v>165</v>
      </c>
      <c r="N12" s="12" t="s">
        <v>71</v>
      </c>
      <c r="O12" s="72" t="s">
        <v>166</v>
      </c>
      <c r="P12" s="72" t="s">
        <v>167</v>
      </c>
      <c r="Q12" s="12" t="s">
        <v>72</v>
      </c>
      <c r="S12" s="12" t="s">
        <v>168</v>
      </c>
    </row>
    <row r="13" spans="1:19" x14ac:dyDescent="0.2">
      <c r="A13" s="13">
        <v>40969</v>
      </c>
      <c r="B13" s="15">
        <v>2118.9053304131608</v>
      </c>
      <c r="C13" s="15">
        <v>1341.3538129662259</v>
      </c>
      <c r="D13" s="15">
        <v>839.50781365784587</v>
      </c>
      <c r="E13" s="15">
        <v>1121.4089614174914</v>
      </c>
      <c r="F13" s="15">
        <v>706.30177680438692</v>
      </c>
      <c r="G13" s="15">
        <v>3382.8137731157476</v>
      </c>
      <c r="H13" s="15">
        <v>3325.5041991206549</v>
      </c>
      <c r="I13" s="15">
        <v>1796.7325901164227</v>
      </c>
      <c r="J13" s="15">
        <v>3833.5458280501261</v>
      </c>
      <c r="K13" s="15">
        <v>5890.4948622523762</v>
      </c>
      <c r="L13" s="15" t="s">
        <v>30</v>
      </c>
      <c r="M13" s="15" t="s">
        <v>30</v>
      </c>
      <c r="N13" s="15">
        <v>1723.9339420686022</v>
      </c>
      <c r="O13" s="15" t="s">
        <v>30</v>
      </c>
      <c r="P13" s="15" t="s">
        <v>30</v>
      </c>
      <c r="Q13" s="15" t="s">
        <v>30</v>
      </c>
      <c r="S13" s="82">
        <v>1.5489074052727783</v>
      </c>
    </row>
    <row r="14" spans="1:19" x14ac:dyDescent="0.2">
      <c r="A14" s="14">
        <v>41000</v>
      </c>
      <c r="B14" s="15">
        <v>2131.4727629297072</v>
      </c>
      <c r="C14" s="15">
        <v>1332.5560543931019</v>
      </c>
      <c r="D14" s="15">
        <v>837.47446474010917</v>
      </c>
      <c r="E14" s="15">
        <v>1141.3095836237217</v>
      </c>
      <c r="F14" s="15">
        <v>694.03961166307397</v>
      </c>
      <c r="G14" s="15">
        <v>3371.4902024343992</v>
      </c>
      <c r="H14" s="15">
        <v>3351.4401692085771</v>
      </c>
      <c r="I14" s="15">
        <v>1758.2336828797872</v>
      </c>
      <c r="J14" s="15">
        <v>3823.3871051394672</v>
      </c>
      <c r="K14" s="15">
        <v>6121.4293748683122</v>
      </c>
      <c r="L14" s="15" t="s">
        <v>30</v>
      </c>
      <c r="M14" s="15" t="s">
        <v>30</v>
      </c>
      <c r="N14" s="15">
        <v>1701.1682036986012</v>
      </c>
      <c r="O14" s="15" t="s">
        <v>30</v>
      </c>
      <c r="P14" s="15" t="s">
        <v>30</v>
      </c>
      <c r="Q14" s="15" t="s">
        <v>30</v>
      </c>
      <c r="S14" s="83">
        <v>1.5423102481401643</v>
      </c>
    </row>
    <row r="15" spans="1:19" x14ac:dyDescent="0.2">
      <c r="A15" s="14">
        <v>41030</v>
      </c>
      <c r="B15" s="15">
        <v>2129.1735917625683</v>
      </c>
      <c r="C15" s="15">
        <v>1295.0168382798304</v>
      </c>
      <c r="D15" s="15">
        <v>841.8377548960226</v>
      </c>
      <c r="E15" s="15">
        <v>1152.1502119927318</v>
      </c>
      <c r="F15" s="15">
        <v>697.43492832626691</v>
      </c>
      <c r="G15" s="15">
        <v>3367.3510195840904</v>
      </c>
      <c r="H15" s="15">
        <v>3411.9008277811427</v>
      </c>
      <c r="I15" s="15">
        <v>1742.0511205330104</v>
      </c>
      <c r="J15" s="15">
        <v>3805.1681001413285</v>
      </c>
      <c r="K15" s="15">
        <v>6149.4097314758737</v>
      </c>
      <c r="L15" s="15" t="s">
        <v>30</v>
      </c>
      <c r="M15" s="15" t="s">
        <v>30</v>
      </c>
      <c r="N15" s="15">
        <v>1694.4289117706442</v>
      </c>
      <c r="O15" s="15" t="s">
        <v>30</v>
      </c>
      <c r="P15" s="15" t="s">
        <v>30</v>
      </c>
      <c r="Q15" s="15" t="s">
        <v>30</v>
      </c>
      <c r="S15" s="83">
        <v>1.5362002826569756</v>
      </c>
    </row>
    <row r="16" spans="1:19" x14ac:dyDescent="0.2">
      <c r="A16" s="14">
        <v>41061</v>
      </c>
      <c r="B16" s="15">
        <v>2136.8733453597915</v>
      </c>
      <c r="C16" s="15">
        <v>1304.1662537582681</v>
      </c>
      <c r="D16" s="15">
        <v>838.82993786329928</v>
      </c>
      <c r="E16" s="15">
        <v>1161.8100781719784</v>
      </c>
      <c r="F16" s="15">
        <v>690.35091601523345</v>
      </c>
      <c r="G16" s="15">
        <v>3390.5261174584084</v>
      </c>
      <c r="H16" s="15">
        <v>3320.1133854479854</v>
      </c>
      <c r="I16" s="15">
        <v>1700.6205492082581</v>
      </c>
      <c r="J16" s="15">
        <v>3880.353818400481</v>
      </c>
      <c r="K16" s="15">
        <v>6076.9249148125873</v>
      </c>
      <c r="L16" s="15" t="s">
        <v>30</v>
      </c>
      <c r="M16" s="15" t="s">
        <v>30</v>
      </c>
      <c r="N16" s="15">
        <v>1688.3748566847062</v>
      </c>
      <c r="O16" s="15" t="s">
        <v>30</v>
      </c>
      <c r="P16" s="15" t="s">
        <v>30</v>
      </c>
      <c r="Q16" s="15" t="s">
        <v>30</v>
      </c>
      <c r="S16" s="83">
        <v>1.5307115654439767</v>
      </c>
    </row>
    <row r="17" spans="1:19" x14ac:dyDescent="0.2">
      <c r="A17" s="14">
        <v>41091</v>
      </c>
      <c r="B17" s="15">
        <v>2142.7317794454339</v>
      </c>
      <c r="C17" s="15">
        <v>1309.4471985499872</v>
      </c>
      <c r="D17" s="15">
        <v>836.33690536759093</v>
      </c>
      <c r="E17" s="15">
        <v>1156.8309749427626</v>
      </c>
      <c r="F17" s="15">
        <v>689.82533070465524</v>
      </c>
      <c r="G17" s="15">
        <v>3371.292379483592</v>
      </c>
      <c r="H17" s="15">
        <v>3241.5685894174508</v>
      </c>
      <c r="I17" s="15">
        <v>1712.3540288730603</v>
      </c>
      <c r="J17" s="15">
        <v>3870.3474306792164</v>
      </c>
      <c r="K17" s="15">
        <v>6066.4948883871784</v>
      </c>
      <c r="L17" s="15" t="s">
        <v>30</v>
      </c>
      <c r="M17" s="15" t="s">
        <v>30</v>
      </c>
      <c r="N17" s="15">
        <v>1724.5633267616381</v>
      </c>
      <c r="O17" s="15" t="s">
        <v>30</v>
      </c>
      <c r="P17" s="15" t="s">
        <v>30</v>
      </c>
      <c r="Q17" s="15" t="s">
        <v>30</v>
      </c>
      <c r="S17" s="83">
        <v>1.5261622360722462</v>
      </c>
    </row>
    <row r="18" spans="1:19" x14ac:dyDescent="0.2">
      <c r="A18" s="14">
        <v>41122</v>
      </c>
      <c r="B18" s="15">
        <v>2139.4380559911119</v>
      </c>
      <c r="C18" s="15">
        <v>1304.0529260201872</v>
      </c>
      <c r="D18" s="15">
        <v>838.42842734786825</v>
      </c>
      <c r="E18" s="15">
        <v>1157.9746519269106</v>
      </c>
      <c r="F18" s="15">
        <v>693.87180194306336</v>
      </c>
      <c r="G18" s="15">
        <v>3356.7570067684164</v>
      </c>
      <c r="H18" s="15">
        <v>3169.5942180864058</v>
      </c>
      <c r="I18" s="15">
        <v>1705.7681797766975</v>
      </c>
      <c r="J18" s="15">
        <v>3874.1175608487706</v>
      </c>
      <c r="K18" s="15">
        <v>6253.9761096184002</v>
      </c>
      <c r="L18" s="15" t="s">
        <v>30</v>
      </c>
      <c r="M18" s="15" t="s">
        <v>30</v>
      </c>
      <c r="N18" s="15">
        <v>1725.5496127268286</v>
      </c>
      <c r="O18" s="15" t="s">
        <v>30</v>
      </c>
      <c r="P18" s="15" t="s">
        <v>30</v>
      </c>
      <c r="Q18" s="15" t="s">
        <v>30</v>
      </c>
      <c r="S18" s="83">
        <v>1.5216486884716303</v>
      </c>
    </row>
    <row r="19" spans="1:19" x14ac:dyDescent="0.2">
      <c r="A19" s="14">
        <v>41153</v>
      </c>
      <c r="B19" s="15">
        <v>2121.6465173077827</v>
      </c>
      <c r="C19" s="15">
        <v>1302.366884286005</v>
      </c>
      <c r="D19" s="15">
        <v>835.93781409985434</v>
      </c>
      <c r="E19" s="15">
        <v>1153.9576346813208</v>
      </c>
      <c r="F19" s="15">
        <v>690.55732469118402</v>
      </c>
      <c r="G19" s="15">
        <v>3358.8950573794873</v>
      </c>
      <c r="H19" s="15">
        <v>3128.7092824824258</v>
      </c>
      <c r="I19" s="15">
        <v>1708.2207505518763</v>
      </c>
      <c r="J19" s="15">
        <v>3869.2411504078405</v>
      </c>
      <c r="K19" s="15">
        <v>6322.5369091791526</v>
      </c>
      <c r="L19" s="15" t="s">
        <v>30</v>
      </c>
      <c r="M19" s="15" t="s">
        <v>30</v>
      </c>
      <c r="N19" s="15">
        <v>1729.422071923974</v>
      </c>
      <c r="O19" s="15" t="s">
        <v>30</v>
      </c>
      <c r="P19" s="15" t="s">
        <v>30</v>
      </c>
      <c r="Q19" s="15" t="s">
        <v>30</v>
      </c>
      <c r="S19" s="83">
        <v>1.5143800980069826</v>
      </c>
    </row>
    <row r="20" spans="1:19" x14ac:dyDescent="0.2">
      <c r="A20" s="14">
        <v>41183</v>
      </c>
      <c r="B20" s="15">
        <v>2125.6543547935398</v>
      </c>
      <c r="C20" s="15">
        <v>1300.0990135980333</v>
      </c>
      <c r="D20" s="15">
        <v>842.12670753337272</v>
      </c>
      <c r="E20" s="15">
        <v>1155.4761801039299</v>
      </c>
      <c r="F20" s="15">
        <v>700.51684973706313</v>
      </c>
      <c r="G20" s="15">
        <v>3347.4160002489339</v>
      </c>
      <c r="H20" s="15">
        <v>3076.2481874474902</v>
      </c>
      <c r="I20" s="15">
        <v>1706.850732800199</v>
      </c>
      <c r="J20" s="15">
        <v>3867.1543081183681</v>
      </c>
      <c r="K20" s="15">
        <v>6223.301303793135</v>
      </c>
      <c r="L20" s="15" t="s">
        <v>30</v>
      </c>
      <c r="M20" s="15" t="s">
        <v>30</v>
      </c>
      <c r="N20" s="15">
        <v>1736.9804897781373</v>
      </c>
      <c r="O20" s="15" t="s">
        <v>30</v>
      </c>
      <c r="P20" s="15" t="s">
        <v>30</v>
      </c>
      <c r="Q20" s="15" t="s">
        <v>30</v>
      </c>
      <c r="S20" s="83">
        <v>1.50648784889691</v>
      </c>
    </row>
    <row r="21" spans="1:19" x14ac:dyDescent="0.2">
      <c r="A21" s="14">
        <v>41214</v>
      </c>
      <c r="B21" s="15">
        <v>2135.3981554432962</v>
      </c>
      <c r="C21" s="15">
        <v>1287.8277795801084</v>
      </c>
      <c r="D21" s="15">
        <v>841.58047921397781</v>
      </c>
      <c r="E21" s="15">
        <v>1156.0500532974927</v>
      </c>
      <c r="F21" s="15">
        <v>699.32043379524498</v>
      </c>
      <c r="G21" s="15">
        <v>3366.3219168559112</v>
      </c>
      <c r="H21" s="15">
        <v>3129.7209992121238</v>
      </c>
      <c r="I21" s="15">
        <v>1690.648329239468</v>
      </c>
      <c r="J21" s="15">
        <v>3879.9555545256521</v>
      </c>
      <c r="K21" s="15">
        <v>5991.3941233721089</v>
      </c>
      <c r="L21" s="15" t="s">
        <v>30</v>
      </c>
      <c r="M21" s="15" t="s">
        <v>30</v>
      </c>
      <c r="N21" s="15">
        <v>1746.0548732446587</v>
      </c>
      <c r="O21" s="15" t="s">
        <v>30</v>
      </c>
      <c r="P21" s="15" t="s">
        <v>30</v>
      </c>
      <c r="Q21" s="15" t="s">
        <v>30</v>
      </c>
      <c r="S21" s="83">
        <v>1.4974741623024517</v>
      </c>
    </row>
    <row r="22" spans="1:19" x14ac:dyDescent="0.2">
      <c r="A22" s="14">
        <v>41244</v>
      </c>
      <c r="B22" s="15">
        <v>2136.2134891049536</v>
      </c>
      <c r="C22" s="15">
        <v>1262.9841589485416</v>
      </c>
      <c r="D22" s="15">
        <v>846.45228085008262</v>
      </c>
      <c r="E22" s="15">
        <v>1148.4378924714654</v>
      </c>
      <c r="F22" s="15">
        <v>708.10419276738014</v>
      </c>
      <c r="G22" s="15">
        <v>3393.2471926520884</v>
      </c>
      <c r="H22" s="15">
        <v>3384.3215095499786</v>
      </c>
      <c r="I22" s="15">
        <v>1724.1444525575496</v>
      </c>
      <c r="J22" s="15">
        <v>3855.8951001114483</v>
      </c>
      <c r="K22" s="15">
        <v>5801.6940163713916</v>
      </c>
      <c r="L22" s="15" t="s">
        <v>30</v>
      </c>
      <c r="M22" s="15" t="s">
        <v>30</v>
      </c>
      <c r="N22" s="15">
        <v>1764.3100265170438</v>
      </c>
      <c r="O22" s="15" t="s">
        <v>30</v>
      </c>
      <c r="P22" s="15" t="s">
        <v>30</v>
      </c>
      <c r="Q22" s="15" t="s">
        <v>30</v>
      </c>
      <c r="S22" s="83">
        <v>1.487613850351639</v>
      </c>
    </row>
    <row r="23" spans="1:19" x14ac:dyDescent="0.2">
      <c r="A23" s="14">
        <v>41275</v>
      </c>
      <c r="B23" s="15">
        <v>2143.9755868687871</v>
      </c>
      <c r="C23" s="15">
        <v>1263.941530550745</v>
      </c>
      <c r="D23" s="15">
        <v>846.07301052053378</v>
      </c>
      <c r="E23" s="15">
        <v>1147.2927210723469</v>
      </c>
      <c r="F23" s="15">
        <v>707.27569291332577</v>
      </c>
      <c r="G23" s="15">
        <v>3447.7844320513896</v>
      </c>
      <c r="H23" s="15">
        <v>3483.2220450574855</v>
      </c>
      <c r="I23" s="15">
        <v>1791.0760240164179</v>
      </c>
      <c r="J23" s="15">
        <v>3867.1295192901885</v>
      </c>
      <c r="K23" s="15">
        <v>5822.1045034597983</v>
      </c>
      <c r="L23" s="15" t="s">
        <v>30</v>
      </c>
      <c r="M23" s="15" t="s">
        <v>30</v>
      </c>
      <c r="N23" s="15">
        <v>1767.4509486790207</v>
      </c>
      <c r="O23" s="15" t="s">
        <v>30</v>
      </c>
      <c r="P23" s="15" t="s">
        <v>30</v>
      </c>
      <c r="Q23" s="15" t="s">
        <v>30</v>
      </c>
      <c r="S23" s="83">
        <v>1.4765672085873189</v>
      </c>
    </row>
    <row r="24" spans="1:19" x14ac:dyDescent="0.2">
      <c r="A24" s="14">
        <v>41306</v>
      </c>
      <c r="B24" s="15">
        <v>2147.097202923941</v>
      </c>
      <c r="C24" s="15">
        <v>1270.6711774300732</v>
      </c>
      <c r="D24" s="15">
        <v>857.37328580921883</v>
      </c>
      <c r="E24" s="15">
        <v>1159.2859300428925</v>
      </c>
      <c r="F24" s="15">
        <v>718.14172657524318</v>
      </c>
      <c r="G24" s="15">
        <v>3452.9426690025975</v>
      </c>
      <c r="H24" s="15">
        <v>3430.9587385972332</v>
      </c>
      <c r="I24" s="15">
        <v>1867.1684890956321</v>
      </c>
      <c r="J24" s="15">
        <v>3860.3781791820211</v>
      </c>
      <c r="K24" s="15">
        <v>5950.3171630520146</v>
      </c>
      <c r="L24" s="15" t="s">
        <v>30</v>
      </c>
      <c r="M24" s="15" t="s">
        <v>30</v>
      </c>
      <c r="N24" s="15">
        <v>1792.4231257173926</v>
      </c>
      <c r="O24" s="15" t="s">
        <v>30</v>
      </c>
      <c r="P24" s="15" t="s">
        <v>30</v>
      </c>
      <c r="Q24" s="15" t="s">
        <v>30</v>
      </c>
      <c r="S24" s="83">
        <v>1.465595360357639</v>
      </c>
    </row>
    <row r="25" spans="1:19" x14ac:dyDescent="0.2">
      <c r="A25" s="14">
        <v>41334</v>
      </c>
      <c r="B25" s="15">
        <v>2153.7469747139153</v>
      </c>
      <c r="C25" s="15">
        <v>1297.4905709736972</v>
      </c>
      <c r="D25" s="15">
        <v>859.16884048763347</v>
      </c>
      <c r="E25" s="15">
        <v>1162.0622622188669</v>
      </c>
      <c r="F25" s="15">
        <v>716.4594398642638</v>
      </c>
      <c r="G25" s="15">
        <v>3473.0808212932302</v>
      </c>
      <c r="H25" s="15">
        <v>3382.7952821233434</v>
      </c>
      <c r="I25" s="15">
        <v>1910.5585063047035</v>
      </c>
      <c r="J25" s="15">
        <v>3882.2781843051371</v>
      </c>
      <c r="K25" s="15">
        <v>6110.2922960781525</v>
      </c>
      <c r="L25" s="15" t="s">
        <v>30</v>
      </c>
      <c r="M25" s="15" t="s">
        <v>30</v>
      </c>
      <c r="N25" s="15">
        <v>1786.779944539536</v>
      </c>
      <c r="O25" s="15" t="s">
        <v>30</v>
      </c>
      <c r="P25" s="15" t="s">
        <v>30</v>
      </c>
      <c r="Q25" s="15" t="s">
        <v>30</v>
      </c>
      <c r="S25" s="83">
        <v>1.4562183737078533</v>
      </c>
    </row>
    <row r="26" spans="1:19" x14ac:dyDescent="0.2">
      <c r="A26" s="14">
        <v>41365</v>
      </c>
      <c r="B26" s="15">
        <v>2152.3617635122669</v>
      </c>
      <c r="C26" s="15">
        <v>1323.8618114738979</v>
      </c>
      <c r="D26" s="15">
        <v>864.71061427780853</v>
      </c>
      <c r="E26" s="15">
        <v>1173.2254565578307</v>
      </c>
      <c r="F26" s="15">
        <v>721.31639180962918</v>
      </c>
      <c r="G26" s="15">
        <v>3470.4298690278547</v>
      </c>
      <c r="H26" s="15">
        <v>3558.7838848920865</v>
      </c>
      <c r="I26" s="15">
        <v>1919.1650986902785</v>
      </c>
      <c r="J26" s="15">
        <v>3868.7471536616858</v>
      </c>
      <c r="K26" s="15">
        <v>6161.6062866629773</v>
      </c>
      <c r="L26" s="15" t="s">
        <v>30</v>
      </c>
      <c r="M26" s="15" t="s">
        <v>30</v>
      </c>
      <c r="N26" s="15">
        <v>1767.0803172846338</v>
      </c>
      <c r="O26" s="15" t="s">
        <v>30</v>
      </c>
      <c r="P26" s="15" t="s">
        <v>30</v>
      </c>
      <c r="Q26" s="15" t="s">
        <v>30</v>
      </c>
      <c r="S26" s="83">
        <v>1.4484264895775687</v>
      </c>
    </row>
    <row r="27" spans="1:19" x14ac:dyDescent="0.2">
      <c r="A27" s="14">
        <v>41395</v>
      </c>
      <c r="B27" s="15">
        <v>2158.2532780119363</v>
      </c>
      <c r="C27" s="15">
        <v>1324.9397211041878</v>
      </c>
      <c r="D27" s="15">
        <v>863.58965499609201</v>
      </c>
      <c r="E27" s="15">
        <v>1173.559230662469</v>
      </c>
      <c r="F27" s="15">
        <v>723.7429162070755</v>
      </c>
      <c r="G27" s="15">
        <v>3473.1009664200096</v>
      </c>
      <c r="H27" s="15">
        <v>3638.8986464276063</v>
      </c>
      <c r="I27" s="15">
        <v>1859.8174539982615</v>
      </c>
      <c r="J27" s="15">
        <v>3888.316025917296</v>
      </c>
      <c r="K27" s="15">
        <v>6208.0418270670652</v>
      </c>
      <c r="L27" s="15" t="s">
        <v>30</v>
      </c>
      <c r="M27" s="15" t="s">
        <v>30</v>
      </c>
      <c r="N27" s="15">
        <v>1766.1057218200547</v>
      </c>
      <c r="O27" s="15" t="s">
        <v>30</v>
      </c>
      <c r="P27" s="15" t="s">
        <v>30</v>
      </c>
      <c r="Q27" s="15" t="s">
        <v>30</v>
      </c>
      <c r="S27" s="83">
        <v>1.4417189565877997</v>
      </c>
    </row>
    <row r="28" spans="1:19" x14ac:dyDescent="0.2">
      <c r="A28" s="14">
        <v>41426</v>
      </c>
      <c r="B28" s="15">
        <v>2171.7246530101238</v>
      </c>
      <c r="C28" s="15">
        <v>1344.4009756729338</v>
      </c>
      <c r="D28" s="15">
        <v>867.54080054108113</v>
      </c>
      <c r="E28" s="15">
        <v>1184.9688086860795</v>
      </c>
      <c r="F28" s="15">
        <v>725.34454349875159</v>
      </c>
      <c r="G28" s="15">
        <v>3461.5452471920621</v>
      </c>
      <c r="H28" s="15">
        <v>3462.9815730207724</v>
      </c>
      <c r="I28" s="15">
        <v>1867.2235773235191</v>
      </c>
      <c r="J28" s="15">
        <v>3913.9878832358381</v>
      </c>
      <c r="K28" s="15">
        <v>6248.0173548902367</v>
      </c>
      <c r="L28" s="15" t="s">
        <v>30</v>
      </c>
      <c r="M28" s="15" t="s">
        <v>30</v>
      </c>
      <c r="N28" s="15">
        <v>1785.3530050870263</v>
      </c>
      <c r="O28" s="15" t="s">
        <v>30</v>
      </c>
      <c r="P28" s="15" t="s">
        <v>30</v>
      </c>
      <c r="Q28" s="15" t="s">
        <v>30</v>
      </c>
      <c r="S28" s="83">
        <v>1.4363258287103993</v>
      </c>
    </row>
    <row r="29" spans="1:19" x14ac:dyDescent="0.2">
      <c r="A29" s="14">
        <v>41456</v>
      </c>
      <c r="B29" s="15">
        <v>2190.2611291572189</v>
      </c>
      <c r="C29" s="15">
        <v>1338.8114493670437</v>
      </c>
      <c r="D29" s="15">
        <v>877.25118523836261</v>
      </c>
      <c r="E29" s="15">
        <v>1199.7700033407018</v>
      </c>
      <c r="F29" s="15">
        <v>735.34290527333337</v>
      </c>
      <c r="G29" s="15">
        <v>3458.8351470264197</v>
      </c>
      <c r="H29" s="15">
        <v>3309.7597822146722</v>
      </c>
      <c r="I29" s="15">
        <v>1847.6744734840677</v>
      </c>
      <c r="J29" s="15">
        <v>3943.3300826646005</v>
      </c>
      <c r="K29" s="15">
        <v>6248.2645693693175</v>
      </c>
      <c r="L29" s="15" t="s">
        <v>30</v>
      </c>
      <c r="M29" s="15" t="s">
        <v>30</v>
      </c>
      <c r="N29" s="15">
        <v>1811.8390492504743</v>
      </c>
      <c r="O29" s="15" t="s">
        <v>30</v>
      </c>
      <c r="P29" s="15" t="s">
        <v>30</v>
      </c>
      <c r="Q29" s="15" t="s">
        <v>30</v>
      </c>
      <c r="S29" s="83">
        <v>1.4334169693437298</v>
      </c>
    </row>
    <row r="30" spans="1:19" x14ac:dyDescent="0.2">
      <c r="A30" s="14">
        <v>41487</v>
      </c>
      <c r="B30" s="15">
        <v>2203.542795232936</v>
      </c>
      <c r="C30" s="15">
        <v>1363.6209635434986</v>
      </c>
      <c r="D30" s="15">
        <v>877.12450225830503</v>
      </c>
      <c r="E30" s="15">
        <v>1201.9324337634196</v>
      </c>
      <c r="F30" s="15">
        <v>735.46817970761629</v>
      </c>
      <c r="G30" s="15">
        <v>3471.2953384643524</v>
      </c>
      <c r="H30" s="15">
        <v>3253.8028028309718</v>
      </c>
      <c r="I30" s="15">
        <v>1825.7926017644327</v>
      </c>
      <c r="J30" s="15">
        <v>3982.1166228138059</v>
      </c>
      <c r="K30" s="15">
        <v>6242.8942958449998</v>
      </c>
      <c r="L30" s="15" t="s">
        <v>30</v>
      </c>
      <c r="M30" s="15" t="s">
        <v>30</v>
      </c>
      <c r="N30" s="15">
        <v>1827.2234737093893</v>
      </c>
      <c r="O30" s="15" t="s">
        <v>30</v>
      </c>
      <c r="P30" s="15" t="s">
        <v>30</v>
      </c>
      <c r="Q30" s="15" t="s">
        <v>30</v>
      </c>
      <c r="S30" s="83">
        <v>1.430871944956452</v>
      </c>
    </row>
    <row r="31" spans="1:19" x14ac:dyDescent="0.2">
      <c r="A31" s="14">
        <v>41518</v>
      </c>
      <c r="B31" s="15">
        <v>2191.6655813008983</v>
      </c>
      <c r="C31" s="15">
        <v>1367.827769958476</v>
      </c>
      <c r="D31" s="15">
        <v>880.94961802127318</v>
      </c>
      <c r="E31" s="15">
        <v>1199.3479402558662</v>
      </c>
      <c r="F31" s="15">
        <v>743.8812819920314</v>
      </c>
      <c r="G31" s="15">
        <v>3455.264304070472</v>
      </c>
      <c r="H31" s="15">
        <v>3236.8116435238676</v>
      </c>
      <c r="I31" s="15">
        <v>1770.466007044374</v>
      </c>
      <c r="J31" s="15">
        <v>3977.8373351819564</v>
      </c>
      <c r="K31" s="15">
        <v>6449.3507692092235</v>
      </c>
      <c r="L31" s="15" t="s">
        <v>30</v>
      </c>
      <c r="M31" s="15" t="s">
        <v>30</v>
      </c>
      <c r="N31" s="15">
        <v>1834.7167895580812</v>
      </c>
      <c r="O31" s="15" t="s">
        <v>30</v>
      </c>
      <c r="P31" s="15" t="s">
        <v>30</v>
      </c>
      <c r="Q31" s="15" t="s">
        <v>30</v>
      </c>
      <c r="S31" s="83">
        <v>1.4277951669712694</v>
      </c>
    </row>
    <row r="32" spans="1:19" x14ac:dyDescent="0.2">
      <c r="A32" s="14">
        <v>41548</v>
      </c>
      <c r="B32" s="15">
        <v>2201.3121188971454</v>
      </c>
      <c r="C32" s="15">
        <v>1362.3107299117994</v>
      </c>
      <c r="D32" s="15">
        <v>890.1946940759774</v>
      </c>
      <c r="E32" s="15">
        <v>1204.464705882353</v>
      </c>
      <c r="F32" s="15">
        <v>756.52328633932905</v>
      </c>
      <c r="G32" s="15">
        <v>3461.2362386276823</v>
      </c>
      <c r="H32" s="15">
        <v>3146.9662268213069</v>
      </c>
      <c r="I32" s="15">
        <v>1794.6097506771303</v>
      </c>
      <c r="J32" s="15">
        <v>4008.7201958469336</v>
      </c>
      <c r="K32" s="15">
        <v>6443.246260156955</v>
      </c>
      <c r="L32" s="15" t="s">
        <v>30</v>
      </c>
      <c r="M32" s="15" t="s">
        <v>30</v>
      </c>
      <c r="N32" s="15">
        <v>1835.8488020001387</v>
      </c>
      <c r="O32" s="15" t="s">
        <v>30</v>
      </c>
      <c r="P32" s="15" t="s">
        <v>30</v>
      </c>
      <c r="Q32" s="15" t="s">
        <v>30</v>
      </c>
      <c r="S32" s="83">
        <v>1.4220362525175358</v>
      </c>
    </row>
    <row r="33" spans="1:19" x14ac:dyDescent="0.2">
      <c r="A33" s="14">
        <v>41579</v>
      </c>
      <c r="B33" s="15">
        <v>2191.8375683966178</v>
      </c>
      <c r="C33" s="15">
        <v>1359.8165934339247</v>
      </c>
      <c r="D33" s="15">
        <v>895.69604957718457</v>
      </c>
      <c r="E33" s="15">
        <v>1202.7514093848451</v>
      </c>
      <c r="F33" s="15">
        <v>758.44088874150225</v>
      </c>
      <c r="G33" s="15">
        <v>3476.6590739512521</v>
      </c>
      <c r="H33" s="15">
        <v>3036.593558282209</v>
      </c>
      <c r="I33" s="15">
        <v>1794.2221024705689</v>
      </c>
      <c r="J33" s="15">
        <v>4045.4897405073789</v>
      </c>
      <c r="K33" s="15">
        <v>6401.4675012435755</v>
      </c>
      <c r="L33" s="15" t="s">
        <v>30</v>
      </c>
      <c r="M33" s="15" t="s">
        <v>30</v>
      </c>
      <c r="N33" s="15">
        <v>1809.7871207096669</v>
      </c>
      <c r="O33" s="15" t="s">
        <v>30</v>
      </c>
      <c r="P33" s="15" t="s">
        <v>30</v>
      </c>
      <c r="Q33" s="15" t="s">
        <v>30</v>
      </c>
      <c r="S33" s="83">
        <v>1.4150016580998177</v>
      </c>
    </row>
    <row r="34" spans="1:19" x14ac:dyDescent="0.2">
      <c r="A34" s="14">
        <v>41609</v>
      </c>
      <c r="B34" s="15">
        <v>2201.0042530275205</v>
      </c>
      <c r="C34" s="15">
        <v>1342.2471657990307</v>
      </c>
      <c r="D34" s="15">
        <v>898.11093083306866</v>
      </c>
      <c r="E34" s="15">
        <v>1207.319702011903</v>
      </c>
      <c r="F34" s="15">
        <v>757.56148938814397</v>
      </c>
      <c r="G34" s="15">
        <v>3489.8426310774794</v>
      </c>
      <c r="H34" s="15">
        <v>3020.4074966514313</v>
      </c>
      <c r="I34" s="15">
        <v>1834.170210856267</v>
      </c>
      <c r="J34" s="15">
        <v>4057.6623745149755</v>
      </c>
      <c r="K34" s="15">
        <v>6116.7116916831219</v>
      </c>
      <c r="L34" s="15" t="s">
        <v>30</v>
      </c>
      <c r="M34" s="15" t="s">
        <v>30</v>
      </c>
      <c r="N34" s="15">
        <v>1789.1943895938912</v>
      </c>
      <c r="O34" s="15" t="s">
        <v>30</v>
      </c>
      <c r="P34" s="15" t="s">
        <v>30</v>
      </c>
      <c r="Q34" s="15" t="s">
        <v>30</v>
      </c>
      <c r="S34" s="83">
        <v>1.4054944144492467</v>
      </c>
    </row>
    <row r="35" spans="1:19" x14ac:dyDescent="0.2">
      <c r="A35" s="14">
        <v>41640</v>
      </c>
      <c r="B35" s="15">
        <v>2190.8013760899212</v>
      </c>
      <c r="C35" s="15">
        <v>1343.2446933068861</v>
      </c>
      <c r="D35" s="15">
        <v>892.23841894293162</v>
      </c>
      <c r="E35" s="15">
        <v>1200.8216592972162</v>
      </c>
      <c r="F35" s="15">
        <v>749.81538493326173</v>
      </c>
      <c r="G35" s="15">
        <v>3527.0645481218235</v>
      </c>
      <c r="H35" s="15">
        <v>3076.0582737578688</v>
      </c>
      <c r="I35" s="15">
        <v>1865.4624846756753</v>
      </c>
      <c r="J35" s="15">
        <v>4066.0379905505738</v>
      </c>
      <c r="K35" s="15">
        <v>6071.130900725926</v>
      </c>
      <c r="L35" s="15" t="s">
        <v>30</v>
      </c>
      <c r="M35" s="15" t="s">
        <v>30</v>
      </c>
      <c r="N35" s="15">
        <v>1809.6103144758049</v>
      </c>
      <c r="O35" s="15" t="s">
        <v>30</v>
      </c>
      <c r="P35" s="15" t="s">
        <v>30</v>
      </c>
      <c r="Q35" s="15" t="s">
        <v>30</v>
      </c>
      <c r="S35" s="83">
        <v>1.396304254996763</v>
      </c>
    </row>
    <row r="36" spans="1:19" x14ac:dyDescent="0.2">
      <c r="A36" s="14">
        <v>41671</v>
      </c>
      <c r="B36" s="15">
        <v>2206.0565279284165</v>
      </c>
      <c r="C36" s="15">
        <v>1347.7604934924079</v>
      </c>
      <c r="D36" s="15">
        <v>906.82650488069419</v>
      </c>
      <c r="E36" s="15">
        <v>1216.0349308568329</v>
      </c>
      <c r="F36" s="15">
        <v>765.39484815618221</v>
      </c>
      <c r="G36" s="15">
        <v>3530.2450786334057</v>
      </c>
      <c r="H36" s="15">
        <v>3122.5891268980477</v>
      </c>
      <c r="I36" s="15">
        <v>1938.4456480477224</v>
      </c>
      <c r="J36" s="15">
        <v>4025.2558771691974</v>
      </c>
      <c r="K36" s="15">
        <v>6112.0661062906729</v>
      </c>
      <c r="L36" s="15" t="s">
        <v>30</v>
      </c>
      <c r="M36" s="15" t="s">
        <v>30</v>
      </c>
      <c r="N36" s="15">
        <v>1852.4773861171368</v>
      </c>
      <c r="O36" s="15" t="s">
        <v>30</v>
      </c>
      <c r="P36" s="15" t="s">
        <v>30</v>
      </c>
      <c r="Q36" s="15" t="s">
        <v>30</v>
      </c>
      <c r="S36" s="83">
        <v>1.3865848698481562</v>
      </c>
    </row>
    <row r="37" spans="1:19" x14ac:dyDescent="0.2">
      <c r="A37" s="14">
        <v>41699</v>
      </c>
      <c r="B37" s="15">
        <v>2226.4101365588244</v>
      </c>
      <c r="C37" s="15">
        <v>1350.716353719361</v>
      </c>
      <c r="D37" s="15">
        <v>921.13072440188841</v>
      </c>
      <c r="E37" s="15">
        <v>1236.4355613047769</v>
      </c>
      <c r="F37" s="15">
        <v>776.55863761235435</v>
      </c>
      <c r="G37" s="15">
        <v>3559.2270890566242</v>
      </c>
      <c r="H37" s="15">
        <v>3201.2390646253966</v>
      </c>
      <c r="I37" s="15">
        <v>1984.0797815592246</v>
      </c>
      <c r="J37" s="15">
        <v>4041.1340450217376</v>
      </c>
      <c r="K37" s="15">
        <v>6162.9015282852797</v>
      </c>
      <c r="L37" s="15" t="s">
        <v>30</v>
      </c>
      <c r="M37" s="15" t="s">
        <v>30</v>
      </c>
      <c r="N37" s="15">
        <v>1876.6833742298563</v>
      </c>
      <c r="O37" s="15" t="s">
        <v>30</v>
      </c>
      <c r="P37" s="15" t="s">
        <v>30</v>
      </c>
      <c r="Q37" s="15" t="s">
        <v>30</v>
      </c>
      <c r="S37" s="83">
        <v>1.3768770170431814</v>
      </c>
    </row>
    <row r="38" spans="1:19" x14ac:dyDescent="0.2">
      <c r="A38" s="14">
        <v>41730</v>
      </c>
      <c r="B38" s="15">
        <v>2230.2927134932625</v>
      </c>
      <c r="C38" s="15">
        <v>1355.6681199664929</v>
      </c>
      <c r="D38" s="15">
        <v>925.18882784003597</v>
      </c>
      <c r="E38" s="15">
        <v>1250.4398485578033</v>
      </c>
      <c r="F38" s="15">
        <v>773.49612490023685</v>
      </c>
      <c r="G38" s="15">
        <v>3543.5962047108023</v>
      </c>
      <c r="H38" s="15">
        <v>3215.611982138264</v>
      </c>
      <c r="I38" s="15">
        <v>1917.3411011219653</v>
      </c>
      <c r="J38" s="15">
        <v>4050.6051487708514</v>
      </c>
      <c r="K38" s="15">
        <v>6119.6389528326163</v>
      </c>
      <c r="L38" s="15" t="s">
        <v>30</v>
      </c>
      <c r="M38" s="15" t="s">
        <v>30</v>
      </c>
      <c r="N38" s="15">
        <v>1868.1434677360844</v>
      </c>
      <c r="O38" s="15" t="s">
        <v>30</v>
      </c>
      <c r="P38" s="15" t="s">
        <v>30</v>
      </c>
      <c r="Q38" s="15" t="s">
        <v>30</v>
      </c>
      <c r="S38" s="83">
        <v>1.3666009273855775</v>
      </c>
    </row>
    <row r="39" spans="1:19" x14ac:dyDescent="0.2">
      <c r="A39" s="14">
        <v>41760</v>
      </c>
      <c r="B39" s="15">
        <v>2236.9876791748643</v>
      </c>
      <c r="C39" s="15">
        <v>1377.7563679384025</v>
      </c>
      <c r="D39" s="15">
        <v>918.95671043773245</v>
      </c>
      <c r="E39" s="15">
        <v>1243.3742197355434</v>
      </c>
      <c r="F39" s="15">
        <v>766.92842156177085</v>
      </c>
      <c r="G39" s="15">
        <v>3561.8056250939585</v>
      </c>
      <c r="H39" s="15">
        <v>3299.8283058702032</v>
      </c>
      <c r="I39" s="15">
        <v>1894.9240292039506</v>
      </c>
      <c r="J39" s="15">
        <v>4074.9011000503292</v>
      </c>
      <c r="K39" s="15">
        <v>6081.1315550384661</v>
      </c>
      <c r="L39" s="15" t="s">
        <v>30</v>
      </c>
      <c r="M39" s="15" t="s">
        <v>30</v>
      </c>
      <c r="N39" s="15">
        <v>1846.0577934938201</v>
      </c>
      <c r="O39" s="15" t="s">
        <v>30</v>
      </c>
      <c r="P39" s="15" t="s">
        <v>30</v>
      </c>
      <c r="Q39" s="15" t="s">
        <v>30</v>
      </c>
      <c r="S39" s="83">
        <v>1.3573954363925147</v>
      </c>
    </row>
    <row r="40" spans="1:19" x14ac:dyDescent="0.2">
      <c r="A40" s="14">
        <v>41791</v>
      </c>
      <c r="B40" s="15">
        <v>2231.0587621810123</v>
      </c>
      <c r="C40" s="15">
        <v>1369.4271094743017</v>
      </c>
      <c r="D40" s="15">
        <v>912.9514063162012</v>
      </c>
      <c r="E40" s="15">
        <v>1238.4266857869179</v>
      </c>
      <c r="F40" s="15">
        <v>760.34266531955802</v>
      </c>
      <c r="G40" s="15">
        <v>3547.8155982139947</v>
      </c>
      <c r="H40" s="15">
        <v>3277.7116318482549</v>
      </c>
      <c r="I40" s="15">
        <v>1856.9647687644624</v>
      </c>
      <c r="J40" s="15">
        <v>4069.1162532998728</v>
      </c>
      <c r="K40" s="15">
        <v>6081.3908027246362</v>
      </c>
      <c r="L40" s="15" t="s">
        <v>30</v>
      </c>
      <c r="M40" s="15" t="s">
        <v>30</v>
      </c>
      <c r="N40" s="15">
        <v>1817.7996936414302</v>
      </c>
      <c r="O40" s="15" t="s">
        <v>30</v>
      </c>
      <c r="P40" s="15" t="s">
        <v>30</v>
      </c>
      <c r="Q40" s="15" t="s">
        <v>30</v>
      </c>
      <c r="S40" s="83">
        <v>1.3505198318286999</v>
      </c>
    </row>
    <row r="41" spans="1:19" x14ac:dyDescent="0.2">
      <c r="A41" s="14">
        <v>41821</v>
      </c>
      <c r="B41" s="15">
        <v>2227.1984100091227</v>
      </c>
      <c r="C41" s="15">
        <v>1351.9390590381859</v>
      </c>
      <c r="D41" s="15">
        <v>915.65593640036491</v>
      </c>
      <c r="E41" s="15">
        <v>1234.788961292845</v>
      </c>
      <c r="F41" s="15">
        <v>763.49546461618661</v>
      </c>
      <c r="G41" s="15">
        <v>3561.6322820278897</v>
      </c>
      <c r="H41" s="15">
        <v>3277.5096311742473</v>
      </c>
      <c r="I41" s="15">
        <v>1838.0446370389677</v>
      </c>
      <c r="J41" s="15">
        <v>4094.8672096963378</v>
      </c>
      <c r="K41" s="15">
        <v>6120.0826925583215</v>
      </c>
      <c r="L41" s="15" t="s">
        <v>30</v>
      </c>
      <c r="M41" s="15" t="s">
        <v>30</v>
      </c>
      <c r="N41" s="15">
        <v>1798.9946044571875</v>
      </c>
      <c r="O41" s="15" t="s">
        <v>30</v>
      </c>
      <c r="P41" s="15" t="s">
        <v>30</v>
      </c>
      <c r="Q41" s="15" t="s">
        <v>30</v>
      </c>
      <c r="S41" s="83">
        <v>1.3465528476475954</v>
      </c>
    </row>
    <row r="42" spans="1:19" x14ac:dyDescent="0.2">
      <c r="A42" s="14">
        <v>41852</v>
      </c>
      <c r="B42" s="15">
        <v>2247.7515877066603</v>
      </c>
      <c r="C42" s="15">
        <v>1326.0793885633436</v>
      </c>
      <c r="D42" s="15">
        <v>914.95447174431297</v>
      </c>
      <c r="E42" s="15">
        <v>1238.7489323762945</v>
      </c>
      <c r="F42" s="15">
        <v>761.79028704702716</v>
      </c>
      <c r="G42" s="15">
        <v>3545.616521194188</v>
      </c>
      <c r="H42" s="15">
        <v>3200.3253328853943</v>
      </c>
      <c r="I42" s="15">
        <v>1831.2524889684269</v>
      </c>
      <c r="J42" s="15">
        <v>4093.7830769528955</v>
      </c>
      <c r="K42" s="15">
        <v>6158.8124794066534</v>
      </c>
      <c r="L42" s="15" t="s">
        <v>30</v>
      </c>
      <c r="M42" s="15" t="s">
        <v>30</v>
      </c>
      <c r="N42" s="15">
        <v>1809.7557612916148</v>
      </c>
      <c r="O42" s="15" t="s">
        <v>30</v>
      </c>
      <c r="P42" s="15" t="s">
        <v>30</v>
      </c>
      <c r="Q42" s="15" t="s">
        <v>30</v>
      </c>
      <c r="S42" s="83">
        <v>1.3435454798007533</v>
      </c>
    </row>
    <row r="43" spans="1:19" x14ac:dyDescent="0.2">
      <c r="A43" s="14">
        <v>41883</v>
      </c>
      <c r="B43" s="15">
        <v>2248.0349916869163</v>
      </c>
      <c r="C43" s="15">
        <v>1338.371249520399</v>
      </c>
      <c r="D43" s="15">
        <v>927.07998465276887</v>
      </c>
      <c r="E43" s="15">
        <v>1244.5914822867373</v>
      </c>
      <c r="F43" s="15">
        <v>777.03235707891031</v>
      </c>
      <c r="G43" s="15">
        <v>3546.2149123928889</v>
      </c>
      <c r="H43" s="15">
        <v>3260.8564778104615</v>
      </c>
      <c r="I43" s="15">
        <v>1813.9686404911113</v>
      </c>
      <c r="J43" s="15">
        <v>4102.1949609924541</v>
      </c>
      <c r="K43" s="15">
        <v>6302.0003581020592</v>
      </c>
      <c r="L43" s="15" t="s">
        <v>30</v>
      </c>
      <c r="M43" s="15" t="s">
        <v>30</v>
      </c>
      <c r="N43" s="15">
        <v>1813.9686404911113</v>
      </c>
      <c r="O43" s="15" t="s">
        <v>30</v>
      </c>
      <c r="P43" s="15" t="s">
        <v>30</v>
      </c>
      <c r="Q43" s="15" t="s">
        <v>30</v>
      </c>
      <c r="S43" s="83">
        <v>1.3397109604808799</v>
      </c>
    </row>
    <row r="44" spans="1:19" x14ac:dyDescent="0.2">
      <c r="A44" s="14">
        <v>41913</v>
      </c>
      <c r="B44" s="15">
        <v>2248.0758292940336</v>
      </c>
      <c r="C44" s="15">
        <v>1360.8530242610766</v>
      </c>
      <c r="D44" s="15">
        <v>932.58457250832612</v>
      </c>
      <c r="E44" s="15">
        <v>1242.1119270461395</v>
      </c>
      <c r="F44" s="15">
        <v>784.49174339756189</v>
      </c>
      <c r="G44" s="15">
        <v>3554.2278986583415</v>
      </c>
      <c r="H44" s="15">
        <v>3275.3864456479837</v>
      </c>
      <c r="I44" s="15">
        <v>1841.1540916473391</v>
      </c>
      <c r="J44" s="15">
        <v>4105.2399565209143</v>
      </c>
      <c r="K44" s="15">
        <v>6243.9138760214109</v>
      </c>
      <c r="L44" s="15" t="s">
        <v>30</v>
      </c>
      <c r="M44" s="15" t="s">
        <v>30</v>
      </c>
      <c r="N44" s="15">
        <v>1838.4857523840819</v>
      </c>
      <c r="O44" s="15" t="s">
        <v>30</v>
      </c>
      <c r="P44" s="15" t="s">
        <v>30</v>
      </c>
      <c r="Q44" s="15" t="s">
        <v>30</v>
      </c>
      <c r="S44" s="83">
        <v>1.3341696316285065</v>
      </c>
    </row>
    <row r="45" spans="1:19" x14ac:dyDescent="0.2">
      <c r="A45" s="14">
        <v>41944</v>
      </c>
      <c r="B45" s="15">
        <v>2226.1976905778611</v>
      </c>
      <c r="C45" s="15">
        <v>1375.2777623367108</v>
      </c>
      <c r="D45" s="15">
        <v>931.89670768375572</v>
      </c>
      <c r="E45" s="15">
        <v>1245.1839199535084</v>
      </c>
      <c r="F45" s="15">
        <v>783.21803067438168</v>
      </c>
      <c r="G45" s="15">
        <v>3557.6683427243097</v>
      </c>
      <c r="H45" s="15">
        <v>3333.322839022665</v>
      </c>
      <c r="I45" s="15">
        <v>1830.6062106779191</v>
      </c>
      <c r="J45" s="15">
        <v>4104.593476008793</v>
      </c>
      <c r="K45" s="15">
        <v>6085.2058518836702</v>
      </c>
      <c r="L45" s="15" t="s">
        <v>30</v>
      </c>
      <c r="M45" s="15" t="s">
        <v>30</v>
      </c>
      <c r="N45" s="15">
        <v>1833.2611870530866</v>
      </c>
      <c r="O45" s="15" t="s">
        <v>30</v>
      </c>
      <c r="P45" s="15" t="s">
        <v>30</v>
      </c>
      <c r="Q45" s="15" t="s">
        <v>30</v>
      </c>
      <c r="S45" s="83">
        <v>1.3274881875836977</v>
      </c>
    </row>
    <row r="46" spans="1:19" x14ac:dyDescent="0.2">
      <c r="A46" s="14">
        <v>41974</v>
      </c>
      <c r="B46" s="15">
        <v>2216.231179931945</v>
      </c>
      <c r="C46" s="15">
        <v>1351.6502252830921</v>
      </c>
      <c r="D46" s="15">
        <v>929.25952988212589</v>
      </c>
      <c r="E46" s="15">
        <v>1235.4927840478265</v>
      </c>
      <c r="F46" s="15">
        <v>784.06272833804371</v>
      </c>
      <c r="G46" s="15">
        <v>3575.8012307538052</v>
      </c>
      <c r="H46" s="15">
        <v>3330.2866390519935</v>
      </c>
      <c r="I46" s="15">
        <v>1837.3995249942034</v>
      </c>
      <c r="J46" s="15">
        <v>4120.9492220056773</v>
      </c>
      <c r="K46" s="15">
        <v>6075.8261591582741</v>
      </c>
      <c r="L46" s="15" t="s">
        <v>30</v>
      </c>
      <c r="M46" s="15" t="s">
        <v>30</v>
      </c>
      <c r="N46" s="15">
        <v>1858.5190597642518</v>
      </c>
      <c r="O46" s="15" t="s">
        <v>30</v>
      </c>
      <c r="P46" s="15" t="s">
        <v>30</v>
      </c>
      <c r="Q46" s="15" t="s">
        <v>30</v>
      </c>
      <c r="S46" s="83">
        <v>1.3199709231280197</v>
      </c>
    </row>
    <row r="47" spans="1:19" x14ac:dyDescent="0.2">
      <c r="A47" s="14">
        <v>42005</v>
      </c>
      <c r="B47" s="15">
        <v>2218.7498678835886</v>
      </c>
      <c r="C47" s="15">
        <v>1363.9748450352208</v>
      </c>
      <c r="D47" s="15">
        <v>929.38785026392202</v>
      </c>
      <c r="E47" s="15">
        <v>1238.3111357037608</v>
      </c>
      <c r="F47" s="15">
        <v>786.70718029382692</v>
      </c>
      <c r="G47" s="15">
        <v>3608.9046523628635</v>
      </c>
      <c r="H47" s="15">
        <v>3250.2394819793217</v>
      </c>
      <c r="I47" s="15">
        <v>1861.3936944722495</v>
      </c>
      <c r="J47" s="15">
        <v>4157.3743837157972</v>
      </c>
      <c r="K47" s="15">
        <v>6135.2688087140878</v>
      </c>
      <c r="L47" s="15" t="s">
        <v>30</v>
      </c>
      <c r="M47" s="15" t="s">
        <v>30</v>
      </c>
      <c r="N47" s="15">
        <v>1848.3037247502223</v>
      </c>
      <c r="O47" s="15" t="s">
        <v>30</v>
      </c>
      <c r="P47" s="15" t="s">
        <v>30</v>
      </c>
      <c r="Q47" s="15" t="s">
        <v>30</v>
      </c>
      <c r="S47" s="83">
        <v>1.3089969722027071</v>
      </c>
    </row>
    <row r="48" spans="1:19" x14ac:dyDescent="0.2">
      <c r="A48" s="14">
        <v>42036</v>
      </c>
      <c r="B48" s="15">
        <v>2206.8182882196666</v>
      </c>
      <c r="C48" s="15">
        <v>1322.2778593147179</v>
      </c>
      <c r="D48" s="15">
        <v>931.16335048705412</v>
      </c>
      <c r="E48" s="15">
        <v>1238.0975842359162</v>
      </c>
      <c r="F48" s="15">
        <v>787.40934227556181</v>
      </c>
      <c r="G48" s="15">
        <v>3593.8502052873091</v>
      </c>
      <c r="H48" s="15">
        <v>3255.8340238170431</v>
      </c>
      <c r="I48" s="15">
        <v>1881.7529182999856</v>
      </c>
      <c r="J48" s="15">
        <v>4113.1777484657632</v>
      </c>
      <c r="K48" s="15">
        <v>6240.9960862268617</v>
      </c>
      <c r="L48" s="15" t="s">
        <v>30</v>
      </c>
      <c r="M48" s="15" t="s">
        <v>30</v>
      </c>
      <c r="N48" s="15">
        <v>1844.1955648032895</v>
      </c>
      <c r="O48" s="15" t="s">
        <v>30</v>
      </c>
      <c r="P48" s="15" t="s">
        <v>30</v>
      </c>
      <c r="Q48" s="15" t="s">
        <v>30</v>
      </c>
      <c r="S48" s="83">
        <v>1.2950811550584898</v>
      </c>
    </row>
    <row r="49" spans="1:19" x14ac:dyDescent="0.2">
      <c r="A49" s="14">
        <v>42064</v>
      </c>
      <c r="B49" s="15">
        <v>2229.5053892729848</v>
      </c>
      <c r="C49" s="15">
        <v>1354.5876117269597</v>
      </c>
      <c r="D49" s="15">
        <v>933.75727720555301</v>
      </c>
      <c r="E49" s="15">
        <v>1248.4206884282462</v>
      </c>
      <c r="F49" s="15">
        <v>782.82116938328556</v>
      </c>
      <c r="G49" s="15">
        <v>3534.2073382451276</v>
      </c>
      <c r="H49" s="15">
        <v>3243.8471986209352</v>
      </c>
      <c r="I49" s="15">
        <v>1859.8398370642112</v>
      </c>
      <c r="J49" s="15">
        <v>4033.0639657932998</v>
      </c>
      <c r="K49" s="15">
        <v>6111.6332472440172</v>
      </c>
      <c r="L49" s="15" t="s">
        <v>30</v>
      </c>
      <c r="M49" s="15" t="s">
        <v>30</v>
      </c>
      <c r="N49" s="15">
        <v>1822.7453698875522</v>
      </c>
      <c r="O49" s="15" t="s">
        <v>30</v>
      </c>
      <c r="P49" s="15" t="s">
        <v>30</v>
      </c>
      <c r="Q49" s="15" t="s">
        <v>30</v>
      </c>
      <c r="S49" s="83">
        <v>1.2791195578158261</v>
      </c>
    </row>
    <row r="50" spans="1:19" x14ac:dyDescent="0.2">
      <c r="A50" s="14">
        <v>42095</v>
      </c>
      <c r="B50" s="15">
        <v>2222.115419417134</v>
      </c>
      <c r="C50" s="15">
        <v>1321.1210124552892</v>
      </c>
      <c r="D50" s="15">
        <v>932.63044653213421</v>
      </c>
      <c r="E50" s="15">
        <v>1254.0526085662755</v>
      </c>
      <c r="F50" s="15">
        <v>776.98113184630995</v>
      </c>
      <c r="G50" s="15">
        <v>3533.1128992099307</v>
      </c>
      <c r="H50" s="15">
        <v>3285.0863489788608</v>
      </c>
      <c r="I50" s="15">
        <v>1845.0138277392832</v>
      </c>
      <c r="J50" s="15">
        <v>4038.0240907517509</v>
      </c>
      <c r="K50" s="15">
        <v>6153.8424172127125</v>
      </c>
      <c r="L50" s="15" t="s">
        <v>30</v>
      </c>
      <c r="M50" s="15" t="s">
        <v>30</v>
      </c>
      <c r="N50" s="15">
        <v>1809.581463420559</v>
      </c>
      <c r="O50" s="15" t="s">
        <v>30</v>
      </c>
      <c r="P50" s="15" t="s">
        <v>30</v>
      </c>
      <c r="Q50" s="15" t="s">
        <v>30</v>
      </c>
      <c r="S50" s="83">
        <v>1.2654415828115797</v>
      </c>
    </row>
    <row r="51" spans="1:19" x14ac:dyDescent="0.2">
      <c r="A51" s="14">
        <v>42125</v>
      </c>
      <c r="B51" s="15">
        <v>2240.7060624024584</v>
      </c>
      <c r="C51" s="15">
        <v>1322.8566848542773</v>
      </c>
      <c r="D51" s="15">
        <v>931.64219606324934</v>
      </c>
      <c r="E51" s="15">
        <v>1251.3848070943779</v>
      </c>
      <c r="F51" s="15">
        <v>779.92119239749809</v>
      </c>
      <c r="G51" s="15">
        <v>3510.8992583810204</v>
      </c>
      <c r="H51" s="15">
        <v>3173.6021510579867</v>
      </c>
      <c r="I51" s="15">
        <v>1824.4137217658517</v>
      </c>
      <c r="J51" s="15">
        <v>4035.0263619536158</v>
      </c>
      <c r="K51" s="15">
        <v>6067.5862540377711</v>
      </c>
      <c r="L51" s="15" t="s">
        <v>30</v>
      </c>
      <c r="M51" s="15" t="s">
        <v>30</v>
      </c>
      <c r="N51" s="15">
        <v>1780.5274810360891</v>
      </c>
      <c r="O51" s="15" t="s">
        <v>30</v>
      </c>
      <c r="P51" s="15" t="s">
        <v>30</v>
      </c>
      <c r="Q51" s="15" t="s">
        <v>30</v>
      </c>
      <c r="S51" s="83">
        <v>1.2538925922789359</v>
      </c>
    </row>
    <row r="52" spans="1:19" x14ac:dyDescent="0.2">
      <c r="A52" s="14">
        <v>42156</v>
      </c>
      <c r="B52" s="15">
        <v>2236.486619170209</v>
      </c>
      <c r="C52" s="15">
        <v>1294.3495180506497</v>
      </c>
      <c r="D52" s="15">
        <v>922.22403161108787</v>
      </c>
      <c r="E52" s="15">
        <v>1244.5668442794708</v>
      </c>
      <c r="F52" s="15">
        <v>770.38687660899245</v>
      </c>
      <c r="G52" s="15">
        <v>3499.721966113872</v>
      </c>
      <c r="H52" s="15">
        <v>3108.927977010118</v>
      </c>
      <c r="I52" s="15">
        <v>1802.1327905166738</v>
      </c>
      <c r="J52" s="15">
        <v>4044.8422439082801</v>
      </c>
      <c r="K52" s="15">
        <v>6234.0353229958691</v>
      </c>
      <c r="L52" s="15" t="s">
        <v>30</v>
      </c>
      <c r="M52" s="15" t="s">
        <v>30</v>
      </c>
      <c r="N52" s="15">
        <v>1793.4208226067176</v>
      </c>
      <c r="O52" s="15" t="s">
        <v>30</v>
      </c>
      <c r="P52" s="15" t="s">
        <v>30</v>
      </c>
      <c r="Q52" s="15" t="s">
        <v>30</v>
      </c>
      <c r="S52" s="83">
        <v>1.2445668442794708</v>
      </c>
    </row>
    <row r="53" spans="1:19" x14ac:dyDescent="0.2">
      <c r="A53" s="14">
        <v>42186</v>
      </c>
      <c r="B53" s="15">
        <v>2230.3474646816107</v>
      </c>
      <c r="C53" s="15">
        <v>1290.0181457770645</v>
      </c>
      <c r="D53" s="15">
        <v>916.85197717105541</v>
      </c>
      <c r="E53" s="15">
        <v>1236.8852144854804</v>
      </c>
      <c r="F53" s="15">
        <v>767.33837981566774</v>
      </c>
      <c r="G53" s="15">
        <v>3465.9970296021706</v>
      </c>
      <c r="H53" s="15">
        <v>3106.4230062102874</v>
      </c>
      <c r="I53" s="15">
        <v>1783.0423221803678</v>
      </c>
      <c r="J53" s="15">
        <v>4012.1541372970578</v>
      </c>
      <c r="K53" s="15">
        <v>6162.1843802588319</v>
      </c>
      <c r="L53" s="15" t="s">
        <v>30</v>
      </c>
      <c r="M53" s="15" t="s">
        <v>30</v>
      </c>
      <c r="N53" s="15">
        <v>1774.392775225924</v>
      </c>
      <c r="O53" s="15" t="s">
        <v>30</v>
      </c>
      <c r="P53" s="15" t="s">
        <v>30</v>
      </c>
      <c r="Q53" s="15" t="s">
        <v>30</v>
      </c>
      <c r="S53" s="83">
        <v>1.2356495649205599</v>
      </c>
    </row>
    <row r="54" spans="1:19" x14ac:dyDescent="0.2">
      <c r="A54" s="14">
        <v>42217</v>
      </c>
      <c r="B54" s="15">
        <v>2207.0773485623981</v>
      </c>
      <c r="C54" s="15">
        <v>1292.786954725859</v>
      </c>
      <c r="D54" s="15">
        <v>908.14596914677736</v>
      </c>
      <c r="E54" s="15">
        <v>1227.6560530143852</v>
      </c>
      <c r="F54" s="15">
        <v>759.45089165454453</v>
      </c>
      <c r="G54" s="15">
        <v>3461.7688702117348</v>
      </c>
      <c r="H54" s="15">
        <v>3138.5721315302699</v>
      </c>
      <c r="I54" s="15">
        <v>1757.3054612718424</v>
      </c>
      <c r="J54" s="15">
        <v>4013.5382073523342</v>
      </c>
      <c r="K54" s="15">
        <v>6181.2912379002573</v>
      </c>
      <c r="L54" s="15" t="s">
        <v>30</v>
      </c>
      <c r="M54" s="15" t="s">
        <v>30</v>
      </c>
      <c r="N54" s="15">
        <v>1753.6188064579856</v>
      </c>
      <c r="O54" s="15" t="s">
        <v>30</v>
      </c>
      <c r="P54" s="15" t="s">
        <v>30</v>
      </c>
      <c r="Q54" s="15" t="s">
        <v>30</v>
      </c>
      <c r="S54" s="83">
        <v>1.2288849379523374</v>
      </c>
    </row>
    <row r="55" spans="1:19" x14ac:dyDescent="0.2">
      <c r="A55" s="14">
        <v>42248</v>
      </c>
      <c r="B55" s="15">
        <v>2205.522986622173</v>
      </c>
      <c r="C55" s="15">
        <v>1338.2374638739086</v>
      </c>
      <c r="D55" s="15">
        <v>908.87608378273683</v>
      </c>
      <c r="E55" s="15">
        <v>1214.6890325656227</v>
      </c>
      <c r="F55" s="15">
        <v>768.2021273426094</v>
      </c>
      <c r="G55" s="15">
        <v>3498.5001340762146</v>
      </c>
      <c r="H55" s="15">
        <v>3181.6779191371447</v>
      </c>
      <c r="I55" s="15">
        <v>1752.919822423502</v>
      </c>
      <c r="J55" s="15">
        <v>4063.6424634269879</v>
      </c>
      <c r="K55" s="15">
        <v>6099.1334505258765</v>
      </c>
      <c r="L55" s="15" t="s">
        <v>30</v>
      </c>
      <c r="M55" s="15" t="s">
        <v>30</v>
      </c>
      <c r="N55" s="15">
        <v>1721.1152757500818</v>
      </c>
      <c r="O55" s="15" t="s">
        <v>30</v>
      </c>
      <c r="P55" s="15" t="s">
        <v>30</v>
      </c>
      <c r="Q55" s="15" t="s">
        <v>30</v>
      </c>
      <c r="S55" s="83">
        <v>1.2232517951315436</v>
      </c>
    </row>
    <row r="56" spans="1:19" x14ac:dyDescent="0.2">
      <c r="A56" s="14">
        <v>42278</v>
      </c>
      <c r="B56" s="15">
        <v>2203.5347202849089</v>
      </c>
      <c r="C56" s="15">
        <v>1348.1592877281496</v>
      </c>
      <c r="D56" s="15">
        <v>904.04544294405707</v>
      </c>
      <c r="E56" s="15">
        <v>1203.3660068259387</v>
      </c>
      <c r="F56" s="15">
        <v>762.90241282089335</v>
      </c>
      <c r="G56" s="15">
        <v>3494.5067458079834</v>
      </c>
      <c r="H56" s="15">
        <v>3218.3044368600686</v>
      </c>
      <c r="I56" s="15">
        <v>1776.4553791363705</v>
      </c>
      <c r="J56" s="15">
        <v>4045.6946134441314</v>
      </c>
      <c r="K56" s="15">
        <v>5953.5590206262059</v>
      </c>
      <c r="L56" s="15" t="s">
        <v>30</v>
      </c>
      <c r="M56" s="15" t="s">
        <v>30</v>
      </c>
      <c r="N56" s="15">
        <v>1724.1351179700252</v>
      </c>
      <c r="O56" s="15" t="s">
        <v>30</v>
      </c>
      <c r="P56" s="15" t="s">
        <v>30</v>
      </c>
      <c r="Q56" s="15" t="s">
        <v>30</v>
      </c>
      <c r="S56" s="83">
        <v>1.2167502596824455</v>
      </c>
    </row>
    <row r="57" spans="1:19" x14ac:dyDescent="0.2">
      <c r="A57" s="14">
        <v>42309</v>
      </c>
      <c r="B57" s="15">
        <v>2188.457774480712</v>
      </c>
      <c r="C57" s="15">
        <v>1366.428130563798</v>
      </c>
      <c r="D57" s="15">
        <v>906.5260830860534</v>
      </c>
      <c r="E57" s="15">
        <v>1202.2636201780415</v>
      </c>
      <c r="F57" s="15">
        <v>764.08922848664679</v>
      </c>
      <c r="G57" s="15">
        <v>3506.6022255192875</v>
      </c>
      <c r="H57" s="15">
        <v>3270.0121958456971</v>
      </c>
      <c r="I57" s="15">
        <v>1804.6025222551928</v>
      </c>
      <c r="J57" s="15">
        <v>4044.9652522255192</v>
      </c>
      <c r="K57" s="15">
        <v>5880.9521661721064</v>
      </c>
      <c r="L57" s="15" t="s">
        <v>30</v>
      </c>
      <c r="M57" s="15" t="s">
        <v>30</v>
      </c>
      <c r="N57" s="15">
        <v>1716.4848071216616</v>
      </c>
      <c r="O57" s="15" t="s">
        <v>30</v>
      </c>
      <c r="P57" s="15" t="s">
        <v>30</v>
      </c>
      <c r="Q57" s="15" t="s">
        <v>30</v>
      </c>
      <c r="S57" s="83">
        <v>1.2070919881305637</v>
      </c>
    </row>
    <row r="58" spans="1:19" x14ac:dyDescent="0.2">
      <c r="A58" s="14">
        <v>42339</v>
      </c>
      <c r="B58" s="15">
        <v>2172.9084311922279</v>
      </c>
      <c r="C58" s="15">
        <v>1357.3203463969062</v>
      </c>
      <c r="D58" s="15">
        <v>908.8664874551971</v>
      </c>
      <c r="E58" s="15">
        <v>1203.0522189209582</v>
      </c>
      <c r="F58" s="15">
        <v>761.77362172231653</v>
      </c>
      <c r="G58" s="15">
        <v>3548.1669319468024</v>
      </c>
      <c r="H58" s="15">
        <v>3319.754433125825</v>
      </c>
      <c r="I58" s="15">
        <v>1836.8670062252404</v>
      </c>
      <c r="J58" s="15">
        <v>4075.5486700622523</v>
      </c>
      <c r="K58" s="15">
        <v>5704.3330857385399</v>
      </c>
      <c r="L58" s="15">
        <v>6192.2508842671186</v>
      </c>
      <c r="M58" s="15">
        <v>3319.754433125825</v>
      </c>
      <c r="N58" s="15">
        <v>1743.588603565365</v>
      </c>
      <c r="O58" s="15">
        <v>3224.084276551594</v>
      </c>
      <c r="P58" s="15">
        <v>1390.8049011978871</v>
      </c>
      <c r="Q58" s="15" t="s">
        <v>30</v>
      </c>
      <c r="S58" s="83">
        <v>1.1958769571778909</v>
      </c>
    </row>
    <row r="59" spans="1:19" x14ac:dyDescent="0.2">
      <c r="A59" s="14">
        <v>42370</v>
      </c>
      <c r="B59" s="15">
        <v>2184.1752076954149</v>
      </c>
      <c r="C59" s="15">
        <v>1361.8557226746602</v>
      </c>
      <c r="D59" s="15">
        <v>920.52454582179462</v>
      </c>
      <c r="E59" s="15">
        <v>1218.6893087357948</v>
      </c>
      <c r="F59" s="15">
        <v>763.15980983940563</v>
      </c>
      <c r="G59" s="15">
        <v>3564.962026428107</v>
      </c>
      <c r="H59" s="15">
        <v>3310.5754231483052</v>
      </c>
      <c r="I59" s="15">
        <v>1890.7432187959228</v>
      </c>
      <c r="J59" s="15">
        <v>4050.071362915171</v>
      </c>
      <c r="K59" s="15">
        <v>5726.6565575546092</v>
      </c>
      <c r="L59" s="15">
        <v>6191.6516044800146</v>
      </c>
      <c r="M59" s="15">
        <v>3363.8191308115192</v>
      </c>
      <c r="N59" s="15">
        <v>1758.2255463897002</v>
      </c>
      <c r="O59" s="15">
        <v>3310.5754231483052</v>
      </c>
      <c r="P59" s="15">
        <v>1376.0540447181841</v>
      </c>
      <c r="Q59" s="15" t="s">
        <v>30</v>
      </c>
      <c r="S59" s="83">
        <v>1.1831935036269854</v>
      </c>
    </row>
    <row r="60" spans="1:19" x14ac:dyDescent="0.2">
      <c r="A60" s="14">
        <v>42401</v>
      </c>
      <c r="B60" s="15">
        <v>2195.6952022081446</v>
      </c>
      <c r="C60" s="15">
        <v>1332.6406080601967</v>
      </c>
      <c r="D60" s="15">
        <v>923.9485410891873</v>
      </c>
      <c r="E60" s="15">
        <v>1222.563088589495</v>
      </c>
      <c r="F60" s="15">
        <v>764.68744908902318</v>
      </c>
      <c r="G60" s="15">
        <v>3536.5330723565849</v>
      </c>
      <c r="H60" s="15">
        <v>3271.8786106504299</v>
      </c>
      <c r="I60" s="15">
        <v>1942.7511149137665</v>
      </c>
      <c r="J60" s="15">
        <v>3985.0404123276353</v>
      </c>
      <c r="K60" s="15">
        <v>5672.5053650646678</v>
      </c>
      <c r="L60" s="15">
        <v>6164.3410903592921</v>
      </c>
      <c r="M60" s="15">
        <v>3195.761176973881</v>
      </c>
      <c r="N60" s="15">
        <v>1742.5037124723835</v>
      </c>
      <c r="O60" s="15">
        <v>3255.4840864739426</v>
      </c>
      <c r="P60" s="15">
        <v>1361.9165440896386</v>
      </c>
      <c r="Q60" s="15" t="s">
        <v>30</v>
      </c>
      <c r="S60" s="83">
        <v>1.1710374411776772</v>
      </c>
    </row>
    <row r="61" spans="1:19" x14ac:dyDescent="0.2">
      <c r="A61" s="14">
        <v>42430</v>
      </c>
      <c r="B61" s="15">
        <v>2216.5410999340179</v>
      </c>
      <c r="C61" s="15">
        <v>1287.6605970805792</v>
      </c>
      <c r="D61" s="15">
        <v>931.2027041105722</v>
      </c>
      <c r="E61" s="15">
        <v>1241.2165719379072</v>
      </c>
      <c r="F61" s="15">
        <v>765.16531422551998</v>
      </c>
      <c r="G61" s="15">
        <v>3554.1290240429694</v>
      </c>
      <c r="H61" s="15">
        <v>3126.8439927303875</v>
      </c>
      <c r="I61" s="15">
        <v>1969.2266660492896</v>
      </c>
      <c r="J61" s="15">
        <v>4020.891476726822</v>
      </c>
      <c r="K61" s="15">
        <v>5853.1082686052296</v>
      </c>
      <c r="L61" s="15">
        <v>6339.6094319747181</v>
      </c>
      <c r="M61" s="15">
        <v>3274.3037725583708</v>
      </c>
      <c r="N61" s="15">
        <v>1754.4230497644321</v>
      </c>
      <c r="O61" s="15">
        <v>3324.2310995867433</v>
      </c>
      <c r="P61" s="15">
        <v>1358.4877354231539</v>
      </c>
      <c r="Q61" s="15" t="s">
        <v>30</v>
      </c>
      <c r="S61" s="83">
        <v>1.1611006285667982</v>
      </c>
    </row>
    <row r="62" spans="1:19" x14ac:dyDescent="0.2">
      <c r="A62" s="14">
        <v>42461</v>
      </c>
      <c r="B62" s="15">
        <v>2202.1853902648099</v>
      </c>
      <c r="C62" s="15">
        <v>1300.0853508792252</v>
      </c>
      <c r="D62" s="15">
        <v>928.63239348516083</v>
      </c>
      <c r="E62" s="15">
        <v>1244.7134814540232</v>
      </c>
      <c r="F62" s="15">
        <v>764.82394643560451</v>
      </c>
      <c r="G62" s="15">
        <v>3553.0282881171374</v>
      </c>
      <c r="H62" s="15">
        <v>3093.9032041331693</v>
      </c>
      <c r="I62" s="15">
        <v>1917.2509788476241</v>
      </c>
      <c r="J62" s="15">
        <v>4054.8358547830317</v>
      </c>
      <c r="K62" s="15">
        <v>5795.5889998378234</v>
      </c>
      <c r="L62" s="15">
        <v>6281.2464379213679</v>
      </c>
      <c r="M62" s="15">
        <v>3296.9333920255772</v>
      </c>
      <c r="N62" s="15">
        <v>1714.2207909552162</v>
      </c>
      <c r="O62" s="15">
        <v>3234.6400389222249</v>
      </c>
      <c r="P62" s="15">
        <v>1341.6142529481267</v>
      </c>
      <c r="Q62" s="15" t="s">
        <v>30</v>
      </c>
      <c r="S62" s="83">
        <v>1.1535806130250446</v>
      </c>
    </row>
    <row r="63" spans="1:19" x14ac:dyDescent="0.2">
      <c r="A63" s="14">
        <v>42491</v>
      </c>
      <c r="B63" s="15">
        <v>2188.8268903143189</v>
      </c>
      <c r="C63" s="15">
        <v>1341.5020752581211</v>
      </c>
      <c r="D63" s="15">
        <v>927.58562297762387</v>
      </c>
      <c r="E63" s="15">
        <v>1253.2151865445524</v>
      </c>
      <c r="F63" s="15">
        <v>762.47767525354743</v>
      </c>
      <c r="G63" s="15">
        <v>3562.4332887410105</v>
      </c>
      <c r="H63" s="15">
        <v>3149.6634194308194</v>
      </c>
      <c r="I63" s="15">
        <v>1874.6631564504512</v>
      </c>
      <c r="J63" s="15">
        <v>4089.8614550818102</v>
      </c>
      <c r="K63" s="15">
        <v>5863.6253101453258</v>
      </c>
      <c r="L63" s="15">
        <v>6358.9491533175551</v>
      </c>
      <c r="M63" s="15">
        <v>3196.6733212133686</v>
      </c>
      <c r="N63" s="15">
        <v>1727.9005362512721</v>
      </c>
      <c r="O63" s="15">
        <v>3325.0906138876503</v>
      </c>
      <c r="P63" s="15">
        <v>1343.7952411987333</v>
      </c>
      <c r="Q63" s="15" t="s">
        <v>30</v>
      </c>
      <c r="S63" s="83">
        <v>1.1465829703060864</v>
      </c>
    </row>
    <row r="64" spans="1:19" x14ac:dyDescent="0.2">
      <c r="A64" s="14">
        <v>42522</v>
      </c>
      <c r="B64" s="15">
        <v>2153.2304986752947</v>
      </c>
      <c r="C64" s="15">
        <v>1366.7143292279927</v>
      </c>
      <c r="D64" s="15">
        <v>917.60219768851891</v>
      </c>
      <c r="E64" s="15">
        <v>1244.7473290383386</v>
      </c>
      <c r="F64" s="15">
        <v>754.59957126683173</v>
      </c>
      <c r="G64" s="15">
        <v>3576.938753225556</v>
      </c>
      <c r="H64" s="15">
        <v>3264.6120424595256</v>
      </c>
      <c r="I64" s="15">
        <v>1863.701358038172</v>
      </c>
      <c r="J64" s="15">
        <v>4102.4227446968689</v>
      </c>
      <c r="K64" s="15">
        <v>5627.580186320768</v>
      </c>
      <c r="L64" s="15">
        <v>6064.1536542893427</v>
      </c>
      <c r="M64" s="15">
        <v>3287.409612588433</v>
      </c>
      <c r="N64" s="15">
        <v>1714.3772736938292</v>
      </c>
      <c r="O64" s="15">
        <v>3315.9065752495671</v>
      </c>
      <c r="P64" s="15">
        <v>1332.5179740346318</v>
      </c>
      <c r="Q64" s="15" t="s">
        <v>30</v>
      </c>
      <c r="S64" s="83">
        <v>1.1398785064453651</v>
      </c>
    </row>
    <row r="65" spans="1:19" x14ac:dyDescent="0.2">
      <c r="A65" s="14">
        <v>42552</v>
      </c>
      <c r="B65" s="15">
        <v>2155.097830442498</v>
      </c>
      <c r="C65" s="15">
        <v>1367.200412158681</v>
      </c>
      <c r="D65" s="15">
        <v>913.73427213921798</v>
      </c>
      <c r="E65" s="15">
        <v>1239.0962276031828</v>
      </c>
      <c r="F65" s="15">
        <v>751.62012708225996</v>
      </c>
      <c r="G65" s="15">
        <v>3581.2488408037093</v>
      </c>
      <c r="H65" s="15">
        <v>3313.7038181922262</v>
      </c>
      <c r="I65" s="15">
        <v>1869.4141622302363</v>
      </c>
      <c r="J65" s="15">
        <v>4105.0022325261889</v>
      </c>
      <c r="K65" s="15">
        <v>5595.772167840174</v>
      </c>
      <c r="L65" s="15">
        <v>6017.4956780582743</v>
      </c>
      <c r="M65" s="15">
        <v>3430.4713492472379</v>
      </c>
      <c r="N65" s="15">
        <v>1710.7010132234243</v>
      </c>
      <c r="O65" s="15">
        <v>3336.3771251931989</v>
      </c>
      <c r="P65" s="15">
        <v>1330.923120957124</v>
      </c>
      <c r="Q65" s="15" t="s">
        <v>30</v>
      </c>
      <c r="S65" s="83">
        <v>1.1336653500486575</v>
      </c>
    </row>
    <row r="66" spans="1:19" x14ac:dyDescent="0.2">
      <c r="A66" s="14">
        <v>42583</v>
      </c>
      <c r="B66" s="15">
        <v>2172.0078256579509</v>
      </c>
      <c r="C66" s="15">
        <v>1358.0693421343633</v>
      </c>
      <c r="D66" s="15">
        <v>915.53968118950002</v>
      </c>
      <c r="E66" s="15">
        <v>1235.0190027389804</v>
      </c>
      <c r="F66" s="15">
        <v>755.23556931661597</v>
      </c>
      <c r="G66" s="15">
        <v>3584.2644732141339</v>
      </c>
      <c r="H66" s="15">
        <v>3268.1718582535173</v>
      </c>
      <c r="I66" s="15">
        <v>1880.7510590156685</v>
      </c>
      <c r="J66" s="15">
        <v>4106.9461900954393</v>
      </c>
      <c r="K66" s="15">
        <v>5570.0034364845787</v>
      </c>
      <c r="L66" s="15">
        <v>5976.4082271482284</v>
      </c>
      <c r="M66" s="15">
        <v>3591.0378863918613</v>
      </c>
      <c r="N66" s="15">
        <v>1729.4781647130876</v>
      </c>
      <c r="O66" s="15">
        <v>3376.5464690971576</v>
      </c>
      <c r="P66" s="15">
        <v>1337.7491026011808</v>
      </c>
      <c r="Q66" s="15" t="s">
        <v>30</v>
      </c>
      <c r="S66" s="83">
        <v>1.1289021962879162</v>
      </c>
    </row>
    <row r="67" spans="1:19" x14ac:dyDescent="0.2">
      <c r="A67" s="14">
        <v>42614</v>
      </c>
      <c r="B67" s="15">
        <v>2182.5468066988365</v>
      </c>
      <c r="C67" s="15">
        <v>1359.029145614533</v>
      </c>
      <c r="D67" s="15">
        <v>916.89466363894417</v>
      </c>
      <c r="E67" s="15">
        <v>1229.651370990633</v>
      </c>
      <c r="F67" s="15">
        <v>760.51630996309973</v>
      </c>
      <c r="G67" s="15">
        <v>3555.0762418393415</v>
      </c>
      <c r="H67" s="15">
        <v>3210.8188589270508</v>
      </c>
      <c r="I67" s="15">
        <v>1838.2894237865457</v>
      </c>
      <c r="J67" s="15">
        <v>4077.0874368435993</v>
      </c>
      <c r="K67" s="15">
        <v>5555.3691399375539</v>
      </c>
      <c r="L67" s="15">
        <v>5990.7534771501569</v>
      </c>
      <c r="M67" s="15">
        <v>3508.9502526256033</v>
      </c>
      <c r="N67" s="15">
        <v>1694.2863355095089</v>
      </c>
      <c r="O67" s="15">
        <v>3192.8184728924216</v>
      </c>
      <c r="P67" s="15">
        <v>1345.528856088561</v>
      </c>
      <c r="Q67" s="15" t="s">
        <v>30</v>
      </c>
      <c r="S67" s="83">
        <v>1.1250241271643486</v>
      </c>
    </row>
    <row r="68" spans="1:19" x14ac:dyDescent="0.2">
      <c r="A68" s="14">
        <v>42644</v>
      </c>
      <c r="B68" s="15">
        <v>2195.9197869420077</v>
      </c>
      <c r="C68" s="15">
        <v>1335.2808106596776</v>
      </c>
      <c r="D68" s="15">
        <v>918.98738145401342</v>
      </c>
      <c r="E68" s="15">
        <v>1230.9269321795516</v>
      </c>
      <c r="F68" s="15">
        <v>766.38386023576459</v>
      </c>
      <c r="G68" s="15">
        <v>3558.130630757847</v>
      </c>
      <c r="H68" s="15">
        <v>3158.6684722747837</v>
      </c>
      <c r="I68" s="15">
        <v>1849.1956100564275</v>
      </c>
      <c r="J68" s="15">
        <v>4076.5337690139568</v>
      </c>
      <c r="K68" s="15">
        <v>5543.0984913099219</v>
      </c>
      <c r="L68" s="15">
        <v>5952.659412226546</v>
      </c>
      <c r="M68" s="15">
        <v>3588.4269180585284</v>
      </c>
      <c r="N68" s="15">
        <v>1692.1037499788183</v>
      </c>
      <c r="O68" s="15">
        <v>3167.6451499935042</v>
      </c>
      <c r="P68" s="15">
        <v>1348.7458272377585</v>
      </c>
      <c r="Q68" s="15" t="s">
        <v>30</v>
      </c>
      <c r="S68" s="83">
        <v>1.1220847148400652</v>
      </c>
    </row>
    <row r="69" spans="1:19" x14ac:dyDescent="0.2">
      <c r="A69" s="14">
        <v>42675</v>
      </c>
      <c r="B69" s="15">
        <v>2195.2972202583355</v>
      </c>
      <c r="C69" s="15">
        <v>1325.0186793702096</v>
      </c>
      <c r="D69" s="15">
        <v>915.08052497503058</v>
      </c>
      <c r="E69" s="15">
        <v>1235.4147111963998</v>
      </c>
      <c r="F69" s="15">
        <v>760.51367987520905</v>
      </c>
      <c r="G69" s="15">
        <v>3599.839421382801</v>
      </c>
      <c r="H69" s="15">
        <v>3288.4656319788123</v>
      </c>
      <c r="I69" s="15">
        <v>1831.2810995522339</v>
      </c>
      <c r="J69" s="15">
        <v>4115.0622383822065</v>
      </c>
      <c r="K69" s="15">
        <v>5544.2455307544697</v>
      </c>
      <c r="L69" s="15">
        <v>5969.8643795800654</v>
      </c>
      <c r="M69" s="15">
        <v>3486.7144115633664</v>
      </c>
      <c r="N69" s="15">
        <v>1682.3145024632754</v>
      </c>
      <c r="O69" s="15">
        <v>3114.8579436420564</v>
      </c>
      <c r="P69" s="15">
        <v>1356.380068231043</v>
      </c>
      <c r="Q69" s="15" t="s">
        <v>30</v>
      </c>
      <c r="S69" s="83">
        <v>1.1200496021726201</v>
      </c>
    </row>
    <row r="70" spans="1:19" x14ac:dyDescent="0.2">
      <c r="A70" s="14">
        <v>42705</v>
      </c>
      <c r="B70" s="15">
        <v>2194.360391453924</v>
      </c>
      <c r="C70" s="15">
        <v>1308.3482782039434</v>
      </c>
      <c r="D70" s="15">
        <v>915.06169073358637</v>
      </c>
      <c r="E70" s="15">
        <v>1242.4280831449914</v>
      </c>
      <c r="F70" s="15">
        <v>760.87547178213958</v>
      </c>
      <c r="G70" s="15">
        <v>3630.0798940090626</v>
      </c>
      <c r="H70" s="15">
        <v>3370.8682795399636</v>
      </c>
      <c r="I70" s="15">
        <v>1916.1548224763135</v>
      </c>
      <c r="J70" s="15">
        <v>4097.1077166301111</v>
      </c>
      <c r="K70" s="15">
        <v>5774.162170587515</v>
      </c>
      <c r="L70" s="15">
        <v>6250.1283247419806</v>
      </c>
      <c r="M70" s="15">
        <v>3518.3507498413474</v>
      </c>
      <c r="N70" s="15">
        <v>1684.8754940491433</v>
      </c>
      <c r="O70" s="15">
        <v>3155.2310312962736</v>
      </c>
      <c r="P70" s="15">
        <v>1354.1572273127067</v>
      </c>
      <c r="Q70" s="15" t="s">
        <v>30</v>
      </c>
      <c r="S70" s="83">
        <v>1.1172914416771507</v>
      </c>
    </row>
    <row r="71" spans="1:19" x14ac:dyDescent="0.2">
      <c r="A71" s="14">
        <v>42736</v>
      </c>
      <c r="B71" s="15">
        <v>2190.3403398951518</v>
      </c>
      <c r="C71" s="15">
        <v>1333.5897186441998</v>
      </c>
      <c r="D71" s="15">
        <v>914.68434336415044</v>
      </c>
      <c r="E71" s="15">
        <v>1248.9173555556793</v>
      </c>
      <c r="F71" s="15">
        <v>758.70893767477025</v>
      </c>
      <c r="G71" s="15">
        <v>3686.5901244725624</v>
      </c>
      <c r="H71" s="15">
        <v>3521.7018384580747</v>
      </c>
      <c r="I71" s="15">
        <v>2026.5661639213029</v>
      </c>
      <c r="J71" s="15">
        <v>4099.9249495494196</v>
      </c>
      <c r="K71" s="15">
        <v>5759.9489101006793</v>
      </c>
      <c r="L71" s="15">
        <v>6260.1843183473338</v>
      </c>
      <c r="M71" s="15">
        <v>3492.7349774014756</v>
      </c>
      <c r="N71" s="15">
        <v>1697.9037019329662</v>
      </c>
      <c r="O71" s="15">
        <v>3194.1534865103768</v>
      </c>
      <c r="P71" s="15">
        <v>1360.3283596195222</v>
      </c>
      <c r="Q71" s="15" t="s">
        <v>30</v>
      </c>
      <c r="S71" s="83">
        <v>1.1141100406384292</v>
      </c>
    </row>
    <row r="72" spans="1:19" x14ac:dyDescent="0.2">
      <c r="A72" s="14">
        <v>42767</v>
      </c>
      <c r="B72" s="15">
        <v>2204.2447029127725</v>
      </c>
      <c r="C72" s="15">
        <v>1351.4185407782591</v>
      </c>
      <c r="D72" s="15">
        <v>919.45320605127233</v>
      </c>
      <c r="E72" s="15">
        <v>1254.8093270989586</v>
      </c>
      <c r="F72" s="15">
        <v>762.87965284688903</v>
      </c>
      <c r="G72" s="15">
        <v>3715.568149091253</v>
      </c>
      <c r="H72" s="15">
        <v>3489.0361997742725</v>
      </c>
      <c r="I72" s="15">
        <v>2062.1070092236869</v>
      </c>
      <c r="J72" s="15">
        <v>4121.9931169834817</v>
      </c>
      <c r="K72" s="15">
        <v>5721.0421709856946</v>
      </c>
      <c r="L72" s="15">
        <v>6209.6404930419267</v>
      </c>
      <c r="M72" s="15">
        <v>3597.860371504979</v>
      </c>
      <c r="N72" s="15">
        <v>1700.1000706092971</v>
      </c>
      <c r="O72" s="15">
        <v>3205.8712631280473</v>
      </c>
      <c r="P72" s="15">
        <v>1356.9707944379888</v>
      </c>
      <c r="Q72" s="15" t="s">
        <v>30</v>
      </c>
      <c r="S72" s="83">
        <v>1.1104507319459811</v>
      </c>
    </row>
    <row r="73" spans="1:19" x14ac:dyDescent="0.2">
      <c r="A73" s="14">
        <v>42795</v>
      </c>
      <c r="B73" s="15">
        <v>2218.3961517384155</v>
      </c>
      <c r="C73" s="15">
        <v>1353.8415636607197</v>
      </c>
      <c r="D73" s="15">
        <v>930.97363453692992</v>
      </c>
      <c r="E73" s="15">
        <v>1273.031723801985</v>
      </c>
      <c r="F73" s="15">
        <v>772.67490714242217</v>
      </c>
      <c r="G73" s="15">
        <v>3702.8618401022954</v>
      </c>
      <c r="H73" s="15">
        <v>3421.6878767582048</v>
      </c>
      <c r="I73" s="15">
        <v>2058.990440236254</v>
      </c>
      <c r="J73" s="15">
        <v>4119.0878645801622</v>
      </c>
      <c r="K73" s="15">
        <v>5707.6100590635087</v>
      </c>
      <c r="L73" s="15">
        <v>6203.5389392924553</v>
      </c>
      <c r="M73" s="15">
        <v>3501.3907325092855</v>
      </c>
      <c r="N73" s="15">
        <v>1718.0393350788527</v>
      </c>
      <c r="O73" s="15">
        <v>3227.9656579187722</v>
      </c>
      <c r="P73" s="15">
        <v>1371.5533093831821</v>
      </c>
      <c r="Q73" s="15" t="s">
        <v>30</v>
      </c>
      <c r="S73" s="83">
        <v>1.1069841076539</v>
      </c>
    </row>
    <row r="74" spans="1:19" x14ac:dyDescent="0.2">
      <c r="A74" s="14">
        <v>42826</v>
      </c>
      <c r="B74" s="15">
        <v>2217.544043512868</v>
      </c>
      <c r="C74" s="15">
        <v>1319.7037509949589</v>
      </c>
      <c r="D74" s="15">
        <v>933.1796398248872</v>
      </c>
      <c r="E74" s="15">
        <v>1289.8861767046963</v>
      </c>
      <c r="F74" s="15">
        <v>773.0482223401433</v>
      </c>
      <c r="G74" s="15">
        <v>3638.8484180153887</v>
      </c>
      <c r="H74" s="15">
        <v>3454.4211992570972</v>
      </c>
      <c r="I74" s="15">
        <v>1905.0116907667816</v>
      </c>
      <c r="J74" s="15">
        <v>4113.7208974529049</v>
      </c>
      <c r="K74" s="15">
        <v>5732.7047459538335</v>
      </c>
      <c r="L74" s="15">
        <v>6281.5689838153357</v>
      </c>
      <c r="M74" s="15">
        <v>3353.9249303528786</v>
      </c>
      <c r="N74" s="15">
        <v>1708.4365713717166</v>
      </c>
      <c r="O74" s="15">
        <v>3183.854321438047</v>
      </c>
      <c r="P74" s="15">
        <v>1371.6084173520828</v>
      </c>
      <c r="Q74" s="15" t="s">
        <v>30</v>
      </c>
      <c r="S74" s="83">
        <v>1.1043546033430618</v>
      </c>
    </row>
    <row r="75" spans="1:19" x14ac:dyDescent="0.2">
      <c r="A75" s="14">
        <v>42856</v>
      </c>
      <c r="B75" s="15">
        <v>2217.8218792056909</v>
      </c>
      <c r="C75" s="15">
        <v>1316.5907330605071</v>
      </c>
      <c r="D75" s="15">
        <v>933.18188360020872</v>
      </c>
      <c r="E75" s="15">
        <v>1297.860990414458</v>
      </c>
      <c r="F75" s="15">
        <v>771.22469719025514</v>
      </c>
      <c r="G75" s="15">
        <v>3631.366574198687</v>
      </c>
      <c r="H75" s="15">
        <v>3431.9499024966353</v>
      </c>
      <c r="I75" s="15">
        <v>1895.0092559531984</v>
      </c>
      <c r="J75" s="15">
        <v>4143.6801230464998</v>
      </c>
      <c r="K75" s="15">
        <v>5623.3297920843752</v>
      </c>
      <c r="L75" s="15">
        <v>6154.3730835782362</v>
      </c>
      <c r="M75" s="15">
        <v>3382.3711719629764</v>
      </c>
      <c r="N75" s="15">
        <v>1709.9153286275373</v>
      </c>
      <c r="O75" s="15">
        <v>3186.2597489631685</v>
      </c>
      <c r="P75" s="15">
        <v>1372.7799609986541</v>
      </c>
      <c r="Q75" s="15" t="s">
        <v>30</v>
      </c>
      <c r="S75" s="83">
        <v>1.1017495674146502</v>
      </c>
    </row>
    <row r="76" spans="1:19" x14ac:dyDescent="0.2">
      <c r="A76" s="14">
        <v>42887</v>
      </c>
      <c r="B76" s="15">
        <v>2220.6129790053556</v>
      </c>
      <c r="C76" s="15">
        <v>1326.6428555783111</v>
      </c>
      <c r="D76" s="15">
        <v>929.20047311875066</v>
      </c>
      <c r="E76" s="15">
        <v>1289.2106090308732</v>
      </c>
      <c r="F76" s="15">
        <v>769.56295107820699</v>
      </c>
      <c r="G76" s="15">
        <v>3624.322224534274</v>
      </c>
      <c r="H76" s="15">
        <v>3532.9435050214111</v>
      </c>
      <c r="I76" s="15">
        <v>1877.1170695112203</v>
      </c>
      <c r="J76" s="15">
        <v>4163.7869541885248</v>
      </c>
      <c r="K76" s="15">
        <v>5525.6601594585427</v>
      </c>
      <c r="L76" s="15">
        <v>6017.7841067145628</v>
      </c>
      <c r="M76" s="15">
        <v>3516.4292786034239</v>
      </c>
      <c r="N76" s="15">
        <v>1694.3596304854946</v>
      </c>
      <c r="O76" s="15">
        <v>3183.9428533879468</v>
      </c>
      <c r="P76" s="15">
        <v>1358.5703599864198</v>
      </c>
      <c r="Q76" s="15" t="s">
        <v>30</v>
      </c>
      <c r="S76" s="83">
        <v>1.1009484278658184</v>
      </c>
    </row>
    <row r="77" spans="1:19" x14ac:dyDescent="0.2">
      <c r="A77" s="14">
        <v>42917</v>
      </c>
      <c r="B77" s="15">
        <v>2217.1291181418746</v>
      </c>
      <c r="C77" s="15">
        <v>1318.6199467520375</v>
      </c>
      <c r="D77" s="15">
        <v>922.70403279813138</v>
      </c>
      <c r="E77" s="15">
        <v>1272.4297567907486</v>
      </c>
      <c r="F77" s="15">
        <v>767.63696649951817</v>
      </c>
      <c r="G77" s="15">
        <v>3592.9369191316987</v>
      </c>
      <c r="H77" s="15">
        <v>3536.8488313215621</v>
      </c>
      <c r="I77" s="15">
        <v>1876.2015255704555</v>
      </c>
      <c r="J77" s="15">
        <v>4128.5231693971218</v>
      </c>
      <c r="K77" s="15">
        <v>5593.4120510265748</v>
      </c>
      <c r="L77" s="15">
        <v>6065.2118484883131</v>
      </c>
      <c r="M77" s="15">
        <v>3644.6259412312365</v>
      </c>
      <c r="N77" s="15">
        <v>1698.0393642911977</v>
      </c>
      <c r="O77" s="15">
        <v>3204.7193701713409</v>
      </c>
      <c r="P77" s="15">
        <v>1358.2115381474282</v>
      </c>
      <c r="Q77" s="15" t="s">
        <v>30</v>
      </c>
      <c r="S77" s="83">
        <v>1.0997664276497394</v>
      </c>
    </row>
    <row r="78" spans="1:19" x14ac:dyDescent="0.2">
      <c r="A78" s="14">
        <v>42948</v>
      </c>
      <c r="B78" s="15">
        <v>2225.5707589140393</v>
      </c>
      <c r="C78" s="15">
        <v>1327.6491243299552</v>
      </c>
      <c r="D78" s="15">
        <v>921.00162763948879</v>
      </c>
      <c r="E78" s="15">
        <v>1281.4891382191454</v>
      </c>
      <c r="F78" s="15">
        <v>766.03595998177047</v>
      </c>
      <c r="G78" s="15">
        <v>3585.0922546062202</v>
      </c>
      <c r="H78" s="15">
        <v>3613.6674841033878</v>
      </c>
      <c r="I78" s="15">
        <v>1863.9842010460297</v>
      </c>
      <c r="J78" s="15">
        <v>4122.526378610647</v>
      </c>
      <c r="K78" s="15">
        <v>5621.6268799236095</v>
      </c>
      <c r="L78" s="15">
        <v>6135.9810108726324</v>
      </c>
      <c r="M78" s="15">
        <v>3527.9417956118841</v>
      </c>
      <c r="N78" s="15">
        <v>1685.9385403329065</v>
      </c>
      <c r="O78" s="15">
        <v>3181.7418997808113</v>
      </c>
      <c r="P78" s="15">
        <v>1348.5310228086548</v>
      </c>
      <c r="Q78" s="15" t="s">
        <v>30</v>
      </c>
      <c r="S78" s="83">
        <v>1.0990472883526119</v>
      </c>
    </row>
    <row r="79" spans="1:19" x14ac:dyDescent="0.2">
      <c r="A79" s="14">
        <v>42979</v>
      </c>
      <c r="B79" s="15">
        <v>2234.2519062229649</v>
      </c>
      <c r="C79" s="15">
        <v>1352.3969564913675</v>
      </c>
      <c r="D79" s="15">
        <v>921.34099225689283</v>
      </c>
      <c r="E79" s="15">
        <v>1281.1027130429177</v>
      </c>
      <c r="F79" s="15">
        <v>768.88099472866884</v>
      </c>
      <c r="G79" s="15">
        <v>3589.9393662581074</v>
      </c>
      <c r="H79" s="15">
        <v>3615.1665600937126</v>
      </c>
      <c r="I79" s="15">
        <v>1904.1047173309119</v>
      </c>
      <c r="J79" s="15">
        <v>4114.2262642328633</v>
      </c>
      <c r="K79" s="15">
        <v>5670.6344404382571</v>
      </c>
      <c r="L79" s="15">
        <v>6221.2453667632089</v>
      </c>
      <c r="M79" s="15">
        <v>3478.06224576977</v>
      </c>
      <c r="N79" s="15">
        <v>1689.1251524709701</v>
      </c>
      <c r="O79" s="15">
        <v>3180.8200923154632</v>
      </c>
      <c r="P79" s="15">
        <v>1351.3001219767762</v>
      </c>
      <c r="Q79" s="15" t="s">
        <v>30</v>
      </c>
      <c r="S79" s="83">
        <v>1.096834514591539</v>
      </c>
    </row>
    <row r="80" spans="1:19" x14ac:dyDescent="0.2">
      <c r="A80" s="14">
        <v>43009</v>
      </c>
      <c r="B80" s="15">
        <v>2242.5221948244921</v>
      </c>
      <c r="C80" s="15">
        <v>1345.5133168946952</v>
      </c>
      <c r="D80" s="15">
        <v>923.26279630822978</v>
      </c>
      <c r="E80" s="15">
        <v>1293.005480137829</v>
      </c>
      <c r="F80" s="15">
        <v>769.02102583493547</v>
      </c>
      <c r="G80" s="15">
        <v>3598.9746443768677</v>
      </c>
      <c r="H80" s="15">
        <v>3635.073782147213</v>
      </c>
      <c r="I80" s="15">
        <v>1880.4369038552691</v>
      </c>
      <c r="J80" s="15">
        <v>4133.8982313374418</v>
      </c>
      <c r="K80" s="15">
        <v>5692.7246350569048</v>
      </c>
      <c r="L80" s="15">
        <v>6272.4986659139686</v>
      </c>
      <c r="M80" s="15">
        <v>3382.3798177547947</v>
      </c>
      <c r="N80" s="15">
        <v>1687.9081690800931</v>
      </c>
      <c r="O80" s="15">
        <v>3149.3762921462012</v>
      </c>
      <c r="P80" s="15">
        <v>1350.9828832235353</v>
      </c>
      <c r="Q80" s="15" t="s">
        <v>30</v>
      </c>
      <c r="S80" s="83">
        <v>1.0939132657680448</v>
      </c>
    </row>
    <row r="81" spans="1:19" x14ac:dyDescent="0.2">
      <c r="A81" s="14">
        <v>43040</v>
      </c>
      <c r="B81" s="15">
        <v>2261.9694278520483</v>
      </c>
      <c r="C81" s="15">
        <v>1324.0264635546707</v>
      </c>
      <c r="D81" s="15">
        <v>924.85538805136798</v>
      </c>
      <c r="E81" s="15">
        <v>1292.39815429348</v>
      </c>
      <c r="F81" s="15">
        <v>767.80447309924887</v>
      </c>
      <c r="G81" s="15">
        <v>3626.3492514985833</v>
      </c>
      <c r="H81" s="15">
        <v>3620.8960947294122</v>
      </c>
      <c r="I81" s="15">
        <v>1905.3329751482781</v>
      </c>
      <c r="J81" s="15">
        <v>4173.8461911233317</v>
      </c>
      <c r="K81" s="15">
        <v>5620.0233663074278</v>
      </c>
      <c r="L81" s="15">
        <v>6187.1516703011912</v>
      </c>
      <c r="M81" s="15">
        <v>3414.7667688547558</v>
      </c>
      <c r="N81" s="15">
        <v>1694.8411238582851</v>
      </c>
      <c r="O81" s="15">
        <v>3156.2871379960598</v>
      </c>
      <c r="P81" s="15">
        <v>1351.2922474005247</v>
      </c>
      <c r="Q81" s="15" t="s">
        <v>30</v>
      </c>
      <c r="S81" s="83">
        <v>1.0906313538341603</v>
      </c>
    </row>
    <row r="82" spans="1:19" x14ac:dyDescent="0.2">
      <c r="A82" s="14">
        <v>43070</v>
      </c>
      <c r="B82" s="15">
        <v>2264.097956960527</v>
      </c>
      <c r="C82" s="15">
        <v>1283.0612702353083</v>
      </c>
      <c r="D82" s="15">
        <v>927.80213783315264</v>
      </c>
      <c r="E82" s="15">
        <v>1302.6168188079041</v>
      </c>
      <c r="F82" s="15">
        <v>770.2713298872427</v>
      </c>
      <c r="G82" s="15">
        <v>3623.2085827559299</v>
      </c>
      <c r="H82" s="15">
        <v>3845.9245526104924</v>
      </c>
      <c r="I82" s="15">
        <v>1907.7524051932273</v>
      </c>
      <c r="J82" s="15">
        <v>4127.3071681828424</v>
      </c>
      <c r="K82" s="15">
        <v>5638.5165050984342</v>
      </c>
      <c r="L82" s="15">
        <v>6221.9237041808728</v>
      </c>
      <c r="M82" s="15">
        <v>3348.3444833744456</v>
      </c>
      <c r="N82" s="15">
        <v>1704.5919839112605</v>
      </c>
      <c r="O82" s="15">
        <v>3169.0852881256515</v>
      </c>
      <c r="P82" s="15">
        <v>1354.7649483348259</v>
      </c>
      <c r="Q82" s="15" t="s">
        <v>30</v>
      </c>
      <c r="S82" s="83">
        <v>1.0864193651442069</v>
      </c>
    </row>
    <row r="83" spans="1:19" x14ac:dyDescent="0.2">
      <c r="A83" s="14">
        <v>43101</v>
      </c>
      <c r="B83" s="15">
        <v>2263.1494039098502</v>
      </c>
      <c r="C83" s="15">
        <v>1303.7473121088321</v>
      </c>
      <c r="D83" s="15">
        <v>930.16523347299574</v>
      </c>
      <c r="E83" s="15">
        <v>1302.6644655040907</v>
      </c>
      <c r="F83" s="15">
        <v>774.23532239021188</v>
      </c>
      <c r="G83" s="15">
        <v>3678.4299163070623</v>
      </c>
      <c r="H83" s="15">
        <v>3809.4543554807906</v>
      </c>
      <c r="I83" s="15">
        <v>1948.0410419300574</v>
      </c>
      <c r="J83" s="15">
        <v>4163.5451952312787</v>
      </c>
      <c r="K83" s="15">
        <v>5644.8793505177264</v>
      </c>
      <c r="L83" s="15">
        <v>6255.6048355919638</v>
      </c>
      <c r="M83" s="15">
        <v>3243.1255812009572</v>
      </c>
      <c r="N83" s="15">
        <v>1717.3947151201062</v>
      </c>
      <c r="O83" s="15">
        <v>3243.1255812009572</v>
      </c>
      <c r="P83" s="15">
        <v>1353.5582559269437</v>
      </c>
      <c r="Q83" s="15" t="s">
        <v>30</v>
      </c>
      <c r="S83" s="83">
        <v>1.082846604741555</v>
      </c>
    </row>
    <row r="84" spans="1:19" x14ac:dyDescent="0.2">
      <c r="A84" s="14">
        <v>43132</v>
      </c>
      <c r="B84" s="15">
        <v>2255.5609639031923</v>
      </c>
      <c r="C84" s="15">
        <v>1305.8510843650063</v>
      </c>
      <c r="D84" s="15">
        <v>937.838506043959</v>
      </c>
      <c r="E84" s="15">
        <v>1302.6134370483987</v>
      </c>
      <c r="F84" s="15">
        <v>782.43143484680127</v>
      </c>
      <c r="G84" s="15">
        <v>3726.5320614151788</v>
      </c>
      <c r="H84" s="15">
        <v>3979.0685521105602</v>
      </c>
      <c r="I84" s="15">
        <v>1970.6480000417366</v>
      </c>
      <c r="J84" s="15">
        <v>4165.7728807015901</v>
      </c>
      <c r="K84" s="15">
        <v>5683.1502564182829</v>
      </c>
      <c r="L84" s="15">
        <v>6332.8381512841788</v>
      </c>
      <c r="M84" s="15">
        <v>3113.5375028041676</v>
      </c>
      <c r="N84" s="15">
        <v>1722.4283724351651</v>
      </c>
      <c r="O84" s="15">
        <v>3238.726532379656</v>
      </c>
      <c r="P84" s="15">
        <v>1363.0495202917377</v>
      </c>
      <c r="Q84" s="15" t="s">
        <v>30</v>
      </c>
      <c r="S84" s="83">
        <v>1.0792157722024844</v>
      </c>
    </row>
    <row r="85" spans="1:19" x14ac:dyDescent="0.2">
      <c r="A85" s="14">
        <v>43160</v>
      </c>
      <c r="B85" s="15">
        <v>2235.4699264455671</v>
      </c>
      <c r="C85" s="15">
        <v>1328.7908907677408</v>
      </c>
      <c r="D85" s="15">
        <v>949.75167395230744</v>
      </c>
      <c r="E85" s="15">
        <v>1334.174970552051</v>
      </c>
      <c r="F85" s="15">
        <v>783.92201659555531</v>
      </c>
      <c r="G85" s="15">
        <v>3752.7036096641627</v>
      </c>
      <c r="H85" s="15">
        <v>3895.9201319268122</v>
      </c>
      <c r="I85" s="15">
        <v>1955.4977776614403</v>
      </c>
      <c r="J85" s="15">
        <v>4222.1953668560063</v>
      </c>
      <c r="K85" s="15">
        <v>5758.8117372981178</v>
      </c>
      <c r="L85" s="15">
        <v>6428.5912624662988</v>
      </c>
      <c r="M85" s="15">
        <v>3166.9157291312204</v>
      </c>
      <c r="N85" s="15">
        <v>1718.5982671517945</v>
      </c>
      <c r="O85" s="15">
        <v>3290.7495641703531</v>
      </c>
      <c r="P85" s="15">
        <v>1348.1735779912574</v>
      </c>
      <c r="Q85" s="15" t="s">
        <v>30</v>
      </c>
      <c r="S85" s="83">
        <v>1.0768159568620266</v>
      </c>
    </row>
    <row r="86" spans="1:19" x14ac:dyDescent="0.2">
      <c r="A86" s="14">
        <v>43191</v>
      </c>
      <c r="B86" s="15">
        <v>2247.0971295320105</v>
      </c>
      <c r="C86" s="15">
        <v>1355.1360498995052</v>
      </c>
      <c r="D86" s="15">
        <v>951.0669343069485</v>
      </c>
      <c r="E86" s="15">
        <v>1335.7923156424147</v>
      </c>
      <c r="F86" s="15">
        <v>787.71984502485111</v>
      </c>
      <c r="G86" s="15">
        <v>3736.5646673279775</v>
      </c>
      <c r="H86" s="15">
        <v>3900.9864085132463</v>
      </c>
      <c r="I86" s="15">
        <v>1948.3439004502798</v>
      </c>
      <c r="J86" s="15">
        <v>4225.5312832710979</v>
      </c>
      <c r="K86" s="15">
        <v>5789.1498023859112</v>
      </c>
      <c r="L86" s="15">
        <v>6471.5537608999366</v>
      </c>
      <c r="M86" s="15">
        <v>3223.9557095150799</v>
      </c>
      <c r="N86" s="15">
        <v>1707.6218741398206</v>
      </c>
      <c r="O86" s="15">
        <v>3245.4487475785136</v>
      </c>
      <c r="P86" s="15">
        <v>1346.5388346741315</v>
      </c>
      <c r="Q86" s="15" t="s">
        <v>30</v>
      </c>
      <c r="S86" s="83">
        <v>1.0746519031716932</v>
      </c>
    </row>
    <row r="87" spans="1:19" x14ac:dyDescent="0.2">
      <c r="A87" s="14">
        <v>43221</v>
      </c>
      <c r="B87" s="15">
        <v>2241.8518878458294</v>
      </c>
      <c r="C87" s="15">
        <v>1366.9828584425788</v>
      </c>
      <c r="D87" s="15">
        <v>946.70263843513499</v>
      </c>
      <c r="E87" s="15">
        <v>1325.1692651255116</v>
      </c>
      <c r="F87" s="15">
        <v>788.02541251395724</v>
      </c>
      <c r="G87" s="15">
        <v>3736.4198130763821</v>
      </c>
      <c r="H87" s="15">
        <v>3845.7784417517883</v>
      </c>
      <c r="I87" s="15">
        <v>1960.9503122286092</v>
      </c>
      <c r="J87" s="15">
        <v>4251.0486539018239</v>
      </c>
      <c r="K87" s="15">
        <v>5850.6866341342375</v>
      </c>
      <c r="L87" s="15">
        <v>6488.6119680741076</v>
      </c>
      <c r="M87" s="15">
        <v>3450.1575203672301</v>
      </c>
      <c r="N87" s="15">
        <v>1707.9244654894337</v>
      </c>
      <c r="O87" s="15">
        <v>3274.3259997518712</v>
      </c>
      <c r="P87" s="15">
        <v>1340.1792729829203</v>
      </c>
      <c r="Q87" s="15" t="s">
        <v>30</v>
      </c>
      <c r="S87" s="83">
        <v>1.0721434183863363</v>
      </c>
    </row>
    <row r="88" spans="1:19" x14ac:dyDescent="0.2">
      <c r="A88" s="14">
        <v>43252</v>
      </c>
      <c r="B88" s="15">
        <v>2238.6543962461324</v>
      </c>
      <c r="C88" s="15">
        <v>1402.2223633793003</v>
      </c>
      <c r="D88" s="15">
        <v>931.26318054217973</v>
      </c>
      <c r="E88" s="15">
        <v>1291.4084380058603</v>
      </c>
      <c r="F88" s="15">
        <v>778.89403315369952</v>
      </c>
      <c r="G88" s="15">
        <v>3704.807870417802</v>
      </c>
      <c r="H88" s="15">
        <v>3895.5356842817037</v>
      </c>
      <c r="I88" s="15">
        <v>1932.8505829559658</v>
      </c>
      <c r="J88" s="15">
        <v>4224.7809048624058</v>
      </c>
      <c r="K88" s="15">
        <v>5670.6895272831589</v>
      </c>
      <c r="L88" s="15">
        <v>6290.8213019691411</v>
      </c>
      <c r="M88" s="15">
        <v>3315.8936130975553</v>
      </c>
      <c r="N88" s="15">
        <v>1717.6158432883224</v>
      </c>
      <c r="O88" s="15">
        <v>3261.5521689240413</v>
      </c>
      <c r="P88" s="15">
        <v>1348.9464377189927</v>
      </c>
      <c r="Q88" s="15" t="s">
        <v>30</v>
      </c>
      <c r="S88" s="83">
        <v>1.0655185132061553</v>
      </c>
    </row>
    <row r="89" spans="1:19" x14ac:dyDescent="0.2">
      <c r="A89" s="14">
        <v>43282</v>
      </c>
      <c r="B89" s="15">
        <v>2233.670427402551</v>
      </c>
      <c r="C89" s="15">
        <v>1385.7225542511562</v>
      </c>
      <c r="D89" s="15">
        <v>920.99207196218936</v>
      </c>
      <c r="E89" s="15">
        <v>1289.3889007470652</v>
      </c>
      <c r="F89" s="15">
        <v>765.37617014788839</v>
      </c>
      <c r="G89" s="15">
        <v>3705.1405193881183</v>
      </c>
      <c r="H89" s="15">
        <v>3974.0278599379985</v>
      </c>
      <c r="I89" s="15">
        <v>1922.4386237739493</v>
      </c>
      <c r="J89" s="15">
        <v>4222.8015805254863</v>
      </c>
      <c r="K89" s="15">
        <v>5645.575539970524</v>
      </c>
      <c r="L89" s="15">
        <v>6244.7496925344312</v>
      </c>
      <c r="M89" s="15">
        <v>3276.4028307160643</v>
      </c>
      <c r="N89" s="15">
        <v>1717.0679778421509</v>
      </c>
      <c r="O89" s="15">
        <v>3246.7617065609597</v>
      </c>
      <c r="P89" s="15">
        <v>1347.6125374803071</v>
      </c>
      <c r="Q89" s="15" t="s">
        <v>30</v>
      </c>
      <c r="S89" s="83">
        <v>1.0586115769680338</v>
      </c>
    </row>
    <row r="90" spans="1:19" x14ac:dyDescent="0.2">
      <c r="A90" s="14">
        <v>43313</v>
      </c>
      <c r="B90" s="15">
        <v>2236.5386335603048</v>
      </c>
      <c r="C90" s="15">
        <v>1399.0218112897242</v>
      </c>
      <c r="D90" s="15">
        <v>914.42088268033183</v>
      </c>
      <c r="E90" s="15">
        <v>1286.2994213740612</v>
      </c>
      <c r="F90" s="15">
        <v>759.55928158124334</v>
      </c>
      <c r="G90" s="15">
        <v>3679.8066165926257</v>
      </c>
      <c r="H90" s="15">
        <v>4074.8617214372389</v>
      </c>
      <c r="I90" s="15">
        <v>1866.7670554257465</v>
      </c>
      <c r="J90" s="15">
        <v>4192.8515127508299</v>
      </c>
      <c r="K90" s="15">
        <v>5887.901282604118</v>
      </c>
      <c r="L90" s="15">
        <v>6534.738174269698</v>
      </c>
      <c r="M90" s="15">
        <v>3359.5486115985923</v>
      </c>
      <c r="N90" s="15">
        <v>1712.9589346062437</v>
      </c>
      <c r="O90" s="15">
        <v>3260.5214653175426</v>
      </c>
      <c r="P90" s="15">
        <v>1337.9199550737574</v>
      </c>
      <c r="Q90" s="15" t="s">
        <v>30</v>
      </c>
      <c r="S90" s="83">
        <v>1.0534802795856357</v>
      </c>
    </row>
    <row r="91" spans="1:19" x14ac:dyDescent="0.2">
      <c r="A91" s="14">
        <v>43344</v>
      </c>
      <c r="B91" s="15">
        <v>2244.8238484008684</v>
      </c>
      <c r="C91" s="15">
        <v>1397.7601677776945</v>
      </c>
      <c r="D91" s="15">
        <v>913.27337278106495</v>
      </c>
      <c r="E91" s="15">
        <v>1284.2578383641674</v>
      </c>
      <c r="F91" s="15">
        <v>760.88598606845926</v>
      </c>
      <c r="G91" s="15">
        <v>3693.0294959179082</v>
      </c>
      <c r="H91" s="15">
        <v>4030.3836416747804</v>
      </c>
      <c r="I91" s="15">
        <v>1854.9223279155117</v>
      </c>
      <c r="J91" s="15">
        <v>4229.0127181484531</v>
      </c>
      <c r="K91" s="15">
        <v>5896.8663920305589</v>
      </c>
      <c r="L91" s="15">
        <v>6508.5178338701216</v>
      </c>
      <c r="M91" s="15">
        <v>3507.0117893790725</v>
      </c>
      <c r="N91" s="15">
        <v>1685.7197812897909</v>
      </c>
      <c r="O91" s="15">
        <v>3158.0972211819335</v>
      </c>
      <c r="P91" s="15">
        <v>1329.4485806306643</v>
      </c>
      <c r="Q91" s="15" t="s">
        <v>30</v>
      </c>
      <c r="S91" s="83">
        <v>1.0509474945696951</v>
      </c>
    </row>
    <row r="92" spans="1:19" x14ac:dyDescent="0.2">
      <c r="A92" s="14">
        <v>43374</v>
      </c>
      <c r="B92" s="15">
        <v>2236.3041912246235</v>
      </c>
      <c r="C92" s="15">
        <v>1407.383565517652</v>
      </c>
      <c r="D92" s="15">
        <v>913.80377448353875</v>
      </c>
      <c r="E92" s="15">
        <v>1276.3910519735666</v>
      </c>
      <c r="F92" s="15">
        <v>764.99627909745789</v>
      </c>
      <c r="G92" s="15">
        <v>3698.1806423766147</v>
      </c>
      <c r="H92" s="15">
        <v>3986.3641721736026</v>
      </c>
      <c r="I92" s="15">
        <v>1830.7513692921355</v>
      </c>
      <c r="J92" s="15">
        <v>4252.540959695184</v>
      </c>
      <c r="K92" s="15">
        <v>5885.2316485086621</v>
      </c>
      <c r="L92" s="15">
        <v>6483.6054503780433</v>
      </c>
      <c r="M92" s="15">
        <v>3542.0375662320653</v>
      </c>
      <c r="N92" s="15">
        <v>1685.0876942311127</v>
      </c>
      <c r="O92" s="15">
        <v>3161.6353069000415</v>
      </c>
      <c r="P92" s="15">
        <v>1325.6442370661428</v>
      </c>
      <c r="Q92" s="15" t="s">
        <v>30</v>
      </c>
      <c r="S92" s="83">
        <v>1.047940108352682</v>
      </c>
    </row>
    <row r="93" spans="1:19" x14ac:dyDescent="0.2">
      <c r="A93" s="14">
        <v>43405</v>
      </c>
      <c r="B93" s="15">
        <v>2231.8977634838625</v>
      </c>
      <c r="C93" s="15">
        <v>1416.4971754195008</v>
      </c>
      <c r="D93" s="15">
        <v>915.75758351843729</v>
      </c>
      <c r="E93" s="15">
        <v>1279.5516920394605</v>
      </c>
      <c r="F93" s="15">
        <v>771.49440255320405</v>
      </c>
      <c r="G93" s="15">
        <v>3713.2088318007868</v>
      </c>
      <c r="H93" s="15">
        <v>3990.2359546688076</v>
      </c>
      <c r="I93" s="15">
        <v>1829.4243962982482</v>
      </c>
      <c r="J93" s="15">
        <v>4279.807701968587</v>
      </c>
      <c r="K93" s="15">
        <v>5771.5726239786445</v>
      </c>
      <c r="L93" s="15">
        <v>6342.3530356236979</v>
      </c>
      <c r="M93" s="15">
        <v>3451.8624894724658</v>
      </c>
      <c r="N93" s="15">
        <v>1711.295849565847</v>
      </c>
      <c r="O93" s="15">
        <v>3276.2377474278342</v>
      </c>
      <c r="P93" s="15">
        <v>1327.6394190278716</v>
      </c>
      <c r="Q93" s="15" t="s">
        <v>30</v>
      </c>
      <c r="S93" s="83">
        <v>1.0453853693132846</v>
      </c>
    </row>
    <row r="94" spans="1:19" x14ac:dyDescent="0.2">
      <c r="A94" s="14">
        <v>43435</v>
      </c>
      <c r="B94" s="15">
        <v>2224.6759498258798</v>
      </c>
      <c r="C94" s="15">
        <v>1434.3992280904545</v>
      </c>
      <c r="D94" s="15">
        <v>919.72759821520413</v>
      </c>
      <c r="E94" s="15">
        <v>1288.245012710059</v>
      </c>
      <c r="F94" s="15">
        <v>771.48546547223134</v>
      </c>
      <c r="G94" s="15">
        <v>3753.031459232303</v>
      </c>
      <c r="H94" s="15">
        <v>3939.9000631829517</v>
      </c>
      <c r="I94" s="15">
        <v>1862.422287418756</v>
      </c>
      <c r="J94" s="15">
        <v>4308.4174776778063</v>
      </c>
      <c r="K94" s="15">
        <v>5706.2781519231621</v>
      </c>
      <c r="L94" s="15">
        <v>6272.1037571815505</v>
      </c>
      <c r="M94" s="15">
        <v>3447.1515656147603</v>
      </c>
      <c r="N94" s="15">
        <v>1746.5428737957282</v>
      </c>
      <c r="O94" s="15">
        <v>3359.4590363865232</v>
      </c>
      <c r="P94" s="15">
        <v>1349.8385749060828</v>
      </c>
      <c r="Q94" s="15" t="s">
        <v>30</v>
      </c>
      <c r="S94" s="83">
        <v>1.0439586812885404</v>
      </c>
    </row>
    <row r="95" spans="1:19" x14ac:dyDescent="0.2">
      <c r="A95" s="14">
        <v>43466</v>
      </c>
      <c r="B95" s="15">
        <v>2228.1381872577153</v>
      </c>
      <c r="C95" s="15">
        <v>1430.1392578325504</v>
      </c>
      <c r="D95" s="15">
        <v>930.47718306829688</v>
      </c>
      <c r="E95" s="15">
        <v>1299.747275900334</v>
      </c>
      <c r="F95" s="15">
        <v>782.35189159329889</v>
      </c>
      <c r="G95" s="15">
        <v>3831.4379970962491</v>
      </c>
      <c r="H95" s="15">
        <v>3970.1750658721276</v>
      </c>
      <c r="I95" s="15">
        <v>1920.4131098976845</v>
      </c>
      <c r="J95" s="15">
        <v>4355.0921965360303</v>
      </c>
      <c r="K95" s="15">
        <v>5725.7727106074908</v>
      </c>
      <c r="L95" s="15">
        <v>6229.6073287935751</v>
      </c>
      <c r="M95" s="15">
        <v>3617.5951467274144</v>
      </c>
      <c r="N95" s="15">
        <v>1754.5545088799051</v>
      </c>
      <c r="O95" s="15">
        <v>3340.1210091756575</v>
      </c>
      <c r="P95" s="15">
        <v>1360.2491555168824</v>
      </c>
      <c r="Q95" s="15" t="s">
        <v>30</v>
      </c>
      <c r="S95" s="83">
        <v>1.0431358554577319</v>
      </c>
    </row>
    <row r="96" spans="1:19" x14ac:dyDescent="0.2">
      <c r="A96" s="14">
        <v>43497</v>
      </c>
      <c r="B96" s="15">
        <v>2227.8601861972052</v>
      </c>
      <c r="C96" s="15">
        <v>1423.8751610195957</v>
      </c>
      <c r="D96" s="15">
        <v>938.15587672730112</v>
      </c>
      <c r="E96" s="15">
        <v>1303.2254030369272</v>
      </c>
      <c r="F96" s="15">
        <v>787.3436792489656</v>
      </c>
      <c r="G96" s="15">
        <v>3844.1509095167462</v>
      </c>
      <c r="H96" s="15">
        <v>3929.437807401046</v>
      </c>
      <c r="I96" s="15">
        <v>1967.8391560621437</v>
      </c>
      <c r="J96" s="15">
        <v>4336.1106985322822</v>
      </c>
      <c r="K96" s="15">
        <v>5860.874019244281</v>
      </c>
      <c r="L96" s="15">
        <v>6370.5152383090017</v>
      </c>
      <c r="M96" s="15">
        <v>3694.3787961589505</v>
      </c>
      <c r="N96" s="15">
        <v>1754.6219113513935</v>
      </c>
      <c r="O96" s="15">
        <v>3270.0244749785306</v>
      </c>
      <c r="P96" s="15">
        <v>1372.9110391131235</v>
      </c>
      <c r="Q96" s="15" t="s">
        <v>30</v>
      </c>
      <c r="S96" s="83">
        <v>1.0400841205402451</v>
      </c>
    </row>
    <row r="97" spans="1:19" x14ac:dyDescent="0.2">
      <c r="A97" s="14">
        <v>43525</v>
      </c>
      <c r="B97" s="15">
        <v>2240.6751691395816</v>
      </c>
      <c r="C97" s="15">
        <v>1397.1877498099009</v>
      </c>
      <c r="D97" s="15">
        <v>940.77308487199991</v>
      </c>
      <c r="E97" s="15">
        <v>1297.8321764900857</v>
      </c>
      <c r="F97" s="15">
        <v>793.80963266977335</v>
      </c>
      <c r="G97" s="15">
        <v>3835.5391117003646</v>
      </c>
      <c r="H97" s="15">
        <v>3944.2092700189128</v>
      </c>
      <c r="I97" s="15">
        <v>1978.8318352863189</v>
      </c>
      <c r="J97" s="15">
        <v>4314.7227621907232</v>
      </c>
      <c r="K97" s="15">
        <v>5858.8739642028513</v>
      </c>
      <c r="L97" s="15">
        <v>6295.6245052545382</v>
      </c>
      <c r="M97" s="15">
        <v>4012.5162266762854</v>
      </c>
      <c r="N97" s="15">
        <v>1729.4079480980329</v>
      </c>
      <c r="O97" s="15">
        <v>3146.2598217941472</v>
      </c>
      <c r="P97" s="15">
        <v>1373.3838103686951</v>
      </c>
      <c r="Q97" s="15" t="s">
        <v>30</v>
      </c>
      <c r="S97" s="83">
        <v>1.0349538887480747</v>
      </c>
    </row>
    <row r="98" spans="1:19" x14ac:dyDescent="0.2">
      <c r="A98" s="14">
        <v>43556</v>
      </c>
      <c r="B98" s="15">
        <v>2234.7379735068557</v>
      </c>
      <c r="C98" s="15">
        <v>1403.3989852041211</v>
      </c>
      <c r="D98" s="15">
        <v>928.0541676349834</v>
      </c>
      <c r="E98" s="15">
        <v>1286.1061081416067</v>
      </c>
      <c r="F98" s="15">
        <v>781.95251375009684</v>
      </c>
      <c r="G98" s="15">
        <v>3797.6141161205364</v>
      </c>
      <c r="H98" s="15">
        <v>4027.0554458129991</v>
      </c>
      <c r="I98" s="15">
        <v>1947.6790901696493</v>
      </c>
      <c r="J98" s="15">
        <v>4286.3344372143465</v>
      </c>
      <c r="K98" s="15">
        <v>5920.2036369974439</v>
      </c>
      <c r="L98" s="15">
        <v>6398.635109226122</v>
      </c>
      <c r="M98" s="15">
        <v>3983.8422805794407</v>
      </c>
      <c r="N98" s="15">
        <v>1715.1511058176468</v>
      </c>
      <c r="O98" s="15">
        <v>3156.6188318227596</v>
      </c>
      <c r="P98" s="15">
        <v>1358.1280501975366</v>
      </c>
      <c r="Q98" s="15" t="s">
        <v>30</v>
      </c>
      <c r="S98" s="83">
        <v>1.0288848865132854</v>
      </c>
    </row>
    <row r="99" spans="1:19" x14ac:dyDescent="0.2">
      <c r="A99" s="14">
        <v>43586</v>
      </c>
      <c r="B99" s="15">
        <v>2220.8461460534313</v>
      </c>
      <c r="C99" s="15">
        <v>1404.795256978012</v>
      </c>
      <c r="D99" s="15">
        <v>920.48902042509678</v>
      </c>
      <c r="E99" s="15">
        <v>1289.0941898945459</v>
      </c>
      <c r="F99" s="15">
        <v>772.02304938879081</v>
      </c>
      <c r="G99" s="15">
        <v>3747.4858896060668</v>
      </c>
      <c r="H99" s="15">
        <v>3928.7167645952127</v>
      </c>
      <c r="I99" s="15">
        <v>1917.7707844896622</v>
      </c>
      <c r="J99" s="15">
        <v>4264.5570301118223</v>
      </c>
      <c r="K99" s="15">
        <v>5851.6070653275065</v>
      </c>
      <c r="L99" s="15">
        <v>6362.5347863421039</v>
      </c>
      <c r="M99" s="15">
        <v>3819.1591170029042</v>
      </c>
      <c r="N99" s="15">
        <v>1705.8228120447288</v>
      </c>
      <c r="O99" s="15">
        <v>3161.8132314490531</v>
      </c>
      <c r="P99" s="15">
        <v>1346.432771812016</v>
      </c>
      <c r="Q99" s="15" t="s">
        <v>30</v>
      </c>
      <c r="S99" s="83">
        <v>1.0239032485262478</v>
      </c>
    </row>
    <row r="100" spans="1:19" x14ac:dyDescent="0.2">
      <c r="A100" s="14">
        <v>43617</v>
      </c>
      <c r="B100" s="15">
        <v>2212.5133782714038</v>
      </c>
      <c r="C100" s="15">
        <v>1429.0425744236813</v>
      </c>
      <c r="D100" s="15">
        <v>920.3483627989541</v>
      </c>
      <c r="E100" s="15">
        <v>1310.5515532420179</v>
      </c>
      <c r="F100" s="15">
        <v>764.06279175762234</v>
      </c>
      <c r="G100" s="15">
        <v>3739.6174874661165</v>
      </c>
      <c r="H100" s="15">
        <v>3933.697608367117</v>
      </c>
      <c r="I100" s="15">
        <v>1954.0803751769138</v>
      </c>
      <c r="J100" s="15">
        <v>4258.52644229616</v>
      </c>
      <c r="K100" s="15">
        <v>5909.2289442751935</v>
      </c>
      <c r="L100" s="15">
        <v>6406.6869383740732</v>
      </c>
      <c r="M100" s="15">
        <v>3921.4399165207378</v>
      </c>
      <c r="N100" s="15">
        <v>1697.690320723487</v>
      </c>
      <c r="O100" s="15">
        <v>3179.8495598148106</v>
      </c>
      <c r="P100" s="15">
        <v>1335.0669369347759</v>
      </c>
      <c r="Q100" s="15" t="s">
        <v>30</v>
      </c>
      <c r="S100" s="83">
        <v>1.0214743205315806</v>
      </c>
    </row>
    <row r="101" spans="1:19" x14ac:dyDescent="0.2">
      <c r="A101" s="14">
        <v>43647</v>
      </c>
      <c r="B101" s="15">
        <v>2213.2061094680939</v>
      </c>
      <c r="C101" s="15">
        <v>1456.0835030940389</v>
      </c>
      <c r="D101" s="15">
        <v>920.38354575390542</v>
      </c>
      <c r="E101" s="15">
        <v>1315.270942878918</v>
      </c>
      <c r="F101" s="15">
        <v>767.32641508529582</v>
      </c>
      <c r="G101" s="15">
        <v>3723.3697987317082</v>
      </c>
      <c r="H101" s="15">
        <v>3888.6714998538064</v>
      </c>
      <c r="I101" s="15">
        <v>1948.9274638469615</v>
      </c>
      <c r="J101" s="15">
        <v>4253.967851716221</v>
      </c>
      <c r="K101" s="15">
        <v>5780.4576349178205</v>
      </c>
      <c r="L101" s="15">
        <v>6209.0176007899272</v>
      </c>
      <c r="M101" s="15">
        <v>4028.4636791978032</v>
      </c>
      <c r="N101" s="15">
        <v>1700.974912163814</v>
      </c>
      <c r="O101" s="15">
        <v>3167.2622239690936</v>
      </c>
      <c r="P101" s="15">
        <v>1338.7397029147714</v>
      </c>
      <c r="Q101" s="15" t="s">
        <v>30</v>
      </c>
      <c r="S101" s="83">
        <v>1.0203808711240636</v>
      </c>
    </row>
    <row r="102" spans="1:19" x14ac:dyDescent="0.2">
      <c r="A102" s="14">
        <v>43678</v>
      </c>
      <c r="B102" s="15">
        <v>2226.2975516096294</v>
      </c>
      <c r="C102" s="15">
        <v>1459.7335594803064</v>
      </c>
      <c r="D102" s="15">
        <v>922.52714478329426</v>
      </c>
      <c r="E102" s="15">
        <v>1324.1577470425407</v>
      </c>
      <c r="F102" s="15">
        <v>763.50589109689213</v>
      </c>
      <c r="G102" s="15">
        <v>3745.1543977169317</v>
      </c>
      <c r="H102" s="15">
        <v>3919.4661565654878</v>
      </c>
      <c r="I102" s="15">
        <v>1948.0103576584258</v>
      </c>
      <c r="J102" s="15">
        <v>4283.3801794247538</v>
      </c>
      <c r="K102" s="15">
        <v>5828.7405678131236</v>
      </c>
      <c r="L102" s="15">
        <v>6227.3130690399394</v>
      </c>
      <c r="M102" s="15">
        <v>4136.5913298680753</v>
      </c>
      <c r="N102" s="15">
        <v>1700.3041740315302</v>
      </c>
      <c r="O102" s="15">
        <v>3157.9989994902162</v>
      </c>
      <c r="P102" s="15">
        <v>1335.3707841614537</v>
      </c>
      <c r="Q102" s="15" t="s">
        <v>30</v>
      </c>
      <c r="S102" s="83">
        <v>1.0193670108102699</v>
      </c>
    </row>
    <row r="103" spans="1:19" x14ac:dyDescent="0.2">
      <c r="A103" s="14">
        <v>43709</v>
      </c>
      <c r="B103" s="15">
        <v>2223.3767440976312</v>
      </c>
      <c r="C103" s="15">
        <v>1433.0238565943048</v>
      </c>
      <c r="D103" s="15">
        <v>913.59090217845869</v>
      </c>
      <c r="E103" s="15">
        <v>1304.6933619739193</v>
      </c>
      <c r="F103" s="15">
        <v>761.83499980990757</v>
      </c>
      <c r="G103" s="15">
        <v>3726.6768239364333</v>
      </c>
      <c r="H103" s="15">
        <v>3918.1540698779609</v>
      </c>
      <c r="I103" s="15">
        <v>1946.3458350758469</v>
      </c>
      <c r="J103" s="15">
        <v>4274.6276660456979</v>
      </c>
      <c r="K103" s="15">
        <v>5960.2385279245709</v>
      </c>
      <c r="L103" s="15">
        <v>6437.9131467893394</v>
      </c>
      <c r="M103" s="15">
        <v>3832.6004067977037</v>
      </c>
      <c r="N103" s="15">
        <v>1706.9992776489373</v>
      </c>
      <c r="O103" s="15">
        <v>3187.8924457286239</v>
      </c>
      <c r="P103" s="15">
        <v>1332.1927536782875</v>
      </c>
      <c r="Q103" s="15" t="s">
        <v>30</v>
      </c>
      <c r="S103" s="83">
        <v>1.0184959890506786</v>
      </c>
    </row>
    <row r="104" spans="1:19" x14ac:dyDescent="0.2">
      <c r="A104" s="14">
        <v>43739</v>
      </c>
      <c r="B104" s="15">
        <v>2224.1190650727417</v>
      </c>
      <c r="C104" s="15">
        <v>1415.9037160257133</v>
      </c>
      <c r="D104" s="15">
        <v>914.0773091237171</v>
      </c>
      <c r="E104" s="15">
        <v>1302.9164317130935</v>
      </c>
      <c r="F104" s="15">
        <v>765.46340363144236</v>
      </c>
      <c r="G104" s="15">
        <v>3759.1174861847298</v>
      </c>
      <c r="H104" s="15">
        <v>3974.9130201872108</v>
      </c>
      <c r="I104" s="15">
        <v>1959.4641648810195</v>
      </c>
      <c r="J104" s="15">
        <v>4317.9464869741741</v>
      </c>
      <c r="K104" s="15">
        <v>6104.3670632682979</v>
      </c>
      <c r="L104" s="15">
        <v>6611.2829874816734</v>
      </c>
      <c r="M104" s="15">
        <v>3779.4755554302469</v>
      </c>
      <c r="N104" s="15">
        <v>1723.3105616330213</v>
      </c>
      <c r="O104" s="15">
        <v>3203.3421957821133</v>
      </c>
      <c r="P104" s="15">
        <v>1344.6504736664035</v>
      </c>
      <c r="Q104" s="15" t="s">
        <v>30</v>
      </c>
      <c r="S104" s="83">
        <v>1.0179034622758543</v>
      </c>
    </row>
    <row r="105" spans="1:19" x14ac:dyDescent="0.2">
      <c r="A105" s="14">
        <v>43770</v>
      </c>
      <c r="B105" s="15">
        <v>2231.9409448452843</v>
      </c>
      <c r="C105" s="15">
        <v>1450.7108189526928</v>
      </c>
      <c r="D105" s="15">
        <v>911.26582955221659</v>
      </c>
      <c r="E105" s="15">
        <v>1289.182093313002</v>
      </c>
      <c r="F105" s="15">
        <v>767.00747080482006</v>
      </c>
      <c r="G105" s="15">
        <v>3775.0990218684915</v>
      </c>
      <c r="H105" s="15">
        <v>3912.2460530720023</v>
      </c>
      <c r="I105" s="15">
        <v>1982.0285768744423</v>
      </c>
      <c r="J105" s="15">
        <v>4341.9734175096701</v>
      </c>
      <c r="K105" s="15">
        <v>6109.6462641326989</v>
      </c>
      <c r="L105" s="15">
        <v>6605.4073843350197</v>
      </c>
      <c r="M105" s="15">
        <v>3801.5125241743531</v>
      </c>
      <c r="N105" s="15">
        <v>1721.957169555192</v>
      </c>
      <c r="O105" s="15">
        <v>3167.5884688336805</v>
      </c>
      <c r="P105" s="15">
        <v>1350.1363294034513</v>
      </c>
      <c r="Q105" s="15" t="s">
        <v>30</v>
      </c>
      <c r="S105" s="83">
        <v>1.0159039348408212</v>
      </c>
    </row>
    <row r="106" spans="1:19" x14ac:dyDescent="0.2">
      <c r="A106" s="14">
        <v>43800</v>
      </c>
      <c r="B106" s="15">
        <v>2218.7706809333126</v>
      </c>
      <c r="C106" s="15">
        <v>1456.2891770167666</v>
      </c>
      <c r="D106" s="15">
        <v>912.95798614643354</v>
      </c>
      <c r="E106" s="15">
        <v>1279.5550535924019</v>
      </c>
      <c r="F106" s="15">
        <v>770.56077813023091</v>
      </c>
      <c r="G106" s="15">
        <v>3795.2390618786471</v>
      </c>
      <c r="H106" s="15">
        <v>4001.2605543276213</v>
      </c>
      <c r="I106" s="15">
        <v>1955.1843597118311</v>
      </c>
      <c r="J106" s="15">
        <v>4336.5504341955593</v>
      </c>
      <c r="K106" s="15">
        <v>6036.2277468995944</v>
      </c>
      <c r="L106" s="15">
        <v>6512.904925507024</v>
      </c>
      <c r="M106" s="15">
        <v>3887.1408060593171</v>
      </c>
      <c r="N106" s="15">
        <v>1727.9547724519334</v>
      </c>
      <c r="O106" s="15">
        <v>3145.8673969536953</v>
      </c>
      <c r="P106" s="15">
        <v>1356.3081586224118</v>
      </c>
      <c r="Q106" s="15" t="s">
        <v>30</v>
      </c>
      <c r="S106" s="83">
        <v>1.0099092767106566</v>
      </c>
    </row>
    <row r="107" spans="1:19" x14ac:dyDescent="0.2">
      <c r="A107" s="14">
        <v>43831</v>
      </c>
      <c r="B107" s="15">
        <v>2220.9094246063692</v>
      </c>
      <c r="C107" s="15">
        <v>1475.2538880123643</v>
      </c>
      <c r="D107" s="15">
        <v>914.25598093827477</v>
      </c>
      <c r="E107" s="15">
        <v>1285.5783881250604</v>
      </c>
      <c r="F107" s="15">
        <v>770.74488843094957</v>
      </c>
      <c r="G107" s="15">
        <v>3791.5028495991241</v>
      </c>
      <c r="H107" s="15">
        <v>3940.0318124738387</v>
      </c>
      <c r="I107" s="15">
        <v>2043.2768136007985</v>
      </c>
      <c r="J107" s="15">
        <v>4285.2612937502017</v>
      </c>
      <c r="K107" s="15">
        <v>6068.6124223202505</v>
      </c>
      <c r="L107" s="15">
        <v>6585.4530701613166</v>
      </c>
      <c r="M107" s="15">
        <v>3732.2919792639341</v>
      </c>
      <c r="N107" s="15">
        <v>1740.1974434105034</v>
      </c>
      <c r="O107" s="15">
        <v>3144.1975722059442</v>
      </c>
      <c r="P107" s="15">
        <v>1359.8428695624175</v>
      </c>
      <c r="Q107" s="15" t="s">
        <v>30</v>
      </c>
      <c r="S107" s="83">
        <v>1.0035740734777989</v>
      </c>
    </row>
    <row r="108" spans="1:19" x14ac:dyDescent="0.2">
      <c r="A108" s="14">
        <v>43862</v>
      </c>
      <c r="B108" s="15">
        <v>2248.0161006474259</v>
      </c>
      <c r="C108" s="15">
        <v>1478.3800377703544</v>
      </c>
      <c r="D108" s="15">
        <v>914.37955070738997</v>
      </c>
      <c r="E108" s="15">
        <v>1287.7179262145557</v>
      </c>
      <c r="F108" s="15">
        <v>770.63429382762558</v>
      </c>
      <c r="G108" s="15">
        <v>3791.2811502037853</v>
      </c>
      <c r="H108" s="15">
        <v>3872.1378571986525</v>
      </c>
      <c r="I108" s="15">
        <v>2061.3469128938432</v>
      </c>
      <c r="J108" s="15">
        <v>4273.4266993213278</v>
      </c>
      <c r="K108" s="15">
        <v>6021.3290937412403</v>
      </c>
      <c r="L108" s="15">
        <v>6563.3684998920189</v>
      </c>
      <c r="M108" s="15">
        <v>3613.5960410051875</v>
      </c>
      <c r="N108" s="15">
        <v>1732.9289301616038</v>
      </c>
      <c r="O108" s="15">
        <v>3083.5354062610563</v>
      </c>
      <c r="P108" s="15">
        <v>1357.5940927533302</v>
      </c>
      <c r="Q108" s="15" t="s">
        <v>30</v>
      </c>
      <c r="S108" s="83">
        <v>0.99823095055391919</v>
      </c>
    </row>
    <row r="109" spans="1:19" x14ac:dyDescent="0.2">
      <c r="A109" s="14">
        <v>43891</v>
      </c>
      <c r="B109" s="15">
        <v>2268.0762494798651</v>
      </c>
      <c r="C109" s="15">
        <v>1498.7639188127052</v>
      </c>
      <c r="D109" s="15">
        <v>916.79707799713344</v>
      </c>
      <c r="E109" s="15">
        <v>1287.5019834481484</v>
      </c>
      <c r="F109" s="15">
        <v>775.29144204540205</v>
      </c>
      <c r="G109" s="15">
        <v>3749.8993527208841</v>
      </c>
      <c r="H109" s="15">
        <v>3781.7879467381754</v>
      </c>
      <c r="I109" s="15">
        <v>2016.9535715936936</v>
      </c>
      <c r="J109" s="15">
        <v>4243.1760414258633</v>
      </c>
      <c r="K109" s="15">
        <v>5924.3028572749545</v>
      </c>
      <c r="L109" s="15">
        <v>6440.4994729298623</v>
      </c>
      <c r="M109" s="15">
        <v>3610.3867538952331</v>
      </c>
      <c r="N109" s="15">
        <v>1747.8935595727958</v>
      </c>
      <c r="O109" s="15">
        <v>3011.4790975079754</v>
      </c>
      <c r="P109" s="15">
        <v>1380.178209810902</v>
      </c>
      <c r="Q109" s="15" t="s">
        <v>30</v>
      </c>
      <c r="S109" s="83">
        <v>0.99651856304036246</v>
      </c>
    </row>
    <row r="110" spans="1:19" x14ac:dyDescent="0.2">
      <c r="A110" s="14">
        <v>43922</v>
      </c>
      <c r="B110" s="15">
        <v>2291.9358496985278</v>
      </c>
      <c r="C110" s="15">
        <v>1533.6040316026235</v>
      </c>
      <c r="D110" s="15">
        <v>921.75680911788618</v>
      </c>
      <c r="E110" s="15">
        <v>1292.4525204604306</v>
      </c>
      <c r="F110" s="15">
        <v>774.27571965902439</v>
      </c>
      <c r="G110" s="15">
        <v>3702.9711380346648</v>
      </c>
      <c r="H110" s="15">
        <v>3731.8694596178202</v>
      </c>
      <c r="I110" s="15">
        <v>1974.0543122838189</v>
      </c>
      <c r="J110" s="15">
        <v>4209.1900126637311</v>
      </c>
      <c r="K110" s="15">
        <v>5959.0332092161716</v>
      </c>
      <c r="L110" s="15">
        <v>6432.367786871303</v>
      </c>
      <c r="M110" s="15">
        <v>3796.6415597179957</v>
      </c>
      <c r="N110" s="15">
        <v>1761.8011227247812</v>
      </c>
      <c r="O110" s="15">
        <v>2996.457000018901</v>
      </c>
      <c r="P110" s="15">
        <v>1380.1439790575917</v>
      </c>
      <c r="Q110" s="15" t="s">
        <v>30</v>
      </c>
      <c r="S110" s="83">
        <v>0.99649384769501204</v>
      </c>
    </row>
    <row r="111" spans="1:19" x14ac:dyDescent="0.2">
      <c r="A111" s="14">
        <v>43952</v>
      </c>
      <c r="B111" s="15">
        <v>2305.6251675757298</v>
      </c>
      <c r="C111" s="15">
        <v>1594.6658261664966</v>
      </c>
      <c r="D111" s="15">
        <v>928.6407127957682</v>
      </c>
      <c r="E111" s="15">
        <v>1286.1174603020961</v>
      </c>
      <c r="F111" s="15">
        <v>781.85556786998541</v>
      </c>
      <c r="G111" s="15">
        <v>3716.5599279847838</v>
      </c>
      <c r="H111" s="15">
        <v>3840.3786896908864</v>
      </c>
      <c r="I111" s="15">
        <v>1982.0987256984945</v>
      </c>
      <c r="J111" s="15">
        <v>4200.8510523997811</v>
      </c>
      <c r="K111" s="15">
        <v>6005.2099427459671</v>
      </c>
      <c r="L111" s="15">
        <v>6389.6472270753984</v>
      </c>
      <c r="M111" s="15">
        <v>4198.8539755980701</v>
      </c>
      <c r="N111" s="15">
        <v>1766.4144311136708</v>
      </c>
      <c r="O111" s="15">
        <v>2929.7116681105203</v>
      </c>
      <c r="P111" s="15">
        <v>1388.9669155902295</v>
      </c>
      <c r="Q111" s="15" t="s">
        <v>30</v>
      </c>
      <c r="S111" s="83">
        <v>0.9985384008556647</v>
      </c>
    </row>
    <row r="112" spans="1:19" x14ac:dyDescent="0.2">
      <c r="A112" s="14">
        <v>43983</v>
      </c>
      <c r="B112" s="15">
        <v>2294</v>
      </c>
      <c r="C112" s="15">
        <v>1585</v>
      </c>
      <c r="D112" s="15">
        <v>932</v>
      </c>
      <c r="E112" s="15">
        <v>1285</v>
      </c>
      <c r="F112" s="15">
        <v>780</v>
      </c>
      <c r="G112" s="15">
        <v>3776</v>
      </c>
      <c r="H112" s="15">
        <v>3961</v>
      </c>
      <c r="I112" s="15">
        <v>2014</v>
      </c>
      <c r="J112" s="15">
        <v>4248</v>
      </c>
      <c r="K112" s="15">
        <v>6297</v>
      </c>
      <c r="L112" s="15">
        <v>6721</v>
      </c>
      <c r="M112" s="15">
        <v>4195</v>
      </c>
      <c r="N112" s="15">
        <v>1792</v>
      </c>
      <c r="O112" s="15">
        <v>3007</v>
      </c>
      <c r="P112" s="15">
        <v>1392</v>
      </c>
      <c r="Q112" s="15" t="s">
        <v>30</v>
      </c>
      <c r="S112" s="83">
        <v>1</v>
      </c>
    </row>
  </sheetData>
  <pageMargins left="0.78740157499999996" right="0.78740157499999996" top="0.984251969" bottom="0.984251969" header="0.49212598499999999" footer="0.49212598499999999"/>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42</vt:i4>
      </vt:variant>
      <vt:variant>
        <vt:lpstr>Intervalos Nomeados</vt:lpstr>
      </vt:variant>
      <vt:variant>
        <vt:i4>1</vt:i4>
      </vt:variant>
    </vt:vector>
  </HeadingPairs>
  <TitlesOfParts>
    <vt:vector size="43" baseType="lpstr">
      <vt:lpstr>deflator</vt:lpstr>
      <vt:lpstr>Brasil Dessaz</vt:lpstr>
      <vt:lpstr>Brasil Mensal</vt:lpstr>
      <vt:lpstr>Brasil Mensal PO Setor</vt:lpstr>
      <vt:lpstr>Brasil Mensal RHM Setor</vt:lpstr>
      <vt:lpstr>Brasil Mensal RHM Setor Real</vt:lpstr>
      <vt:lpstr>Brasil Mensal PO Posicao</vt:lpstr>
      <vt:lpstr>Brasil Mensal RHM Posicao</vt:lpstr>
      <vt:lpstr>Brasil Mensal RHM Posicao Real</vt:lpstr>
      <vt:lpstr>Brasil</vt:lpstr>
      <vt:lpstr>Norte</vt:lpstr>
      <vt:lpstr>Nordeste</vt:lpstr>
      <vt:lpstr>Sudeste</vt:lpstr>
      <vt:lpstr>Sul</vt:lpstr>
      <vt:lpstr>Centro-Oeste</vt:lpstr>
      <vt:lpstr>RO</vt:lpstr>
      <vt:lpstr>AC</vt:lpstr>
      <vt:lpstr>AM</vt:lpstr>
      <vt:lpstr>RR</vt:lpstr>
      <vt:lpstr>PA</vt:lpstr>
      <vt:lpstr>AP</vt:lpstr>
      <vt:lpstr>TO</vt:lpstr>
      <vt:lpstr>MA</vt:lpstr>
      <vt:lpstr>PI</vt:lpstr>
      <vt:lpstr>CE</vt:lpstr>
      <vt:lpstr>RN</vt:lpstr>
      <vt:lpstr>PB</vt:lpstr>
      <vt:lpstr>PE</vt:lpstr>
      <vt:lpstr>AL</vt:lpstr>
      <vt:lpstr>SE</vt:lpstr>
      <vt:lpstr>BA</vt:lpstr>
      <vt:lpstr>MG</vt:lpstr>
      <vt:lpstr>ES</vt:lpstr>
      <vt:lpstr>RJ</vt:lpstr>
      <vt:lpstr>SP</vt:lpstr>
      <vt:lpstr>PR</vt:lpstr>
      <vt:lpstr>SC</vt:lpstr>
      <vt:lpstr>RS</vt:lpstr>
      <vt:lpstr>MS</vt:lpstr>
      <vt:lpstr>MT</vt:lpstr>
      <vt:lpstr>GO</vt:lpstr>
      <vt:lpstr>DF</vt:lpstr>
      <vt:lpstr>'Brasil Mensal PO Setor'!Area_de_impressao</vt:lpstr>
    </vt:vector>
  </TitlesOfParts>
  <Company>LCA Consultores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LCA Consultores</dc:creator>
  <cp:lastModifiedBy>Bruno Sanches</cp:lastModifiedBy>
  <cp:lastPrinted>2019-05-10T21:07:10Z</cp:lastPrinted>
  <dcterms:created xsi:type="dcterms:W3CDTF">2008-04-07T19:08:07Z</dcterms:created>
  <dcterms:modified xsi:type="dcterms:W3CDTF">2020-08-06T12:14:39Z</dcterms:modified>
</cp:coreProperties>
</file>