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D23A2384-D58F-4ADE-8321-4D3E254B6AE2}" xr6:coauthVersionLast="47" xr6:coauthVersionMax="47" xr10:uidLastSave="{00000000-0000-0000-0000-000000000000}"/>
  <bookViews>
    <workbookView xWindow="-108" yWindow="-108" windowWidth="23256" windowHeight="13896" tabRatio="844" firstSheet="9"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 name="19 W7 Data Platform" sheetId="20" r:id="rId20"/>
    <sheet name="20 W8 Prod Inference" sheetId="21" r:id="rId21"/>
    <sheet name="21 W9 MLOps" sheetId="22" r:id="rId22"/>
    <sheet name="22 W10 Advanced RAG" sheetId="23" r:id="rId23"/>
    <sheet name="23 W11 SRE and DR" sheetId="24" r:id="rId24"/>
    <sheet name="24 W12 Capstone" sheetId="25" r:id="rId25"/>
  </sheets>
  <definedNames>
    <definedName name="_xlnm.Print_Area" localSheetId="0">'00 Start Here'!$A$1:$J$30</definedName>
    <definedName name="_xlnm.Print_Area" localSheetId="1">'01 Dashboard'!$A$1:$P$49</definedName>
    <definedName name="_xlnm.Print_Area" localSheetId="2">'02 Master Plan'!$A$1:$U$116</definedName>
    <definedName name="_xlnm.Print_Area" localSheetId="9">'09 Architecture Map'!$A$1:$H$41</definedName>
    <definedName name="_xlnm.Print_Area" localSheetId="10">'10 Codex Prompts'!$A$1:$N$76</definedName>
    <definedName name="_xlnm.Print_Area" localSheetId="11">'11 Test Evidence'!$A$1:$L$70</definedName>
    <definedName name="_xlnm.Print_Area" localSheetId="12">'12 Decision Log'!$A$1:$K$42</definedName>
    <definedName name="_xlnm.Print_Area" localSheetId="13">'13 Owner TODOs'!$A$1:$J$46</definedName>
    <definedName name="_xlnm.Print_Area" localSheetId="14">'14 Lifecycle'!$A$1:$I$49</definedName>
    <definedName name="_xlnm.Print_Area" localSheetId="15">'15 Tech Adoption'!$A$1:$H$92</definedName>
    <definedName name="_xlnm.Print_Area" localSheetId="16">'16 Environment Variables'!$A$1:$H$78</definedName>
    <definedName name="_xlnm.Print_Area" localSheetId="17">'17 Source Trace'!$A$1:$H$44</definedName>
    <definedName name="_xlnm.Print_Area" localSheetId="18">'18 Learning Journey'!$A$1:$J$67</definedName>
    <definedName name="_xlnm.Print_Area" localSheetId="19">'19 W7 Data Platform'!$A$1:$P$24</definedName>
    <definedName name="_xlnm.Print_Area" localSheetId="20">'20 W8 Prod Inference'!$A$1:$P$22</definedName>
    <definedName name="_xlnm.Print_Area" localSheetId="21">'21 W9 MLOps'!$A$1:$P$22</definedName>
    <definedName name="_xlnm.Print_Area" localSheetId="22">'22 W10 Advanced RAG'!$A$1:$P$22</definedName>
    <definedName name="_xlnm.Print_Area" localSheetId="23">'23 W11 SRE and DR'!$A$1:$P$22</definedName>
    <definedName name="_xlnm.Print_Area" localSheetId="24">'24 W12 Capstone'!$A$1:$P$22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5" l="1"/>
  <c r="A5" i="25"/>
  <c r="D5" i="24"/>
  <c r="A5" i="24"/>
  <c r="D5" i="23"/>
  <c r="A5" i="23"/>
  <c r="D5" i="22"/>
  <c r="A5" i="22"/>
  <c r="D5" i="21"/>
  <c r="A5" i="21"/>
  <c r="D5" i="20"/>
  <c r="A5" i="20"/>
  <c r="H34" i="19"/>
  <c r="H33" i="19"/>
  <c r="H32" i="19"/>
  <c r="H31" i="19"/>
  <c r="H30" i="19"/>
  <c r="H29" i="19"/>
  <c r="H18" i="19"/>
  <c r="H17" i="19"/>
  <c r="H16" i="19"/>
  <c r="H15" i="19"/>
  <c r="H14" i="19"/>
  <c r="H13" i="19"/>
  <c r="D5" i="9"/>
  <c r="A5" i="9"/>
  <c r="D5" i="8"/>
  <c r="A5" i="8"/>
  <c r="D5" i="7"/>
  <c r="A5" i="7"/>
  <c r="D5" i="6"/>
  <c r="A5" i="6"/>
  <c r="D5" i="5"/>
  <c r="A5" i="5"/>
  <c r="D5" i="4"/>
  <c r="A5" i="4"/>
  <c r="B49" i="2"/>
  <c r="B48" i="2"/>
  <c r="B47" i="2"/>
  <c r="B46" i="2"/>
  <c r="B45" i="2"/>
  <c r="E44" i="2"/>
  <c r="B44" i="2"/>
  <c r="B42" i="2"/>
  <c r="E41" i="2"/>
  <c r="B41" i="2"/>
  <c r="E40" i="2"/>
  <c r="B40" i="2"/>
  <c r="E39" i="2"/>
  <c r="B39" i="2"/>
  <c r="B38" i="2"/>
  <c r="G35" i="2"/>
  <c r="E35" i="2"/>
  <c r="C35" i="2"/>
  <c r="B35" i="2"/>
  <c r="G34" i="2"/>
  <c r="E34" i="2"/>
  <c r="C34" i="2"/>
  <c r="B34" i="2"/>
  <c r="G33" i="2"/>
  <c r="E33" i="2"/>
  <c r="C33" i="2"/>
  <c r="B33" i="2"/>
  <c r="G32" i="2"/>
  <c r="E32" i="2"/>
  <c r="C32" i="2"/>
  <c r="B32" i="2"/>
  <c r="G31" i="2"/>
  <c r="E31" i="2"/>
  <c r="C31" i="2"/>
  <c r="B31" i="2"/>
  <c r="G30" i="2"/>
  <c r="E30" i="2"/>
  <c r="C30" i="2"/>
  <c r="B30" i="2"/>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G5" i="2"/>
  <c r="D34" i="2"/>
  <c r="H34" i="2" s="1"/>
  <c r="D35" i="2"/>
  <c r="H35" i="2" s="1"/>
  <c r="D16" i="2"/>
  <c r="H16" i="2" s="1"/>
  <c r="D13" i="2"/>
  <c r="H13" i="2" s="1"/>
  <c r="D32" i="2"/>
  <c r="H32" i="2" s="1"/>
  <c r="D30" i="2"/>
  <c r="H30" i="2" s="1"/>
  <c r="D33" i="2"/>
  <c r="H33" i="2" s="1"/>
  <c r="D31" i="2"/>
  <c r="H31" i="2" s="1"/>
  <c r="D18" i="2"/>
  <c r="H18" i="2" s="1"/>
  <c r="D14" i="2"/>
  <c r="H14" i="2" s="1"/>
  <c r="D15" i="2"/>
  <c r="H15" i="2" s="1"/>
  <c r="E38" i="2"/>
  <c r="E42" i="2"/>
</calcChain>
</file>

<file path=xl/sharedStrings.xml><?xml version="1.0" encoding="utf-8"?>
<sst xmlns="http://schemas.openxmlformats.org/spreadsheetml/2006/main" count="9303" uniqueCount="3890">
  <si>
    <t>Controlled Owner-Led Codex Prompt Library — v1.4.0</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</si>
  <si>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</si>
  <si>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Prompt ID</t>
  </si>
  <si>
    <t>Week</t>
  </si>
  <si>
    <t>Feature</t>
  </si>
  <si>
    <t>Purpose</t>
  </si>
  <si>
    <t>Required Inputs</t>
  </si>
  <si>
    <t>Expected Outputs</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</si>
  <si>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</si>
  <si>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</si>
  <si>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</si>
  <si>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</si>
  <si>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</si>
  <si>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</si>
  <si>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</si>
  <si>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</si>
  <si>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</si>
  <si>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</si>
  <si>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</si>
  <si>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</si>
  <si>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</si>
  <si>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</si>
  <si>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v1.4.0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</si>
  <si>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</si>
  <si>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</si>
  <si>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</si>
  <si>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</si>
  <si>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</si>
  <si>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</si>
  <si>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</si>
  <si>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</si>
  <si>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</si>
  <si>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v1.4.0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</si>
  <si>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</si>
  <si>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</si>
  <si>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</si>
  <si>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</si>
  <si>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</si>
  <si>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</si>
  <si>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v1.4.0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</si>
  <si>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W1-MVP-001</t>
  </si>
  <si>
    <t>Week 1</t>
  </si>
  <si>
    <t>MVP scope and approval record</t>
  </si>
  <si>
    <t>Create the missing one-page MVP-001 source-of-truth artifact before repository implementation.</t>
  </si>
  <si>
    <t>USE-001, DATA-001 and five starter EVAL-001 questions; no credentials</t>
  </si>
  <si>
    <t>Approved business-first documentation/decision record only; no code or command execution</t>
  </si>
  <si>
    <t>FOUR APPROVAL GATES PLUS OWNER TESTING AND WEEKLY LEARNING — TRACKER v1.4.0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</si>
  <si>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</si>
  <si>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</si>
  <si>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</si>
  <si>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W1-01</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</si>
  <si>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</si>
  <si>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</si>
  <si>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</si>
  <si>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W1-GOV-001</t>
  </si>
  <si>
    <t>Source precedence ADR</t>
  </si>
  <si>
    <t>Create the missing governance decision without creating unrelated Codex context files.</t>
  </si>
  <si>
    <t>Source of Truth v1.1 and Coaching Blueprint as read-only references; no credentials</t>
  </si>
  <si>
    <t>FOUR APPROVAL GATES PLUS OWNER TESTING AND WEEKLY LEARNING — TRACKER v1.4.0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</si>
  <si>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</si>
  <si>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W1-02</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</si>
  <si>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</si>
  <si>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</si>
  <si>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</si>
  <si>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W1-001</t>
  </si>
  <si>
    <t>Repository and feature-control foundation</t>
  </si>
  <si>
    <t>Create the traceability and evidence structure before feature code.</t>
  </si>
  <si>
    <t>TODO_REPOSITORY, TODO_USER_OR_TEAM, TODO_COST_CENTER</t>
  </si>
  <si>
    <t>Approved code/configuration/test-code changes; owner test/deployment/remediation guide; business/technical/layman/interview summary</t>
  </si>
  <si>
    <t xml:space="preserve">FOUR APPROVAL GATES PLUS OWNER TESTING AND WEEKLY LEARNING — TRACKER v1.4.0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</si>
  <si>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</si>
  <si>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</si>
  <si>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</si>
  <si>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</si>
  <si>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</si>
  <si>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</si>
  <si>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W1-002</t>
  </si>
  <si>
    <t>Dependency and configuration foundation</t>
  </si>
  <si>
    <t>Make installation reproducible and configuration explicit.</t>
  </si>
  <si>
    <t>Python 3.11; no cloud credentials</t>
  </si>
  <si>
    <t xml:space="preserve">FOUR APPROVAL GATES PLUS OWNER TESTING AND WEEKLY LEARNING — TRACKER v1.4.0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</si>
  <si>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</si>
  <si>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W1-05</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</si>
  <si>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</si>
  <si>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</si>
  <si>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</si>
  <si>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W1-003</t>
  </si>
  <si>
    <t>Test and evidence framework</t>
  </si>
  <si>
    <t>Make every acceptance criterion executable and auditable.</t>
  </si>
  <si>
    <t>Feature template and repo skeleton</t>
  </si>
  <si>
    <t xml:space="preserve">FOUR APPROVAL GATES PLUS OWNER TESTING AND WEEKLY LEARNING — TRACKER v1.4.0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</si>
  <si>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</si>
  <si>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</si>
  <si>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</si>
  <si>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</si>
  <si>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</si>
  <si>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W1-004</t>
  </si>
  <si>
    <t>Lifecycle controller and cleanup-verifier skeleton</t>
  </si>
  <si>
    <t>Treat deployability and reversibility as platform features.</t>
  </si>
  <si>
    <t>Required tag schema; sandbox-only scope</t>
  </si>
  <si>
    <t xml:space="preserve">FOUR APPROVAL GATES PLUS OWNER TESTING AND WEEKLY LEARNING — TRACKER v1.4.0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</si>
  <si>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</si>
  <si>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</si>
  <si>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</si>
  <si>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</si>
  <si>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</si>
  <si>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W2-001</t>
  </si>
  <si>
    <t>Week 2</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</si>
  <si>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</si>
  <si>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</si>
  <si>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</si>
  <si>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v1.4.0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</si>
  <si>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</si>
  <si>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</si>
  <si>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</si>
  <si>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</si>
  <si>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</si>
  <si>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W2-002</t>
  </si>
  <si>
    <t>Embedder contract and local adapter</t>
  </si>
  <si>
    <t>Support local and future provider embeddings through one boundary.</t>
  </si>
  <si>
    <t>EMBEDDING_MODEL_ID</t>
  </si>
  <si>
    <t xml:space="preserve">FOUR APPROVAL GATES PLUS OWNER TESTING AND WEEKLY LEARNING — TRACKER v1.4.0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</si>
  <si>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</si>
  <si>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W2-05</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</si>
  <si>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</si>
  <si>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</si>
  <si>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</si>
  <si>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W2-003</t>
  </si>
  <si>
    <t>Secure ingestion pipeline</t>
  </si>
  <si>
    <t>Turn approved files into versioned, authorized chunks.</t>
  </si>
  <si>
    <t>Approved local sample path; tenant/classification rules</t>
  </si>
  <si>
    <t xml:space="preserve">FOUR APPROVAL GATES PLUS OWNER TESTING AND WEEKLY LEARNING — TRACKER v1.4.0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v1.4.0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</si>
  <si>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</si>
  <si>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</si>
  <si>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</si>
  <si>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</si>
  <si>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</si>
  <si>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W2-004</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</si>
  <si>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</si>
  <si>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</si>
  <si>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</si>
  <si>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v1.4.0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</si>
  <si>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</si>
  <si>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</si>
  <si>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docs/governance/Enterprise_AI_Architecture_6_Week_Execution_Tracker_v1.4.0_repaired.xlsx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</si>
  <si>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</si>
  <si>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</si>
  <si>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W2-LEARN-001</t>
  </si>
  <si>
    <t>Local retrieval architecture explanation</t>
  </si>
  <si>
    <t>Create an interview-ready explanation grounded in the implemented retrieval evidence.</t>
  </si>
  <si>
    <t>Approved W2 ADRs, adapter/chunking configuration and W2 evidence</t>
  </si>
  <si>
    <t>Business/technical/layman explanation, decision review and interview practice only</t>
  </si>
  <si>
    <t>FOUR APPROVAL GATES PLUS OWNER TESTING AND WEEKLY LEARNING — TRACKER v1.4.0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</si>
  <si>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</si>
  <si>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</si>
  <si>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</si>
  <si>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W2-11</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</si>
  <si>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</si>
  <si>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</si>
  <si>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</si>
  <si>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W3-001</t>
  </si>
  <si>
    <t>Week 3</t>
  </si>
  <si>
    <t>LLM adapters and cited RAG pipeline</t>
  </si>
  <si>
    <t>Generate evidence-bound answers while retaining provider portability.</t>
  </si>
  <si>
    <t>LLM_PROVIDER, LLM_MODEL_ID, AWS_REGION; Bedrock test is marked</t>
  </si>
  <si>
    <t>OWNER-CONTROLLED WORKFLOW — FOUR APPROVAL GATES PLUS OWNER TESTING AND WEEKLY LEARNING — TRACKER v1.4.0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docs/governance/Enterprise_AI_Architecture_6_Week_Execution_Tracker_v1.4.0_repaired.xlsx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</si>
  <si>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</si>
  <si>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</si>
  <si>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</si>
  <si>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</si>
  <si>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</si>
  <si>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W3-002</t>
  </si>
  <si>
    <t>Evaluation harness and release gate</t>
  </si>
  <si>
    <t>Replace subjective demonstrations with repeatable evidence.</t>
  </si>
  <si>
    <t>configs/eval/golden.jsonl with 25+ approved cases</t>
  </si>
  <si>
    <t>OWNER-CONTROLLED WORKFLOW — FOUR APPROVAL GATES PLUS OWNER TESTING AND LEARNING — TRACKER v1.4.0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docs/governance/Enterprise_AI_Architecture_6_Week_Execution_Tracker_v1.4.0_repaired.xlsx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</si>
  <si>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</si>
  <si>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</si>
  <si>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</si>
  <si>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</si>
  <si>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</si>
  <si>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W3-003</t>
  </si>
  <si>
    <t>RAG guardrails and security regression suite</t>
  </si>
  <si>
    <t>Treat retrieved content as untrusted and enforce authorization outside the model.</t>
  </si>
  <si>
    <t>Classification/tenant rules; injection fixtures</t>
  </si>
  <si>
    <t>FOUR APPROVAL GATES PLUS OWNER TESTING AND WEEKLY LEARNING — TRACKER v1.4.0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</si>
  <si>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</si>
  <si>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</si>
  <si>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</si>
  <si>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</si>
  <si>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</si>
  <si>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W3-ROLLBACK-001</t>
  </si>
  <si>
    <t>Cited-RAG configuration rollback drill</t>
  </si>
  <si>
    <t>Prove prompt/model/retriever/index configuration can return to a known-good baseline.</t>
  </si>
  <si>
    <t>Approved baseline and exact local configuration paths from the pre-edit plan</t>
  </si>
  <si>
    <t>FOUR APPROVAL GATES PLUS OWNER TESTING AND WEEKLY LEARNING — TRACKER v1.4.0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</si>
  <si>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</si>
  <si>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W3-11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</si>
  <si>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</si>
  <si>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</si>
  <si>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</si>
  <si>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W4-001</t>
  </si>
  <si>
    <t>Week 4</t>
  </si>
  <si>
    <t>FastAPI service boundary</t>
  </si>
  <si>
    <t>Expose production-shaped, testable endpoints.</t>
  </si>
  <si>
    <t>Fake providers by default; auth interface choice</t>
  </si>
  <si>
    <t>FOUR APPROVAL GATES PLUS OWNER TESTING AND WEEKLY LEARNING — TRACKER v1.4.0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</si>
  <si>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</si>
  <si>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</si>
  <si>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</si>
  <si>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</si>
  <si>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</si>
  <si>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W4-002</t>
  </si>
  <si>
    <t>Bounded LangGraph agent controller</t>
  </si>
  <si>
    <t>Add controlled agent behavior without uncontrolled autonomy.</t>
  </si>
  <si>
    <t>Step/tool/time budgets; approval-store decision</t>
  </si>
  <si>
    <t>FOUR APPROVAL GATES PLUS OWNER TESTING AND WEEKLY LEARNING — TRACKER v1.4.0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v1.4.0,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v1.4.0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</si>
  <si>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</si>
  <si>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</si>
  <si>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</si>
  <si>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</si>
  <si>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</si>
  <si>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W4-003</t>
  </si>
  <si>
    <t>Application telemetry and redacted audit trail</t>
  </si>
  <si>
    <t>Make each RAG and agent stage explainable operationally.</t>
  </si>
  <si>
    <t>OTEL exporter endpoint; no content export</t>
  </si>
  <si>
    <t>FOUR APPROVAL GATES PLUS OWNER TESTING AND WEEKLY LEARNING — TRACKER v1.4.0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v1.4.0.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</si>
  <si>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</si>
  <si>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</si>
  <si>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</si>
  <si>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</si>
  <si>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</si>
  <si>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W4-ROLLBACK-001</t>
  </si>
  <si>
    <t>Local immutable release rollback drill</t>
  </si>
  <si>
    <t>Prove release rollback separately from infrastructure rollback.</t>
  </si>
  <si>
    <t>Approved local immutable releases N and N+1 and safe regression method</t>
  </si>
  <si>
    <t>FOUR APPROVAL GATES PLUS OWNER TESTING AND WEEKLY LEARNING — TRACKER v1.4.0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v1.4.0.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</si>
  <si>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</si>
  <si>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W4-11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</si>
  <si>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</si>
  <si>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</si>
  <si>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</si>
  <si>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W5-INPUTS-001</t>
  </si>
  <si>
    <t>Week 5</t>
  </si>
  <si>
    <t>AWS sandbox input approval</t>
  </si>
  <si>
    <t>Capture all non-secret AWS, network, tagging, residency and budget choices before Terraform work.</t>
  </si>
  <si>
    <t>AWS-001, AWS-002, NET-001, TAG-001, COST-001 and PRIV-001; no credentials</t>
  </si>
  <si>
    <t>FOUR APPROVAL GATES PLUS OWNER CONTENT REVIEW AND WEEKLY LEARNING — TRACKER v1.4.0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v1.4.0.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</si>
  <si>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</si>
  <si>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W5-01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</si>
  <si>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docs/governance/Enterprise_AI_Architecture_6_Week_Execution_Tracker_v1.4.0.xlsx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</si>
  <si>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</si>
  <si>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</si>
  <si>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W5-001</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</si>
  <si>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</si>
  <si>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</si>
  <si>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</si>
  <si>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</si>
  <si>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v1.4.0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v1.4.0,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v1.4.0.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</si>
  <si>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</si>
  <si>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</si>
  <si>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</si>
  <si>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</si>
  <si>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</si>
  <si>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W5-002</t>
  </si>
  <si>
    <t>GitHub Actions DevSecOps pipeline</t>
  </si>
  <si>
    <t>Enforce quality, IaC and supply-chain gates with short-lived identity.</t>
  </si>
  <si>
    <t>GitHub environment, OIDC role ARN, sandbox variables</t>
  </si>
  <si>
    <t xml:space="preserve">FOUR APPROVAL GATES PLUS OWNER TESTING AND WEEKLY LEARNING — TRACKER v1.4.0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v1.4.0.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</si>
  <si>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</si>
  <si>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</si>
  <si>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</si>
  <si>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</si>
  <si>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</si>
  <si>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W5-003</t>
  </si>
  <si>
    <t>OPA and Checkov policy pack</t>
  </si>
  <si>
    <t>Make critical cloud controls executable before apply.</t>
  </si>
  <si>
    <t>Approved regions, encryption/tag rules, exception process</t>
  </si>
  <si>
    <t xml:space="preserve">MAIN PROMPT — W5-003 / W5-06 — OPA AND CHECKOV POLICY PACK
Governing tracker
Tracker: Enterprise_AI_Architecture_6_Week_Execution_Tracker_v1.4.0.xlsx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v1.4.0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</si>
  <si>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</si>
  <si>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W5-06</t>
  </si>
  <si>
    <t>COLUMN L — COMPLETE BOUNDED CODE EDIT APPROVAL — W5-003
1. Approval identity
Prompt ID: W5-003
Tracker step: W5-06
Feature: OPA and Checkov policy pack
Governing tracker: Enterprise_AI_Architecture_6_Week_Execution_Tracker_v1.4.0.xlsx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docs/governance/~$Enterprise_AI_Architecture_6_Week_Execution_Tracker_v1.4.0.xlsx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v1.4.0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v1.4.0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docs/governance/~$Enterprise_AI_Architecture_6_Week_Execution_Tracker_v1.4.0.xlsx;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</si>
  <si>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</si>
  <si>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</si>
  <si>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W5-004</t>
  </si>
  <si>
    <t>Reviewed deploy, rollback, teardown and orphan scan</t>
  </si>
  <si>
    <t>Prove the AWS lifecycle without leaving unmanaged resources.</t>
  </si>
  <si>
    <t>Approved saved plan; budget ceiling; typed owner confirmations</t>
  </si>
  <si>
    <t>FOUR APPROVAL GATES PLUS OWNER TESTING AND WEEKLY LEARNING — TRACKER v1.4.0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`docs/governance/Enterprise_AI_Architecture_6_Week_Execution_Tracker_v1.4.0.xlsx`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v1.4.0.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</si>
  <si>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</si>
  <si>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</si>
  <si>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`docs/governance/Enterprise_AI_Architecture_6_Week_Execution_Tracker_v1.4.0.xlsx`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</si>
  <si>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v1.4.0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</si>
  <si>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</si>
  <si>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W6-001</t>
  </si>
  <si>
    <t>Week 6</t>
  </si>
  <si>
    <t>Immutable EKS application deployment</t>
  </si>
  <si>
    <t>Deploy the verified service with workload identity and safe rollout controls.</t>
  </si>
  <si>
    <t>EKS cluster/namespace, ECR digest, domain/cert, pod identity choice</t>
  </si>
  <si>
    <t>FOUR APPROVAL GATES PLUS OWNER TESTING AND WEEKLY LEARNING — TRACKER v1.4.0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v1.4.0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</si>
  <si>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</si>
  <si>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</si>
  <si>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</si>
  <si>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</si>
  <si>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</si>
  <si>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W6-002</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</si>
  <si>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</si>
  <si>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</si>
  <si>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</si>
  <si>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</si>
  <si>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v1.4.0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v1.4.0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</si>
  <si>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</si>
  <si>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READY FOR PRE-EDIT REVIEW — W6-002</t>
  </si>
  <si>
    <t>Owner approval required after complete telemetry/SLO/alert/failure and consumer review</t>
  </si>
  <si>
    <t>W6-06, W6-07, W6-08, W6-09; live deployment deferred to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</si>
  <si>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docs/governance/~$Enterprise_AI_Architecture_6_Week_Execution_Tracker_v1.4.0.xlsx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</si>
  <si>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</si>
  <si>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</si>
  <si>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W6-003</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</si>
  <si>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</si>
  <si>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</si>
  <si>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</si>
  <si>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</si>
  <si>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v1.4.0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v1.4.0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</si>
  <si>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</si>
  <si>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READY FOR PRE-EDIT REVIEW — W6-003</t>
  </si>
  <si>
    <t>Owner approval required after complete Week 1–W6-002 reconciliation and W6-004 handover review</t>
  </si>
  <si>
    <t>Pre-deployment phases of W6-10, W6-11 and W6-13; all live lifecycle work deferred to W6-004</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</si>
  <si>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docs/governance/~$Enterprise_AI_Architecture_6_Week_Execution_Tracker_v1.4.0.xlsx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</si>
  <si>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</si>
  <si>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</si>
  <si>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</si>
  <si>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</si>
  <si>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</si>
  <si>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</si>
  <si>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</si>
  <si>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v1.4.0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v1.4.0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</si>
  <si>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</si>
  <si>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</si>
  <si>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</si>
  <si>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</si>
  <si>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 xml:space="preserve">COLUMN L — COMPLETE-IMPACT CODE EDIT APPROVAL — W6-004
Full AWS Infrastructure, Services and EKS Application Lifecycle Readiness
This is an exact, bounded owner Code Edit Approval under CTRL-001 v1.4.0.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</si>
  <si>
    <t>COLUMN M — EXACT DOCUMENT WRITING APPROVAL — W6-004
This is a bounded documentation-writing approval issued after completion of the W6-004 implementation, owner-executed testing, deployment, Stage 6 validation, Stage 7 resilience exercise, application rollback, infrastructure rollback, platform teardown and bootstrap teardown.
This approval authorizes documentation changes only. It does not authorize code, test, configuration, IaC, Excel, Git, AWS, Kubernetes, Terraform, deployment, rollback, remediation or teardown operations.
TASK IDENTITY
- Prompt ID: W6-004
- Week: Week 6
- Outcome: Full AWS infrastructure, services and EKS application lifecycle proof
- Repository: E:\AI\enterprise_ai_platform
- Evidence root:
  E:\AI\evidence\enterprise_ai_platform\w6-004
- Complete-teardown evidence root:
  E:\AI\evidence\enterprise_ai_platform\w6-004\complete-teardown-001
CURRENT OWNER-SUPPLIED FINAL POSITION
Record these as owner-supplied facts that must be reconciled against the retained evidence before writing:
1. Deployment and live validation
   - The AWS/EKS sandbox was deployed with immutable images.
   - The final successfully deployed and tested application digest was:
     sha256:efaafe47204afbd4a092f675f3a60fc3575abad288e89e8f73692b053d22dd55
   - Stage 6 integrated validation completed successfully.
   - Stage 7 bounded resilience validation completed successfully.
   - OpenSearch retrieval, approved Bedrock model invocation, authentication, authorization-denial controls, telemetry, HPA, PDB and recovery exercises were tested.
   - The approved Bedrock model was:
     global.amazon.nova-2-lite-v1:0
2. Application rollback
   - Operation identity:
     application-rollback-001
   - Regression digest:
     sha256:e188ad90268763165d9acf46eae0a238f45245242637435ad15a4e6b2ef339cc
   - Known-good digest:
     sha256:efaafe47204afbd4a092f675f3a60fc3575abad288e89e8f73692b053d22dd55
   - Regression deployment and restoration to the exact known-good digest passed.
   - Post-rollback identity, health, authentication, retrieval, Bedrock and security validation passed.
   - Final recorded result:
     PASS_WITH_TELEMETRY_GAP
   - The telemetry limitation must remain explicit and must not be converted to an unconditional PASS.
3. Infrastructure rollback
   - Operation identity:
     infrastructure-rollback-001
   - The bounded regression changed only:
     module.eks[0].aws_eks_node_group.application.scaling_config[0].min_size
   - Regression:
     min_size 2 → 1
   - Restoration:
     min_size 1 → 2
   - Restored node-group capacity:
     min/desired/max = 2/2/3
   - Terraform state lineage remained:
     8a430482-a3ec-704c-6d2d-0f82f853bba8
   - Restored Terraform state serial:
     27
   - Cluster, node group, add-ons, workloads, OpenSearch and approved Bedrock invocation passed after restoration.
   - Final recorded result:
     PASS_WITH_TELEMETRY_GAP
   - The missing correlated Bedrock invocation-log event must remain recorded.
4. Complete teardown
   - Operation identity:
     complete-teardown-001
   - Kubernetes application Deployment and project namespace were removed.
   - The exact synthetic OpenSearch index and its three documents were removed.
   - Ten exact S3 Bedrock invocation-log object versions were archived locally, hash-verified and deleted.
   - Nine exact ECR image digests were preserved as evidence where required and deleted from ECR.
   - The platform Terraform destroy completed.
   - Thirty-six exact platform-state object versions and the exact DynamoDB checksum item were removed.
   - The bootstrap Terraform destroy completed.
   - The state bucket, lock table, ECR repository, OpenSearch domain, project bucket, Kubernetes workloads and project IAM roles were verified absent.
   - Shared and service-linked resources were excluded from destruction.
   - Fifteen Resource Groups Tagging API entries were reconciled as stale eventual-consistency records after direct EC2 APIs verified that the underlying resources were absent.
   - Reconciled resource teardown result:
     PASS
   - Zero unexpected live AWS resources:
     True
   - Zero active cost-bearing project resources:
     True
   - Current reported unblended cost:
     USD 0
   - Owner lifecycle ceiling:
     USD 20
   - Cost below ceiling:
     True
5. Expected residual tails
   - Platform KMS key:
     41b46eac-902c-4d53-bb09-2f4a183fa268
     State: PendingDeletion
     Deletion date: 2026-10-17T00:34:51.498000+08:00
   - Bootstrap KMS key:
     d869548f-8792-441a-a77a-3028d693e7cd
     State: PendingDeletion
     Deletion date: 2026-10-17T00:57:48.306000+08:00
   - PendingDeletion is an expected time-bound residual, not physical absence.
   - The lifecycle must not be classified as completely closed until deletion is independently verified after those dates.
6. Billing lag
   - Billing remains:
     INDETERMINATE_UNTIL_24_48_72_HOUR_CHECKS
   - Scheduled checks:
     - 24-hour: 2026-10-10T16:57:57Z
     - 48-hour: 2026-10-11T16:57:57Z
     - 72-hour: 2026-10-12T16:57:57Z
   - Delayed billing data must not be converted to zero final lifecycle cost before these checks are completed.
7. Current overall classification
   - Resource teardown:
     PASS
   - Full W6-004 closure:
     INDETERMINATE_PENDING_KMS_AND_BILLING_LAG
   - Do not describe W6-004 as unconditionally closed, fully complete or production-ready.
   - Column N must remain blocked until the scheduled billing evidence and KMS deletion follow-up are reconciled, unless the owner explicitly accepts a documented conditional closure.
AUTHORITATIVE FINAL TEARDOWN EVIDENCE
At minimum, reconcile:
- E:\AI\evidence\enterprise_ai_platform\w6-004\complete-teardown-001\immediate-final-residue-reconciled.json
- SHA-256:
  df0658c8a4247aedbd760c2b7bf3298a1a1af69656b1579384b308aa4bc8ada3
- E:\AI\evidence\enterprise_ai_platform\w6-004\complete-teardown-001\immediate-ec2-residue-reconciliation.json
- SHA-256:
  e515aa506699e88a34fe6e5ccd4f7351422fa19617341a73c68c428c16665382
The original immediate residue result must be preserved as historical evidence. Its initial failure was subsequently reconciled; do not delete or rewrite it.
DOCUMENT PREFLIGHT
Before editing:
1. Read every CREATE and UPDATE target.
2. Read all directly referenced W6-001, W6-002 and W6-003 closure documents.
3. Read the relevant external W6-004 evidence indexes and final result files.
4. Verify each proposed CREATE path is absent.
5. Verify each proposed UPDATE path exists.
6. Verify that no path has unexplained owner changes.
7. Reconcile duplicate, superseded, failed and partial-attempt evidence without deleting history.
8. Treat owner-supplied console output as evidence only when it is supported by a retained result file or clearly labelled owner-attested evidence.
9. Never copy credentials, tokens, kubeconfig contents, secret values, complete prompts containing sensitive data or unnecessary personal information into documentation.
10. If a path classification, evidence identity or final result conflicts, edit nothing and return exactly:
BLOCKED — BASELINE CHANGED — W6-004 COLUMN M.
EXACT DOCUMENTATION BOUNDARY
CREATE:
- docs/test-evidence/W6-004.md
- docs/deployment-records/W6-plan-review.md
- docs/deployment-records/W6-sandbox.md
- docs/deployment-records/W6-destroy-plan.md
- docs/deployment-records/W6-lifecycle-runbook.md
- docs/deployment-records/W6-signoff.md
- docs/rollback-records/W6-application.md
- docs/rollback-records/W6-infrastructure.md
- docs/learning/W6-learning-review.md
UPDATE:
- docs/test-evidence/README.md
- docs/resource-cleanliness/W6-final.json
- docs/architecture/slo.md
VERIFIED UNCHANGED:
- docs/adr/ADR-010-saved-plan.md
- docs/adr/ADR-011-manual-mutations.md
- docs/adr/ADR-012-reversibility.md
- docs/adr/ADR-013-cleanup-verification.md
- docs/adr/ADR-014-kms-deletion.md
- docs/adr/ADR-017-release-gates.md
- feature-matrix.yaml
- All application source, tests, Terraform, Kubernetes templates, policies and schemas
DELETE:
- None
EXCLUDED:
- The Excel tracker.
- Application code and automated tests.
- Terraform, Kubernetes and policy source.
- Runtime or cloud configuration.
- External evidence files.
- Git staging, commits and pushes.
- AWS, Kubernetes, Terraform, Docker, scanner or registry operations.
- Any repository path not listed under CREATE or UPDATE.
MANDATORY DOCUMENT CONTENT
The documentation set must collectively record:
1. Business purpose and measurable lifecycle outcome.
2. Final source, image, release, deployment and state identities.
3. Image build, Trivy, Grype, SBOM, provenance and vulnerability-waiver results.
4. Stage 5 immutable deployment packages and exact deployed images.
5. Stage 6 functional, retrieval, authentication, authorization, Bedrock, OpenSearch, telemetry, HPA and PDB outcomes.
6. Stage 7 resilience scope, stop alarms, one-pod target, recovery and safety results.
7. Golden-set status, including anything not run or not preserved.
8. Prompt/response preservation scope and limitations.
9. Application rollback regression, exact known-good restoration and telemetry gap.
10. Infrastructure rollback regression, separately saved restore plan, restored capacity and telemetry gap.
11. Complete teardown in its exact order:
    Kubernetes → OpenSearch → S3 → ECR → platform Terraform → exact state cleanup → bootstrap Terraform.
12. Every partial failure, false PASS invalidation, retry and corrective control.
13. Shared and service-linked resource exclusions.
14. Exact archived external evidence locations and hashes.
15. Final native absence verification.
16. Expected KMS PendingDeletion tails.
17. Billing-lag follow-up schedule.
18. Security, privacy, residency, least-privilege and redaction outcomes.
19. Actual and advisory cost distinctions.
20. Conditional repeatability requirements for a future deployment.
21. Remaining risks, evidence gaps, limitations, deferred actions and responsible owner.
22. A pending `Final Owner Approval` section in every created or updated closure document where applicable.
23. `Tracker update responsibility: Owner`.
TRUTH-PRESERVATION RULES
Do not:
- Convert `PASS_WITH_TELEMETRY_GAP` to unconditional `PASS`.
- Convert `PendingDeletion` to deleted or absent.
- Convert current USD 0 into final billing closure.
- Convert delayed billing into final cost PASS.
- Convert accepted High vulnerabilities into remediated findings.
- Convert a denied security probe into a successful mutation.
- Convert server-side dry-run into deployment.
- Convert synthetic sandbox authentication into production identity readiness.
- Convert sandbox lifecycle proof into production readiness.
- Remove historical failed, partial or superseded attempts.
- Claim that every prompt and full model response was preserved unless exact evidence proves it.
- Claim golden-set testing occurred during a stage where it was not executed.
- Infer reviewers, timestamps, approvals or evidence hashes.
W6-FINAL.JSON REQUIREMENTS
Update `docs/resource-cleanliness/W6-final.json` as valid deterministic JSON. It must distinguish:
- `resource_teardown_result`: `PASS`
- `zero_unexpected_live_aws_resources`: `true`
- `zero_active_cost_bearing_project_resources`: `true`
- `kubernetes_workload_residue_count`: `0`
- `ecr_image_residue_count`: `0`
- `synthetic_s3_object_residue_count`: `0`
- `synthetic_opensearch_index_residue_count`: `0`
- `platform_state_object_residue_count`: `0`
- `lock_table_item_residue_count`: `0`
- Expected KMS PendingDeletion residuals.
- Billing follow-up schedule.
- `overall_result`:
  `INDETERMINATE_PENDING_KMS_AND_BILLING_LAG`
- Final closure conditions.
- Evidence paths and SHA-256 identities.
Do not put secrets, credentials or raw protected payloads in the JSON.
SIGN-OFF REQUIREMENT
`docs/deployment-records/W6-signoff.md` must remain a conditional sign-off record.
Its present status must be:
INDETERMINATE_PENDING_KMS_AND_BILLING_LAG
Its Final Owner Approval section must remain pending until:
1. The 24-, 48- and 72-hour billing checks are reconciled.
2. Final cost remains within the owner-approved lifecycle ceiling or any exception is explicitly accepted.
3. Both KMS keys are verified physically absent after their scheduled deletion dates.
4. No unexpected AWS resource or project cost residue appears.
5. The owner supplies reviewer identity, role, decision and approval timestamp.
LIFECYCLE RUNBOOK REQUIREMENT
`docs/deployment-records/W6-lifecycle-runbook.md` must be a conditional future-use runbook. It must state that no historical plan, approval, token, kubeconfig, image tag, state identity or deadline may be reused.
A future lifecycle requires fresh:
- Account, Region and principal verification.
- Source and dependency identity.
- Terraform state lineage and serial.
- Saved plans and hashes.
- OPA and cost evaluation.
- Image build, scans, SBOM and provenance.
- Registry digest verification.
- Release package.
- Admission checks.
- Deployment approval.
- Rollback targets.
- Teardown plans.
- Residue and billing verification.
- Owner approvals and deadlines.
MANDATORY COLUMN M OUTPUT
After writing, return:
COLUMN M APPROVED DOCUMENT MANIFEST — W6-004
Include exactly one row per CREATE or UPDATE document with:
- Exact path.
- CREATE or UPDATE classification.
- Business purpose.
- Evidence sources used.
- Owner results recorded.
- Risks and accepted warnings.
- Evidence gaps and limitations.
- Deployment result.
- Stage 6 result.
- Stage 7 result.
- Application rollback result.
- Infrastructure rollback result.
- Platform teardown result.
- Bootstrap teardown result.
- Residual resource and billing classification.
- Final Owner Approval section location.
- Required Column N action.
Also report:
- Expected manifest document count.
- Actual document count.
- Created count.
- Updated count.
- Missing or conflicting count.
- Unexpected changed-path count.
- Whether documentation reconciliation passed.
- Exact paths left unchanged with the approved reason.
- Confirmation that no code, test, configuration, IaC, Excel, external evidence or Git state was modified.
Do not return Column N tracker authorization.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</si>
  <si>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</si>
  <si>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W1-REVIEW-001</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</si>
  <si>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</si>
  <si>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</si>
  <si>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</si>
  <si>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</si>
  <si>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v1.4.0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</si>
  <si>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</si>
  <si>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W1-12</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</si>
  <si>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</si>
  <si>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</si>
  <si>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</si>
  <si>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W2-REVIEW-001</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</si>
  <si>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</si>
  <si>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</si>
  <si>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</si>
  <si>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v1.4.0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</si>
  <si>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</si>
  <si>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W2-12</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</si>
  <si>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</si>
  <si>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</si>
  <si>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</si>
  <si>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W3-REVIEW-001</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</si>
  <si>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</si>
  <si>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</si>
  <si>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</si>
  <si>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v1.4.0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</si>
  <si>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</si>
  <si>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W3-12</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</si>
  <si>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</si>
  <si>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</si>
  <si>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</si>
  <si>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W4-REVIEW-001</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</si>
  <si>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</si>
  <si>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</si>
  <si>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</si>
  <si>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v1.4.0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</si>
  <si>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</si>
  <si>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W4-12</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</si>
  <si>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</si>
  <si>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</si>
  <si>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</si>
  <si>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W5-REVIEW-001</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</si>
  <si>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</si>
  <si>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</si>
  <si>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</si>
  <si>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v1.4.0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</si>
  <si>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</si>
  <si>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W5-13</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</si>
  <si>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</si>
  <si>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</si>
  <si>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</si>
  <si>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</si>
  <si>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</si>
  <si>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</si>
  <si>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</si>
  <si>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</si>
  <si>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v1.4.0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</si>
  <si>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</si>
  <si>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</si>
  <si>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</si>
  <si>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</si>
  <si>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</si>
  <si>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</si>
  <si>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</si>
  <si>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</si>
  <si>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v1.4.0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</si>
  <si>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</si>
  <si>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</si>
  <si>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</si>
  <si>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</si>
  <si>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</si>
  <si>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</si>
  <si>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</si>
  <si>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</si>
  <si>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v1.4.0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</si>
  <si>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</si>
  <si>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</si>
  <si>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</si>
  <si>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</si>
  <si>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</si>
  <si>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WEEKLY-LEARN-001</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</si>
  <si>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</si>
  <si>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</si>
  <si>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</si>
  <si>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</si>
  <si>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</si>
  <si>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v1.4.0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</si>
  <si>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</si>
  <si>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</si>
  <si>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</si>
  <si>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</si>
  <si>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</si>
  <si>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</si>
  <si>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W7-001-remediation</t>
  </si>
  <si>
    <t>Week 7</t>
  </si>
  <si>
    <t>W6 closure remediation</t>
  </si>
  <si>
    <t>Close or formally disposition W6 lifecycle, evidence and repeatability gaps before new capability.</t>
  </si>
  <si>
    <t>W6-004 P0/P1/P2 register</t>
  </si>
  <si>
    <t>Every P0 gap is closed with owner evidence or explicitly remains blocking; P1/P2 work is mapped with no false PASS.</t>
  </si>
  <si>
    <t>Gate 1 Main Prompt → Gate 2 exact Column L approval → owner TEST-001 one command at a time → Gate 3 exact Column M manifest → Gate 4 complete Column N closure → owner tracker update and weekly teach-back</t>
  </si>
  <si>
    <t>READY FOR PRE-EDIT REVIEW — W7-001-remediation</t>
  </si>
  <si>
    <t>Explicit owner approval required at every gate; workbook templates are inactive until activated</t>
  </si>
  <si>
    <t>W7-001</t>
  </si>
  <si>
    <t>Governed data foundation</t>
  </si>
  <si>
    <t>Implement secure data lake, catalog, lineage and ingestion foundation.</t>
  </si>
  <si>
    <t>Plans, contracts and local security/state-transition/idempotency tests prove no invalid document reaches embedding/indexing.</t>
  </si>
  <si>
    <t>READY FOR PRE-EDIT REVIEW — W7-001</t>
  </si>
  <si>
    <t>W7-002</t>
  </si>
  <si>
    <t>Data processing and quality</t>
  </si>
  <si>
    <t>Implement Glue/Spark processing, Great Expectations quality and safe replay.</t>
  </si>
  <si>
    <t>W7-001-remediation; W7-001</t>
  </si>
  <si>
    <t>Duplicate, corrupt, partial, retry, tenant mismatch, PII failure, drift and deterministic replay cases are defined and remain NOT RUN until owner testing.</t>
  </si>
  <si>
    <t>READY FOR PRE-EDIT REVIEW — W7-002</t>
  </si>
  <si>
    <t>W7-003</t>
  </si>
  <si>
    <t>Privacy and lifecycle</t>
  </si>
  <si>
    <t>Implement Macie/Presidio privacy, retention, deletion and re-index controls.</t>
  </si>
  <si>
    <t>W7-001-remediation; W7-002</t>
  </si>
  <si>
    <t>Privacy and lifecycle contracts fail closed and identify exact owner approval for every destructive operation.</t>
  </si>
  <si>
    <t>READY FOR PRE-EDIT REVIEW — W7-003</t>
  </si>
  <si>
    <t>W7-004</t>
  </si>
  <si>
    <t>Feature management decision</t>
  </si>
  <si>
    <t>Decide and conditionally implement the smallest justified feature-management workflow.</t>
  </si>
  <si>
    <t>W7-001-remediation; W7-003</t>
  </si>
  <si>
    <t>Owner-approved ADR records adoption or governed non-adoption; no live feature store is claimed without evidence.</t>
  </si>
  <si>
    <t>READY FOR PRE-EDIT REVIEW — W7-004</t>
  </si>
  <si>
    <t>W7-LEARN-001</t>
  </si>
  <si>
    <t>Weekly learning</t>
  </si>
  <si>
    <t>Complete the Week 7 governed-data-platform teach-back.</t>
  </si>
  <si>
    <t>W7-001-remediation; W7-004</t>
  </si>
  <si>
    <t>Owner explains the Week 7 business story, data/control flow, failure boundaries and five interview answers.</t>
  </si>
  <si>
    <t>READY FOR PRE-EDIT REVIEW — W7-LEARN-001</t>
  </si>
  <si>
    <t>W8-001</t>
  </si>
  <si>
    <t>Week 8</t>
  </si>
  <si>
    <t>Serving architecture</t>
  </si>
  <si>
    <t>Define production serving architecture and adapter decision.</t>
  </si>
  <si>
    <t>An ADR-compatible topology identifies approved and conditional paths without provisioning.</t>
  </si>
  <si>
    <t>READY FOR PRE-EDIT REVIEW — W8-001</t>
  </si>
  <si>
    <t>W8-002</t>
  </si>
  <si>
    <t>Inference API</t>
  </si>
  <si>
    <t>Harden the existing FastAPI inference service.</t>
  </si>
  <si>
    <t>W7-001-remediation; W8-001</t>
  </si>
  <si>
    <t>The existing service has defined hardening tests and no duplicate API or security path.</t>
  </si>
  <si>
    <t>READY FOR PRE-EDIT REVIEW — W8-002</t>
  </si>
  <si>
    <t>W8-003</t>
  </si>
  <si>
    <t>Async orchestration</t>
  </si>
  <si>
    <t>Implement event-driven asynchronous inference and workflow orchestration.</t>
  </si>
  <si>
    <t>W7-001-remediation; W8-002</t>
  </si>
  <si>
    <t>Workflow contracts prove bounded behavior and preserve approval, tenant and provider boundaries.</t>
  </si>
  <si>
    <t>READY FOR PRE-EDIT REVIEW — W8-003</t>
  </si>
  <si>
    <t>W8-004</t>
  </si>
  <si>
    <t>Capacity and cost</t>
  </si>
  <si>
    <t>Validate autoscaling, load, cost and optional serving-engine decisions.</t>
  </si>
  <si>
    <t>W7-001-remediation; W8-003</t>
  </si>
  <si>
    <t>Capacity/cost assumptions and conditional decisions are documented; owner-run results remain NOT RUN.</t>
  </si>
  <si>
    <t>READY FOR PRE-EDIT REVIEW — W8-004</t>
  </si>
  <si>
    <t>W8-LEARN-001</t>
  </si>
  <si>
    <t>Complete the Week 8 production-inference teach-back.</t>
  </si>
  <si>
    <t>W7-001-remediation; W8-004</t>
  </si>
  <si>
    <t>Owner explains the serving decision, safe request path, overload behavior and five interview answers.</t>
  </si>
  <si>
    <t>READY FOR PRE-EDIT REVIEW — W8-LEARN-001</t>
  </si>
  <si>
    <t>W9-001</t>
  </si>
  <si>
    <t>Week 9</t>
  </si>
  <si>
    <t>Governed training</t>
  </si>
  <si>
    <t>Implement SageMaker training with PyTorch/Hugging Face and cost-gated PEFT/LoRA.</t>
  </si>
  <si>
    <t>Training contracts, local tests, budgets and teardown are reviewable; no job is submitted without separate approval.</t>
  </si>
  <si>
    <t>READY FOR PRE-EDIT REVIEW — W9-001</t>
  </si>
  <si>
    <t>W9-002</t>
  </si>
  <si>
    <t>Experiment lineage</t>
  </si>
  <si>
    <t>Implement MLflow experiment, evaluation and lineage workflow.</t>
  </si>
  <si>
    <t>W7-001-remediation; W9-001</t>
  </si>
  <si>
    <t>A bounded local or approved managed MLflow pattern records privacy-safe reproducible lineage.</t>
  </si>
  <si>
    <t>READY FOR PRE-EDIT REVIEW — W9-002</t>
  </si>
  <si>
    <t>W9-003</t>
  </si>
  <si>
    <t>Model registry</t>
  </si>
  <si>
    <t>Implement SageMaker Model Registry approval and promotion.</t>
  </si>
  <si>
    <t>W7-001-remediation; W9-002</t>
  </si>
  <si>
    <t>Registry contracts and promotion/rollback identities fail closed on substitution or missing evidence.</t>
  </si>
  <si>
    <t>READY FOR PRE-EDIT REVIEW — W9-003</t>
  </si>
  <si>
    <t>W9-004</t>
  </si>
  <si>
    <t>Model supply chain</t>
  </si>
  <si>
    <t>Implement secure model CI/CD and supply-chain controls.</t>
  </si>
  <si>
    <t>W7-001-remediation; W9-003</t>
  </si>
  <si>
    <t>CI/CD design rejects unscanned, mutable, unlicensed, unattested or unapproved model artifacts.</t>
  </si>
  <si>
    <t>READY FOR PRE-EDIT REVIEW — W9-004</t>
  </si>
  <si>
    <t>W9-LEARN-001</t>
  </si>
  <si>
    <t>Complete the Week 9 governed-MLOps teach-back.</t>
  </si>
  <si>
    <t>W7-001-remediation; W9-004</t>
  </si>
  <si>
    <t>Owner explains exact model identity, separation of duties, promotion and rollback with five interview answers.</t>
  </si>
  <si>
    <t>READY FOR PRE-EDIT REVIEW — W9-LEARN-001</t>
  </si>
  <si>
    <t>W10-001</t>
  </si>
  <si>
    <t>Week 10</t>
  </si>
  <si>
    <t>Hybrid retrieval</t>
  </si>
  <si>
    <t>Implement hybrid retrieval by extending the existing OpenSearch adapter.</t>
  </si>
  <si>
    <t>Hybrid retrieval contract preserves authorization, citations and deterministic normalized results.</t>
  </si>
  <si>
    <t>READY FOR PRE-EDIT REVIEW — W10-001</t>
  </si>
  <si>
    <t>W10-002</t>
  </si>
  <si>
    <t>Reranking and parity</t>
  </si>
  <si>
    <t>Implement reranking, backend parity and retrieval load/cost proof.</t>
  </si>
  <si>
    <t>W7-001-remediation; W10-001</t>
  </si>
  <si>
    <t>Measured criteria govern reranker adoption; parity and authorization regressions fail closed.</t>
  </si>
  <si>
    <t>READY FOR PRE-EDIT REVIEW — W10-002</t>
  </si>
  <si>
    <t>W10-003</t>
  </si>
  <si>
    <t>RAG evaluation</t>
  </si>
  <si>
    <t>Implement RAG evaluation, safety regression and version governance.</t>
  </si>
  <si>
    <t>W7-001-remediation; W10-002</t>
  </si>
  <si>
    <t>GAP-05 is addressed only after owner-executed evidence; until then status remains NOT RUN.</t>
  </si>
  <si>
    <t>READY FOR PRE-EDIT REVIEW — W10-003</t>
  </si>
  <si>
    <t>W10-004</t>
  </si>
  <si>
    <t>AI operations</t>
  </si>
  <si>
    <t>Implement AI observability, drift, resilience and cost operations.</t>
  </si>
  <si>
    <t>W7-001-remediation; W10-003</t>
  </si>
  <si>
    <t>Telemetry contracts close correlation and privacy gaps without creating a second observability stack.</t>
  </si>
  <si>
    <t>READY FOR PRE-EDIT REVIEW — W10-004</t>
  </si>
  <si>
    <t>W10-LEARN-001</t>
  </si>
  <si>
    <t>Complete the Week 10 advanced-RAG and LLMOps teach-back.</t>
  </si>
  <si>
    <t>W7-001-remediation; W10-004</t>
  </si>
  <si>
    <t>Owner explains relevance, evaluation, drift, failure and cost trade-offs with five interview answers.</t>
  </si>
  <si>
    <t>READY FOR PRE-EDIT REVIEW — W10-LEARN-001</t>
  </si>
  <si>
    <t>W11-001</t>
  </si>
  <si>
    <t>Week 11</t>
  </si>
  <si>
    <t>AI reliability</t>
  </si>
  <si>
    <t>Implement AI SLI/SLO and error-budget governance.</t>
  </si>
  <si>
    <t>SLO and alert contracts are measurable; GAP-07, GAP-10 and GAP-14 stay open until owner evidence.</t>
  </si>
  <si>
    <t>READY FOR PRE-EDIT REVIEW — W11-001</t>
  </si>
  <si>
    <t>W11-002</t>
  </si>
  <si>
    <t>Chaos engineering</t>
  </si>
  <si>
    <t>Implement AWS FIS and controlled dependency-chaos framework.</t>
  </si>
  <si>
    <t>W7-001-remediation; W11-001</t>
  </si>
  <si>
    <t>Exercises are designed and locally validated; live FIS remains NOT RUN until separately approved.</t>
  </si>
  <si>
    <t>READY FOR PRE-EDIT REVIEW — W11-002</t>
  </si>
  <si>
    <t>W11-003</t>
  </si>
  <si>
    <t>Disaster recovery</t>
  </si>
  <si>
    <t>Implement backup, restore, index rebuild and multi-Region DR contracts.</t>
  </si>
  <si>
    <t>W7-001-remediation; W11-002</t>
  </si>
  <si>
    <t>Recovery plans bind exact identities and distinguish backup, restore, rebuild, rollback and teardown.</t>
  </si>
  <si>
    <t>READY FOR PRE-EDIT REVIEW — W11-003</t>
  </si>
  <si>
    <t>W11-004</t>
  </si>
  <si>
    <t>Incident operations</t>
  </si>
  <si>
    <t>Implement incident management, game day, runbooks and failure-proof runners.</t>
  </si>
  <si>
    <t>W7-001-remediation; W11-003</t>
  </si>
  <si>
    <t>Offline compatibility and failure-injection tests define the owner-run evidence boundary.</t>
  </si>
  <si>
    <t>READY FOR PRE-EDIT REVIEW — W11-004</t>
  </si>
  <si>
    <t>W11-LEARN-001</t>
  </si>
  <si>
    <t>Complete the Week 11 SRE, chaos and DR teach-back.</t>
  </si>
  <si>
    <t>W7-001-remediation; W11-004</t>
  </si>
  <si>
    <t>Owner explains SLOs, error budgets, chaos safety, RPO/RTO and incident response with five interview answers.</t>
  </si>
  <si>
    <t>READY FOR PRE-EDIT REVIEW — W11-LEARN-001</t>
  </si>
  <si>
    <t>W12-001</t>
  </si>
  <si>
    <t>Week 12</t>
  </si>
  <si>
    <t>Automated deployment</t>
  </si>
  <si>
    <t>Integrate the capstone and automate end-to-end deployment through GitHub Actions and HCP Terraform/Terraform Cloud.</t>
  </si>
  <si>
    <t>Workflow design preserves explicit owner approval and exact-plan binding; live execution remains separately approved.</t>
  </si>
  <si>
    <t>READY FOR PRE-EDIT REVIEW — W12-001</t>
  </si>
  <si>
    <t>W12-002</t>
  </si>
  <si>
    <t>Automated recovery</t>
  </si>
  <si>
    <t>Automate application/infrastructure rollback and validate DR recovery.</t>
  </si>
  <si>
    <t>W7-001-remediation; W12-001</t>
  </si>
  <si>
    <t>Application rollback, infrastructure rollback and DR remain separate, identity-bound automated workflows.</t>
  </si>
  <si>
    <t>READY FOR PRE-EDIT REVIEW — W12-002</t>
  </si>
  <si>
    <t>W12-003</t>
  </si>
  <si>
    <t>Automated teardown</t>
  </si>
  <si>
    <t>Automate teardown, resource cleanliness and cost closure.</t>
  </si>
  <si>
    <t>W7-001-remediation; W12-002</t>
  </si>
  <si>
    <t>Automated workflow preserves exact approval, ordered teardown, native absence and delayed cost evidence.</t>
  </si>
  <si>
    <t>READY FOR PRE-EDIT REVIEW — W12-003</t>
  </si>
  <si>
    <t>W12-004</t>
  </si>
  <si>
    <t>Governance closure</t>
  </si>
  <si>
    <t>Prepare final governance, production-readiness and portfolio closure package.</t>
  </si>
  <si>
    <t>W7-001-remediation; W12-003</t>
  </si>
  <si>
    <t>The package truthfully reports readiness and preserves every pending or qualified gate.</t>
  </si>
  <si>
    <t>READY FOR PRE-EDIT REVIEW — W12-004</t>
  </si>
  <si>
    <t>W12-LEARN-001</t>
  </si>
  <si>
    <t>Complete the Week 12 capstone and Principal/Architect teach-back.</t>
  </si>
  <si>
    <t>W7-001-remediation; W12-004</t>
  </si>
  <si>
    <t>Owner delivers an interview-ready end-to-end narrative and answers architecture, security, SRE, cost and governance follow-ups.</t>
  </si>
  <si>
    <t>READY FOR PRE-EDIT REVIEW — W12-LEARN-001</t>
  </si>
  <si>
    <t>Enterprise AI Architecture — Owner-Led Learning and Execution Tracker v1.4.0</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</si>
  <si>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</si>
  <si>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</si>
  <si>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</si>
  <si>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</si>
  <si>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</si>
  <si>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</si>
  <si>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</si>
  <si>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</si>
  <si>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</si>
  <si>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</si>
  <si>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</si>
  <si>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</si>
  <si>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</si>
  <si>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</si>
  <si>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</si>
  <si>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</si>
  <si>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</si>
  <si>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</si>
  <si>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</si>
  <si>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</si>
  <si>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</si>
  <si>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</si>
  <si>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</si>
  <si>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</si>
  <si>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</si>
  <si>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</si>
  <si>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</si>
  <si>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</si>
  <si>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</si>
  <si>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</si>
  <si>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</si>
  <si>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</si>
  <si>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</si>
  <si>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</si>
  <si>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</si>
  <si>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</si>
  <si>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</si>
  <si>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</si>
  <si>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</si>
  <si>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</si>
  <si>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W7–W12 EXTENSION — governed data, inference, MLOps, advanced RAG, SRE/DR and automated capstone closure.</t>
  </si>
  <si>
    <t>Extend existing Week 1–6 components; do not create duplicate API, agent, RAG, observability, Terraform or deployment paths.</t>
  </si>
  <si>
    <t>Final operating model: owner-approved GitHub Actions and HCP Terraform/Terraform Cloud workflows execute reviewed deployment, rollback and teardown; Codex never self-approves or mutates autonomously.</t>
  </si>
  <si>
    <t>Testing, live evaluation, paid services and cloud mutations remain owner-controlled unless a separate exact temporary execution override is granted.</t>
  </si>
  <si>
    <t>Initial extension state: remediation Not Started; all later tasks Blocked; all new evidence NOT RUN; production readiness NOT ESTABLISHED.</t>
  </si>
  <si>
    <t>Tracker edit approval: Gyan Prakash Rai — 10/10/2026 16:39:00 (Asia/Singapore). Scope: W7–W12 tracker extension, layouts and v1.4.0 normalization only; no implementation, deployment, rollback, teardown or cloud-mutation authority.</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</si>
  <si>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</si>
  <si>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</si>
  <si>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</si>
  <si>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</si>
  <si>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</si>
  <si>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</si>
  <si>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</si>
  <si>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</si>
  <si>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</si>
  <si>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</si>
  <si>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</si>
  <si>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</si>
  <si>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</si>
  <si>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</si>
  <si>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IN PROGRESS: Codex writes approved code only; the owner follows TEST-001 guidance and returns each command result.</t>
  </si>
  <si>
    <t>Done requires owner-executed validation, approved business-first documentation, rollback/teardown evidence and final owner approval.</t>
  </si>
  <si>
    <t>W7–W12 Extension Dashboard — evidence-led status; adding work does not inflate completion</t>
  </si>
  <si>
    <t>Extension readiness and evidence gates</t>
  </si>
  <si>
    <t>W7 remediation</t>
  </si>
  <si>
    <t>Data platform readiness</t>
  </si>
  <si>
    <t>Production inference</t>
  </si>
  <si>
    <t>MLOps promotion</t>
  </si>
  <si>
    <t>Advanced RAG/evaluation</t>
  </si>
  <si>
    <t>SRE/DR readiness</t>
  </si>
  <si>
    <t>Automated lifecycle</t>
  </si>
  <si>
    <t>Evidence gate progress</t>
  </si>
  <si>
    <t>Cost/KMS closure</t>
  </si>
  <si>
    <t>Status and final-readiness interpretation</t>
  </si>
  <si>
    <t>Production readiness</t>
  </si>
  <si>
    <t>In Progress</t>
  </si>
  <si>
    <t>Not Started</t>
  </si>
  <si>
    <t>INDETERMINATE evidence</t>
  </si>
  <si>
    <t>Weekly learning done</t>
  </si>
  <si>
    <t>Master Twelve-Week Owner-Led Learning Plan — v1.4.0</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</si>
  <si>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</si>
  <si>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</si>
  <si>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</si>
  <si>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</si>
  <si>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</si>
  <si>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</si>
  <si>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</si>
  <si>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</si>
  <si>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User TODO IDs</t>
  </si>
  <si>
    <t>Acceptance Criteria</t>
  </si>
  <si>
    <t>Owner Verification Command</t>
  </si>
  <si>
    <t>Expected Result</t>
  </si>
  <si>
    <t>Evidence Path</t>
  </si>
  <si>
    <t>Decision ID</t>
  </si>
  <si>
    <t>Dependency</t>
  </si>
  <si>
    <t>Rollback / Teardown</t>
  </si>
  <si>
    <t>Status</t>
  </si>
  <si>
    <t>Notes</t>
  </si>
  <si>
    <t>Task Context</t>
  </si>
  <si>
    <t>MUST</t>
  </si>
  <si>
    <t>Scope</t>
  </si>
  <si>
    <t>Confirm the first use case, user group, exclusions and measurable MVP outcome.</t>
  </si>
  <si>
    <t>A narrow use case prevents a platform-without-a-problem and sets evaluation truth.</t>
  </si>
  <si>
    <t>User</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</si>
  <si>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</si>
  <si>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</si>
  <si>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</si>
  <si>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</si>
  <si>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</si>
  <si>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</si>
  <si>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</si>
  <si>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</si>
  <si>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</si>
  <si>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</si>
  <si>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Governance</t>
  </si>
  <si>
    <t>Record source precedence: v1.1 controls override older schedule while preserving technical prompts.</t>
  </si>
  <si>
    <t>Prevents Codex and coach from following conflicting weekly sequences.</t>
  </si>
  <si>
    <t>User (execute) + Codex (guide/code)</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</si>
  <si>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</si>
  <si>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</si>
  <si>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</si>
  <si>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</si>
  <si>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</si>
  <si>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</si>
  <si>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</si>
  <si>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</si>
  <si>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</si>
  <si>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</si>
  <si>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</si>
  <si>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</si>
  <si>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</si>
  <si>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</si>
  <si>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</si>
  <si>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</si>
  <si>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</si>
  <si>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</si>
  <si>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</si>
  <si>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</si>
  <si>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</si>
  <si>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</si>
  <si>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</si>
  <si>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</si>
  <si>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</si>
  <si>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</si>
  <si>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</si>
  <si>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</si>
  <si>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</si>
  <si>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</si>
  <si>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</si>
  <si>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</si>
  <si>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Python foundation</t>
  </si>
  <si>
    <t>Create reproducible dependencies and typed configuration.</t>
  </si>
  <si>
    <t>Fail-fast configuration and portable dependencies reduce hidden runtime risk.</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</si>
  <si>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</si>
  <si>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</si>
  <si>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</si>
  <si>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</si>
  <si>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</si>
  <si>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</si>
  <si>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</si>
  <si>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</si>
  <si>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</si>
  <si>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</si>
  <si>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</si>
  <si>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</si>
  <si>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</si>
  <si>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</si>
  <si>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</si>
  <si>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</si>
  <si>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</si>
  <si>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</si>
  <si>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</si>
  <si>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</si>
  <si>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</si>
  <si>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</si>
  <si>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</si>
  <si>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</si>
  <si>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</si>
  <si>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</si>
  <si>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</si>
  <si>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</si>
  <si>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</si>
  <si>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</si>
  <si>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</si>
  <si>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</si>
  <si>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</si>
  <si>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</si>
  <si>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</si>
  <si>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</si>
  <si>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</si>
  <si>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</si>
  <si>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</si>
  <si>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</si>
  <si>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</si>
  <si>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</si>
  <si>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</si>
  <si>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</si>
  <si>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</si>
  <si>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</si>
  <si>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</si>
  <si>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</si>
  <si>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</si>
  <si>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</si>
  <si>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</si>
  <si>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</si>
  <si>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</si>
  <si>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</si>
  <si>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</si>
  <si>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</si>
  <si>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</si>
  <si>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</si>
  <si>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</si>
  <si>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</si>
  <si>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</si>
  <si>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</si>
  <si>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</si>
  <si>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</si>
  <si>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</si>
  <si>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</si>
  <si>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</si>
  <si>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</si>
  <si>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</si>
  <si>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</si>
  <si>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</si>
  <si>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</si>
  <si>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</si>
  <si>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</si>
  <si>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</si>
  <si>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</si>
  <si>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</si>
  <si>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</si>
  <si>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</si>
  <si>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Checkpoint</t>
  </si>
  <si>
    <t>Review diffs, architecture decisions, test evidence and Week 2 readiness.</t>
  </si>
  <si>
    <t>Owner approval is the stop point between features/weeks.</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</si>
  <si>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</si>
  <si>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</si>
  <si>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</si>
  <si>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</si>
  <si>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</si>
  <si>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</si>
  <si>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</si>
  <si>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</si>
  <si>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</si>
  <si>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</si>
  <si>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Complete the Week 1 business, architecture and interview teach-back.</t>
  </si>
  <si>
    <t>Turns governance, repository, test and lifecycle controls into an explainable architecture story.</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</si>
  <si>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</si>
  <si>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</si>
  <si>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</si>
  <si>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</si>
  <si>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</si>
  <si>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</si>
  <si>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</si>
  <si>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</si>
  <si>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</si>
  <si>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</si>
  <si>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</si>
  <si>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</si>
  <si>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</si>
  <si>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</si>
  <si>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</si>
  <si>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</si>
  <si>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</si>
  <si>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</si>
  <si>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</si>
  <si>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</si>
  <si>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</si>
  <si>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</si>
  <si>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</si>
  <si>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</si>
  <si>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</si>
  <si>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</si>
  <si>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</si>
  <si>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</si>
  <si>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</si>
  <si>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</si>
  <si>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</si>
  <si>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</si>
  <si>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</si>
  <si>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</si>
  <si>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</si>
  <si>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</si>
  <si>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</si>
  <si>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</si>
  <si>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</si>
  <si>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</si>
  <si>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</si>
  <si>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</si>
  <si>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</si>
  <si>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</si>
  <si>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</si>
  <si>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</si>
  <si>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</si>
  <si>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</si>
  <si>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</si>
  <si>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</si>
  <si>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</si>
  <si>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</si>
  <si>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Embeddings</t>
  </si>
  <si>
    <t>Implement sentence-transformer and deterministic fake embedders.</t>
  </si>
  <si>
    <t>Local CPU embeddings avoid a paid dependency while preserving provider exit.</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</si>
  <si>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</si>
  <si>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</si>
  <si>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</si>
  <si>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</si>
  <si>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</si>
  <si>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</si>
  <si>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</si>
  <si>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</si>
  <si>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</si>
  <si>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</si>
  <si>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</si>
  <si>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</si>
  <si>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</si>
  <si>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</si>
  <si>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</si>
  <si>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</si>
  <si>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</si>
  <si>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</si>
  <si>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</si>
  <si>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</si>
  <si>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</si>
  <si>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</si>
  <si>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</si>
  <si>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</si>
  <si>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</si>
  <si>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</si>
  <si>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</si>
  <si>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</si>
  <si>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</si>
  <si>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</si>
  <si>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</si>
  <si>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</si>
  <si>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</si>
  <si>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</si>
  <si>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</si>
  <si>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</si>
  <si>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</si>
  <si>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</si>
  <si>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</si>
  <si>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</si>
  <si>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</si>
  <si>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</si>
  <si>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</si>
  <si>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</si>
  <si>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</si>
  <si>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</si>
  <si>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</si>
  <si>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</si>
  <si>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</si>
  <si>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</si>
  <si>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</si>
  <si>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</si>
  <si>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</si>
  <si>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</si>
  <si>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</si>
  <si>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</si>
  <si>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</si>
  <si>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</si>
  <si>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</si>
  <si>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</si>
  <si>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</si>
  <si>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</si>
  <si>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</si>
  <si>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</si>
  <si>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</si>
  <si>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</si>
  <si>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SHOULD</t>
  </si>
  <si>
    <t>Learning checkpoint</t>
  </si>
  <si>
    <t>Explain embeddings, cosine similarity, chunk size/overlap and metadata filtering.</t>
  </si>
  <si>
    <t>The workbook is also an interview/reference learning plan.</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</si>
  <si>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</si>
  <si>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</si>
  <si>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</si>
  <si>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</si>
  <si>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</si>
  <si>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</si>
  <si>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</si>
  <si>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Approve local retrieval gate and Week 3 inputs.</t>
  </si>
  <si>
    <t>Prevents LLM work from hiding retrieval defects.</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</si>
  <si>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</si>
  <si>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</si>
  <si>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</si>
  <si>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</si>
  <si>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</si>
  <si>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</si>
  <si>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</si>
  <si>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</si>
  <si>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</si>
  <si>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</si>
  <si>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</si>
  <si>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</si>
  <si>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</si>
  <si>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</si>
  <si>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</si>
  <si>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</si>
  <si>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</si>
  <si>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</si>
  <si>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</si>
  <si>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</si>
  <si>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</si>
  <si>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</si>
  <si>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</si>
  <si>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</si>
  <si>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</si>
  <si>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</si>
  <si>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</si>
  <si>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</si>
  <si>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</si>
  <si>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</si>
  <si>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</si>
  <si>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</si>
  <si>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</si>
  <si>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</si>
  <si>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</si>
  <si>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</si>
  <si>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</si>
  <si>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</si>
  <si>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</si>
  <si>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</si>
  <si>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</si>
  <si>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</si>
  <si>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</si>
  <si>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</si>
  <si>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</si>
  <si>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</si>
  <si>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</si>
  <si>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</si>
  <si>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</si>
  <si>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</si>
  <si>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</si>
  <si>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</si>
  <si>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</si>
  <si>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</si>
  <si>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</si>
  <si>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</si>
  <si>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</si>
  <si>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</si>
  <si>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</si>
  <si>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</si>
  <si>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</si>
  <si>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</si>
  <si>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</si>
  <si>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</si>
  <si>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</si>
  <si>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</si>
  <si>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</si>
  <si>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</si>
  <si>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</si>
  <si>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</si>
  <si>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</si>
  <si>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</si>
  <si>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</si>
  <si>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</si>
  <si>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</si>
  <si>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</si>
  <si>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</si>
  <si>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</si>
  <si>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</si>
  <si>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</si>
  <si>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</si>
  <si>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</si>
  <si>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</si>
  <si>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</si>
  <si>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</si>
  <si>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</si>
  <si>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</si>
  <si>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</si>
  <si>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</si>
  <si>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</si>
  <si>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</si>
  <si>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</si>
  <si>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</si>
  <si>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</si>
  <si>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</si>
  <si>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</si>
  <si>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</si>
  <si>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</si>
  <si>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</si>
  <si>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</si>
  <si>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</si>
  <si>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</si>
  <si>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</si>
  <si>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</si>
  <si>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</si>
  <si>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</si>
  <si>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</si>
  <si>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</si>
  <si>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</si>
  <si>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</si>
  <si>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</si>
  <si>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</si>
  <si>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</si>
  <si>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</si>
  <si>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</si>
  <si>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</si>
  <si>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</si>
  <si>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</si>
  <si>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</si>
  <si>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</si>
  <si>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</si>
  <si>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</si>
  <si>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</si>
  <si>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</si>
  <si>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</si>
  <si>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</si>
  <si>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</si>
  <si>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</si>
  <si>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</si>
  <si>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</si>
  <si>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Rollback drill</t>
  </si>
  <si>
    <t>Restore prior prompt/model/retriever/index configuration and re-evaluate.</t>
  </si>
  <si>
    <t>RAG changes can regress without application code changes.</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</si>
  <si>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</si>
  <si>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</si>
  <si>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</si>
  <si>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</si>
  <si>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</si>
  <si>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</si>
  <si>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</si>
  <si>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Approve cited RAG and quality gate before adding agent behavior.</t>
  </si>
  <si>
    <t>Agent tools should not be added to an ungrounded answer system.</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</si>
  <si>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</si>
  <si>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</si>
  <si>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</si>
  <si>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</si>
  <si>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</si>
  <si>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</si>
  <si>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</si>
  <si>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</si>
  <si>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</si>
  <si>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</si>
  <si>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</si>
  <si>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</si>
  <si>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</si>
  <si>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</si>
  <si>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</si>
  <si>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</si>
  <si>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</si>
  <si>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</si>
  <si>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</si>
  <si>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</si>
  <si>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</si>
  <si>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</si>
  <si>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</si>
  <si>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</si>
  <si>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</si>
  <si>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</si>
  <si>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</si>
  <si>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</si>
  <si>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</si>
  <si>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</si>
  <si>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</si>
  <si>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</si>
  <si>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</si>
  <si>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</si>
  <si>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</si>
  <si>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</si>
  <si>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</si>
  <si>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</si>
  <si>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</si>
  <si>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</si>
  <si>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</si>
  <si>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</si>
  <si>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</si>
  <si>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</si>
  <si>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</si>
  <si>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</si>
  <si>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</si>
  <si>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</si>
  <si>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</si>
  <si>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</si>
  <si>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</si>
  <si>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</si>
  <si>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</si>
  <si>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</si>
  <si>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</si>
  <si>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</si>
  <si>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</si>
  <si>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</si>
  <si>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</si>
  <si>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</si>
  <si>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</si>
  <si>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</si>
  <si>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</si>
  <si>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</si>
  <si>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</si>
  <si>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</si>
  <si>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</si>
  <si>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</si>
  <si>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</si>
  <si>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</si>
  <si>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</si>
  <si>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</si>
  <si>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</si>
  <si>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</si>
  <si>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</si>
  <si>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</si>
  <si>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</si>
  <si>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</si>
  <si>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</si>
  <si>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</si>
  <si>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</si>
  <si>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</si>
  <si>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</si>
  <si>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</si>
  <si>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</si>
  <si>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</si>
  <si>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</si>
  <si>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</si>
  <si>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</si>
  <si>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</si>
  <si>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</si>
  <si>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</si>
  <si>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</si>
  <si>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</si>
  <si>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</si>
  <si>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</si>
  <si>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</si>
  <si>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</si>
  <si>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</si>
  <si>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</si>
  <si>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</si>
  <si>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</si>
  <si>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</si>
  <si>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</si>
  <si>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</si>
  <si>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</si>
  <si>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</si>
  <si>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</si>
  <si>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</si>
  <si>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</si>
  <si>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</si>
  <si>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</si>
  <si>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</si>
  <si>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</si>
  <si>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</si>
  <si>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</si>
  <si>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</si>
  <si>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</si>
  <si>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</si>
  <si>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</si>
  <si>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</si>
  <si>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</si>
  <si>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</si>
  <si>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</si>
  <si>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</si>
  <si>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</si>
  <si>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</si>
  <si>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Release rollback</t>
  </si>
  <si>
    <t>Deploy local immutable version N+1, force regression and restore N.</t>
  </si>
  <si>
    <t>Release rollback is separate from infrastructure rollback.</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</si>
  <si>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</si>
  <si>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</si>
  <si>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</si>
  <si>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</si>
  <si>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</si>
  <si>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</si>
  <si>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</si>
  <si>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Approve controlled API/agent and Week 5 AWS inputs.</t>
  </si>
  <si>
    <t>Cloud infrastructure should not be planned for an unsafe runtime.</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</si>
  <si>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</si>
  <si>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</si>
  <si>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</si>
  <si>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</si>
  <si>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</si>
  <si>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</si>
  <si>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</si>
  <si>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</si>
  <si>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</si>
  <si>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</si>
  <si>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</si>
  <si>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</si>
  <si>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</si>
  <si>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</si>
  <si>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</si>
  <si>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</si>
  <si>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</si>
  <si>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AWS inputs</t>
  </si>
  <si>
    <t>Confirm sandbox account, region, network, tags, data residency and budget ceiling.</t>
  </si>
  <si>
    <t>Terraform cannot be safely reviewed with ambiguous ownership or cost.</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</si>
  <si>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</si>
  <si>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</si>
  <si>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</si>
  <si>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</si>
  <si>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</si>
  <si>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</si>
  <si>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</si>
  <si>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</si>
  <si>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</si>
  <si>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</si>
  <si>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</si>
  <si>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</si>
  <si>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</si>
  <si>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</si>
  <si>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</si>
  <si>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</si>
  <si>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</si>
  <si>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</si>
  <si>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</si>
  <si>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</si>
  <si>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</si>
  <si>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</si>
  <si>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</si>
  <si>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</si>
  <si>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</si>
  <si>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</si>
  <si>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</si>
  <si>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</si>
  <si>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</si>
  <si>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</si>
  <si>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</si>
  <si>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</si>
  <si>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</si>
  <si>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</si>
  <si>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</si>
  <si>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</si>
  <si>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</si>
  <si>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</si>
  <si>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</si>
  <si>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</si>
  <si>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</si>
  <si>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</si>
  <si>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</si>
  <si>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</si>
  <si>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</si>
  <si>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</si>
  <si>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</si>
  <si>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</si>
  <si>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</si>
  <si>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</si>
  <si>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</si>
  <si>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</si>
  <si>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</si>
  <si>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</si>
  <si>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</si>
  <si>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</si>
  <si>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</si>
  <si>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Policy as code</t>
  </si>
  <si>
    <t>Implement OPA and Checkov security/tagging policies with fixtures.</t>
  </si>
  <si>
    <t>Policy gates make critical architecture decisions executable.</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</si>
  <si>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</si>
  <si>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</si>
  <si>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</si>
  <si>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</si>
  <si>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</si>
  <si>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</si>
  <si>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</si>
  <si>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</si>
  <si>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</si>
  <si>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</si>
  <si>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</si>
  <si>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</si>
  <si>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</si>
  <si>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</si>
  <si>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</si>
  <si>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</si>
  <si>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</si>
  <si>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</si>
  <si>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</si>
  <si>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</si>
  <si>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</si>
  <si>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</si>
  <si>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</si>
  <si>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</si>
  <si>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</si>
  <si>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</si>
  <si>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</si>
  <si>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</si>
  <si>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</si>
  <si>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</si>
  <si>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</si>
  <si>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</si>
  <si>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</si>
  <si>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</si>
  <si>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</si>
  <si>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</si>
  <si>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</si>
  <si>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</si>
  <si>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</si>
  <si>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</si>
  <si>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</si>
  <si>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</si>
  <si>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</si>
  <si>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</si>
  <si>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</si>
  <si>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</si>
  <si>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</si>
  <si>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</si>
  <si>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</si>
  <si>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</si>
  <si>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</si>
  <si>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</si>
  <si>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</si>
  <si>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</si>
  <si>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</si>
  <si>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</si>
  <si>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</si>
  <si>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</si>
  <si>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</si>
  <si>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</si>
  <si>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</si>
  <si>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</si>
  <si>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</si>
  <si>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</si>
  <si>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</si>
  <si>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</si>
  <si>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</si>
  <si>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</si>
  <si>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</si>
  <si>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</si>
  <si>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</si>
  <si>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</si>
  <si>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</si>
  <si>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</si>
  <si>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</si>
  <si>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</si>
  <si>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</si>
  <si>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</si>
  <si>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</si>
  <si>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</si>
  <si>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</si>
  <si>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</si>
  <si>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</si>
  <si>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</si>
  <si>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</si>
  <si>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</si>
  <si>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</si>
  <si>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</si>
  <si>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</si>
  <si>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</si>
  <si>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</si>
  <si>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</si>
  <si>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</si>
  <si>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</si>
  <si>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</si>
  <si>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</si>
  <si>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</si>
  <si>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</si>
  <si>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</si>
  <si>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</si>
  <si>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</si>
  <si>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</si>
  <si>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</si>
  <si>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</si>
  <si>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</si>
  <si>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</si>
  <si>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</si>
  <si>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</si>
  <si>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</si>
  <si>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</si>
  <si>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</si>
  <si>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</si>
  <si>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</si>
  <si>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</si>
  <si>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</si>
  <si>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</si>
  <si>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</si>
  <si>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</si>
  <si>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</si>
  <si>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</si>
  <si>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</si>
  <si>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</si>
  <si>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</si>
  <si>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</si>
  <si>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</si>
  <si>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</si>
  <si>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</si>
  <si>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</si>
  <si>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</si>
  <si>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</si>
  <si>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</si>
  <si>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</si>
  <si>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</si>
  <si>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</si>
  <si>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</si>
  <si>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</si>
  <si>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</si>
  <si>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</si>
  <si>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</si>
  <si>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</si>
  <si>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</si>
  <si>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</si>
  <si>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</si>
  <si>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</si>
  <si>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</si>
  <si>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</si>
  <si>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</si>
  <si>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</si>
  <si>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</si>
  <si>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</si>
  <si>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</si>
  <si>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</si>
  <si>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</si>
  <si>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</si>
  <si>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</si>
  <si>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</si>
  <si>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</si>
  <si>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</si>
  <si>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</si>
  <si>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</si>
  <si>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</si>
  <si>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</si>
  <si>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</si>
  <si>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</si>
  <si>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</si>
  <si>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</si>
  <si>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</si>
  <si>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</si>
  <si>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</si>
  <si>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</si>
  <si>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</si>
  <si>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</si>
  <si>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</si>
  <si>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</si>
  <si>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</si>
  <si>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</si>
  <si>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</si>
  <si>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</si>
  <si>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</si>
  <si>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</si>
  <si>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</si>
  <si>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</si>
  <si>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</si>
  <si>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</si>
  <si>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</si>
  <si>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</si>
  <si>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</si>
  <si>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</si>
  <si>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</si>
  <si>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</si>
  <si>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</si>
  <si>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</si>
  <si>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</si>
  <si>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</si>
  <si>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</si>
  <si>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</si>
  <si>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</si>
  <si>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</si>
  <si>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</si>
  <si>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</si>
  <si>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</si>
  <si>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</si>
  <si>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</si>
  <si>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</si>
  <si>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</si>
  <si>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</si>
  <si>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</si>
  <si>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</si>
  <si>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</si>
  <si>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</si>
  <si>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</si>
  <si>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</si>
  <si>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</si>
  <si>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</si>
  <si>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</si>
  <si>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</si>
  <si>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</si>
  <si>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</si>
  <si>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</si>
  <si>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</si>
  <si>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</si>
  <si>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</si>
  <si>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</si>
  <si>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</si>
  <si>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</si>
  <si>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</si>
  <si>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</si>
  <si>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</si>
  <si>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</si>
  <si>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</si>
  <si>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</si>
  <si>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</si>
  <si>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</si>
  <si>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</si>
  <si>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</si>
  <si>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</si>
  <si>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</si>
  <si>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</si>
  <si>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</si>
  <si>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</si>
  <si>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</si>
  <si>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</si>
  <si>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</si>
  <si>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</si>
  <si>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</si>
  <si>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</si>
  <si>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</si>
  <si>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New platform capability must not build on unresolved lifecycle, billing, KMS, evidence or automation defects.</t>
  </si>
  <si>
    <t>Codex (approved source) + Owner (execute/approve)</t>
  </si>
  <si>
    <t>W6-CLOSE-001,COST-002,KMS-002</t>
  </si>
  <si>
    <t>OWNER-CONTROLLED — exact ordered command(s) defined after approved implementation inventory; not run by this tracker edit.</t>
  </si>
  <si>
    <t>PASS/FAIL/NOT RUN/INDETERMINATE with redacted evidence; no PASS from plan or prompt.</t>
  </si>
  <si>
    <t>DEC-W7-01</t>
  </si>
  <si>
    <t>Append-only remediation records; preserve every W6 historical classification and hash.</t>
  </si>
  <si>
    <t>Documents need deterministic identity, ownership, validation and quarantine before embedding or indexing.</t>
  </si>
  <si>
    <t>DATA-004,RES-001</t>
  </si>
  <si>
    <t>DEC-W7-02</t>
  </si>
  <si>
    <t>Disable ingestion handoff; retain source/evidence; remove only exact new sandbox resources after approved teardown.</t>
  </si>
  <si>
    <t>Deterministic quality gates prevent corrupt, duplicated or cross-tenant data from reaching retrieval.</t>
  </si>
  <si>
    <t>DATA-005,DQ-001</t>
  </si>
  <si>
    <t>DEC-W7-03</t>
  </si>
  <si>
    <t>Stop replay, preserve checkpoints and quarantine, and restore the last approved processing contract.</t>
  </si>
  <si>
    <t>Sensitive data must be governed before embedding and deletions must propagate exactly across source and index layers.</t>
  </si>
  <si>
    <t>PRIV-002,RET-002,DEST-002</t>
  </si>
  <si>
    <t>DEC-W7-04</t>
  </si>
  <si>
    <t>Revoke release, quarantine affected versions, preserve evidence and restore last approved index manifest.</t>
  </si>
  <si>
    <t>A document-RAG platform should not operate unused feature-store infrastructure.</t>
  </si>
  <si>
    <t>FEATURE-001,COST-003</t>
  </si>
  <si>
    <t>DEC-W7-05</t>
  </si>
  <si>
    <t>Disable conditional integration and remove only exact feature resources under a reviewed teardown plan.</t>
  </si>
  <si>
    <t>The owner must explain lineage, quality, privacy, replay and feature-management trade-offs.</t>
  </si>
  <si>
    <t>docs/learning/W7-learning-review.md</t>
  </si>
  <si>
    <t>DEC-W7-LEARN</t>
  </si>
  <si>
    <t>Revise only through the approved documentation workflow.</t>
  </si>
  <si>
    <t>Each model class needs an explicit, least-privilege and reversible serving topology.</t>
  </si>
  <si>
    <t>SERVE-001,AWS-003</t>
  </si>
  <si>
    <t>DEC-W8-01</t>
  </si>
  <si>
    <t>Supersede only through a reviewed serving ADR; no resource exists from design.</t>
  </si>
  <si>
    <t>Production inference should extend the governed API rather than create a duplicate entry point.</t>
  </si>
  <si>
    <t>IDENT-001,SERVE-002</t>
  </si>
  <si>
    <t>DEC-W8-02</t>
  </si>
  <si>
    <t>Restore exact known-good API image/configuration and verify health/security gates.</t>
  </si>
  <si>
    <t>Long-running work needs typed, idempotent, auditable and bounded state transitions.</t>
  </si>
  <si>
    <t>ORCH-001,COST-004</t>
  </si>
  <si>
    <t>DEC-W8-03</t>
  </si>
  <si>
    <t>Stop new events, drain or dead-letter exact work, and run approved compensating actions.</t>
  </si>
  <si>
    <t>Serving capacity claims need bounded demand, saturation and cost evidence.</t>
  </si>
  <si>
    <t>CAP-001,COST-005</t>
  </si>
  <si>
    <t>DEC-W8-04</t>
  </si>
  <si>
    <t>Restore prior scaling/configuration; conditional engines remain disabled unless approved.</t>
  </si>
  <si>
    <t>The owner must defend serving, API, orchestration, scaling and cost decisions.</t>
  </si>
  <si>
    <t>docs/learning/W8-learning-review.md</t>
  </si>
  <si>
    <t>DEC-W8-LEARN</t>
  </si>
  <si>
    <t>Owner-managed models need immutable inputs, bounded jobs and safe supply-chain controls.</t>
  </si>
  <si>
    <t>TRAIN-001,COST-006</t>
  </si>
  <si>
    <t>DEC-W9-01</t>
  </si>
  <si>
    <t>Stop exact job, preserve logs/artifacts, clean failed resources and retain known-good model identity.</t>
  </si>
  <si>
    <t>Experiments must be reproducible without conflating metrics with deployment approval.</t>
  </si>
  <si>
    <t>MLFLOW-001,RET-003</t>
  </si>
  <si>
    <t>DEC-W9-02</t>
  </si>
  <si>
    <t>Disable tracking integration and retain/export only approved redacted lineage.</t>
  </si>
  <si>
    <t>Promotion must bind to an exact reviewed package, not a mutable model label.</t>
  </si>
  <si>
    <t>REGISTRY-001</t>
  </si>
  <si>
    <t>DEC-W9-03</t>
  </si>
  <si>
    <t>Restore exact approved model package; preserve failed candidate and audit evidence.</t>
  </si>
  <si>
    <t>Model artifacts require the same immutable, scanned, attested and policy-bound discipline as application images.</t>
  </si>
  <si>
    <t>SUPPLY-002,GHA-002</t>
  </si>
  <si>
    <t>DEC-W9-04</t>
  </si>
  <si>
    <t>Block candidate, restore exact known-good package/image, and preserve vulnerability/provenance evidence.</t>
  </si>
  <si>
    <t>The owner must explain training, experiment lineage, registry approval and model supply-chain controls.</t>
  </si>
  <si>
    <t>docs/learning/W9-learning-review.md</t>
  </si>
  <si>
    <t>DEC-W9-LEARN</t>
  </si>
  <si>
    <t>Keyword and vector evidence should combine without creating a second RAG stack.</t>
  </si>
  <si>
    <t>RAG-002</t>
  </si>
  <si>
    <t>DEC-W10-01</t>
  </si>
  <si>
    <t>Disable hybrid mode and restore the exact approved retrieval configuration/index identity.</t>
  </si>
  <si>
    <t>Reranking is useful only when it measurably improves relevance within latency and cost bounds.</t>
  </si>
  <si>
    <t>RERANK-001,COST-007</t>
  </si>
  <si>
    <t>DEC-W10-02</t>
  </si>
  <si>
    <t>Disable reranker, restore prior retrieval configuration, and retain comparison evidence.</t>
  </si>
  <si>
    <t>Production claims require a live privacy-safe golden set and immutable evaluation identities.</t>
  </si>
  <si>
    <t>EVAL-002,PRIV-003</t>
  </si>
  <si>
    <t>DEC-W10-03</t>
  </si>
  <si>
    <t>Restore exact known-good RAG configuration and block failed candidate identities.</t>
  </si>
  <si>
    <t>Model and RAG behavior must be diagnosable without retaining sensitive payloads.</t>
  </si>
  <si>
    <t>OBS-002,RET-004</t>
  </si>
  <si>
    <t>DEC-W10-04</t>
  </si>
  <si>
    <t>Disable new exporters/logging, preserve safe evidence and retain existing telemetry path.</t>
  </si>
  <si>
    <t>The owner must explain hybrid retrieval, reranking, evaluation and privacy-safe operations.</t>
  </si>
  <si>
    <t>docs/learning/W10-learning-review.md</t>
  </si>
  <si>
    <t>DEC-W10-LEARN</t>
  </si>
  <si>
    <t>Release decisions need user-centered reliability and quality objectives backed by evaluable telemetry.</t>
  </si>
  <si>
    <t>SLO-002,ALERT-001</t>
  </si>
  <si>
    <t>DEC-W11-01</t>
  </si>
  <si>
    <t>Restore prior thresholds only through reviewed policy/runbook change.</t>
  </si>
  <si>
    <t>Broader failures must be exercised with exact targets, stop alarms and bounded recovery objectives.</t>
  </si>
  <si>
    <t>FIS-002,RES-002</t>
  </si>
  <si>
    <t>DEC-W11-02</t>
  </si>
  <si>
    <t>Stop exact experiment, restore dependencies/configuration, verify health and reconcile residue.</t>
  </si>
  <si>
    <t>Rollback is not disaster recovery; state, data and indexes need independent recoverability.</t>
  </si>
  <si>
    <t>DR-001,RPO-001</t>
  </si>
  <si>
    <t>DEC-W11-03</t>
  </si>
  <si>
    <t>Abort restore on identity or scope mismatch; preserve original state and recovery evidence.</t>
  </si>
  <si>
    <t>Operators need accountable response and automation that cannot emit PASS after command failure.</t>
  </si>
  <si>
    <t>INC-001,OPS-001</t>
  </si>
  <si>
    <t>DEC-W11-04</t>
  </si>
  <si>
    <t>Disable defective runner/playbook, retain failed evidence and return to last validated runbook.</t>
  </si>
  <si>
    <t>The owner must distinguish availability, resilience, rollback, restore and disaster recovery.</t>
  </si>
  <si>
    <t>docs/learning/W11-learning-review.md</t>
  </si>
  <si>
    <t>DEC-W11-LEARN</t>
  </si>
  <si>
    <t>The final operating model must execute approved immutable plans without ad-hoc manual deployment.</t>
  </si>
  <si>
    <t>GHA-003,TFC-001,PROD-001</t>
  </si>
  <si>
    <t>DEC-W12-01</t>
  </si>
  <si>
    <t>Freeze workflow, preserve run evidence and invoke only the separately approved rollback workflow.</t>
  </si>
  <si>
    <t>Recovery must restore exact known-good identities without manual intervention disguised as automation.</t>
  </si>
  <si>
    <t>ROLLBACK-002,DR-002</t>
  </si>
  <si>
    <t>DEC-W12-02</t>
  </si>
  <si>
    <t>Stop automation, preserve partial state, reconcile read-only and resume only with fresh approval.</t>
  </si>
  <si>
    <t>A disposable platform is complete only when approved automation proves native absence and billing closure.</t>
  </si>
  <si>
    <t>DEST-003,COST-008,KMS-003</t>
  </si>
  <si>
    <t>DEC-W12-03</t>
  </si>
  <si>
    <t>Deletion is not rolled back; stop before uncertain targets and restore only from approved backups where supported.</t>
  </si>
  <si>
    <t>Production readiness is an evidence decision, not a label inferred from implementation.</t>
  </si>
  <si>
    <t>PROD-002,DOC-001</t>
  </si>
  <si>
    <t>DEC-W12-04</t>
  </si>
  <si>
    <t>Withdraw readiness claim, preserve package, and reopen exact failed or missing gates.</t>
  </si>
  <si>
    <t>The owner must present the entire platform as a governed business, architecture and operations story.</t>
  </si>
  <si>
    <t>docs/learning/W12-learning-review.md</t>
  </si>
  <si>
    <t>DEC-W12-LEARN</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</si>
  <si>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</si>
  <si>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</si>
  <si>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</si>
  <si>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</si>
  <si>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</si>
  <si>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</si>
  <si>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</si>
  <si>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</si>
  <si>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</si>
  <si>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</si>
  <si>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</si>
  <si>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</si>
  <si>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</si>
  <si>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</si>
  <si>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</si>
  <si>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Example Usage</t>
  </si>
  <si>
    <t>docs/features/MVP-001.md with scope, exclusions, measures and approval fields</t>
  </si>
  <si>
    <t>Review Main Prompt → Column M document approval → owner review → Column N final approval</t>
  </si>
  <si>
    <t>docs/adr/ADR-000-source-precedence.md in Proposed state</t>
  </si>
  <si>
    <t>Monorepo skeleton, feature-matrix.yaml, ADR/test/evidence folders, Makefile, README</t>
  </si>
  <si>
    <t>Review Main Prompt → Column L code approval → owner runs TEST-001 guidance → Column M documents → Column N final approval</t>
  </si>
  <si>
    <t>requirements*.txt, pyproject.toml, .env.example, typed config and unit tests</t>
  </si>
  <si>
    <t>pytest markers, fixtures, evidence naming rules, sample feature test</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</si>
  <si>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</si>
  <si>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</si>
  <si>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</si>
  <si>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</si>
  <si>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</si>
  <si>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</si>
  <si>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</si>
  <si>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</si>
  <si>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</si>
  <si>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</si>
  <si>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</si>
  <si>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</si>
  <si>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</si>
  <si>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</si>
  <si>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</si>
  <si>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</si>
  <si>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protocol, sentence-transformer/fake adapters, batch and dimension tests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</si>
  <si>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</si>
  <si>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</si>
  <si>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</si>
  <si>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</si>
  <si>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</si>
  <si>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</si>
  <si>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</si>
  <si>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</si>
  <si>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</si>
  <si>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</si>
  <si>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</si>
  <si>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</si>
  <si>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</si>
  <si>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</si>
  <si>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protocol, fake/Bedrock adapters, prompt loader, RAG service and tests</t>
  </si>
  <si>
    <t>JSONL schema, deterministic metrics, Ragas adapter, baseline and report</t>
  </si>
  <si>
    <t>Input/output validators, citation/abstention gates, security tests</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</si>
  <si>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</si>
  <si>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</si>
  <si>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</si>
  <si>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</si>
  <si>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</si>
  <si>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</si>
  <si>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</si>
  <si>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endpoints, schemas, dependencies, health, error mapping and tests</t>
  </si>
  <si>
    <t>Typed graph, nodes/edges, approval interrupt, tools, tests and Mermaid</t>
  </si>
  <si>
    <t>Telemetry module, structured logs, trace tests and local collector config</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</si>
  <si>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</si>
  <si>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</si>
  <si>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</si>
  <si>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</si>
  <si>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</si>
  <si>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</si>
  <si>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</si>
  <si>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</si>
  <si>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</si>
  <si>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</si>
  <si>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</si>
  <si>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</si>
  <si>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PR CI, Terraform plan workflow, image/SBOM scans and approval-gated deploy shell</t>
  </si>
  <si>
    <t>Rego policies/tests, Checkov custom policies and fixtures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</si>
  <si>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</si>
  <si>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</si>
  <si>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</si>
  <si>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</si>
  <si>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</si>
  <si>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</si>
  <si>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</si>
  <si>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</si>
  <si>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</si>
  <si>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</si>
  <si>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</si>
  <si>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</si>
  <si>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</si>
  <si>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</si>
  <si>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</si>
  <si>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</si>
  <si>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</si>
  <si>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</si>
  <si>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</si>
  <si>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</si>
  <si>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</si>
  <si>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</si>
  <si>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</si>
  <si>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</si>
  <si>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</si>
  <si>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</si>
  <si>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</si>
  <si>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</si>
  <si>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</si>
  <si>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</si>
  <si>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</si>
  <si>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</si>
  <si>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</si>
  <si>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</si>
  <si>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</si>
  <si>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</si>
  <si>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</si>
  <si>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</si>
  <si>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</si>
  <si>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</si>
  <si>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</si>
  <si>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</si>
  <si>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</si>
  <si>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</si>
  <si>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</si>
  <si>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</si>
  <si>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</si>
  <si>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</si>
  <si>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</si>
  <si>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</si>
  <si>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</si>
  <si>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</si>
  <si>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</si>
  <si>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</si>
  <si>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</si>
  <si>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</si>
  <si>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</si>
  <si>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</si>
  <si>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</si>
  <si>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</si>
  <si>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</si>
  <si>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</si>
  <si>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</si>
  <si>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</si>
  <si>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</si>
  <si>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</si>
  <si>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</si>
  <si>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</si>
  <si>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</si>
  <si>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</si>
  <si>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</si>
  <si>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</si>
  <si>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</si>
  <si>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</si>
  <si>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</si>
  <si>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</si>
  <si>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</si>
  <si>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</si>
  <si>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</si>
  <si>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</si>
  <si>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</si>
  <si>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</si>
  <si>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</si>
  <si>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</si>
  <si>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</si>
  <si>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</si>
  <si>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</si>
  <si>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</si>
  <si>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</si>
  <si>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</si>
  <si>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</si>
  <si>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</si>
  <si>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</si>
  <si>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</si>
  <si>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</si>
  <si>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</si>
  <si>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</si>
  <si>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</si>
  <si>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</si>
  <si>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</si>
  <si>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</si>
  <si>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</si>
  <si>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</si>
  <si>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</si>
  <si>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</si>
  <si>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</si>
  <si>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</si>
  <si>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</si>
  <si>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</si>
  <si>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</si>
  <si>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</si>
  <si>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</si>
  <si>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</si>
  <si>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</si>
  <si>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</si>
  <si>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</si>
  <si>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</si>
  <si>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</si>
  <si>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</si>
  <si>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</si>
  <si>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</si>
  <si>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</si>
  <si>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</si>
  <si>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</si>
  <si>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</si>
  <si>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</si>
  <si>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</si>
  <si>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</si>
  <si>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</si>
  <si>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</si>
  <si>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</si>
  <si>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</si>
  <si>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</si>
  <si>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</si>
  <si>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</si>
  <si>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</si>
  <si>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</si>
  <si>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</si>
  <si>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Governed data plane</t>
  </si>
  <si>
    <t>S3 governed zones + Glue Catalog</t>
  </si>
  <si>
    <t>Stores raw, quarantine, processed and evidence objects with deterministic lineage.</t>
  </si>
  <si>
    <t>Extend existing S3; private, encrypted, classified and versioned</t>
  </si>
  <si>
    <t>W7</t>
  </si>
  <si>
    <t>Conditional live AWS</t>
  </si>
  <si>
    <t>Evidence and teardown required</t>
  </si>
  <si>
    <t>Processing plane</t>
  </si>
  <si>
    <t>Glue/Spark + Great Expectations</t>
  </si>
  <si>
    <t>Processes and quality-gates approved source before embedding/indexing.</t>
  </si>
  <si>
    <t>Provider-neutral processing contract</t>
  </si>
  <si>
    <t>Planned</t>
  </si>
  <si>
    <t>Quarantine and safe replay</t>
  </si>
  <si>
    <t>Orchestration plane</t>
  </si>
  <si>
    <t>EventBridge + Step Functions</t>
  </si>
  <si>
    <t>Coordinates typed ingestion and asynchronous inference states.</t>
  </si>
  <si>
    <t>Bounded retries, DLQ and approval</t>
  </si>
  <si>
    <t>W7–8</t>
  </si>
  <si>
    <t>W7-001; W8-003</t>
  </si>
  <si>
    <t>No unbounded fan-out</t>
  </si>
  <si>
    <t>Privacy plane</t>
  </si>
  <si>
    <t>Macie + existing Presidio</t>
  </si>
  <si>
    <t>Discovers/classifies sensitive data and enforces pre-embedding controls.</t>
  </si>
  <si>
    <t>Macie conditional; Presidio extended</t>
  </si>
  <si>
    <t>Evaluating</t>
  </si>
  <si>
    <t>No payload logging</t>
  </si>
  <si>
    <t>Structured ML plane</t>
  </si>
  <si>
    <t>Feature Store decision</t>
  </si>
  <si>
    <t>Supports reusable online/offline features only when justified.</t>
  </si>
  <si>
    <t>SageMaker preferred AWS-first; Feast conditional</t>
  </si>
  <si>
    <t>Conditional</t>
  </si>
  <si>
    <t>NOT ADOPTED is valid</t>
  </si>
  <si>
    <t>Inference plane</t>
  </si>
  <si>
    <t>Bedrock / SageMaker / EKS boundary</t>
  </si>
  <si>
    <t>Selects governed serving path by model class.</t>
  </si>
  <si>
    <t>Bedrock foundation models; others conditional</t>
  </si>
  <si>
    <t>W8</t>
  </si>
  <si>
    <t>Decision required</t>
  </si>
  <si>
    <t>Private least privilege</t>
  </si>
  <si>
    <t>Existing FastAPI hardening</t>
  </si>
  <si>
    <t>Adds bounded production inference without a duplicate API.</t>
  </si>
  <si>
    <t>Extend current service</t>
  </si>
  <si>
    <t>Typed overload/error behavior</t>
  </si>
  <si>
    <t>MLOps plane</t>
  </si>
  <si>
    <t>SageMaker training + MLflow</t>
  </si>
  <si>
    <t>Runs bounded training and records reproducible experiment lineage.</t>
  </si>
  <si>
    <t>Custom-model path only</t>
  </si>
  <si>
    <t>W9</t>
  </si>
  <si>
    <t>W9-001; W9-002</t>
  </si>
  <si>
    <t>Conditional live runs</t>
  </si>
  <si>
    <t>No production data</t>
  </si>
  <si>
    <t>SageMaker Model Registry</t>
  </si>
  <si>
    <t>Governs exact model-package approval and promotion.</t>
  </si>
  <si>
    <t>Approval does not deploy</t>
  </si>
  <si>
    <t>Exact rollback identity</t>
  </si>
  <si>
    <t>Supply-chain plane</t>
  </si>
  <si>
    <t>Model artifact provenance</t>
  </si>
  <si>
    <t>Scans, attests and policy-gates model and container artifacts.</t>
  </si>
  <si>
    <t>Extend existing DevSecOps</t>
  </si>
  <si>
    <t>OIDC; immutable identities</t>
  </si>
  <si>
    <t>Retrieval plane</t>
  </si>
  <si>
    <t>Hybrid retrieval + reranking</t>
  </si>
  <si>
    <t>Combines authorized lexical/vector evidence and optional reranking.</t>
  </si>
  <si>
    <t>Extend OpenSearch adapter</t>
  </si>
  <si>
    <t>W10</t>
  </si>
  <si>
    <t>W10-001; W10-002</t>
  </si>
  <si>
    <t>Reranker conditional</t>
  </si>
  <si>
    <t>Preserve citations/tenancy</t>
  </si>
  <si>
    <t>Evaluation plane</t>
  </si>
  <si>
    <t>RAG evaluation + safety governance</t>
  </si>
  <si>
    <t>Binds live privacy-safe evidence to exact RAG identities.</t>
  </si>
  <si>
    <t>Extend 39-case foundations</t>
  </si>
  <si>
    <t>Owner-run</t>
  </si>
  <si>
    <t>No PASS from synthetic-only plan</t>
  </si>
  <si>
    <t>AI telemetry and drift</t>
  </si>
  <si>
    <t>Adds model/RAG quality, correlation, drift and cost signals.</t>
  </si>
  <si>
    <t>Extend OTel stack</t>
  </si>
  <si>
    <t>Privacy-safe dimensions</t>
  </si>
  <si>
    <t>Reliability plane</t>
  </si>
  <si>
    <t>SLO/error budget + FIS</t>
  </si>
  <si>
    <t>Governs releases and bounded failure exercises.</t>
  </si>
  <si>
    <t>Extend Week 6 controls</t>
  </si>
  <si>
    <t>W11</t>
  </si>
  <si>
    <t>W11-001; W11-002</t>
  </si>
  <si>
    <t>Live chaos separate approval</t>
  </si>
  <si>
    <t>Stop alarms required</t>
  </si>
  <si>
    <t>Recovery plane</t>
  </si>
  <si>
    <t>Backup/restore/index rebuild/DR</t>
  </si>
  <si>
    <t>Separates rollback from restore and disaster recovery.</t>
  </si>
  <si>
    <t>RPO/RTO and residency governed</t>
  </si>
  <si>
    <t>Exact identity validation</t>
  </si>
  <si>
    <t>Delivery plane</t>
  </si>
  <si>
    <t>GitHub Actions + HCP Terraform</t>
  </si>
  <si>
    <t>Executes owner-approved reviewed plans with policy gates.</t>
  </si>
  <si>
    <t>No manual console/CLI mutation</t>
  </si>
  <si>
    <t>W12</t>
  </si>
  <si>
    <t>W12-001; W12-002; W12-003</t>
  </si>
  <si>
    <t>No autonomous Codex mutation</t>
  </si>
  <si>
    <t>Governance plane</t>
  </si>
  <si>
    <t>Evidence and production-readiness closure</t>
  </si>
  <si>
    <t>Indexes current/superseded evidence, risks, learning and owner decisions.</t>
  </si>
  <si>
    <t>Owner-only final readiness and tracker update</t>
  </si>
  <si>
    <t>NOT ESTABLISHED</t>
  </si>
  <si>
    <t>All missing gates remain visible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</si>
  <si>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</si>
  <si>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</si>
  <si>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</si>
  <si>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</si>
  <si>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</si>
  <si>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</si>
  <si>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</si>
  <si>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</si>
  <si>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</si>
  <si>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</si>
  <si>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</si>
  <si>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</si>
  <si>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</si>
  <si>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</si>
  <si>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</si>
  <si>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</si>
  <si>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</si>
  <si>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</si>
  <si>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</si>
  <si>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</si>
  <si>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</si>
  <si>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</si>
  <si>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</si>
  <si>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</si>
  <si>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</si>
  <si>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</si>
  <si>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</si>
  <si>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</si>
  <si>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</si>
  <si>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</si>
  <si>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</si>
  <si>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</si>
  <si>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</si>
  <si>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</si>
  <si>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</si>
  <si>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</si>
  <si>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</si>
  <si>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</si>
  <si>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</si>
  <si>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</si>
  <si>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</si>
  <si>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</si>
  <si>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</si>
  <si>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</si>
  <si>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</si>
  <si>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</si>
  <si>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</si>
  <si>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</si>
  <si>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</si>
  <si>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</si>
  <si>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</si>
  <si>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</si>
  <si>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</si>
  <si>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</si>
  <si>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</si>
  <si>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</si>
  <si>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</si>
  <si>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</si>
  <si>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</si>
  <si>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</si>
  <si>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</si>
  <si>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</si>
  <si>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</si>
  <si>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</si>
  <si>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</si>
  <si>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</si>
  <si>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</si>
  <si>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</si>
  <si>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</si>
  <si>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</si>
  <si>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</si>
  <si>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</si>
  <si>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</si>
  <si>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</si>
  <si>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</si>
  <si>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</si>
  <si>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</si>
  <si>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</si>
  <si>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</si>
  <si>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</si>
  <si>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</si>
  <si>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</si>
  <si>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</si>
  <si>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</si>
  <si>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</si>
  <si>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</si>
  <si>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</si>
  <si>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</si>
  <si>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</si>
  <si>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</si>
  <si>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</si>
  <si>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</si>
  <si>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</si>
  <si>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</si>
  <si>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</si>
  <si>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</si>
  <si>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</si>
  <si>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</si>
  <si>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</si>
  <si>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</si>
  <si>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</si>
  <si>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</si>
  <si>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</si>
  <si>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</si>
  <si>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</si>
  <si>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</si>
  <si>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</si>
  <si>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</si>
  <si>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</si>
  <si>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</si>
  <si>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</si>
  <si>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</si>
  <si>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</si>
  <si>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</si>
  <si>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</si>
  <si>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</si>
  <si>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</si>
  <si>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</si>
  <si>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</si>
  <si>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</si>
  <si>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</si>
  <si>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</si>
  <si>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</si>
  <si>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</si>
  <si>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</si>
  <si>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</si>
  <si>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</si>
  <si>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</si>
  <si>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</si>
  <si>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</si>
  <si>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</si>
  <si>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</si>
  <si>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</si>
  <si>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</si>
  <si>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</si>
  <si>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</si>
  <si>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</si>
  <si>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</si>
  <si>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</si>
  <si>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</si>
  <si>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</si>
  <si>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</si>
  <si>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</si>
  <si>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</si>
  <si>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</si>
  <si>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</si>
  <si>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</si>
  <si>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</si>
  <si>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</si>
  <si>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</si>
  <si>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</si>
  <si>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</si>
  <si>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</si>
  <si>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</si>
  <si>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</si>
  <si>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</si>
  <si>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</si>
  <si>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</si>
  <si>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</si>
  <si>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</si>
  <si>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</si>
  <si>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</si>
  <si>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</si>
  <si>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</si>
  <si>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</si>
  <si>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</si>
  <si>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</si>
  <si>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</si>
  <si>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</si>
  <si>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</si>
  <si>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T-W7-001-remediation</t>
  </si>
  <si>
    <t>Remediation</t>
  </si>
  <si>
    <t>OWNER-CONTROLLED — exact command determined after approved implementation inventory.</t>
  </si>
  <si>
    <t>NOT RUN</t>
  </si>
  <si>
    <t>No project test, cloud workflow, deployment, rollback or teardown was run by the tracker edit.</t>
  </si>
  <si>
    <t>Pending</t>
  </si>
  <si>
    <t>T-W7-001</t>
  </si>
  <si>
    <t>Implementation</t>
  </si>
  <si>
    <t>T-W7-002</t>
  </si>
  <si>
    <t>T-W7-003</t>
  </si>
  <si>
    <t>T-W7-004</t>
  </si>
  <si>
    <t>T-W7-LEARN-001</t>
  </si>
  <si>
    <t>Learning</t>
  </si>
  <si>
    <t>T-W8-001</t>
  </si>
  <si>
    <t>T-W8-002</t>
  </si>
  <si>
    <t>T-W8-003</t>
  </si>
  <si>
    <t>T-W8-004</t>
  </si>
  <si>
    <t>T-W8-LEARN-001</t>
  </si>
  <si>
    <t>T-W9-001</t>
  </si>
  <si>
    <t>T-W9-002</t>
  </si>
  <si>
    <t>T-W9-003</t>
  </si>
  <si>
    <t>T-W9-004</t>
  </si>
  <si>
    <t>T-W9-LEARN-001</t>
  </si>
  <si>
    <t>T-W10-001</t>
  </si>
  <si>
    <t>T-W10-002</t>
  </si>
  <si>
    <t>T-W10-003</t>
  </si>
  <si>
    <t>T-W10-004</t>
  </si>
  <si>
    <t>T-W10-LEARN-001</t>
  </si>
  <si>
    <t>T-W11-001</t>
  </si>
  <si>
    <t>T-W11-002</t>
  </si>
  <si>
    <t>T-W11-003</t>
  </si>
  <si>
    <t>T-W11-004</t>
  </si>
  <si>
    <t>T-W11-LEARN-001</t>
  </si>
  <si>
    <t>T-W12-001</t>
  </si>
  <si>
    <t>T-W12-002</t>
  </si>
  <si>
    <t>T-W12-003</t>
  </si>
  <si>
    <t>T-W12-004</t>
  </si>
  <si>
    <t>T-W12-LEARN-001</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</si>
  <si>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</si>
  <si>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</si>
  <si>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</si>
  <si>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</si>
  <si>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</si>
  <si>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</si>
  <si>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</si>
  <si>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</si>
  <si>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</si>
  <si>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</si>
  <si>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</si>
  <si>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</si>
  <si>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</si>
  <si>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</si>
  <si>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</si>
  <si>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</si>
  <si>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</si>
  <si>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</si>
  <si>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</si>
  <si>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</si>
  <si>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</si>
  <si>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</si>
  <si>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</si>
  <si>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</si>
  <si>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</si>
  <si>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</si>
  <si>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</si>
  <si>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</si>
  <si>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</si>
  <si>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</si>
  <si>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</si>
  <si>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</si>
  <si>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</si>
  <si>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</si>
  <si>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</si>
  <si>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</si>
  <si>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</si>
  <si>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</si>
  <si>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</si>
  <si>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</si>
  <si>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</si>
  <si>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</si>
  <si>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</si>
  <si>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</si>
  <si>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</si>
  <si>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</si>
  <si>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</si>
  <si>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</si>
  <si>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</si>
  <si>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</si>
  <si>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</si>
  <si>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</si>
  <si>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</si>
  <si>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</si>
  <si>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</si>
  <si>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</si>
  <si>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</si>
  <si>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</si>
  <si>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</si>
  <si>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</si>
  <si>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</si>
  <si>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</si>
  <si>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</si>
  <si>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</si>
  <si>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</si>
  <si>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</si>
  <si>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</si>
  <si>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</si>
  <si>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</si>
  <si>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</si>
  <si>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</si>
  <si>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</si>
  <si>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</si>
  <si>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</si>
  <si>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</si>
  <si>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</si>
  <si>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</si>
  <si>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</si>
  <si>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</si>
  <si>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</si>
  <si>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</si>
  <si>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</si>
  <si>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</si>
  <si>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</si>
  <si>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</si>
  <si>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</si>
  <si>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</si>
  <si>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</si>
  <si>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</si>
  <si>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</si>
  <si>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</si>
  <si>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</si>
  <si>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</si>
  <si>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</si>
  <si>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</si>
  <si>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</si>
  <si>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</si>
  <si>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</si>
  <si>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</si>
  <si>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</si>
  <si>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</si>
  <si>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</si>
  <si>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</si>
  <si>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</si>
  <si>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</si>
  <si>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</si>
  <si>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</si>
  <si>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</si>
  <si>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</si>
  <si>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</si>
  <si>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</si>
  <si>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</si>
  <si>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</si>
  <si>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</si>
  <si>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</si>
  <si>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</si>
  <si>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</si>
  <si>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</si>
  <si>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</si>
  <si>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</si>
  <si>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</si>
  <si>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</si>
  <si>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</si>
  <si>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</si>
  <si>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DEC-W7-12-01</t>
  </si>
  <si>
    <t>Proposed</t>
  </si>
  <si>
    <t>Weeks 7–12</t>
  </si>
  <si>
    <t>Owner decision required before adoption or live execution.</t>
  </si>
  <si>
    <t>Existing foundation; conditional technology; governed non-adoption where justified.</t>
  </si>
  <si>
    <t>Cost, complexity, privacy, residency, reliability and reversibility must be explicit.</t>
  </si>
  <si>
    <t>Measured evidence or material requirement change.</t>
  </si>
  <si>
    <t>docs/adr/DEC-W7-12-01.md</t>
  </si>
  <si>
    <t>Tracker design only; not implementation, approval or evidence.</t>
  </si>
  <si>
    <t>DEC-W7-12-02</t>
  </si>
  <si>
    <t>Governed data-platform boundaries</t>
  </si>
  <si>
    <t>docs/adr/DEC-W7-12-02.md</t>
  </si>
  <si>
    <t>DEC-W7-12-03</t>
  </si>
  <si>
    <t>Feature Store adoption or non-adoption</t>
  </si>
  <si>
    <t>docs/adr/DEC-W7-12-03.md</t>
  </si>
  <si>
    <t>DEC-W7-12-04</t>
  </si>
  <si>
    <t>Production serving topology</t>
  </si>
  <si>
    <t>docs/adr/DEC-W7-12-04.md</t>
  </si>
  <si>
    <t>DEC-W7-12-05</t>
  </si>
  <si>
    <t>Ray Serve/Triton adoption or non-adoption</t>
  </si>
  <si>
    <t>docs/adr/DEC-W7-12-05.md</t>
  </si>
  <si>
    <t>DEC-W7-12-06</t>
  </si>
  <si>
    <t>SageMaker training and endpoint boundaries</t>
  </si>
  <si>
    <t>docs/adr/DEC-W7-12-06.md</t>
  </si>
  <si>
    <t>DEC-W7-12-07</t>
  </si>
  <si>
    <t>MLflow and Model Registry responsibilities</t>
  </si>
  <si>
    <t>docs/adr/DEC-W7-12-07.md</t>
  </si>
  <si>
    <t>DEC-W7-12-08</t>
  </si>
  <si>
    <t>Model and artifact provenance</t>
  </si>
  <si>
    <t>docs/adr/DEC-W7-12-08.md</t>
  </si>
  <si>
    <t>DEC-W7-12-09</t>
  </si>
  <si>
    <t>Hybrid retrieval and reranking</t>
  </si>
  <si>
    <t>docs/adr/DEC-W7-12-09.md</t>
  </si>
  <si>
    <t>DEC-W7-12-10</t>
  </si>
  <si>
    <t>AI evaluation thresholds</t>
  </si>
  <si>
    <t>docs/adr/DEC-W7-12-10.md</t>
  </si>
  <si>
    <t>DEC-W7-12-11</t>
  </si>
  <si>
    <t>AI SLO and error-budget policy</t>
  </si>
  <si>
    <t>docs/adr/DEC-W7-12-11.md</t>
  </si>
  <si>
    <t>DEC-W7-12-12</t>
  </si>
  <si>
    <t>FIS and chaos boundary</t>
  </si>
  <si>
    <t>docs/adr/DEC-W7-12-12.md</t>
  </si>
  <si>
    <t>DEC-W7-12-13</t>
  </si>
  <si>
    <t>DR and RPO/RTO strategy</t>
  </si>
  <si>
    <t>docs/adr/DEC-W7-12-13.md</t>
  </si>
  <si>
    <t>DEC-W7-12-14</t>
  </si>
  <si>
    <t>Production identity</t>
  </si>
  <si>
    <t>docs/adr/DEC-W7-12-14.md</t>
  </si>
  <si>
    <t>DEC-W7-12-15</t>
  </si>
  <si>
    <t>GitHub OIDC and environment approvals</t>
  </si>
  <si>
    <t>docs/adr/DEC-W7-12-15.md</t>
  </si>
  <si>
    <t>DEC-W7-12-16</t>
  </si>
  <si>
    <t>HCP Terraform/Terraform Cloud governance</t>
  </si>
  <si>
    <t>docs/adr/DEC-W7-12-16.md</t>
  </si>
  <si>
    <t>DEC-W7-12-17</t>
  </si>
  <si>
    <t>Automated deployment, rollback and teardown</t>
  </si>
  <si>
    <t>docs/adr/DEC-W7-12-17.md</t>
  </si>
  <si>
    <t>DEC-W7-12-18</t>
  </si>
  <si>
    <t>Cost limits</t>
  </si>
  <si>
    <t>docs/adr/DEC-W7-12-18.md</t>
  </si>
  <si>
    <t>DEC-W7-12-19</t>
  </si>
  <si>
    <t>Retention, teardown and production-readiness criteria</t>
  </si>
  <si>
    <t>docs/adr/DEC-W7-12-19.md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</si>
  <si>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</si>
  <si>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</si>
  <si>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</si>
  <si>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</si>
  <si>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</si>
  <si>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</si>
  <si>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</si>
  <si>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</si>
  <si>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</si>
  <si>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</si>
  <si>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</si>
  <si>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</si>
  <si>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</si>
  <si>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</si>
  <si>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</si>
  <si>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</si>
  <si>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</si>
  <si>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</si>
  <si>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</si>
  <si>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</si>
  <si>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</si>
  <si>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</si>
  <si>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</si>
  <si>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</si>
  <si>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</si>
  <si>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</si>
  <si>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</si>
  <si>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</si>
  <si>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</si>
  <si>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</si>
  <si>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</si>
  <si>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</si>
  <si>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</si>
  <si>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</si>
  <si>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</si>
  <si>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</si>
  <si>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</si>
  <si>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</si>
  <si>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</si>
  <si>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</si>
  <si>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</si>
  <si>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</si>
  <si>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</si>
  <si>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</si>
  <si>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</si>
  <si>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</si>
  <si>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</si>
  <si>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</si>
  <si>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</si>
  <si>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</si>
  <si>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</si>
  <si>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</si>
  <si>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</si>
  <si>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</si>
  <si>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</si>
  <si>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</si>
  <si>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</si>
  <si>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</si>
  <si>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</si>
  <si>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</si>
  <si>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</si>
  <si>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</si>
  <si>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</si>
  <si>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</si>
  <si>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</si>
  <si>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</si>
  <si>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</si>
  <si>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</si>
  <si>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</si>
  <si>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</si>
  <si>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</si>
  <si>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</si>
  <si>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</si>
  <si>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</si>
  <si>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</si>
  <si>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</si>
  <si>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</si>
  <si>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</si>
  <si>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</si>
  <si>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</si>
  <si>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</si>
  <si>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W6-CLOSE-001</t>
  </si>
  <si>
    <t>Close W6 P0 billing, KMS and Column N conditions.</t>
  </si>
  <si>
    <t>Owner decision required; no approval inferred.</t>
  </si>
  <si>
    <t>AWS-003</t>
  </si>
  <si>
    <t>Confirm account, Region, model access, quotas and budget for W7–W12.</t>
  </si>
  <si>
    <t>W7-001; W8-001; W9-001</t>
  </si>
  <si>
    <t>RES-001</t>
  </si>
  <si>
    <t>Data governance</t>
  </si>
  <si>
    <t>Approve data retention, residency, classification and deletion policy.</t>
  </si>
  <si>
    <t>W7-001; W7-003</t>
  </si>
  <si>
    <t>FEATURE-001</t>
  </si>
  <si>
    <t>Architecture</t>
  </si>
  <si>
    <t>Approve Feature Store, Feast or governed non-adoption.</t>
  </si>
  <si>
    <t>SERVE-001</t>
  </si>
  <si>
    <t>Approve Bedrock/SageMaker/EKS serving topology and conditional engines.</t>
  </si>
  <si>
    <t>W8-001; W8-004</t>
  </si>
  <si>
    <t>TRAIN-001</t>
  </si>
  <si>
    <t>MLOps</t>
  </si>
  <si>
    <t>Approve training/endpoint use case, instance limits and PEFT/LoRA ceiling.</t>
  </si>
  <si>
    <t>MLFLOW-001</t>
  </si>
  <si>
    <t>Approve MLflow operating model and Model Registry configuration.</t>
  </si>
  <si>
    <t>W9-002; W9-003</t>
  </si>
  <si>
    <t>EVAL-002</t>
  </si>
  <si>
    <t>Approve live privacy-safe evaluation dataset, thresholds and paid execution.</t>
  </si>
  <si>
    <t>GHA-003</t>
  </si>
  <si>
    <t>Approve GitHub environments, required reviewers and OIDC trust.</t>
  </si>
  <si>
    <t>TFC-001</t>
  </si>
  <si>
    <t>IaC governance</t>
  </si>
  <si>
    <t>Approve HCP Terraform organization, project, workspaces and policy sets.</t>
  </si>
  <si>
    <t>W12-001; W12-003</t>
  </si>
  <si>
    <t>IDENT-001</t>
  </si>
  <si>
    <t>Approve production identity provider, claims, lifecycle and break-glass controls.</t>
  </si>
  <si>
    <t>W8-002; W12-004</t>
  </si>
  <si>
    <t>FIS-002</t>
  </si>
  <si>
    <t>Approve chaos targets, stop alarms, execution window and owner.</t>
  </si>
  <si>
    <t>DR-001</t>
  </si>
  <si>
    <t>DR</t>
  </si>
  <si>
    <t>Approve RPO/RTO, backup scope, Region strategy and restore authority.</t>
  </si>
  <si>
    <t>COST-008</t>
  </si>
  <si>
    <t>Approve training, serving, evaluation, DR and final lifecycle ceilings.</t>
  </si>
  <si>
    <t>RET-004</t>
  </si>
  <si>
    <t>Approve telemetry, transcript, model, evidence and backup retention.</t>
  </si>
  <si>
    <t>W10-004; W12-004</t>
  </si>
  <si>
    <t>DOC-001</t>
  </si>
  <si>
    <t>Provide final reviewer, role, decision, timestamp and Column N closure.</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</si>
  <si>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</si>
  <si>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</si>
  <si>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</si>
  <si>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</si>
  <si>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</si>
  <si>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</si>
  <si>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</si>
  <si>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</si>
  <si>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</si>
  <si>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</si>
  <si>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</si>
  <si>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</si>
  <si>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</si>
  <si>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</si>
  <si>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</si>
  <si>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</si>
  <si>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</si>
  <si>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</si>
  <si>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</si>
  <si>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</si>
  <si>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</si>
  <si>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</si>
  <si>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</si>
  <si>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</si>
  <si>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</si>
  <si>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</si>
  <si>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</si>
  <si>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</si>
  <si>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</si>
  <si>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</si>
  <si>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</si>
  <si>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</si>
  <si>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</si>
  <si>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</si>
  <si>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</si>
  <si>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</si>
  <si>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</si>
  <si>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</si>
  <si>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</si>
  <si>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</si>
  <si>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</si>
  <si>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</si>
  <si>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</si>
  <si>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</si>
  <si>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</si>
  <si>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</si>
  <si>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</si>
  <si>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</si>
  <si>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</si>
  <si>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</si>
  <si>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</si>
  <si>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</si>
  <si>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</si>
  <si>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</si>
  <si>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</si>
  <si>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</si>
  <si>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</si>
  <si>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</si>
  <si>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</si>
  <si>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</si>
  <si>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</si>
  <si>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</si>
  <si>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</si>
  <si>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</si>
  <si>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</si>
  <si>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</si>
  <si>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</si>
  <si>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</si>
  <si>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</si>
  <si>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</si>
  <si>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</si>
  <si>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</si>
  <si>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</si>
  <si>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</si>
  <si>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</si>
  <si>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</si>
  <si>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</si>
  <si>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</si>
  <si>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</si>
  <si>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</si>
  <si>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</si>
  <si>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</si>
  <si>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</si>
  <si>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</si>
  <si>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</si>
  <si>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</si>
  <si>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W7–W12 owner-approved automated lifecycle</t>
  </si>
  <si>
    <t>GitHub Actions and HCP Terraform/Terraform Cloud execute reviewed workflows after explicit approval; no autonomous Codex or ad-hoc manual mutation.</t>
  </si>
  <si>
    <t>Approval / Stop Boundary</t>
  </si>
  <si>
    <t>Govern data and artifacts</t>
  </si>
  <si>
    <t>W7–W12</t>
  </si>
  <si>
    <t>Exact identity, classified result and redacted evidence for govern data and artifacts.</t>
  </si>
  <si>
    <t>Stop on missing approval, identity drift, failure, indeterminate evidence, cost/privacy/security risk or unexpected scope.</t>
  </si>
  <si>
    <t>Build and attest</t>
  </si>
  <si>
    <t>Exact identity, classified result and redacted evidence for build and attest.</t>
  </si>
  <si>
    <t>Evaluate and register</t>
  </si>
  <si>
    <t>Exact identity, classified result and redacted evidence for evaluate and register.</t>
  </si>
  <si>
    <t>Scan and approve</t>
  </si>
  <si>
    <t>Exact identity, classified result and redacted evidence for scan and approve.</t>
  </si>
  <si>
    <t>GitHub Actions plan</t>
  </si>
  <si>
    <t>Exact identity, classified result and redacted evidence for github actions plan.</t>
  </si>
  <si>
    <t>Terraform Cloud policy evaluation</t>
  </si>
  <si>
    <t>Exact identity, classified result and redacted evidence for terraform cloud policy evaluation.</t>
  </si>
  <si>
    <t>Exact saved-plan approval</t>
  </si>
  <si>
    <t>Exact identity, classified result and redacted evidence for exact saved-plan approval.</t>
  </si>
  <si>
    <t>Automated apply</t>
  </si>
  <si>
    <t>Exact identity, classified result and redacted evidence for automated apply.</t>
  </si>
  <si>
    <t>Automated health/evaluation/SLO verification</t>
  </si>
  <si>
    <t>Exact identity, classified result and redacted evidence for automated health/evaluation/slo verification.</t>
  </si>
  <si>
    <t>Automated rollback if required</t>
  </si>
  <si>
    <t>Exact identity, classified result and redacted evidence for automated rollback if required.</t>
  </si>
  <si>
    <t>DR/restore verification where approved</t>
  </si>
  <si>
    <t>Exact identity, classified result and redacted evidence for dr/restore verification where approved.</t>
  </si>
  <si>
    <t>Exact identity, classified result and redacted evidence for automated teardown.</t>
  </si>
  <si>
    <t>Native absence checks</t>
  </si>
  <si>
    <t>Exact identity, classified result and redacted evidence for native absence checks.</t>
  </si>
  <si>
    <t>KMS and billing-tail checks</t>
  </si>
  <si>
    <t>Exact identity, classified result and redacted evidence for kms and billing-tail checks.</t>
  </si>
  <si>
    <t>Final evidence and learner-information closure</t>
  </si>
  <si>
    <t>Exact identity, classified result and redacted evidence for final evidence and learner-information closure.</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</si>
  <si>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</si>
  <si>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</si>
  <si>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</si>
  <si>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</si>
  <si>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</si>
  <si>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</si>
  <si>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</si>
  <si>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</si>
  <si>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</si>
  <si>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</si>
  <si>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</si>
  <si>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</si>
  <si>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</si>
  <si>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</si>
  <si>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</si>
  <si>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</si>
  <si>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</si>
  <si>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</si>
  <si>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</si>
  <si>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</si>
  <si>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</si>
  <si>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</si>
  <si>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</si>
  <si>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</si>
  <si>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</si>
  <si>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</si>
  <si>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</si>
  <si>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</si>
  <si>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</si>
  <si>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</si>
  <si>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</si>
  <si>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</si>
  <si>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</si>
  <si>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</si>
  <si>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</si>
  <si>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</si>
  <si>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</si>
  <si>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</si>
  <si>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</si>
  <si>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</si>
  <si>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</si>
  <si>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</si>
  <si>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</si>
  <si>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</si>
  <si>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</si>
  <si>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</si>
  <si>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</si>
  <si>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</si>
  <si>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</si>
  <si>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</si>
  <si>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</si>
  <si>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</si>
  <si>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</si>
  <si>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</si>
  <si>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</si>
  <si>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</si>
  <si>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</si>
  <si>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</si>
  <si>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</si>
  <si>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</si>
  <si>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</si>
  <si>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</si>
  <si>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</si>
  <si>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</si>
  <si>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</si>
  <si>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</si>
  <si>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</si>
  <si>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</si>
  <si>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</si>
  <si>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</si>
  <si>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</si>
  <si>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</si>
  <si>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</si>
  <si>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</si>
  <si>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</si>
  <si>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</si>
  <si>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</si>
  <si>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</si>
  <si>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</si>
  <si>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</si>
  <si>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</si>
  <si>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</si>
  <si>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</si>
  <si>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</si>
  <si>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</si>
  <si>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</si>
  <si>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</si>
  <si>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</si>
  <si>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</si>
  <si>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</si>
  <si>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</si>
  <si>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</si>
  <si>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</si>
  <si>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</si>
  <si>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</si>
  <si>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</si>
  <si>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</si>
  <si>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</si>
  <si>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</si>
  <si>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</si>
  <si>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</si>
  <si>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</si>
  <si>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</si>
  <si>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</si>
  <si>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</si>
  <si>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</si>
  <si>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</si>
  <si>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</si>
  <si>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</si>
  <si>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</si>
  <si>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</si>
  <si>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</si>
  <si>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</si>
  <si>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</si>
  <si>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</si>
  <si>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</si>
  <si>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</si>
  <si>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</si>
  <si>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</si>
  <si>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</si>
  <si>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</si>
  <si>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</si>
  <si>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</si>
  <si>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</si>
  <si>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</si>
  <si>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</si>
  <si>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</si>
  <si>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</si>
  <si>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</si>
  <si>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</si>
  <si>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</si>
  <si>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</si>
  <si>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</si>
  <si>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</si>
  <si>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</si>
  <si>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</si>
  <si>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</si>
  <si>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</si>
  <si>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</si>
  <si>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</si>
  <si>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</si>
  <si>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</si>
  <si>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</si>
  <si>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</si>
  <si>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</si>
  <si>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</si>
  <si>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</si>
  <si>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</si>
  <si>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</si>
  <si>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</si>
  <si>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</si>
  <si>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</si>
  <si>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</si>
  <si>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</si>
  <si>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</si>
  <si>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</si>
  <si>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</si>
  <si>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</si>
  <si>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</si>
  <si>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</si>
  <si>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</si>
  <si>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</si>
  <si>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</si>
  <si>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</si>
  <si>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</si>
  <si>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</si>
  <si>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</si>
  <si>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</si>
  <si>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</si>
  <si>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</si>
  <si>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</si>
  <si>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</si>
  <si>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</si>
  <si>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</si>
  <si>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</si>
  <si>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</si>
  <si>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</si>
  <si>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</si>
  <si>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</si>
  <si>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</si>
  <si>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</si>
  <si>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</si>
  <si>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</si>
  <si>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</si>
  <si>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</si>
  <si>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</si>
  <si>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</si>
  <si>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</si>
  <si>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</si>
  <si>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</si>
  <si>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</si>
  <si>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</si>
  <si>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</si>
  <si>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</si>
  <si>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</si>
  <si>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</si>
  <si>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</si>
  <si>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</si>
  <si>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</si>
  <si>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</si>
  <si>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</si>
  <si>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</si>
  <si>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</si>
  <si>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</si>
  <si>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</si>
  <si>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</si>
  <si>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</si>
  <si>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</si>
  <si>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</si>
  <si>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</si>
  <si>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</si>
  <si>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</si>
  <si>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</si>
  <si>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</si>
  <si>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</si>
  <si>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</si>
  <si>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</si>
  <si>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</si>
  <si>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</si>
  <si>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</si>
  <si>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</si>
  <si>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</si>
  <si>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</si>
  <si>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</si>
  <si>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</si>
  <si>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</si>
  <si>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</si>
  <si>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</si>
  <si>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</si>
  <si>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</si>
  <si>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</si>
  <si>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</si>
  <si>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</si>
  <si>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</si>
  <si>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</si>
  <si>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</si>
  <si>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</si>
  <si>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</si>
  <si>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</si>
  <si>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</si>
  <si>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</si>
  <si>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</si>
  <si>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</si>
  <si>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</si>
  <si>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</si>
  <si>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</si>
  <si>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</si>
  <si>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</si>
  <si>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</si>
  <si>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</si>
  <si>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</si>
  <si>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</si>
  <si>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</si>
  <si>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</si>
  <si>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</si>
  <si>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</si>
  <si>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</si>
  <si>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</si>
  <si>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</si>
  <si>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</si>
  <si>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</si>
  <si>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</si>
  <si>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</si>
  <si>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</si>
  <si>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</si>
  <si>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</si>
  <si>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</si>
  <si>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</si>
  <si>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</si>
  <si>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</si>
  <si>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</si>
  <si>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</si>
  <si>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</si>
  <si>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</si>
  <si>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</si>
  <si>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</si>
  <si>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</si>
  <si>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</si>
  <si>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</si>
  <si>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</si>
  <si>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</si>
  <si>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</si>
  <si>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</si>
  <si>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</si>
  <si>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</si>
  <si>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</si>
  <si>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</si>
  <si>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</si>
  <si>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</si>
  <si>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</si>
  <si>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</si>
  <si>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</si>
  <si>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</si>
  <si>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</si>
  <si>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</si>
  <si>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</si>
  <si>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</si>
  <si>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</si>
  <si>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</si>
  <si>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</si>
  <si>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</si>
  <si>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</si>
  <si>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</si>
  <si>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</si>
  <si>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</si>
  <si>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</si>
  <si>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Sequence</t>
  </si>
  <si>
    <t>Technology / Decision</t>
  </si>
  <si>
    <t>Existing Foundation Reused</t>
  </si>
  <si>
    <t>Owner Decision Required</t>
  </si>
  <si>
    <t>Lifecycle / Cost Note</t>
  </si>
  <si>
    <t>S3 / Glue Catalog / Glue Spark</t>
  </si>
  <si>
    <t>PLANNED</t>
  </si>
  <si>
    <t>Governed data and processing</t>
  </si>
  <si>
    <t>Existing S3/data contracts</t>
  </si>
  <si>
    <t>Data/residency</t>
  </si>
  <si>
    <t>Job, storage and teardown</t>
  </si>
  <si>
    <t>EventBridge / Step Functions</t>
  </si>
  <si>
    <t>Typed ingestion and async workflows</t>
  </si>
  <si>
    <t>Existing orchestration decision</t>
  </si>
  <si>
    <t>Workflow scope</t>
  </si>
  <si>
    <t>Per-transition cost</t>
  </si>
  <si>
    <t>Data-quality contracts</t>
  </si>
  <si>
    <t>Existing test/evidence model</t>
  </si>
  <si>
    <t>Quality thresholds</t>
  </si>
  <si>
    <t>Execution cost</t>
  </si>
  <si>
    <t>Macie + Presidio</t>
  </si>
  <si>
    <t>EVALUATING</t>
  </si>
  <si>
    <t>Sensitive-data governance</t>
  </si>
  <si>
    <t>Existing Presidio boundary</t>
  </si>
  <si>
    <t>Live Macie approval</t>
  </si>
  <si>
    <t>Per-GB and retention</t>
  </si>
  <si>
    <t>SageMaker Feature Store / Feast / none</t>
  </si>
  <si>
    <t>Structured features only</t>
  </si>
  <si>
    <t>Provider-neutral contracts</t>
  </si>
  <si>
    <t>Adopt or NOT ADOPTED</t>
  </si>
  <si>
    <t>No idle infrastructure</t>
  </si>
  <si>
    <t>Production inference API</t>
  </si>
  <si>
    <t>Existing FastAPI</t>
  </si>
  <si>
    <t>Contract changes</t>
  </si>
  <si>
    <t>EKS/runtime cost</t>
  </si>
  <si>
    <t>Bedrock / SageMaker / EKS serving</t>
  </si>
  <si>
    <t>Serving by model class</t>
  </si>
  <si>
    <t>Existing Bedrock/EKS</t>
  </si>
  <si>
    <t>Topology</t>
  </si>
  <si>
    <t>Endpoint/compute cost</t>
  </si>
  <si>
    <t>Optional Python composition</t>
  </si>
  <si>
    <t>Existing serving path</t>
  </si>
  <si>
    <t>Complexity/compute</t>
  </si>
  <si>
    <t>Triton</t>
  </si>
  <si>
    <t>Optional GPU throughput</t>
  </si>
  <si>
    <t>GPU cost</t>
  </si>
  <si>
    <t>PyTorch / Hugging Face / PEFT-LoRA</t>
  </si>
  <si>
    <t>Controlled custom-model training</t>
  </si>
  <si>
    <t>Existing model contracts</t>
  </si>
  <si>
    <t>Use case and cost</t>
  </si>
  <si>
    <t>GPU/runtime/license</t>
  </si>
  <si>
    <t>SageMaker training</t>
  </si>
  <si>
    <t>Governed jobs</t>
  </si>
  <si>
    <t>Existing AWS/IAM controls</t>
  </si>
  <si>
    <t>Job approval</t>
  </si>
  <si>
    <t>Instance/storage cleanup</t>
  </si>
  <si>
    <t>Existing evaluation identity</t>
  </si>
  <si>
    <t>Managed/local model</t>
  </si>
  <si>
    <t>Retention/hosting</t>
  </si>
  <si>
    <t>Package approval</t>
  </si>
  <si>
    <t>Existing release gates</t>
  </si>
  <si>
    <t>Registry configuration</t>
  </si>
  <si>
    <t>Artifact retention</t>
  </si>
  <si>
    <t>Relevance improvement</t>
  </si>
  <si>
    <t>Existing OpenSearch adapter</t>
  </si>
  <si>
    <t>Reranker adoption</t>
  </si>
  <si>
    <t>Latency/token/compute</t>
  </si>
  <si>
    <t>AI evaluation + LLMOps telemetry</t>
  </si>
  <si>
    <t>Quality/drift/cost operations</t>
  </si>
  <si>
    <t>Existing eval/OTel</t>
  </si>
  <si>
    <t>Thresholds/privacy</t>
  </si>
  <si>
    <t>Telemetry retention</t>
  </si>
  <si>
    <t>AWS FIS + DR controls</t>
  </si>
  <si>
    <t>Bounded resilience and recovery</t>
  </si>
  <si>
    <t>Existing SRE controls</t>
  </si>
  <si>
    <t>Chaos/RPO/RTO</t>
  </si>
  <si>
    <t>Experiment/backup cost</t>
  </si>
  <si>
    <t>GitHub Actions OIDC</t>
  </si>
  <si>
    <t>Owner-approved automation</t>
  </si>
  <si>
    <t>Existing GitHub OIDC</t>
  </si>
  <si>
    <t>Environments/reviewers</t>
  </si>
  <si>
    <t>Runner/artifact cost</t>
  </si>
  <si>
    <t>HCP Terraform / Terraform Cloud</t>
  </si>
  <si>
    <t>Remote plan/policy/apply</t>
  </si>
  <si>
    <t>Existing Terraform roots</t>
  </si>
  <si>
    <t>Org/workspaces/policies</t>
  </si>
  <si>
    <t>Subscription/agent cost</t>
  </si>
  <si>
    <t>Reviewed-plan execution</t>
  </si>
  <si>
    <t>Existing deploy contracts</t>
  </si>
  <si>
    <t>Approval semantics</t>
  </si>
  <si>
    <t>No manual console/CLI</t>
  </si>
  <si>
    <t>Automated rollback and teardown</t>
  </si>
  <si>
    <t>Known-good recovery and cleanup</t>
  </si>
  <si>
    <t>Existing rollback/teardown</t>
  </si>
  <si>
    <t>Separate approvals</t>
  </si>
  <si>
    <t>Native absence/billing tails</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</si>
  <si>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</si>
  <si>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</si>
  <si>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</si>
  <si>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</si>
  <si>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</si>
  <si>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</si>
  <si>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</si>
  <si>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</si>
  <si>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</si>
  <si>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</si>
  <si>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</si>
  <si>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</si>
  <si>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</si>
  <si>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</si>
  <si>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</si>
  <si>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</si>
  <si>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</si>
  <si>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</si>
  <si>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</si>
  <si>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</si>
  <si>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</si>
  <si>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</si>
  <si>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</si>
  <si>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</si>
  <si>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</si>
  <si>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</si>
  <si>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</si>
  <si>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</si>
  <si>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</si>
  <si>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</si>
  <si>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</si>
  <si>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</si>
  <si>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</si>
  <si>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</si>
  <si>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</si>
  <si>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</si>
  <si>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</si>
  <si>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</si>
  <si>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</si>
  <si>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</si>
  <si>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</si>
  <si>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</si>
  <si>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</si>
  <si>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</si>
  <si>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</si>
  <si>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</si>
  <si>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</si>
  <si>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</si>
  <si>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</si>
  <si>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</si>
  <si>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</si>
  <si>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</si>
  <si>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</si>
  <si>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</si>
  <si>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</si>
  <si>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</si>
  <si>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</si>
  <si>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</si>
  <si>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</si>
  <si>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</si>
  <si>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</si>
  <si>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</si>
  <si>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</si>
  <si>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</si>
  <si>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</si>
  <si>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</si>
  <si>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</si>
  <si>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</si>
  <si>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</si>
  <si>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</si>
  <si>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</si>
  <si>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</si>
  <si>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</si>
  <si>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</si>
  <si>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</si>
  <si>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</si>
  <si>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</si>
  <si>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</si>
  <si>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</si>
  <si>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</si>
  <si>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</si>
  <si>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</si>
  <si>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</si>
  <si>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</si>
  <si>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</si>
  <si>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</si>
  <si>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</si>
  <si>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</si>
  <si>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</si>
  <si>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</si>
  <si>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</si>
  <si>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</si>
  <si>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</si>
  <si>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</si>
  <si>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</si>
  <si>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</si>
  <si>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</si>
  <si>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</si>
  <si>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</si>
  <si>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</si>
  <si>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</si>
  <si>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</si>
  <si>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</si>
  <si>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</si>
  <si>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</si>
  <si>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</si>
  <si>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</si>
  <si>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</si>
  <si>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</si>
  <si>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</si>
  <si>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</si>
  <si>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</si>
  <si>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</si>
  <si>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</si>
  <si>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</si>
  <si>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</si>
  <si>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</si>
  <si>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</si>
  <si>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</si>
  <si>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</si>
  <si>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</si>
  <si>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</si>
  <si>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</si>
  <si>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</si>
  <si>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</si>
  <si>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S3_RAW_BUCKET</t>
  </si>
  <si>
    <t>TODO_RAW_BUCKET</t>
  </si>
  <si>
    <t>Private/versioned/KMS</t>
  </si>
  <si>
    <t>Owner source</t>
  </si>
  <si>
    <t>S3_QUARANTINE_BUCKET</t>
  </si>
  <si>
    <t>TODO_QUARANTINE_BUCKET</t>
  </si>
  <si>
    <t>S3_PROCESSED_BUCKET</t>
  </si>
  <si>
    <t>TODO_PROCESSED_BUCKET</t>
  </si>
  <si>
    <t>Processing</t>
  </si>
  <si>
    <t>S3_EVIDENCE_BUCKET</t>
  </si>
  <si>
    <t>TODO_EVIDENCE_BUCKET</t>
  </si>
  <si>
    <t>Immutable retention policy</t>
  </si>
  <si>
    <t>GLUE_CATALOG_DATABASE</t>
  </si>
  <si>
    <t>TODO_GLUE_DB</t>
  </si>
  <si>
    <t>Approved naming</t>
  </si>
  <si>
    <t>Catalog</t>
  </si>
  <si>
    <t>INGESTION_EVENT_BUS_NAME</t>
  </si>
  <si>
    <t>Workflow</t>
  </si>
  <si>
    <t>TODO_EVENT_BUS</t>
  </si>
  <si>
    <t>EventBridge</t>
  </si>
  <si>
    <t>INGESTION_STATE_MACHINE_ARN</t>
  </si>
  <si>
    <t>TODO_STATE_MACHINE_ARN</t>
  </si>
  <si>
    <t>Exact ARN/account/Region</t>
  </si>
  <si>
    <t>Step Functions</t>
  </si>
  <si>
    <t>DATA_QUALITY_SUITE_ID</t>
  </si>
  <si>
    <t>TODO_SUITE_ID</t>
  </si>
  <si>
    <t>Versioned suite</t>
  </si>
  <si>
    <t>DATA_RETENTION_DAYS</t>
  </si>
  <si>
    <t>TODO_APPROVED_DAYS</t>
  </si>
  <si>
    <t>&gt;0; policy approved</t>
  </si>
  <si>
    <t>Lifecycle</t>
  </si>
  <si>
    <t>MACIE_DISCOVERY_ENABLED</t>
  </si>
  <si>
    <t>Inactive until approval</t>
  </si>
  <si>
    <t>Macie boundary</t>
  </si>
  <si>
    <t>FEATURE_STORE_MODE</t>
  </si>
  <si>
    <t>none</t>
  </si>
  <si>
    <t>none|sagemaker|feast</t>
  </si>
  <si>
    <t>Feature adapter</t>
  </si>
  <si>
    <t>FEATURE_GROUP_NAME</t>
  </si>
  <si>
    <t>TODO_IF_APPROVED</t>
  </si>
  <si>
    <t>Inactive unless adopted</t>
  </si>
  <si>
    <t>FEAST_REPOSITORY_PATH</t>
  </si>
  <si>
    <t>Feast</t>
  </si>
  <si>
    <t>INFERENCE_BACKEND</t>
  </si>
  <si>
    <t>bedrock</t>
  </si>
  <si>
    <t>bedrock|sagemaker|eks</t>
  </si>
  <si>
    <t>Inference adapter</t>
  </si>
  <si>
    <t>Decision-bound</t>
  </si>
  <si>
    <t>SAGEMAKER_ENDPOINT_NAME</t>
  </si>
  <si>
    <t>INFERENCE_CONNECT_TIMEOUT_SECONDS</t>
  </si>
  <si>
    <t>TODO_APPROVED</t>
  </si>
  <si>
    <t>&gt;0 bounded</t>
  </si>
  <si>
    <t>FastAPI</t>
  </si>
  <si>
    <t>Owner approved</t>
  </si>
  <si>
    <t>INFERENCE_READ_TIMEOUT_SECONDS</t>
  </si>
  <si>
    <t>INFERENCE_MAX_CONCURRENCY</t>
  </si>
  <si>
    <t>&gt;0 capped</t>
  </si>
  <si>
    <t>ASYNC_INFERENCE_QUEUE_LIMIT</t>
  </si>
  <si>
    <t>SERVING_COST_PER_REQUEST_CEILING_USD</t>
  </si>
  <si>
    <t>&gt;=0</t>
  </si>
  <si>
    <t>Capacity gate</t>
  </si>
  <si>
    <t>TRAINING_INSTANCE_TYPE</t>
  </si>
  <si>
    <t>Training</t>
  </si>
  <si>
    <t>Allowlisted</t>
  </si>
  <si>
    <t>SageMaker</t>
  </si>
  <si>
    <t>TRAINING_MAX_RUNTIME_SECONDS</t>
  </si>
  <si>
    <t>TRAINING_BUDGET_USD</t>
  </si>
  <si>
    <t>&gt;=0 ceiling</t>
  </si>
  <si>
    <t>MLFLOW_TRACKING_URI</t>
  </si>
  <si>
    <t>TODO_APPROVED_URI</t>
  </si>
  <si>
    <t>Private/TLS; no secret</t>
  </si>
  <si>
    <t>MODEL_PACKAGE_GROUP_NAME</t>
  </si>
  <si>
    <t>Model Registry</t>
  </si>
  <si>
    <t>RAG_RETRIEVAL_MODE</t>
  </si>
  <si>
    <t>vector</t>
  </si>
  <si>
    <t>vector|hybrid</t>
  </si>
  <si>
    <t>Evaluation approved</t>
  </si>
  <si>
    <t>RERANKER_PROVIDER</t>
  </si>
  <si>
    <t>none|approved adapter</t>
  </si>
  <si>
    <t>Reranker</t>
  </si>
  <si>
    <t>RERANKER_MODEL_ID</t>
  </si>
  <si>
    <t>Digest/revision/license</t>
  </si>
  <si>
    <t>RERANK_TOP_N</t>
  </si>
  <si>
    <t>1..candidate count</t>
  </si>
  <si>
    <t>EVAL_DATASET_ID</t>
  </si>
  <si>
    <t>TODO_VERSIONED_ID</t>
  </si>
  <si>
    <t>Immutable identity</t>
  </si>
  <si>
    <t>Evaluator</t>
  </si>
  <si>
    <t>EVAL_THRESHOLD_POLICY_ID</t>
  </si>
  <si>
    <t>TODO_POLICY_ID</t>
  </si>
  <si>
    <t>Approved version</t>
  </si>
  <si>
    <t>Release gate</t>
  </si>
  <si>
    <t>MODEL_METRIC_NAMESPACE</t>
  </si>
  <si>
    <t>EnterpriseAI</t>
  </si>
  <si>
    <t>Stable low-cardinality</t>
  </si>
  <si>
    <t>FIS_EXPERIMENT_TEMPLATE_ID</t>
  </si>
  <si>
    <t>Exact template; inactive</t>
  </si>
  <si>
    <t>FIS</t>
  </si>
  <si>
    <t>DR_BACKUP_VAULT_NAME</t>
  </si>
  <si>
    <t>KMS/retention approved</t>
  </si>
  <si>
    <t>Backup</t>
  </si>
  <si>
    <t>DR_RPO_MINUTES</t>
  </si>
  <si>
    <t>Recovery</t>
  </si>
  <si>
    <t>DR_RTO_MINUTES</t>
  </si>
  <si>
    <t>GITHUB_ENVIRONMENT</t>
  </si>
  <si>
    <t>TODO_PROTECTED_ENV</t>
  </si>
  <si>
    <t>Required reviewers</t>
  </si>
  <si>
    <t>TFC_ORGANIZATION</t>
  </si>
  <si>
    <t>TODO_TFC_ORG</t>
  </si>
  <si>
    <t>Exact organization</t>
  </si>
  <si>
    <t>Terraform Cloud</t>
  </si>
  <si>
    <t>TFC_PROJECT</t>
  </si>
  <si>
    <t>TODO_TFC_PROJECT</t>
  </si>
  <si>
    <t>Exact project</t>
  </si>
  <si>
    <t>TFC_WORKSPACE</t>
  </si>
  <si>
    <t>TODO_TFC_WORKSPACE</t>
  </si>
  <si>
    <t>Exact environment workspace</t>
  </si>
  <si>
    <t>Source and Traceability Register — v1.4.0</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</si>
  <si>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</si>
  <si>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</si>
  <si>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</si>
  <si>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</si>
  <si>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</si>
  <si>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</si>
  <si>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</si>
  <si>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</si>
  <si>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</si>
  <si>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</si>
  <si>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</si>
  <si>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</si>
  <si>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</si>
  <si>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</si>
  <si>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</si>
  <si>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</si>
  <si>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</si>
  <si>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</si>
  <si>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</si>
  <si>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v1.4.0</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</si>
  <si>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</si>
  <si>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</si>
  <si>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</si>
  <si>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</si>
  <si>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</si>
  <si>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Task ID</t>
  </si>
  <si>
    <t>Compendium Decision</t>
  </si>
  <si>
    <t>W6 Gap / Issue</t>
  </si>
  <si>
    <t>Architecture Requirement</t>
  </si>
  <si>
    <t>Planning Input</t>
  </si>
  <si>
    <t>Non-duplication Rationale</t>
  </si>
  <si>
    <t>Evidence Requirement</t>
  </si>
  <si>
    <t>Owner Decision</t>
  </si>
  <si>
    <t>Owner Decision Compendium Weeks 1–6; applicable ADRs</t>
  </si>
  <si>
    <t>GAP-01..04; GAP-10..25; TD/TF/OPS/GOV register</t>
  </si>
  <si>
    <t>complete 24/48/72-hour billing and USD 20 ceiling reconciliation; verify platform and bootstrap KMS final absence; complete Column N owner closure; close IAM/OpenSearch authorization and retained-resource gaps; failure-proof PowerShell/AWS/kubectl/Terraform runners; normalize Terraform plan/state lineage, serial, blocks and instances; review S3 lockfile migration; fix OpenSearch/S3 teardown ordering and safeguards; use native absence checks; preserve evidence hashes and supersession; stabilize metrics/request correlation and Bedrock logging controls; remediate or explicitly accept High vulnerabilities; close production identity, alert, SLO and recovery-snapshot gaps</t>
  </si>
  <si>
    <t>Owner-approved integrated W7–W12 roadmap; Copilot identified only as embedded planning input</t>
  </si>
  <si>
    <t>Extends existing Week 1–6 component/control; no duplicate platform path</t>
  </si>
  <si>
    <t>DEC-W7-01 — Proposed unless separately owner-approved</t>
  </si>
  <si>
    <t>W6 carry-forward reviewed; no direct gap closure claimed</t>
  </si>
  <si>
    <t>S3 raw/quarantine/processed/evidence zones; Glue Catalog-compatible deterministic schemas; tenant/classification/retention/deletion lineage; typed EventBridge/Step Functions handoff; private encryption and least-privilege IAM; object ownership and block-public-access; malware/unsafe-file quarantine; immutable content IDs and idempotency; bounded retries/backoff/DLQ; correlation IDs and state-transition audit; fail closed on missing metadata; local fake-based tests first</t>
  </si>
  <si>
    <t>DEC-W7-02 — Proposed unless separately owner-approved</t>
  </si>
  <si>
    <t>deterministic extraction/normalization and content hashes; schema/encoding/format/required-field checks; schema/volume/duplicate drift; failure-rate metrics; quarantine and checkpoint/resume; immutable dry-run replay source; bounded replay with no duplicate embeddings; separate destructive-reprocessing approval; redacted quality reports; provider-neutral processing interface</t>
  </si>
  <si>
    <t>DEC-W7-03 — Proposed unless separately owner-approved</t>
  </si>
  <si>
    <t>PII classification before embedding; Macie boundary with separately approved live execution; extend existing Presidio redaction; no sensitive content in logs/evidence; quarantine exception/release controls; version-aware S3 and index deletion/re-index linkage; evidence archive before deletion; KMS ordering and retained-resource classification; native final absence checks; shared/service-linked exclusions; PASS/FAIL/NOT RUN/INDETERMINATE</t>
  </si>
  <si>
    <t>DEC-W7-04 — Proposed unless separately owner-approved</t>
  </si>
  <si>
    <t>document structured-ML reuse use cases; compare no store, SageMaker Feature Store and Feast; prefer SageMaker for approved AWS-first path unless portability is explicit; define ownership/schema/lineage/freshness/point-in-time correctness/tenant isolation; define online-offline parity and skew; retention/deletion/backfill/replay; encryption/IAM/cost/teardown; record NOT ADOPTED when unjustified</t>
  </si>
  <si>
    <t>DEC-W7-05 — Proposed unless separately owner-approved</t>
  </si>
  <si>
    <t>Owner teach-back after implementation and evidence review; no runtime action.</t>
  </si>
  <si>
    <t>docs/learning/W7-learning-review.md; classified owner evidence required</t>
  </si>
  <si>
    <t>DEC-W7-LEARN — Proposed unless separately owner-approved</t>
  </si>
  <si>
    <t>compare Bedrock, SageMaker real-time and EKS-hosted inference; retain Bedrock for foundation models; use SageMaker only for justified owner-controlled artifacts; separate training/inference identities; provider-neutral contracts and normalized errors; artifact version/digest/license/approval; private access; deadlines/retries/circuit breaking; cost/autoscaling/teardown; ADR only; no provisioning during design</t>
  </si>
  <si>
    <t>DEC-W8-01 — Proposed unless separately owner-approved</t>
  </si>
  <si>
    <t>GAP-06</t>
  </si>
  <si>
    <t>reuse authentication/authorization/tenant/correlation controls; typed bounded request/response contracts; deadlines/concurrency/backpressure/rate limits; approved streaming only; safe dependency errors; no endpoint/SDK/prompt/response/secret leakage; safe model/prompt/embedding/retrieval identities; EKS health/readiness/startup alignment; unit/contract/integration/feature/security/load boundaries</t>
  </si>
  <si>
    <t>DEC-W8-02 — Proposed unless separately owner-approved</t>
  </si>
  <si>
    <t>typed states and terminal outcomes; idempotency/correlation IDs; bounded retries/backoff/DLQ; human approval for sensitive/high-cost actions; bounded fan-out; tenant authorization and quota; resume and compensating actions; audit records; exact failure classification; no unapproved model/provider invocation</t>
  </si>
  <si>
    <t>DEC-W8-03 — Proposed unless separately owner-approved</t>
  </si>
  <si>
    <t>GAP-07</t>
  </si>
  <si>
    <t>define rate/concurrency/latency/token assumptions; CPU/memory/optional GPU targets; extend existing HPA/PDB; test cold start/scale/saturation/queue/timeouts/dependency failure; cost-per-request guardrails; evaluate Ray Serve only for unmet Python multi-model composition; evaluate Triton only for justified GPU throughput; local/synthetic spike first; record NOT ADOPTED when unjustified; no production claim from synthetic results</t>
  </si>
  <si>
    <t>DEC-W8-04 — Proposed unless separately owner-approved</t>
  </si>
  <si>
    <t>docs/learning/W8-learning-review.md; classified owner evidence required</t>
  </si>
  <si>
    <t>DEC-W8-LEARN — Proposed unless separately owner-approved</t>
  </si>
  <si>
    <t>provider-neutral training contract; model revision/digest/license; CPU/GPU detection and bounded requests; no arbitrary remote code; private artifacts and least privilege; immutable data/code/container/hyperparameters; approval-bound jobs; runtime/storage/budget/network limits; cache integrity; PEFT/LoRA only when approved; failed-job cleanup; no standing production mutation</t>
  </si>
  <si>
    <t>DEC-W9-01 — Proposed unless separately owner-approved</t>
  </si>
  <si>
    <t>run/dataset/code/prompt/model/embedding/retrieval identities; redacted hyperparameters/metrics; privacy-safe golden-set linkage; reproducible lineage and comparison; grounding/citation/abstention/safety/latency/token/cost metrics; no live production data; least privilege/retention/teardown; no raw sensitive prompts/responses; separate experiment result from approval</t>
  </si>
  <si>
    <t>DEC-W9-02 — Proposed unless separately owner-approved</t>
  </si>
  <si>
    <t>exact artifact/container/code/evaluation identities; model cards and limitations; approval states and separation of duties; threshold/policy binding; exact package promotion; no mutable tag authority; known-good rollback identity; environment separation; audit/retention/deletion; registry approval does not authorize deployment</t>
  </si>
  <si>
    <t>DEC-W9-03 — Proposed unless separately owner-approved</t>
  </si>
  <si>
    <t>GAP-15; GAP-16</t>
  </si>
  <si>
    <t>GitHub OIDC only; immutable model/container identities; source/license evidence; SBOM where supported; Checkov/Trivy/model/dependency scans; signature/attestation/provenance; OPA promotion gates; exact evaluation binding; separation of build/approve/deploy; no reused failed artifacts; high-vulnerability remediation or explicit risk treatment</t>
  </si>
  <si>
    <t>DEC-W9-04 — Proposed unless separately owner-approved</t>
  </si>
  <si>
    <t>docs/learning/W9-learning-review.md; classified owner evidence required</t>
  </si>
  <si>
    <t>DEC-W9-LEARN — Proposed unless separately owner-approved</t>
  </si>
  <si>
    <t>BM25 plus vector retrieval; tenant/classification/ACL filters before results; deterministic fusion and tie-breaking; stable result identities; query normalization; bounded top-k and timeouts; citation-compatible evidence; Qdrant/OpenSearch contract preservation; safe abstention on insufficient evidence</t>
  </si>
  <si>
    <t>DEC-W10-01 — Proposed unless separately owner-approved</t>
  </si>
  <si>
    <t>provider-neutral reranker interface; approved model identity/license; bounded candidate and top-N sizes; timeouts and safe fallback; Qdrant/OpenSearch parity fixtures; tenant isolation; relevance/latency/cost comparison; load and dependency failure; record NOT ADOPTED if benefit is insufficient</t>
  </si>
  <si>
    <t>DEC-W10-02 — Proposed unless separately owner-approved</t>
  </si>
  <si>
    <t>GAP-05</t>
  </si>
  <si>
    <t>versioned synthetic live golden set; retrieval/groundedness/citation/abstention/safety metrics; deterministic tolerances; prompt/model/embedding/retrieval/index identities; security and tenant regressions; token/latency/cost bounds; candidate versus known-good comparison; owner-approved thresholds; failed reports retained; no PASS from plan or local-only evidence</t>
  </si>
  <si>
    <t>DEC-W10-03 — Proposed unless separately owner-approved</t>
  </si>
  <si>
    <t>GAP-11; GAP-12; GAP-17</t>
  </si>
  <si>
    <t>extend existing OTel path; stable low-cardinality model/RAG dimensions; request/test/provider correlation; quality/latency/token/cost telemetry; data/retrieval/model drift signals; privacy-safe synthetic transcript policy; Bedrock logging disabled by default; delivery success/failure alarms; bounded retention; dependency resilience dashboards/runbooks</t>
  </si>
  <si>
    <t>DEC-W10-04 — Proposed unless separately owner-approved</t>
  </si>
  <si>
    <t>docs/learning/W10-learning-review.md; classified owner evidence required</t>
  </si>
  <si>
    <t>DEC-W10-LEARN — Proposed unless separately owner-approved</t>
  </si>
  <si>
    <t>GAP-07; GAP-10; GAP-14</t>
  </si>
  <si>
    <t>availability/latency/retrieval/grounding/citation/abstention/safety SLIs; stable metric dimensions; minimum population and window; error-budget policy; multi-window burn alerts; release freeze/degraded-mode rules; primary/backup ownership; telemetry readiness before rollback/chaos; no production claim from short synthetic windows</t>
  </si>
  <si>
    <t>DEC-W11-01 — Proposed unless separately owner-approved</t>
  </si>
  <si>
    <t>GAP-08</t>
  </si>
  <si>
    <t>node drain/loss and AZ-aware scheduling; OpenSearch degradation; Bedrock throttle/timeout; telemetry outage; controlled load; exact tag/identity targets; stop alarms and abort authority; per-scenario approval; no unbounded blast radius; recovery and residual checks</t>
  </si>
  <si>
    <t>DEC-W11-02 — Proposed unless separately owner-approved</t>
  </si>
  <si>
    <t>GAP-09; GAP-25</t>
  </si>
  <si>
    <t>approved RPO/RTO; bootstrap/platform state recovery snapshots; S3/OpenSearch/model/evidence backup scope; index rebuild from immutable sources; cluster/workspace recovery; multi-Region decision and residency; exact encryption/IAM identities; restore validation and tenant isolation; cost and teardown; no production DR claim without exercise</t>
  </si>
  <si>
    <t>DEC-W11-03 — Proposed unless separately owner-approved</t>
  </si>
  <si>
    <t>GAP-14; GAP-19..22</t>
  </si>
  <si>
    <t>primary/backup on-call and escalation; incident severity/roles/timeline; game-day matrix; model/RAG/data/platform runbooks; Windows PowerShell 5.1 and PowerShell 7 tests; authoritative native-command runner; stdout/stderr/exit/tool-version/elapsed capture; zero/one/many and optional-field fixtures; timeouts/progress/rejoin; failed command can never emit PASS</t>
  </si>
  <si>
    <t>DEC-W11-04 — Proposed unless separately owner-approved</t>
  </si>
  <si>
    <t>docs/learning/W11-learning-review.md; classified owner evidence required</t>
  </si>
  <si>
    <t>DEC-W11-LEARN — Proposed unless separately owner-approved</t>
  </si>
  <si>
    <t>GitHub OIDC and protected environments; HCP Terraform/Terraform Cloud workspaces/policy sets; exact source/state/plan/artifact identities; build/scan/attest/evaluate/register; saved-plan and owner approval binding; automated apply after approval; health/security/evaluation/SLO verification; no static credentials; no manual console/CLI deployment; Codex has no autonomous mutation authority</t>
  </si>
  <si>
    <t>DEC-W12-01 — Proposed unless separately owner-approved</t>
  </si>
  <si>
    <t>GAP-09; GAP-10</t>
  </si>
  <si>
    <t>separate application and infrastructure approvals; exact known-good image/model/config; health/readiness/traffic verification; failed-release evidence; telemetry readiness; separately reviewed Terraform rollback plan; state lineage/serial binding; reject stale/substituted plans; shared/service-linked exclusions; RPO/RTO restore/index rebuild verification; stop on incomplete authority/evidence</t>
  </si>
  <si>
    <t>DEC-W12-02 — Proposed unless separately owner-approved</t>
  </si>
  <si>
    <t>GAP-01..03; GAP-23..25</t>
  </si>
  <si>
    <t>workload/data/feature/index/model/ECR cleanup; platform destroy then bootstrap last; shared/service-linked exclusions; native absence verification; KMS residual/deletion checks; 24/48/72-hour billing checks; USD 20 or latest approved ceiling; retained-resource inventory; evidence archive before deletion; stop on uncertain ownership; no unapproved deletion or manual teardown</t>
  </si>
  <si>
    <t>DEC-W12-03 — Proposed unless separately owner-approved</t>
  </si>
  <si>
    <t>GAP-04; GAP-26</t>
  </si>
  <si>
    <t>complete current/superseded evidence index and hashes; architecture and Terraform/CI traceability; observability/security/model-supply-chain results; SLO/chaos/DR/rollback/teardown/cost evidence; runbooks and game-day records; known limitations/accepted risks/NOT RUN/INDETERMINATE; Column M documentation; Column N reviewer decision/timestamp; owner-only tracker update; interview-ready narrative and portfolio index; remain NOT ESTABLISHED on missing/stale/waived/failed evidence</t>
  </si>
  <si>
    <t>DEC-W12-04 — Proposed unless separately owner-approved</t>
  </si>
  <si>
    <t>Owner teach-back only after applicable implementation, evidence and approval; no runtime action.</t>
  </si>
  <si>
    <t>docs/learning/W12-learning-review.md; classified owner evidence required</t>
  </si>
  <si>
    <t>DEC-W12-LEARN — Proposed unless separately owner-approved</t>
  </si>
  <si>
    <t>Enterprise AI Owner Learning Journey — v1.4.0</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</si>
  <si>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</si>
  <si>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</si>
  <si>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</si>
  <si>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</si>
  <si>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</si>
  <si>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</si>
  <si>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</si>
  <si>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</si>
  <si>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</si>
  <si>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</si>
  <si>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</si>
  <si>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</si>
  <si>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</si>
  <si>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</si>
  <si>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</si>
  <si>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</si>
  <si>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</si>
  <si>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</si>
  <si>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</si>
  <si>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</si>
  <si>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</si>
  <si>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</si>
  <si>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</si>
  <si>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</si>
  <si>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</si>
  <si>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</si>
  <si>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</si>
  <si>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</si>
  <si>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</si>
  <si>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</si>
  <si>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</si>
  <si>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</si>
  <si>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</si>
  <si>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</si>
  <si>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</si>
  <si>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</si>
  <si>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</si>
  <si>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</si>
  <si>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</si>
  <si>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</si>
  <si>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</si>
  <si>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</si>
  <si>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</si>
  <si>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</si>
  <si>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</si>
  <si>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</si>
  <si>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</si>
  <si>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</si>
  <si>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</si>
  <si>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</si>
  <si>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</si>
  <si>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</si>
  <si>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</si>
  <si>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</si>
  <si>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</si>
  <si>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</si>
  <si>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</si>
  <si>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</si>
  <si>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</si>
  <si>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</si>
  <si>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</si>
  <si>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</si>
  <si>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</si>
  <si>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</si>
  <si>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</si>
  <si>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</si>
  <si>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</si>
  <si>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</si>
  <si>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</si>
  <si>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</si>
  <si>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</si>
  <si>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</si>
  <si>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</si>
  <si>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</si>
  <si>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</si>
  <si>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</si>
  <si>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</si>
  <si>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</si>
  <si>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</si>
  <si>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</si>
  <si>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</si>
  <si>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</si>
  <si>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</si>
  <si>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</si>
  <si>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</si>
  <si>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</si>
  <si>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</si>
  <si>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</si>
  <si>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</si>
  <si>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</si>
  <si>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</si>
  <si>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Governed, replayable and privacy-safe enterprise data foundation.</t>
  </si>
  <si>
    <t>S3/Glue, Spark quality, Macie/Presidio and feature decision</t>
  </si>
  <si>
    <t>Review lineage, quarantine, replay and lifecycle evidence.</t>
  </si>
  <si>
    <t>Data zones, quality, privacy, feature adoption</t>
  </si>
  <si>
    <t>How trusted data reaches RAG without crossing boundaries.</t>
  </si>
  <si>
    <t>Bounded production inference and asynchronous orchestration.</t>
  </si>
  <si>
    <t>Serving topology, FastAPI hardening, workflows and autoscaling</t>
  </si>
  <si>
    <t>Review overload, dependency failure and capacity evidence.</t>
  </si>
  <si>
    <t>Bedrock/SageMaker/EKS, Ray/Triton and cost</t>
  </si>
  <si>
    <t>How production inference fails safely under load.</t>
  </si>
  <si>
    <t>Governed training, lineage and model promotion.</t>
  </si>
  <si>
    <t>SageMaker, PyTorch/HF, MLflow, Registry and supply chain</t>
  </si>
  <si>
    <t>Review exact model identities and promotion gates.</t>
  </si>
  <si>
    <t>Training use case, PEFT/LoRA, registry approvals</t>
  </si>
  <si>
    <t>How a model moves from experiment to approved package.</t>
  </si>
  <si>
    <t>Measurable advanced RAG and privacy-safe AI operations.</t>
  </si>
  <si>
    <t>Hybrid retrieval, reranking, evaluation and drift</t>
  </si>
  <si>
    <t>Interpret relevance, quality, safety, latency and cost evidence.</t>
  </si>
  <si>
    <t>Fusion, reranking, thresholds and telemetry</t>
  </si>
  <si>
    <t>How RAG quality is improved without losing governance.</t>
  </si>
  <si>
    <t>Evidence-led reliability, chaos and disaster recovery.</t>
  </si>
  <si>
    <t>SLIs/SLOs, FIS, restore, DR and incidents</t>
  </si>
  <si>
    <t>Review error budgets, game day and recovery records.</t>
  </si>
  <si>
    <t>Blast radius, RPO/RTO and ownership</t>
  </si>
  <si>
    <t>How rollback differs from restore and DR.</t>
  </si>
  <si>
    <t>Automated, governed platform lifecycle and portfolio closure.</t>
  </si>
  <si>
    <t>GitHub Actions, Terraform Cloud, rollback, teardown and readiness</t>
  </si>
  <si>
    <t>Review workflow, evidence package and final gates.</t>
  </si>
  <si>
    <t>Automation approvals, cost closure and production readiness</t>
  </si>
  <si>
    <t>How the enterprise AI platform is delivered and defended end to end.</t>
  </si>
  <si>
    <t>Planned Learning Outcome</t>
  </si>
  <si>
    <t>Business Value</t>
  </si>
  <si>
    <t>Architecture / Flow</t>
  </si>
  <si>
    <t>Security / Privacy / Cost</t>
  </si>
  <si>
    <t>Decisions / Trade-offs</t>
  </si>
  <si>
    <t>Testing / Evidence</t>
  </si>
  <si>
    <t>Lifecycle / Failure Diagnostics</t>
  </si>
  <si>
    <t>Implementation State</t>
  </si>
  <si>
    <t>Owner Teach-back</t>
  </si>
  <si>
    <t>Task-specific controls must be explained after implementation without secrets or unsupported claims.</t>
  </si>
  <si>
    <t>Explain selected option, alternatives, trade-offs and revisit trigger.</t>
  </si>
  <si>
    <t>Owner evidence only; plan and prompt are NOT RUN.</t>
  </si>
  <si>
    <t>BLOCKED — IMPLEMENTATION NOT COMPLETE</t>
  </si>
  <si>
    <t>PENDING — complete only after implementation and final evidence review</t>
  </si>
  <si>
    <t>Week 7 — Governed Enterprise Data Platform</t>
  </si>
  <si>
    <t>Governed source, quality, privacy and feature-management decisions extend the existing RAG data path.</t>
  </si>
  <si>
    <t>Review Main Prompt → exact edit approval → owner testing → documentation approval → final owner approval and tracker update</t>
  </si>
  <si>
    <t>Week 8 — Production Inference and Orchestration</t>
  </si>
  <si>
    <t>Production inference extends the existing FastAPI, Bedrock, EKS and workflow boundaries without duplication.</t>
  </si>
  <si>
    <t>Week 9 — Governed MLOps and Secure Model Supply Chain</t>
  </si>
  <si>
    <t>Training, experiment lineage, model approval and promotion extend existing DevSecOps controls.</t>
  </si>
  <si>
    <t>Week 10 — Advanced RAG and LLMOps</t>
  </si>
  <si>
    <t>Hybrid retrieval, reranking, evaluation and AI operations extend the existing cited-RAG path.</t>
  </si>
  <si>
    <t>Week 11 — SRE, Chaos Engineering and Disaster Recovery</t>
  </si>
  <si>
    <t>SLOs, chaos, restore and incident operations deepen the existing SRE foundation.</t>
  </si>
  <si>
    <t>Week 12 — Enterprise AI Architect Capstone and Automated Closure</t>
  </si>
  <si>
    <t>Owner-approved GitHub Actions and HCP Terraform/Terraform Cloud workflows automate deployment, rollback and teardown.</t>
  </si>
  <si>
    <t># MAIN PROMPT — W7-001-remediation
# Complete W6 issue-prevention and hardening remediation
## 1. Task identity
Repository:
E:\AI\enterprise_ai_platform
Task:
W7-001-remediation
Purpose:
Implement and prove the remaining prevention, repeatability, security, reliability, evidence and operational controls arising from W6-004 before beginning new Week 7 capability work.
This task covers:
- GAP-05 through GAP-28.
- APP-01 through APP-08.
- IMG-01 through IMG-05.
- K8S-01 through K8S-08.
- TF-01 through TF-09.
- OPS-01 through OPS-11.
- TD-01 through TD-08.
- GOV-01 through GOV-04.
GAP-01 through GAP-04 are expressly deferred by the owner and are excluded from implementation and execution under this task.
This is the Main Prompt gate. It authorizes read-only repository inspection and preparation of one complete implementation proposal. It does not authorize edits, tests, AWS calls, deployment, rollback, teardown, documentation writing, tracker changes or Git mutation.
---
## 2. Owner decision concerning GAP-01 through GAP-04
Record the following exactly:
`OWNER-DEFERRED — GAP-01 THROUGH GAP-04 — REMAIN W6 CLOSURE BLOCKERS — NO PASS OR CLOSURE INFERENCE.`
The deferred items are:
- GAP-01: delayed Cost Explorer checks and final lifecycle-cost reconciliation.
- GAP-02: platform KMS post-deletion absence verification.
- GAP-03: bootstrap KMS post-deletion absence verification.
- GAP-04: Column N reviewer decision, timestamp and coordinated documentation closure.
Rules:
1. Do not perform these four activities.
2. Do not mark them resolved.
3. Do not convert them to accepted risk.
4. Do not allow their deferral to prevent read-only analysis or remediation planning for the remaining issues.
5. Do not describe W6 as closed.
6. Preserve overall W6 status as:
   `INDETERMINATE_PENDING_KMS_AND_BILLING_LAG`
7. Preserve production readiness as:
   `NOT ESTABLISHED`
8. Completion of the present remediation implementation cannot by itself close W6 or authorize Column N.
9. Whether later Week 7 feature implementation may proceed while the four closure tails remain deferred is a separate owner decision. Do not infer it.
---
## 3. Governing sources
Read completely before forming conclusions:
- `docs/governance/W6-004-gap-analysis.md`
- `docs/governance/W6-004-issue-and-remediation-register.md`
- The latest owner-approved Source of Truth.
- Applicable approved ADRs.
- The latest tracker and W7–W12 roadmap.
- W6-004 test evidence, deployment records, rollback records, destroy records, cleanliness evidence and sign-off records.
- Existing code, tests, configuration, workflows, Terraform, Kubernetes manifests and operational tools.
- Retained external evidence only where its path and identity are already approved and available.
Source precedence:
1. Latest explicit owner instruction.
2. Source of Truth and later approved ADRs.
3. Approved owner decisions.
4. Tracker task sequence and recorded status.
5. W6 gap analysis and issue register.
6. Repository implementation and retained evidence.
7. Historical plans or proposals.
Do not silently resolve conflicts. Report them in one consolidated decision section.
The W6 documents are governance and evidence records. They are not execution authority.
---
## 4. Historical evidence rule
Many issue-register entries are historically recorded as `RESOLVED` or `RESOLVED_WITH_LIMITATION`.
Do not blindly reimplement historical fixes.
For every issue:
1. Preserve its exact historical status, failure evidence, timestamps and hashes.
2. Determine whether the historical bounded correction exists in current code.
3. Determine whether a durable prevention control and regression test exist.
4. Reuse and strengthen the existing implementation where appropriate.
5. Implement only missing prevention, compatibility, validation, evidence or operational controls.
6. Never rewrite the historical failed attempt as PASS.
7. Never treat historical `RESOLVED` as proof that the current prevention control is complete.
8. Do not duplicate an existing runner, API, RAG path, agent layer, Terraform root, observability stack or deployment mechanism.
Use additive supersession records when later evidence corrects an earlier conclusion.
---
## 5. Approval model
Keep all permissions separate:
- Main Prompt: read-only inspection and planning.
- Column L: exact approved code, configuration, workflow, IaC, schema and automated-test paths only.
- TEST-001: owner execution unless the owner grants an explicit temporary Codex test-execution override.
- Cloud execution: separate exact authorization.
- Column M: exact approved documentation paths only.
- Column N: bounded final documentation closure only.
- Excel tracker changes: owner-only.
- Git staging, commit and push: separate authorization.
- Deployment, rollback, teardown and cleanup: separate operation-specific authorization.
No permission transfers automatically to another gate.
---
## 6. Required issue-by-issue remediation scope
### A. GAP-05 through GAP-28
#### GAP-05 — Live golden-set evaluation
Design the controlled execution and evidence contract for running the established privacy-safe golden evaluation set against the approved live Bedrock model.
Cover:
- Groundedness.
- Citation correctness.
- Abstention.
- Tenant isolation.
- Security cases.
- Prompt-injection resistance.
- Model/profile identity.
- Dataset identity.
- Threshold identity.
- Cost and privacy limits.
Do not execute live evaluation under this Main Prompt.
#### GAP-06 — Production identity integration
Define the production identity-federation and lifecycle boundary, including:
- Trusted identity source.
- Token validation.
- User lifecycle.
- Group and role mapping.
- Revocation.
- Offboarding.
- Tenant mapping.
- Authorization before retrieval, model or tool calls.
- No acceptance of caller-supplied trusted identity claims.
#### GAP-07 — Production-scale SLO evidence
Implement or design the missing repeatable performance, capacity and soak-test contracts.
Cover:
- Availability.
- p95 and p99 API latency.
- Retrieval latency.
- Bedrock latency.
- Error budget.
- Capacity headroom.
- Production-shaped load.
- A longer observation period.
Synthetic short-run evidence must not be called production SLO proof.
#### GAP-08 — Broader resilience coverage
Add bounded, separately authorized tests for:
- Pod failure.
- Node failure.
- Availability Zone impairment.
- Retrieval dependency failure.
- Bedrock timeout or throttling.
- OpenSearch unavailability.
- Telemetry failure.
- Safe degraded behavior.
Do not execute FIS or destructive tests under this prompt.
#### GAP-09 — Disaster-recovery depth
Define full recovery coverage beyond the historical `min_size 2 → 1 → 2` exercise:
- State recovery.
- Backend recovery.
- Workload recreation.
- Data restoration.
- Immutable image recovery.
- RTO/RPO measurement.
- Recovery evidence.
- Separate application and infrastructure recovery.
#### GAP-10 — Rollback telemetry
Correct the conditions that allowed rollback metrics to contain no data and alarms to remain `INSUFFICIENT_DATA`.
Require:
- Stable metric production before rollback.
- Exact metric namespace and dimensions.
- Pre-exercise readiness check.
- Rollback-period samples.
- Alarm evaluation.
- Explicit `NO_DATA` classification.
#### GAP-11 — Bedrock request correlation
Implement end-to-end correlation between:
- API request.
- Retrieval operation.
- Bedrock invocation.
- Model-invocation logging event.
- Trace.
- Safe audit evidence.
Use request/test identifiers without retaining sensitive prompt content.
#### GAP-12 — Prompt and response retention
Define and enforce:
- Synthetic-only capture by default.
- Redaction.
- Encryption.
- Access control.
- Retention.
- Deletion.
- Evidence minimization.
- No uncontrolled raw prompt/response logging.
#### GAP-13 — Metric-contract stability
Create one versioned metric contract covering:
- Namespace.
- Metric name.
- Required dimensions.
- Units.
- Producer.
- Consumer.
- Alarm.
- Dashboard.
- SLO calculation.
- Compatibility and schema-version behavior.
#### GAP-14 — Alert ownership
Define:
- Alert owner.
- Notification destination.
- Escalation.
- Acknowledgement.
- Test method.
- Maintenance treatment.
- Evidence of delivery.
Do not invent owner contact details.
#### GAP-15 — High-severity vulnerability treatment
Address retained High findings through:
- Refreshed immutable base image and dependencies where a fix exists.
- New Trivy and Grype evidence.
- New SBOMs and provenance.
- Exact unresolved finding inventory.
- Separate owner waiver where remediation is unavailable.
Preserve the zero-Critical rule unless the owner explicitly changes it.
#### GAP-16 — Trivy PURL coverage limitation
Investigate and test the Chainguard/Wolfi package-matching limitation.
Require:
- SBOM-package reconciliation.
- PURL namespace normalization where valid.
- Independent advisory or scanner evidence.
- Explicit skipped-package reporting.
- No “vulnerability-free” claim from incomplete matching.
#### GAP-17 — Bedrock invocation-logging boundary
Make logging:
- Disabled by default.
- Explicitly enabled only for a bounded synthetic test.
- Account/Region scoped.
- Privacy reviewed.
- Time bounded.
- Verified disabled afterward.
#### GAP-18 — Temporary IAM controls
Replace ad hoc temporary trust and inline-policy procedures with:
- Exact pre-approved least-privilege policy templates.
- Operation identity.
- Scope and expiry.
- Before/after hash or identity.
- Restoration verification.
- Failure-safe cleanup.
- No standing trust expansion.
#### GAP-19 — Repeatable lifecycle tooling
Productize fragile manual PowerShell/AWS CLI/kubectl/Terraform sequences into repository-owned, testable runners.
Support:
- Windows PowerShell 5.1.
- PowerShell 7.
- Exact argument arrays.
- Captured stdout, stderr, exit code, duration and tool version.
- Progress, deadline and cancellation.
- Pester or equivalent deterministic tests.
#### GAP-20 — Terraform normalization
Provide typed models for:
- Terraform state.
- Terraform plan.
- Show JSON.
- Lineage and serial.
- Resource blocks.
- Resource instances.
- Module and resource addresses.
- Change actions.
- Unknown and sensitive fields.
Do not use one schema as another.
#### GAP-21 — Terraform backend locking
Prepare the separately governed migration from deprecated `dynamodb_table` locking to S3 native `use_lockfile`.
Require:
- Compatibility analysis.
- State safety.
- No simultaneous locking methods unless supported.
- Migration and rollback plan.
- Contract tests.
Do not execute backend migration in Gate 1.
#### GAP-22 — Wait and progress behavior
Every wait operation must include:
- Announced deadline.
- Poll interval.
- Progress.
- Last observed state.
- Cancellation.
- Timeout result.
- Rejoin/resume behavior.
No silent long-running loop.
#### GAP-23 — OpenSearch teardown ordering
Make private OpenSearch data-plane cleanup occur while the approved access path still exists.
Require:
- Exact indices.
- Exact access prerequisite.
- Delete acknowledgement.
- Post-delete absence.
- Trust restoration.
- Namespace/network teardown only afterward.
#### GAP-24 — Native absence verification
Resource Tagging API results cannot establish final absence.
Use the relevant native AWS service API and classify stale tag records separately.
#### GAP-25 — Bootstrap-state recovery
Implement:
- Periodic state-health checks.
- Encrypted recovery snapshots.
- Hash and lineage verification.
- Recovery rehearsal.
- No plaintext state copies.
- Retention and cleanup ownership.
#### GAP-26 — Production-readiness review
Create a separate production-readiness gate. It must not be inferred from sandbox success.
Cover security, identity, scale, resilience, DR, operations, support, compliance, cost and evidence.
#### GAP-27 — Control matrix
Create a single operation-control matrix recording:
- Operation.
- Executor.
- Approval.
- Required evidence.
- Identity binding.
- Permissions.
- Mutation.
- Network and cost effect.
- Dependencies.
- Rollback.
- Teardown.
- Stop condition.
#### GAP-28 — Evidence success index
Create an immutable, append-only evidence-index contract covering:
- Current result.
- Failed result.
- Superseded result.
- Waiver.
- Limitation.
- Hash.
- Source identity.
- Reviewer.
- Retention.
- Closure tail.
---
### B. APP-01 through APP-08
#### APP-01
Prevent retrieval/model tests from failing due to dependency warm-up and incompatible outer API deadlines.
Bind:
- Dependency readiness.
- Warm-up.
- Retrieval timeout.
- Model timeout.
- Outer request timeout.
- Cancellation and cleanup.
#### APP-02
Verify exact OpenSearch fine-grained access permissions for the runtime identity. Test allowed and denied index/data-plane actions.
#### APP-03
Bind Bedrock authorization to the exact approved inference profile and required actions/resources. Do not substitute a foundation-model ARN when the runtime uses an inference profile.
#### APP-04
Use a valid but unapproved model/profile fixture for denial testing. Prove governance denial rather than provider rejection of a nonexistent identifier.
#### APP-05
Use the correct OpenSearch AWS signer and transport pairing. Test supported clients, connection behavior, signing and failure handling.
#### APP-06
Support the approved VPC endpoint hostname and endpoint-shape variants without weakening host validation or permitting uncontrolled redirect/fallback behavior.
#### APP-07
Make every Stage 6 prerequisite explicit in the control matrix. Missing dependencies must yield `NOT RUN`, `BLOCKED` or `INDETERMINATE`, never a misleading failure or PASS.
#### APP-08
Apply bounded per-check deadlines, progress, cancellation and preserved partial evidence across live validation.
---
### C. IMG-01 through IMG-05
#### IMG-01
Make Trivy and Grype inputs compatible with the approved Windows OCI archive/layout workflow. Test path, archive and OCI-layout forms without silently scanning a different artifact.
#### IMG-02
Distinguish:
- Registry index digest.
- Platform manifest digest.
- Image configuration digest.
- OCI archive/layout digest.
Never treat one digest type as another.
#### IMG-03
Correct ECR credential-helper and protocol handling:
- BOM-free bytes.
- Compatible PowerShell/.NET calls.
- No secret disclosure.
- Exact registry.
- Correct helper input/output.
- Negative tests for malformed output.
#### IMG-04
Track waiver retirement and incomplete Chainguard/Wolfi PURL matching. A waiver or skipped package remains visible until replaced by fresh evidence.
#### IMG-05
Normalize image-size and preservation evidence across registry, Docker and OCI representations. Record units and source, and reject incompatible evidence shapes.
---
### D. K8S-01 through K8S-08
#### K8S-01
Differentiate active, ready, terminating, deleted and replacement pods during rollout and rollback.
#### K8S-02
Handle Kubernetes server-side field ownership and semantically equal quantities such as CPU `1` and `1000m`.
#### K8S-03
Treat absent optional fields safely, including `deletionTimestamp` and `ipBlock`. Do not call missing properties as if present.
#### K8S-04
Distinguish an expected Kubernetes `NotFound` absence result from a failed command or transport error.
#### K8S-05
Report HPA progress and maintain an independent maximum-observed-replicas value. Do not reuse only the final replica value.
#### K8S-06
Do not rely on unsupported `kubectl delete --preconditions`. Verify UID and identity separately before exact-name deletion, then verify absence.
#### K8S-07
Wait for zero residual pods and dependent workload objects before namespace deletion.
#### K8S-08
Use validated UTF-8 patch files or typed client requests for rollback changes. Do not use fragile inline PowerShell JSON.
---
### E. TF-01 through TF-09
#### TF-01
Normalize OPA/Terraform values that may appear as a scalar or singleton array, without accepting ambiguous multi-value forms.
#### TF-02
Pass Terraform `-chdir`, subcommand, flags and paths as distinct process arguments.
#### TF-03
Bind the exact approved Terraform binary and version. Reject wrong versions and zero-byte state/plan/output artifacts.
#### TF-04
Model state and plan structures independently. Use explicit property-existence and type checks.
#### TF-05
Distinguish and report resource blocks, resource instances and normalized manifest addresses.
#### TF-06
Flatten and evaluate `resource_changes` from the correct plan JSON level, including nested modules where applicable.
#### TF-07
Detect empty or inconsistent bootstrap state when native resources exist. Provide governed reconstruction/recovery procedures without claiming the historical state was valid.
#### TF-08
Read lineage and serial from the correct state object and bind them to plan/review/execution gates.
#### TF-09
Prepare and test the separate `dynamodb_table` to `use_lockfile` migration contract.
---
### F. OPS-01 through OPS-11
#### OPS-01
Store multi-branch PowerShell logic in atomic, syntax-checked scripts. Do not paste `elseif` or `else` as an independent command.
#### OPS-02
Guard null values before calling `.Trim()` or equivalent methods.
#### OPS-03
Declare and initialize variables used with `[ref]` before invocation.
#### OPS-04
Provide process-launch compatibility for Windows PowerShell 5.1 and PowerShell 7. Do not assume unsupported `ArgumentList` APIs.
#### OPS-05
Provide SHA-256 calculation compatible with supported PowerShell/.NET versions. Do not assume `[SHA256]::HashData` exists.
#### OPS-06
Normalize zero, one and many results before accessing `.Count`; validate optional properties.
#### OPS-07
Correct `file:///` URI handling, AWS CLI quoting and Cost Explorer argument construction.
#### OPS-08
Use exact CloudWatch namespaces and dimensions. Reject broad or incorrectly escaped searches and classify no-data truthfully.
#### OPS-09
Use UTF-8-safe, machine-readable evidence. Prevent active-codepage corruption and avoid presentation characters in machine protocols.
#### OPS-10
Centralize exit-code and result classification so failed commands cannot later print or record PASS.
#### OPS-11
Make repository tool imports work from a clean approved shell through the supported module/package invocation. Do not depend on an accidental current directory.
---
### G. TD-01 through TD-08
#### TD-01
OpenSearch deletion requires:
- Positive deletion acknowledgement.
- Nonzero expected mutation count when targets exist.
- Exact target identity.
- Native post-delete absence.
A zero-mutation run cannot become PASS merely because the command completed.
#### TD-02
Make the exact private OpenSearch teardown access path an explicit prerequisite with approved creation/use/restoration evidence.
#### TD-03
Include `s3:GetObjectVersion` where required for exact version archival and verify hashes before deletion. Limit permission to exact bucket/key/version scope.
#### TD-04
Remove helper parameter collisions with PowerShell automatic `$args`; normalize scalar result counts.
#### TD-05
Make partial state and checksum cleanup resumable, identity-bound and deadline-aware. Preserve the partial result rather than restarting blindly.
#### TD-06
Classify stale Resource Tagging API entries separately from native live-resource presence.
#### TD-07
Treat KMS `PendingDeletion` only as the documented expected residual with exact key identity and deletion schedule. Final absence remains GAP-02/GAP-03 and is deferred.
#### TD-08
Treat immediate Cost Explorer zero or incomplete values as billing lag, not final cost closure. Final delayed checks remain GAP-01 and are deferred.
---
### H. GOV-01 through GOV-04
#### GOV-01
Use a complete Stage 6/7 control matrix. Do not convert split checks, missing data or `NO_DATA` into PASS.
#### GOV-02
Replace repeated corrected paste-in commands with saved, versioned, syntax-checked and hash-bound runners.
#### GOV-03
Mark failed, consumed and superseded artifacts unusable for future authority. Require fresh identities, plans and approvals.
#### GOV-04
Keep Bedrock invocation logging synthetic-only, account/Region scoped and time bounded, with evidence that it was disabled after the approved window.
---
## 7. Mandatory remediation traceability matrix
Your Gate 1 response must include one row for every issue ID listed above.
No grouped row may replace an individual issue.
Required columns:
| Field | Required content |
|---|---|
| Issue ID | Exact register ID |
| Register description | Exact meaning from governing document |
| Historical status | Exact recorded historical classification |
| Current remediation status | Open, implemented-unverified, prevention missing, resolved-with-limitation, owner-deferred, or other evidence-backed state |
| Root cause | Evidence-backed technical cause |
| Historical correction | What was done previously |
| Remaining prevention objective | Durable control still required |
| Existing producer | Exact module/class/function/script/workflow/configuration |
| Consumers | All runtime, CLI, workflow, test, evidence and documentation consumers |
| Proposed paths | Exact repository-relative paths |
| Positive test | Exact behavior to prove |
| Negative test | Exact rejection/failure/residue behavior |
| Owner evidence | Any real execution required |
| Evidence identity | Required hash/version/digest/source binding |
| Rollback/teardown effect | Impact and required ordering |
| Responsibility | Codex implementation, owner testing, separate cloud authority, documentation or tracker |
| Incomplete classification | Exact status if not completed |
If the authoritative document uses a different meaning from the summaries in this prompt, report the conflict and preserve the source wording. Do not silently reinterpret it.
---
## 8. Required Gate 1 inspection
Perform one complete read-only inspection before asking the owner for decisions.
### Baseline
Report:
- Repository root.
- Canonical remote.
- Branch.
- Exact HEAD.
- Upstream and ahead/behind.
- Staged, unstaged and untracked paths.
- Current source-composition identity.
- Existing protected and owner-controlled dirty paths.
- Relevant external evidence/cache/temp locations.
- Existing residue.
- Approved external virtual environment.
- Python, Ruff, MyPy, Pytest, pre-commit, detect-secrets, Terraform, OPA, kubectl, AWS CLI, Docker, Trivy, Grype, Syft and PowerShell identities where applicable.
Do not assume the historical W5/W6 baseline remains current.
### Repository and consumer inspection
Search the entire repository for:
- Every issue identifier.
- Existing implementation of each historical correction.
- Every imported or invoked producer.
- Every schema and serializer.
- Duplicated constants.
- Fixtures.
- Tests.
- Workflow consumers.
- Terraform and Kubernetes consumers.
- Documentation/evidence consumers.
- Cleanup and residue checks.
Do not stop after finding the first likely file.
### Exact manifests
Return:
- CREATE.
- UPDATE.
- DELETE.
- VERIFIED UNCHANGED.
- PROTECTED/OWNER-CONTROLLED.
- DEFERRED.
- EXCLUDED.
- EXTERNAL OUTPUTS.
- CONDITIONAL paths requiring a later decision.
Every UPDATE path must include its current SHA-256.
Every CREATE target must be confirmed absent.
Do not request Column L until the complete producer-consumer and test surface is represented.
---
## 9. Implementation design rules
The proposed Column L implementation must:
1. Reuse existing production paths.
2. Avoid parallel/shadow validators or runners.
3. Centralize shared normalization and status classification.
4. Use typed data structures and canonical serialization.
5. Fail closed on malformed, stale, substituted or incomplete evidence.
6. Preserve authorization before storage, retrieval, model, tool or mutation calls.
7. Use exact immutable identities.
8. Bound retries, waits, concurrency and deadlines.
9. Preserve partial and failed evidence.
10. Use native service APIs for final resource truth.
11. Separate:
    - Diagnosis.
    - Validation.
    - Application rollback.
    - Infrastructure rollback.
    - Disaster recovery.
    - Teardown.
    - Evidence closure.
12. Keep real AWS, Bedrock, EKS, FIS, registry and Terraform activity separately authorized.
13. Preserve Week 1–Week 6 architecture and business behavior unless an exact remediation requires a reviewed change.
14. Keep historical W6 evidence immutable.
---
## 10. Required automated-test design
For every issue, map at least one deterministic test or owner evidence check.
Cover:
- Unit tests.
- Contract tests.
- Integration composition.
- Feature behavior.
- Security and privacy.
- Failure paths.
- Cancellation and timeout.
- Compatibility.
- Rollback.
- Teardown.
- Cleanliness and residue.
- Producer-to-direct-consumer gates.
- CLI-to-production-path composition.
Specific required fixture classes include:
- Valid and invalid Bedrock inference profiles.
- Valid unapproved model/profile.
- OpenSearch authorization allow/deny.
- OpenSearch endpoint variants.
- Dependency warm-up and timeout races.
- OCI archive/layout and digest-type fixtures.
- PURL mismatch/skipped-package evidence.
- Active and terminating Kubernetes resources.
- Optional Kubernetes properties.
- Expected NotFound versus command failure.
- HPA scaling observations.
- Terraform scalar/array variants.
- State versus plan shapes.
- Nested modules and resource changes.
- Empty and zero-byte state/plan artifacts.
- PowerShell 5.1 and 7 compatibility.
- Zero/one/many command results.
- BOM-free protocol output.
- Failed command followed by attempted PASS.
- OpenSearch deletion acknowledgement.
- S3 version archive and checksum.
- Stale tagging record with native absence.
- Consumed/superseded evidence rejection.
- Logging disabled after bounded use.
Do not weaken an existing assertion to make remediation pass.
---
## 11. Planned TEST-001 guide
Testing remains owner-controlled unless the owner later grants an explicit temporary Codex execution override.
Prepare the planned sequence in this order:
1. Baseline and path verification.
2. Focused unit/contract tests.
3. Affected integration and feature tests.
4. Security/privacy tests.
5. Rollback/teardown/cleanliness tests.
6. Ruff check.
7. Ruff format check.
8. MyPy in the approved external environment.
9. Full Pytest with repository cache disabled.
10. Platform validation.
11. OPA strict validation and policy tests.
12. Pre-commit all-files and explicit untracked-file coverage.
13. Secret scanning and baseline reconciliation.
14. Repository integrity and residue verification.
15. Separately authorized real integration checks.
16. Separately authorized rollback/teardown checks.
For every command provide:
- Purpose.
- Exact executable.
- Exact command.
- Expected result.
- Network activity.
- Mutation.
- Cost.
- Evidence output.
- Stop condition.
- Cleanup ownership.
Do not run any command during Gate 1.
---
## 12. Documentation and learning
Column L must not edit documentation.
After implementation and TEST-001, propose a separate Column M manifest covering:
- W7-001-remediation evidence.
- Issue-by-issue traceability.
- Historical corrections and retained limitations.
- Test evidence.
- Production-readiness gaps.
- Deferred P0 status.
- Accepted risks and warnings.
- Retained resources.
- Cleanup owner.
- Learning material.
After Column L implementation, provide learner information in the handoff covering:
- Business reason for each remediation family.
- Architecture and control flow.
- Technical implementation.
- Historical failure and permanent prevention.
- Layman explanation.
- Important commands and evidence interpretation.
- What remains deferred or owner-controlled.
Learning output does not establish PASS or authorize documentation edits.
---
## 13. Exclusions
This Main Prompt does not authorize:
- GAP-01 through GAP-04 execution.
- File edits.
- Tests or validation.
- Dependency installation or upgrade.
- AWS or Bedrock calls.
- EKS or Kubernetes mutation.
- FIS execution.
- Image build, pull, push or scanning.
- Terraform init, plan, apply, rollback or destroy.
- Backend migration.
- IAM policy or trust changes.
- Bedrock logging enablement.
- Deployment or rollback.
- Teardown or cleanup.
- Documentation writing.
- Excel tracker changes.
- Git staging, commit or push.
- Reclassification of W6 closure.
- Production-readiness claims.
---
## 14. Stop and continuation rules
Do not stop merely because one issue is unresolved.
During Gate 1:
- Continue all safe read-only inspection.
- Aggregate every conflict, missing input and blocked item.
- Return one consolidated owner-decision table.
- Do not ask piecemeal questions when further read-only inspection can resolve them.
Stop immediately only for:
- Repository identity mismatch.
- Unexpected inability to read governing sources.
- Evidence of credential exposure.
- A request requiring unauthorized external access.
- A destructive or mutating action.
A missing fact for one issue must not prevent read-only analysis of unrelated issues.
During later Column L:
- Stop before editing on branch/HEAD/path/hash/status mismatch.
- Preserve unrelated owner changes.
- If a required 49th or otherwise unapproved path is discovered, identify it precisely and stop only the affected edit.
- Continue safe work on independent approved paths when the contract permits and partial implementation cannot create inconsistency.
- Never fabricate a workaround to avoid an approval boundary.
---
## 15. Required first response
Return one concise but complete Gate 1 reconciliation in this order:
1. Business objective and current W6 status.
2. Exact treatment of deferred GAP-01 through GAP-04.
3. Verified repository baseline.
4. Governing-source reconciliation.
5. Complete issue-by-issue traceability matrix.
6. Current versus historical implementation assessment.
7. Complete producer-consumer map.
8. Exact CREATE/UPDATE/DELETE manifest with hashes.
9. Protected, unchanged, deferred and excluded manifests.
10. Test and evidence design.
11. Security, privacy, reliability, cost and operational analysis.
12. Column L implementation sequence.
13. One consolidated owner-decision table.
14. Remaining blockers and consequences.
15. Read-only preservation statement.
End with exactly one of:
`READY FOR PRE-EDIT REVIEW — W7-001-remediation.`
or, if an exact edit-blocking fact remains unavailable:
`BLOCKED — CONSOLIDATED REMEDIATION INPUTS INCOMPLETE — W7-001-remediation.`
Do not edit files, run tests, access AWS, change documentation or update the tracker in this first response.
TRACKER v1.4.0 CLARIFICATION: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</si>
  <si>
    <t># COLUMN L — W7-001-remediation
# Exact Code, Configuration, Schema and Automated-Test Edit Approval
## 1. Authorization
The owner authorizes Codex to implement W7-001-remediation within exactly:
- CREATE: 12
- UPDATE: 32
- DELETE: 0
- Total editable paths: 44
This authorization covers code, configuration, offline schemas and automated-test edits only.
Codex must not run tests, linters, formatters, validators, hooks, Terraform, OPA, PowerShell validation, AWS commands or external tools during Column L.
TEST-001 remains owner-executed unless the owner later provides an explicit temporary Codex execution override.
---
## 2. Task objective
Implement durable prevention, compatibility, evidence, security, reliability and operational controls for:
- GAP-05 through GAP-28.
- APP-01 through APP-08.
- IMG-01 through IMG-05.
- K8S-01 through K8S-08.
- TF-01 through TF-09.
- OPS-01 through OPS-11.
- TD-01 through TD-08.
- GOV-01 through GOV-04.
Preserve historical failures, limitations, waivers and superseded evidence.
Do not reinterpret historical `RESOLVED` as proof of current validation.
For controls already implemented, add or strengthen regression coverage without rewriting the producer unnecessarily.
---
## 3. Deferred scope
Record and preserve:
`OWNER-DEFERRED — GAP-01 THROUGH GAP-04 — REMAIN W6 CLOSURE BLOCKERS — NO PASS OR CLOSURE INFERENCE.`
Therefore:
- W6 remains `INDETERMINATE_PENDING_KMS_AND_BILLING_LAG`.
- Production readiness remains `NOT ESTABLISHED`.
- Column N remains pending.
- Final billing closure remains pending.
- Final platform and bootstrap KMS absence checks remain pending.
Column L must not execute or document closure of these deferred items.
TD-07 and TD-08 may receive regression tests proving that pending KMS deletion and billing lag cannot become closure PASS, but physical absence and delayed billing checks remain deferred.
---
## 4. Required baseline
Repository:
`E:\AI\enterprise_ai_platform`
Expected baseline:
- Remote: `https://github.com/gprai/enterprize_ai_platform.git`
- Branch: `main`
- HEAD: `dde3e89abbc76322558ad5a38065c3d1a943bae3`
- HEAD tree: `70a4bfb75cb3c3f751c411b3497b42ccfc7e994d`
- Upstream: `origin/main`
- Ahead/behind: `0/0`
- Staged paths: `0`
- Source/config/test composition records: `787`
- Source/config/test composition SHA-256:
  `f157cfd11785059454a577e2ddae49cc8648c92266a971e1aae958455c1492a5`
Expected owner-controlled worktree entries:
- Modified:
  `docs/governance/Enterprise_AI_Architecture_12_Week_Execution_Tracker_v1.4.0.xlsx`
- Untracked while Excel is open:
  `docs/governance/~$Enterprise_AI_Architecture_12_Week_Execution_Tracker_v1.4.0.xlsx`
The workbook and lock file are owner-controlled and excluded from the source/config/test composition.
Their modification, save or lock-file disappearance must not block Column L provided:
- Neither path overlaps the 44 editable paths.
- Codex does not read, write, save, rename, delete, hash-normalize or stage them.
- No additional unexpected repository path changes.
- The source/config/test composition and all UPDATE hashes still match.
All pre-existing ignored cache and temporary directories are protected residue. Do not delete or modify them.
---
## 5. Pre-edit verification
Before editing:
1. Verify repository root, remote, branch, HEAD, upstream and ahead/behind.
2. Verify zero staged paths.
3. Recalculate the 787-path source/config/test composition.
4. Verify all 32 UPDATE hashes exactly.
5. Confirm all 12 CREATE paths remain absent.
6. Confirm zero DELETE targets.
7. Confirm the only expected visible owner-controlled worktree entries are the tracker workbook and its temporary lock file, allowing the lock file to disappear if the owner closed Excel.
8. Confirm no editable path overlaps owner work.
9. Preserve all unrelated owner changes.
10. Do not use the PATH Terraform binary.
11. Do not execute the currently broken OPA binary.
12. Do not create external test, cache, evidence or temporary directories.
Stop before editing with:
`BLOCKED — BASELINE CHANGED — W7-001-remediation.`
if:
- Branch or HEAD differs.
- Source/config/test composition differs.
- Any UPDATE hash differs.
- A CREATE target exists.
- An unexpected source/config/test path is modified.
- A staged path exists.
- An editable path overlaps owner-controlled work.
The protected workbook’s content changing independently is not a code-baseline failure.
---
# 6. Exact CREATE manifest — 12
All paths were confirmed absent during Gate 1.
1. `tools/platformctl/process_runner.py`
   Shared provider-neutral, argv-only process boundary.
2. `src/enterprise_ai_platform/api/production_identity.py`
   Provider-neutral OIDC/JWT claim-validation contract. Do not activate or wire a specific identity provider.
3. `tools/production_readiness.py`
   Offline production-readiness schema loader and fail-closed validator.
4. `configs/readiness/production-readiness.yaml`
   Versioned production-readiness template with reviewer `Gyan Prakash Rai`, null decision and null timestamp.
5. `tests/unit/test_w7_001_remediation.py`
6. `tests/contract/test_w7_001_remediation_contract.py`
7. `tests/integration/test_w7_001_remediation_composition.py`
8. `tests/feature/test_w7_001_remediation.py`
9. `tests/security/test_w7_001_remediation_security.py`
10. `tests/rollback/test_w7_001_remediation_rollback.py`
11. `tests/teardown/test_w7_001_remediation_cleanliness.py`
12. `tests/compatibility/test_w7_001_powershell_compatibility.py`
Do not create additional source, test, configuration, evidence, documentation or temporary files.
---
# 7. Exact UPDATE manifest — 32
## 7.1 Implementation and configuration — 19
1. `tools/platformctl/terraform_runner.py`
   Expected SHA-256:
   `a8ad7fb17a9a03b2e87ceb3247c2a3ccba8940b22b1aba768f6f5058f8b5ca16`
   Refactor or re-export shared process abstractions through the new process runner while retaining Terraform-specific restrictions, compatibility and saved-plan binding.
2. `tools/platformctl/contracts.py`
   Expected SHA-256:
   `497e658fb35c88bf40001acf0fcd0896712870a7a7478167a9830511ddeb1ad2`
   Add source-bound temporary-IAM approval, expiry, scope, restoration and verification requirements.
3. `tools/platformctl/lifecycle_models.py`
   Expected SHA-256:
   `0f87ca0b6a7b8567fd4085acef707866844f7625b7de4de11df7088574f0f136`
   Add typed contracts for Bedrock logging, temporary IAM, recovery snapshots, control-matrix rows, evidence-index records and production-review references.
4. `tools/platformctl/lifecycle_io.py`
   Expected SHA-256:
   `c7e3a50019d2e531b891199c3789d04dfadda562cebcb2178bc2d7c4e9634099`
   Add canonical encoding, decoding, hashing and protected external-path validation for the new records.
5. `tools/platformctl/operation_state.py`
   Expected SHA-256:
   `2f00894437b37e61e79933dd234099600ac531cf6240f65234e94d0fd7131b37`
   Extend append-only operation state for current, failed, partial, superseded, waived, limited, closure-tail, consumed and expired states.
6. `tools/platformctl/validate.py`
   Expected SHA-256:
   `344e968a01118ad8b33422fc79688cbfae90e6ae901b8fdf872aec059d13d9e8`
   Validate control matrices and evidence indexes. Mandatory controls must not close with `NO_DATA`, `NOT RUN`, missing, stale, expired or mismatched evidence.
7. `tools/platformctl/rollback.py`
   Expected SHA-256:
   `dc15d664d9dd13e89dcc8fc8712e8dae231312b1430a08adb150bae365c07a28`
   Add no-mutation encrypted-snapshot rehearsal and state lineage, serial, content and encryption validation.
8. `tools/platformctl/plan_artifact_producer.py`
   Expected SHA-256:
   `cee86320c279e10d902a25ab3a9894e0e30749faf5ca59658d074b128ffaa8ad`
   Generate the future backend boundary with `use_lockfile = true` and reject dual or deprecated locking in newly prepared backend material.
9. `tools/platformctl/image_lifecycle.py`
   Expected SHA-256:
   `7571713d82b3860068228302e733d0c6f122b9025efe10c96e5a5b7097359f27`
   Add typed OCI identities, preservation cardinality, SBOM/scanner reconciliation and skipped-package classification.
10. `tools/platformctl/live_validation.py`
    Expected SHA-256:
    `73e0da96a1aa82e5c9a9af8cfb9fae591fc2c55365af11cfde01c988a7ae39b6`
    Validate partial, limited, waived and superseded evidence, Bedrock logging before/after identities and scanner disagreement without false PASS.
11. `tools/platformctl/kubernetes_lifecycle.py`
    Expected SHA-256:
    `be7cb47442db8961b403acc0c149730cc418a3022db1c5f9f6c80605de074913`
    Add typed teardown phases, ordering, progress, rejoin and partial-state reconciliation. Private OpenSearch data-plane cleanup must precede namespace/network removal.
12. `tools/w5_002_ci.py`
    Expected SHA-256:
    `ed93c62c1103f05cde64c4352a20cfb4da78d861f129372cbf1360aadf5cb58d`
    Add waiver expiry, High-finding inventory, freshness, zero-Critical enforcement, typed PURL normalization, SBOM/Trivy/Grype/publisher reconciliation and skipped-package classification.
13. `configs/ci/w5-002.json`
    Expected SHA-256:
    `821a9f6fe047d44ffed5230c53efdbd78754686852995f72648369ed7949ff33`
    Add versioned waiver, freshness, PURL and scanner-reconciliation policy. Do not add a new waiver or vulnerability suppression.
14. `src/enterprise_ai_platform/telemetry/slo.py`
    Expected SHA-256:
    `534d35967d4fb9370b0c669899186cece970a27d684b129e102fe7f56fc96769`
    Add versioned SLO, metric-series readiness, `NO_DATA`, alert ownership and delivery-evidence contracts.
15. `configs/observability/slo.yaml`
    Expected SHA-256:
    `50bb373d9337020f294ac0bb5ee49d3e14264b2ed5460ed7412928006226edd4`
    Preserve the approved objectives:
    - Availability: 99.9%.
    - API p95 below 4 seconds.
    - API p99 below 10 seconds.
    - Retrieval p99 below 750 milliseconds.
    - Grounded answers at least 95%.
    - Tenant isolation 100%.
    - Safety effectiveness 100%.
    Add typed alert-owner and external destination-reference fields. Delivery evidence remains `NOT RUN`.
16. `observability/alerts.yml`
    Expected SHA-256:
    `4f10b2e6484de52bd408adffc44a51df7b025df90629235e5f6721f635c23c9e`
    Replace destination-like personal labels with stable role/reference identifiers and bind alert rules to the typed ownership contract.
17. `configs/chaos/fis-plan.yaml`
    Expected SHA-256:
    `16b6c9c3ab757fd03b3490acd9fb71cbdd2d1d19d0419962926a21da5c9c471a`
    Add plan-only scenarios for pod, node, Availability Zone, OpenSearch, Bedrock, telemetry and bounded-load failures. Every live scenario remains unauthorized and `NOT RUN`.
18. `tools/w6_002_observability.py`
    Expected SHA-256:
    `b42403a5a20ff64793e6d3aafecbe4ab1357939c0c3d7616093d304bc54f3a9c`
    Validate the versioned SLO, alert ownership/delivery and plan-only resilience contracts.
19. `infra/environments/sandbox/backend.hcl.example`
    Expected SHA-256:
    `891c1836af68276d49dd6267b730f450ba2cf0c2fcce4e624a074cb57687ca14`
    Replace the future example’s deprecated `dynamodb_table` setting with `use_lockfile = true`.
    Preserve bucket, key, Region, KMS and encryption boundaries.
    This does not authorize Terraform initialization, state migration, DynamoDB removal or cloud mutation.
## 7.2 Existing automated tests — 13
20. `tests/unit/test_platformctl_plan_identity.py`
    Expected SHA-256:
    `42b13cde39b6e063aeb2c3c3e8cbcb83c55da019a314034766486a2186f041dc`
21. `tests/contract/test_terraform_module_contract.py`
    Expected SHA-256:
    `4fc98f37cfa1a815efdda2657a07cfd794b29da2f42a1a0056b99349bcc70be2`
22. `tests/unit/test_w5_002_ci.py`
    Expected SHA-256:
    `5df1d931d3defaf39b36ad48bfc50f44e9db9e49a5ab8b775223c5fd3ef9afe0`
23. `tests/integration/test_w5_002_ci_composition.py`
    Expected SHA-256:
    `7b404f4dde43e8509cb3a6f79a4fa3ab3db376759c50dbc248c3a0f17857eda0`
24. `tests/feature/test_w5_002_supply_chain.py`
    Expected SHA-256:
    `f0565e53dba31031a0e5f97bd3a58aeccbf5d2c8153b940c178aa53665f72f2b`
25. `tests/security/test_w5_002_ci_security.py`
    Expected SHA-256:
    `3558b9fc1392a7511d3426fda40f1fa602e83d6e6f4abdb69bfb8ee4f324983e`
26. `tests/rollback/test_w5_002_workflow_rollback.py`
    Expected SHA-256:
    `44d71fcae5c5c0be64e2ed1f54474edccbd96edddfa6edca4b6277826d62e69a`
27. `tests/teardown/test_w5_002_cleanliness.py`
    Expected SHA-256:
    `a20ed75e825509d44c0542ebeadf82e08c51b9b05d95b3965c54b395c8136c34`
28. `tests/unit/test_telemetry.py`
    Expected SHA-256:
    `e0fb6bdf0dd832420698fcb1f05787219e0ad94d541f5955e86f0de2a8c7bcd8`
29. `tests/contract/test_telemetry_schema.py`
    Expected SHA-256:
    `4563b6574c4e9b63a0ee566c67eddb8c9363593fa7c81b7d93f026fc5c5fd1b1`
30. `tests/unit/test_w6_002_observability.py`
    Expected SHA-256:
    `87771201c1cb593d4fa01383ab9af128c4d9c5eb788a0f63346464429ec2bb7c`
31. `tests/contract/test_w6_002_observability_contract.py`
    Expected SHA-256:
    `d4cf1fc9f12f21a3ebe1b9195dc251201b6740701696b202dc5b2101b911db7f`
32. `tests/security/test_w6_002_observability_security.py`
    Expected SHA-256:
    `f53e20c63dd4e5724f6a576b58b594aa951a3c19ddfe39aad4a3762eae0738e1`
Required test updates must cover the exact changed contracts. Do not weaken historical W5 or W6 assertions.
---
## 8. DELETE manifest
`0 DELETE`
No file deletion is authorized.
The DynamoDB lock table remains represented in Terraform infrastructure. Do not remove it or its Terraform resources.
---
## 9. Implementation requirements
### 9.1 Shared process boundary
`process_runner.py` must provide one provider-neutral boundary with:
- No shell execution.
- Immutable argv.
- Executable identity.
- Version identity where supplied.
- Working-directory validation.
- Environment allowlisting.
- stdout.
- stderr.
- Exit code.
- Duration.
- Monotonic deadline.
- Progress.
- Cancellation.
- Zero/one/many normalization.
- Explicit timeout and cancellation classifications.
- No failed-command-to-PASS path.
- UTF-8 and BOM-safe handling.
- No credential disclosure.
Preserve compatibility for existing Terraform consumers.
### 9.2 Production identity
`production_identity.py` must:
- Implement provider-neutral OIDC/JWT validated-claim types.
- Convert validated claims to the existing trusted `AuthContext`.
- Reject caller-supplied trusted headers.
- Reject stale, premature, malformed, missing and conflicting claims.
- Bind issuer, audience, subject, tenant, group, role, key ID and token times.
- Keep revocation/session status explicit.
- Perform no network discovery.
- Activate no provider.
- Change no route wiring.
### 9.3 Lifecycle and evidence
Implement closed, canonical contracts for:
- Temporary IAM.
- Bedrock logging.
- Recovery snapshots.
- Operation control matrix.
- Evidence index.
- Production-readiness references.
- Partial and failed state.
- Supersession.
- Waiver.
- Limitation.
- Closure tail.
- Consumption.
- Expiry.
A stale, missing, substituted, malformed or unauthorized record must fail closed.
### 9.4 Supply chain
Preserve:
- Zero Critical.
- High-finding inventory.
- Existing historical waivers.
- SBOM identities.
- Trivy and Grype evidence.
- OCI digest distinctions.
Add:
- Waiver expiry.
- Freshness.
- PURL normalization with reason.
- Skipped-package reporting.
- Publisher/advisory evidence when supplied.
- Scanner disagreement classification.
- No vulnerability suppression through normalization.
- No vulnerability-free claim from incomplete coverage.
### 9.5 Kubernetes and teardown
Implement typed behavior for:
- Active versus terminating pods.
- Expected NotFound versus command failure.
- Progress and maximum observed replicas.
- Exact names and verified UIDs.
- No unsupported delete precondition.
- UTF-8 patch-file identity.
- Partial teardown state.
- OpenSearch data deletion before namespace/network removal.
- Positive deletion acknowledgement.
- Nonzero expected mutation when targets exist.
- Native absence verification.
- Trust restoration.
- Rejoin after bounded interruption.
### 9.6 Terraform
Implement or preserve:
- Exact argv.
- Explicit Terraform identity.
- State versus plan separation.
- Blocks versus instances versus addresses.
- Nested resource changes.
- Unknown and sensitive-field handling.
- State lineage and serial.
- Zero-byte rejection.
- Future `use_lockfile` configuration.
- Rejection of dual or deprecated locking in newly generated backend material.
Do not execute or migrate Terraform.
### 9.7 Observability
Implement:
- Versioned metric/SLO contract.
- Exact namespaces and dimensions.
- Pre-exercise metric readiness.
- Rollback-window samples.
- `NO_DATA` preservation.
- Alert ownership reference.
- External destination reference.
- Delivery evidence.
- Request/test correlation contract.
- Synthetic-only Bedrock logging.
- Default-off logging.
- Enable/disable identity.
- No raw protected prompt content.
### 9.8 Production readiness and recovery
Implement:
- Distinct production-readiness review.
- Default reviewer `Gyan Prakash Rai`.
- Null decision and timestamp until owner closure.
- Security, identity, privacy, capacity, resilience, DR, support, cost and change sections.
- No-mutation recovery rehearsal.
- Encrypted external snapshot contract.
- Lineage, serial and hash validation.
- Retention and cleanup ownership.
Do not create a snapshot or claim production readiness.
---
## 10. Required automated-test coverage
The eight new W7 test files and thirteen updated tests must prove:
- Correct and rejected process arguments.
- Request  timeout and cancellation.
- Failed command cannot become PASS.
- PowerShell 5.1 and PowerShell 7 compatibility assumptions.
- BOM-free UTF-8.
- Zero/one/many normalization.
- Clean-shell module invocation.
- OIDC/JWT stale, missing, conflicting and spoofed claims.
- Authorization before retrieval/model/tool calls.
- Control-matrix completeness.
- `NO_DATA`, `NOT RUN`, partial and indeterminate preservation.
- Evidence tampering, substitution, expiry and consumption rejection.
- Bedrock logging default-off and disablement evidence.
- Temporary-IAM exact scope and restoration.
- Recovery-snapshot identity and no-mutation rehearsal.
- PURL representation versus semantic differences.
- Scanner disagreement and skipped-package behavior.
- Expired waiver rejection.
- Zero-Critical enforcement.
- OCI index, manifest, configuration and archive digest separation.
- Kubernetes active/terminating/replacement states.
- Expected NotFound versus command failure.
- HPA progress and independent maximum.
- Exact deletion identity and acknowledgement.
- OpenSearch-before-namespace teardown ordering.
- Native absence over stale tagging data.
- State versus plan fixtures.
- Nested Terraform modules.
- Resource blocks, instances and addresses.
- Zero-byte artifact rejection.
- `use_lockfile` generation.
- Dual-lock rejection.
- Historical DynamoDB infrastructure retention.
- Exact SLO objectives.
- `NO_DATA` behavior.
- Alert ownership/destination references.
- Plan-only resilience scenarios remain `NOT RUN`.
- KMS PendingDeletion cannot become closure PASS.
- Billing lag cannot become closure PASS.
- Repository/external residue classification.
Tests may use fakes, fixtures, intercepted processes and offline data only.
No credentials, network access, AWS calls, subprocess cloud mutation, Terraform operation or provider activation may occur from these tests.
---
## 11. Verified unchanged regression consumers
The existing Bedrock, API authorization, OpenSearch, Kubernetes, W6 lifecycle and native-cleanliness regression tests identified during Gate 1 remain unchanged but required for later TEST-001.
Do not edit them unless the owner issues a new exact Column L expansion.
Every repository path outside the 44-path manifest is byte-protected.
Key protected paths include:
- Tracker workbook and lock file.
- `docs/governance/W6-004-gap-analysis.md`
- `docs/governance/W6-004-issue-and-remediation-register.md`
- All historical W6 documentation.
- All historical external evidence.
- `.secrets.baseline`
- `.git/**`
- Git hooks and index.
- Terraform state and runtime material.
- Credentials and profiles.
- External tool installations.
- Pre-existing caches and temporary directories.
- Existing application routes and dependency wiring.
- Sandbox authenticator.
- Retrieval authorization and OpenSearch adapter.
- Existing Bedrock evaluator and model adapter.
- AWS inventory/live adapters.
- Existing destroy and verify-clean producers.
- Terraform IAM, OpenSearch and observability modules.
- `feature-matrix.yaml`
Protected hashes explicitly supplied by Gate 1 include:
- `.secrets.baseline`:
  `0b315c87456073f57547b389a9190b205a41b7a715d1af6469637a2cff5cf09f`
- `docs/governance/W6-004-gap-analysis.md`:
  `ec4f46b074da9f740a95ebea05535c6801e6246b64a8513099b6163a5e92ceeb`
- `docs/governance/W6-004-issue-and-remediation-register.md`:
  `bd772912656252ae1fac20a0da0177ec940c793582741743f44726b0859c4bd0`
Preserve all other protected consumers at their preflight bytes.
---
## 12. Column L execution sequence
1. Perform exact preflight.
2. Create `process_runner.py`.
3. Refactor `terraform_runner.py` through compatibility re-exports.
4. Add lifecycle models.
5. Extend lifecycle I/O, operation state, validation and rollback.
6. Implement the future `use_lockfile` example and producer contract.
7. Extend supply-chain reconciliation.
8. Extend SLO, metric, alert and plan-only resilience contracts.
9. Add the production identity contract without provider activation.
10. Add production-readiness schema and validator.
11. Add Kubernetes teardown and progress reconciliation.
12. Update the thirteen existing test consumers.
13. Create the eight W7 test files.
14. Inspect the final diff and manifest.
15. Stop without running tests or external tools.
Keep the repository internally consistent throughout the edits.
Do not leave half-migrated imports or duplicate process abstractions.
---
## 13. Column L verification allowed
Only read-only post-edit verification is authorized:
- `git status --short`
- Exact changed-path enumeration.
- File existence/absence verification.
- SHA-256 calculation.
- Diff inspection.
- Protected-path comparison.
- Source/config/test composition calculation.
- Search for accidental credentials or prohibited paths without invoking project tools.
Do not run:
- Python project commands.
- Ruff.
- MyPy.
- Pytest.
- Pre-commit.
- detect-secrets hook.
- OPA.
- Terraform.
- PowerShell validation.
- AWS CLI.
- kubectl.
- Docker.
- Trivy.
- Grype.
- Syft.
- GitHub workflows.
---
## 14. External paths
These paths are reserved for future owner TEST-001 and must not be created during Column L:
- Python:
  `E:\AI\.venvs\enterprise_ai_platform\Scripts\python.exe`
- Scripts:
  `E:\AI\.venvs\enterprise_ai_platform\Scripts`
- Temporary root:
  `E:\AI\.tmp\enterprise-ai-platform-w7-001-remediation\owner-test-01`
- Runtime/evidence:
  `E:\AI\.runtime\enterprise_ai_platform\w7-001-remediation\owner-test-01`
- Pre-commit:
  `E:\AI\.pre-commit-cache\enterprise-ai-platform-w7-001-remediation`
- MyPy:
  `E:\AI\.runtime\enterprise_ai_platform\w7-001-remediation\owner-test-01\mypy-cache`
- Pytest:
  `E:\AI\.tmp\enterprise-ai-platform-w7-001-remediation\owner-test-01\pytest`
- Recovery snapshots:
  `E:\AI\.runtime\enterprise_ai_platform\w7-001-remediation\owner-test-01\recovery-snapshots`
No cleanup is authorized.
---
## 15. Explicit exclusions
Column L does not authorize:
- Tests or validation.
- Dependency installation or upgrade.
- OPA repair or execution.
- Terraform execution or migration.
- DynamoDB deletion.
- AWS or Bedrock access.
- Kubernetes access or mutation.
- FIS execution.
- Registry access.
- Image building, pulling, pushing or scanning.
- IAM mutation.
- Bedrock logging activation.
- Production identity activation.
- Recovery-snapshot creation.
- Load, soak or live evaluation.
- Deployment.
- Application rollback.
- Infrastructure rollback.
- Disaster recovery execution.
- Teardown.
- Cleanup.
- Documentation.
- Excel changes.
- Tracker updates.
- Git staging, commit or push.
- Column M or Column N.
- W6 closure.
- Production-readiness approval.
- Later Week 7 feature implementation.
---
## 16. Stop conditions
Stop the affected implementation and report precisely if:
- Baseline verification fails.
- An UPDATE hash differs.
- A CREATE target exists.
- An additional repository path is necessary.
- A protected path must change.
- A dependency or lockfile change is required.
- A provider-specific identity choice becomes necessary.
- A live value, credential or external call is required.
- An existing consumer would break without an unapproved edit.
- The backend change would modify live state rather than only the approved example/producer contract.
- A security control would need weakening.
- Historical W6 evidence would need rewriting.
Do not silently expand the manifest.
Do not create a shadow implementation to avoid an unapproved path.
---
## 17. Required implementation handoff
After completing edits, return:
1. Baseline preflight result.
2. Exact `12 CREATE / 32 UPDATE / 0 DELETE` final manifest.
3. Final SHA-256 for all 44 editable paths.
4. Exact changed symbols and behavior.
5. Issue-ID-to-path coverage.
6. Confirmation that every other repository path was preserved.
7. Protected workbook and historical-evidence preservation.
8. Confirmation of zero staged paths.
9. Confirmation that no test, tool or external command ran.
10. Confirmation that no TEST-001 external directory was created.
11. Remaining `NOT RUN`, deferred, limited and owner-controlled work.
12. Proposed exact owner TEST-001 sequence, clearly marked as not executed.
13. Factual learner handoff covering:
    - Business reason.
    - Architecture impact.
    - Historical failures.
    - Permanent prevention.
    - Technical implementation.
    - Layman explanation.
    - Remaining limitations.
Do not claim PASS, W6 closure, production readiness or task completion.
Finish with:
`COLUMN L IMPLEMENTATION COMPLETE — READY FOR OWNER TEST-001 REVIEW — W7-001-remediation.`
If the exact implementation cannot be completed inside the approved manifest, finish with:
`COLUMN L IMPLEMENTATION INCOMPLETE — W7-001-remediation.`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W7-001-remediation: map the edited files and acceptance (Every P0 gap is closed with owner evidence or explicitly remains blocking; P1/P2 work is mapped with no false PASS.)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(explain the approved capability using a concrete everyday analogy), a small actual code or contract snippet, security and recovery story and owner teach-back. Source-only approval never becomes live authority.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t>
  </si>
  <si>
    <t>COLUMN M — EXACT DOCUMENT WRITING APPROVAL TEMPLATE — W7-001-remediation
AUTHORITY STATUS — INACTIVE UNTIL OWNER EVIDENCE AND APPROVAL
This documentation gate is reconciled to Main Prompt and Column L for W7-001-remediation. It activates only after the bounded edit/content review and owner-led TEST-001 results. It grants no source, test, cloud, lifecycle, tracker or Git authority.
TASK/BASELINE IDENTITY
- Prompt/week/feature: W7-001-remediation / Week 7 / W6 closure remediation
- Purpose/acceptance: Close or formally disposition W6 lifecycle, evidence and repeatability gaps before new capability. / all P0 items closed by owner evidence or explicitly remain blocking; P1/P2 items mapped without false PASS
- Approved implementation/content baseline and exact changed paths: [required]
- Owner results/evidence identities: [required]
- Dependencies/current status: W6-004 P0/P1/P2 register / Not Started
PLANNED DOCUMENT PATHS — EXACT NAMES, CLASSIFICATION SUBJECT TO PREFLIGHT
- CREATE candidate: docs/test-evidence/W7/W7-001-remediation.md, if absent; otherwise UPDATE.
- CREATE candidate: docs/test-evidence/W7/README.md, subject to actual existence and preceding task results.
- UPDATE candidate: docs/test-evidence/README.md, if present and if owner approves an index entry.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docs/test-evidence/W7/W7-001-remediation.md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W7-001-remediation.`
TASK-SPECIFIC DOCUMENT CONTENT
- Business/architecture: Close or formally disposition W6 lifecycle, evidence and repeatability gaps before new capability. / W6 gaps and retained evidence → severity/authority reconciliation → offline contract and runner repair → owner tests → KMS/billing/native-absence checks → explicit closure or continued block.
- Components and contracts: W6 issue register, lifecycle runners, Terraform state/plan normalization, AWS absence checks, evidence index, telemetry/privacy controls and recovery snapshots.
- Exact requirements and acceptance: preserve every item from Main Prompt; acceptance is Every P0 gap is closed with owner evidence or explicitly remains blocking; P1/P2 work is mapped with no false PASS..
- Actual paths/interfaces/consumers and tests/evidence, including failures and limitations.
- Security/privacy/reliability/cost: least privilege, redacted evidence, Bedrock log privacy, vulnerability treatment and exact destructive authority.
- Decision/alternative: close or formally disposition every W6 P0 before new capability / proceeding on historical plans, assumed cleanup or unverified PASS.
- Failure/recovery: stale identity, failed command, missing evidence or residual resource keeps the gate failed/indeterminate and preserves recovery state.
- Rollback/teardown: Append-only remediation records; preserve every W6 historical classification and hash..
- Factual post-implementation learning and owner teach-back handover; no invented outcomes.
MANDATORY COLUMN M OUTPUT
Return `COLUMN M APPROVED DOCUMENT MANIFEST — W7-001-remediation`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W7-001-remediation.
Governing tracker: Enterprise_AI_Architecture_12_Week_Execution_Tracker_v1.4.0.xlsx (v1.4.0). This cell is a template until its separate gate is approved.
TASK-TO-DOCUMENT TRACE — W7-001-remediation: after owner TEST-001, map every Main Prompt requirement and actual Column L change to exact owner-approved documents. State the business reason (Close or formally disposition W6 lifecycle, evidence and repeatability gaps before new capability.), actual architecture/producer-consumer flow, plain-language analogy (explain the approved capability using a concrete everyday analogy),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t>
  </si>
  <si>
    <t>COLUMN N — FINAL APPROVAL AND COMPLETE DOCUMENTATION CLOSURE — W7-001-remediation
This gate authorizes documentation closure only after owner review; it is not a code, test, deployment or tracker-edit approval.
OWNER MUST SUPPLY — DO NOT INVENT
- Prompt ID: W7-001-remediation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W7-001-remediation`.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W7-001-remediation.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W7-001-remediation.
Governing tracker: Enterprise_AI_Architecture_12_Week_Execution_Tracker_v1.4.0.xlsx (v1.4.0). This cell is a template until its separate gate is approved.
Close exactly the owner-reviewed Column M manifest for W7-001-remediation,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</si>
  <si>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W7-001
TASK IDENTITY
- Week: Week 7
- Task type: implementation
- Feature/outcome: Governed data foundation
- Business purpose: Implement secure data lake, catalog, lineage and ingestion foundation.
- Covered tracker steps: W7-001
- Required inputs/dependencies: W7-001-remediation / W7-001-remediation
- Expected output/acceptance: Plans, contracts and local security/state-transition/idempotency tests prove no invalid document reaches embedding/indexing. / Plans, contracts and local security/state-transition/idempotency tests prove no invalid document reaches embedding/indexing.
- Canonical evidence candidate: docs/test-evidence/W7/W7-001.md
- Exact rollback/teardown boundary: Disable ingestion handoff; retain source/evidence; remove only exact new sandbox resources after approved teardown.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W7-001.`
2. GATE 2 / COLUMN L: only after the owner issues an exact bounded Code or Content Edit Approval, revalidate baseline and patch contexts and write only approved paths. Drift returns `BLOCKED — BASELINE CHANGED — W7-001.`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W7-001 — Secure data lake, catalog, lineage and ingestion foundation
Implement the governed data foundation for document ingestion.
Requirements:
- S3 raw, quarantine, processed and evidence zones.
- Glue Data Catalog-compatible contracts and deterministic schemas.
- Source object, content version, processing identity, tenant, classification, retention and deletion lineage.
- EventBridge and Step Functions-compatible ingestion handoff with typed workflow states.
- Explicit encryption and key ownership.
- Private access and least-privilege IAM.
- Object ownership and block-public-access enforcement.
- Retention and lifecycle rules.
- Document classification and tenant metadata.
- Malware and unsafe-file quarantine boundary.
- No document enters embedding or indexing before validation.
- Preserve existing PII-before-embedding and tenant-isolation contracts.
- Immutable content identity and idempotency keys.
- Explicit terminal states, bounded retries, backoff and dead-letter handling.
- Correlation-ID propagation and state-transition audit records.
- Fail closed on missing tenant or classification metadata.
- Add local fake-based tests before any AWS execution.
Required evidence:
- IaC plan and policy evidence.
- Schema, catalog, classification and lineage contracts.
- Security and data-boundary tests.
- State-transition and idempotency tests.
- Cleanup and retention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owners, application teams, security and retrieval users), architecture position, included/excluded scope and measurable outcome: deterministic lineage and state-transition tests prove invalid content cannot enter embedding/indexing.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 object → raw zone → metadata/classification validation → quarantine or governed processing handoff → processed/evidence zone → embedding/index eligibility. Identify entry points, S3 zones, Glue Catalog contracts, lineage identity, EventBridge/Step Functions states, IAM/KMS, quarantine, idempotency and audit correlation,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metadata, malware, retry exhaustion or duplicate content enters quarantine/dead-letter and never reaches retrieval.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access, encryption ownership, block-public-access, tenant isolation and no sensitive evidence.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data lake, catalog, lineage and ingestion foundation. Beneficiaries: data owners, application teams, security and retrieval users.
- Measurable outcome: deterministic lineage and state-transition tests prove invalid content cannot enter embedding/indexing.
- Process/risk: source object → raw zone → metadata/classification validation → quarantine or governed processing handoff → processed/evidence zone → embedding/index eligibility. Without governance at this layer, the platform can produce an unauditable, insecure, costly or unrecoverable result.
END-TO-END ARCHITECTURE LEARNING
- Position and flow: source object → raw zone → metadata/classification validation → quarantine or governed processing handoff → processed/evidence zone → embedding/index eligibility.
- Components/responsibilities: S3 zones, Glue Catalog contracts, lineage identity, EventBridge/Step Functions states, IAM/KMS, quarantine, idempotency and audit correlation.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baggage system that labels, screens and quarantines every item before loading.
- In simple terms: approved inputs enter Governed data foundation; controls validate identity, authority and limits; the system returns the accepted output or a truthful, recoverable stop.
- Why the business cares: the capability is explainable, repeatable, reversible and evidence-based.
ARCHITECTURE DECISIONS AND TRADE-OFFS
- Selected direction: validate identity, tenant and classification before embedding or indexing.
- Rejected/default alternative: direct source-to-index ingestion or a second ingestion platform.
- Explain when scale, latency, residency, portability, supportability, reliability, cost or owner evidence would justify a different choice and which ADR/approval must change.
SECURITY, PRIVACY, GOVERNANCE, RELIABILITY AND OPERATIONS
- Required controls: private access, encryption ownership, block-public-access, tenant isolation and no sensitive evidence.
- Failure/recovery: missing metadata, malware, retry exhaustion or duplicate content enters quarantine/dead-letter and never reaches retrieval.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data lake, catalog, lineage and ingestion foundation.` to `deterministic lineage and state-transition tests prove invalid content cannot enter embedding/indexing` and the named beneficiaries.
- Two-minute technical explanation: trace `source object → raw zone → metadata/classification validation → quarantine or governed processing handoff → processed/evidence zone → embedding/index eligibility`;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data foundation solve, for whom, and what evidence proves value?
   Answer points: Implement secure data lake, catalog, lineage and ingestion foundation. Beneficiaries are data owners, application teams, security and retrieval users; measurable outcome is deterministic lineage and state-transition tests prove invalid content cannot enter embedding/indexing.
2. Q: Trace the end-to-end flow and identify every trust, state and approval boundary.
   Answer points: source object → raw zone → metadata/classification validation → quarantine or governed processing handoff → processed/evidence zone → embedding/index eligibility; include S3 zones, Glue Catalog contracts, lineage identity, EventBridge/Step Functions states, IAM/KMS, quarantine, idempotency and audit correlation and upstream/downstream consumers.
3. Q: Which design decision matters most, what alternative was rejected, and when would you reconsider it?
   Answer points: validate identity, tenant and classification before embedding or indexing; rejected/default alternative: direct source-to-index ingestion or a second ingestion platform; reconsider only through evidence and owner ADR/approval.
4. Q: How does the capability fail safely, and how do diagnosis, remediation, rollback/restore and teardown differ?
   Answer points: missing metadata, malware, retry exhaustion or duplicate content enters quarantine/dead-letter and never reaches retrieval; preserve evidence and require new approval for source remediation.
5. Q: How are security, privacy, reliability and cost controlled?
   Answer points: private access, encryption ownership, block-public-access, tenant isolation and no sensitive evidence;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data foundation. Task—establish the governed contract. Action—map producers/consumers, work through gates, owner-test, diagnose completely and prove lifecycle. Result—report only accepted evidence and deterministic lineage and state-transition tests prove invalid content cannot enter embedding/indexing.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W7-001.
POST-IMPLEMENTATION HANDOFF — W7-001
After a separately approved edit, return task-specific business value, the real component/data flow, an airport baggage system that labels, screens and quarantines every item before loading.,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</si>
  <si>
    <t>W7-001 COLUMN L — DATA FOUNDATION AND GOVERNED INGESTION CODE EDIT APPROVAL
You are working in the Enterprise AI Platform repository:
Repository:
E:\AI\enterprise_ai_platform
Canonical remote:
https://github.com/gprai/enterprize_ai_platform.git
Task:
W7-001 — Data Foundation and Governed Ingestion
Feature ownership:
RAG-001
This is a self-contained, owner-controlled Column L Code Edit Approval. Do not rely on approvals, paths, hashes, decisions or test results from another thread unless they are repeated here or independently verified against this contract.
======================================================================
1. AUTHORIZATION
======================================================================
Column L authorizes only the exact code, configuration, Terraform/IaC, policy and automated-test edits listed in the editable manifest below.
Authorized:
- CREATE exactly 11 paths.
- UPDATE exactly 24 paths.
- DELETE 0 paths.
- Implement the approved W7-001 governed-ingestion design.
- Inspect files as necessary to make the approved edits.
- Use apply_patch or an equivalently reviewable repository-edit mechanism.
- Format only content within the 35 approved editable paths when necessary.
Not authorized:
- Running tests, Ruff, MyPy, Pytest, validation, OPA, pre-commit or secret scanning.
- Running Terraform init, validate, plan, apply, destroy, import or state commands.
- Running AWS CLI/SDK calls or accessing any cloud service.
- Installing or upgrading packages, tools, malware signatures or models.
- Docker, registry, OCI, SBOM or image operations.
- Git staging, unstaging, committing, rebasing, merging, pushing or tag creation.
- Editing documentation or test-evidence files.
- Editing the Excel tracker.
- Closing, deleting, modifying or adopting the Excel lock file.
- Creating evidence outside the approved automated-test source files.
- Deployment, rollback, restore, cleanup or teardown.
- Real malware scanning.
- Real Glue, EventBridge or Step Functions execution.
- Real S3 uploads or event delivery.
- Modifying historical evidence or test results.
TEST-001 remains owner-controlled and NOT RUN. Column M and Column N remain separate approval gates.
======================================================================
2. OWNER DECISIONS — FINAL AND BINDING
======================================================================
The following decisions are approved and must not be requested again during Column L:
1. P0 dependency
GAP-01 through GAP-04 may remain unresolved for several days. They do not block this source-only Column L implementation.
This decision explicitly supersedes the earlier W7-001 statement that those P0 items blocked Column L.
Preserve their status:
- GAP-01: delayed Cost Explorer reconciliation.
- GAP-02: platform KMS physical-absence confirmation.
- GAP-03: bootstrap KMS physical-absence confirmation.
- GAP-04: separately governed W6 coordinated closure.
Do not mark them resolved, PASS or closed. They may still block later cloud planning, deployment or final closure.
2. Feature ownership
Extend the existing RAG-001 feature because it already owns ingestion. Do not create a new DATA-001 feature or duplicate ingestion platform.
3. S3 topology
Use the existing platform bucket with four policy-isolated prefixes:
- raw/
- quarantine/
- processed/
- evidence/
Do not create four separate buckets.
4. Residency and classification
- Region: ap-southeast-1.
- Data: synthetic only.
- Permitted classifications: PUBLIC and INTERNAL only.
- Reject unsupported Region or classification values.
5. Retention
Implement the approved starting values:
- raw: 7 days.
- quarantine: 7 days.
- processed: 30 days.
- evidence: 30 days.
These are object-zone retention contracts. The existing maximum 24-hour sandbox infrastructure lifecycle remains a separate control.
Do not extend the sandbox deployment lifetime through this implementation. A separately authorized sandbox teardown may remove temporary infrastructure before the configured object-retention duration.
6. Duplicate handling
- An exact replay of the same accepted event is idempotent.
- It must return the prior deterministic result.
- It must not repeat embedding, vector mutation or audit transitions.
- Reuse of an idempotency identity with conflicting source/content identity must be quarantined.
- Never silently overwrite the earlier identity or content.
7. Retry limits
Reuse the existing local ingestion limits:
- Maximum two embedding attempts.
- Existing bounded jitter behavior.
- 120-second document-processing deadline.
- Existing 60-second vector-operation boundary.
Cloud retry limits remain deferred and require separate approval.
8. Malware capability
Implement only:
- A strict malware-scanner protocol.
- Deterministic local fakes.
- PASS, DETECTED, UNKNOWN and scanner-error handling.
- Fail-closed behavior before embedding eligibility.
Do not integrate a real malware engine, signature database or update service.
9. Glue, EventBridge and Step Functions
Implement only:
- Glue-compatible catalog contracts and serialization.
- EventBridge-compatible ingestion-event contracts.
- Step Functions-compatible state and transition contracts.
- Existing S3 bucket EventBridge-notification IaC.
Do not create Glue databases/tables, EventBridge rules/targets or Step Functions state machines.
10. Idempotency persistence
Implement the protocol and deterministic in-memory fake only. Do not add DynamoDB or another durable cloud store.
11. Cloud and IaC execution
Implement source, Terraform declarations, policies and automated tests only. Do not execute Terraform or AWS operations.
12. Cost
Initial TEST-001 must remain local and offline. No cloud activity or cloud cost is authorized.
13. Documentation
No documentation path is authorized in Column L. The exact Column M manifest will be decided after owner TEST-001 results.
14. Conditional technologies
Keep all of the following excluded:
- Feast.
- SageMaker Feature Store.
- MLflow.
- SageMaker Model Registry.
- Ray Serve.
- NVIDIA Triton.
- Model-training infrastructure.
- Self-hosted model-serving infrastructure.
Do not add dependencies, configuration, code, tests, IaC or placeholder integrations for these technologies.
15. Approval boundary
This approval is bound to the baseline and exact 35-path manifest below. It expires when:
- the Column L implementation handoff is delivered;
- the baseline differs before editing;
- an unapproved path becomes necessary; or
- any protected or owner-controlled path changes unexpectedly.
======================================================================
3. REQUIRED BASELINE PREFLIGHT
======================================================================
Before editing, perform only read-only repository checks.
Expected baseline:
- Branch: main
- HEAD: 9e2daa666c199b6a7030114dfe92800f41f3e3fb
- HEAD tree: 1d0f4e362fda9b618050b6cfb913e5443351eeb7
- Expected HEAD subject:
  Week 7 - Data Platform - W7-001-remediation
- Expected staged source/config/test paths: 0. A staged owner-managed tracker remains excluded and untouched.
- Expected source/config/test worktree changes outside the approved manifest: 0.
- Owner-managed tracker may be modified or staged by the owner; Excel lock may be present or absent. They are excluded from the source-edit baseline.
Owner-controlled lock path (presence optional):
docs/governance/~$Enterprise_AI_Architecture_12_Week_Execution_Tracker_v1.4.0.xlsx
The workbook is owner-controlled and may be open or modified:
docs/governance/Enterprise_AI_Architecture_12_Week_Execution_Tracker_v1.4.0.xlsx
Rules:
- Do not open, edit, hash, copy, replace or delete the workbook.
- Do not delete, rename, adopt or modify its lock file. Its presence and disappearance under owner Excel use are both acceptable.
- Observe and preserve the owner-managed workbook status; a modified tracker is not a code-baseline mismatch.
- The workbook and lock are not part of the editable manifest.
- Do not require the owner to close Excel for this Column L implementation.
For every UPDATE path:
- Confirm it exists and is tracked.
- Confirm its Git working-tree content matches its blob at the exact approved HEAD.
- Do not substitute an individual file hash from another task or baseline.
For every CREATE path:
- Confirm it does not exist as a tracked or untracked path.
- Do not overwrite or adopt an existing path.
For DELETE:
- Confirm that no deletion is authorized.
Protected Terraform state:
infra/bootstrap/terraform.tfstate
Expected:
- Size: 34,206 bytes.
- SHA-256:
  2ecd4c1ff41f6e545a6b90840b7f9048762200b11015760ffc0a2f8041fbc9ea
Do not open for mutation, replace, move, delete, stage or run Terraform against this state.
Stop before editing if:
- branch, HEAD or tree differs;
- an approved source/config/test path has unapproved staged or unstaged changes;
- an unexpected path other than the owner-managed tracker/lock exists;
- an UPDATE path is absent or differs from its approved HEAD blob;
- a CREATE path already exists;
- the protected Terraform state identity differs;
- Codex changed the owner-managed tracker or lock, or an owner edit overlaps the exact source boundary;
- an owner-controlled path overlaps the edit boundary; or
- the complete baseline cannot be established.
Use this exact stop result when applicable:
BLOCKED — W7-001 COLUMN L BASELINE MISMATCH — NO EDITS PERFORMED.
Do not repair, reset, restore, clean, stash or overwrite a baseline mismatch.
======================================================================
4. EXACT EDITABLE MANIFEST
======================================================================
CREATE — 11
1. configs/ingestion/w7-001.yaml
2. src/enterprise_ai_platform/ingestion/governance.py
3. src/enterprise_ai_platform/ingestion/workflow.py
4. tests/fakes/w7_001_data_foundation.py
5. tests/unit/test_w7_001_data_foundation.py
6. tests/contract/test_w7_001_data_contract.py
7. tests/integration/test_w7_001_ingestion_composition.py
8. tests/feature/test_w7_001_data_platform.py
9. tests/security/test_w7_001_data_security.py
10. tests/rollback/test_w7_001_data_rollback.py
11. tests/teardown/test_w7_001_data_cleanliness.py
UPDATE — 24
Application and ownership:
1. src/enterprise_ai_platform/ingestion/__init__.py
2. feature-matrix.yaml
3. tools/platformctl/validate.py
4. tests/unit/test_platformctl.py
5. tests/feature/test_feature_matrix.py
6. tests/feature/test_w2_003_ingestion_contract.py
7. Makefile
Infrastructure:
8. infra/modules/storage/main.tf
9. infra/modules/storage/variables.tf
10. infra/modules/storage/outputs.tf
11. infra/modules/iam/main.tf
12. infra/modules/iam/variables.tf
13. infra/environments/sandbox/main.tf
14. infra/environments/sandbox/variables.tf
15. infra/environments/sandbox/outputs.tf
16. infra/environments/sandbox/terraform.tfvars.example
Policy and Terraform consumers:
17. policies/opa/terraform_plan.rego
18. policies/opa/terraform_plan_test.rego
19. tools/platformctl/policy_runner.py
20. tests/contract/test_terraform_module_contract.py
21. tests/security/test_terraform_security.py
22. tests/feature/test_terraform_sandbox_plan.py
23. tests/feature/test_policy_gate.py
24. tests/security/test_policy_pack.py
DELETE — 0
No other repository path may be created, updated, deleted, renamed, moved or generated.
If a 36th editable path appears necessary:
- Stop implementation.
- Identify the exact path.
- Explain its producer/consumer role.
- Explain why the approved design cannot be completed without it.
- Request a separate manifest amendment.
Do not make the additional edit first.
======================================================================
5. VERIFIED UNCHANGED APPLICATION BOUNDARIES
======================================================================
These existing producers and consumers must remain unchanged:
- src/enterprise_ai_platform/ingestion/models.py
- src/enterprise_ai_platform/ingestion/identity.py
- src/enterprise_ai_platform/ingestion/loaders.py
- src/enterprise_ai_platform/ingestion/pii.py
- src/enterprise_ai_platform/ingestion/tokenizer.py
- src/enterprise_ai_platform/ingestion/chunking.py
- src/enterprise_ai_platform/ingestion/pipeline.py
- src/enterprise_ai_platform/retrieval/models.py
- src/enterprise_ai_platform/retrieval/authorization.py
- src/enterprise_ai_platform/retrieval/vector_store.py
- src/enterprise_ai_platform/retrieval/adapters/fake.py
- src/enterprise_ai_platform/retrieval/adapters/qdrant.py
- src/enterprise_ai_platform/retrieval/adapters/opensearch.py
- configs/pii-policy.yaml
- infra/modules/kms/main.tf
- requirements.txt
- requirements-dev.txt
- requirements-runtime.lock
- requirements-ci.lock
- pyproject.toml
Also preserve unchanged:
- All historical test evidence.
- All W6 gap and issue registers.
- All governance Word and Excel documents.
- All dependency and provider lockfiles.
- All GitHub workflows.
- All Dockerfiles and OCI configuration.
- All deployment records.
- All Terraform state, plan and cache files.
- All repository files outside the exact 35-path editable manifest.
Do not duplicate the existing:
- Source loader.
- PII analyzer.
- tokenizer or chunker.
- ingestion pipeline.
- embedding contract.
- retrieval authorization.
- vector-store adapters.
- Terraform roots.
- storage, IAM or KMS modules.
- policy runner.
- feature record.
======================================================================
6. IMPLEMENTATION OUTCOME
======================================================================
Implement a deterministic governed-ingestion boundary between source acquisition and the existing embedding/indexing pipeline.
Approved flow:
Versioned source object
→ raw tenant prefix
→ strict event-envelope parsing
→ tenant/classification/residency/retention validation
→ source/content/idempotency identity
→ atomic replay-or-conflict decision
→ malware-scanner boundary
→ existing bounded source loader
→ existing PII policy
→ quarantine or processed decision
→ canonical lineage and audit evidence
→ EmbeddingEligibility handoff
→ existing IngestionPipeline
→ existing embedding provider
→ existing authorized vector-store boundary
→ INDEXED terminal audit state
The existing IngestionPipeline may be invoked only after a valid EmbeddingEligibility contract is created.
Rejected, quarantined, dead-lettered or incomplete workflows must produce zero embedding and vector-store mutation calls.
W2 synthetic local ingestion remains a valid historical direct consumer. Do not falsely represent it as the new AWS-governed path.
======================================================================
7. CONFIGURATION AND GOVERNANCE CONTRACT
======================================================================
Implement a strict DataFoundationConfig loaded from:
configs/ingestion/w7-001.yaml
Requirements:
- Reject unknown and duplicate fields.
- Region fixed to ap-southeast-1.
- Classifications limited to PUBLIC and INTERNAL.
- Synthetic-data boundary explicit.
- Prefix identities explicit for raw, quarantine, processed and evidence.
- Retention values fixed to 7, 7, 30 and 30 days.
- Existing retry/deadline values represented consistently.
- Malware capability explicitly classified as protocol/fake.
- Cloud services classified as contract-only or notification-IaC-only.
- No secret, credential, token, source content or sensitive finding in configuration.
- No environment-dependent or non-deterministic defaults.
- No new dependency.
Extend RAG-001 in feature-matrix.yaml with the exact W7-001 implementation and test ownership paths. Preserve existing feature ordering and historical ownership.
======================================================================
8. STRICT IDENTITIES AND CANONICAL SERIALIZATION
======================================================================
Implement strict typed contracts for:
Source identity:
- schema version;
- bucket;
- key;
- S3 version ID;
- ETag;
- byte count;
- media type;
- original-content SHA-256.
Governance:
- tenant ID;
- classification;
- data owner;
- residency Region;
- retention class;
- retention-until timestamp;
- deletion-after timestamp.
Processing:
- event ID;
- processing ID;
- correlation ID;
- attempt;
- observed timestamp;
- policy/configuration SHA-256.
Lineage:
- source-identity SHA-256;
- prior-transition SHA-256;
- malware-result identity;
- PII-decision identity;
- processed-object identity;
- evidence identity;
- downstream-handoff identity.
Catalog:
- database and table contract names;
- ordered columns;
- types;
- nullability;
- partition keys;
- schema version;
- location prefix.
Audit:
- previous state;
- next state;
- safe reason code;
- correlation ID;
- identity hashes;
- timestamp.
Canonical JSON rules:
- UTF-8.
- Sorted object keys.
- Compact separators.
- Stable enum strings.
- Finite numbers only.
- UTC timestamps with exact Z suffix.
- Duplicate keys rejected.
- Unknown fields rejected.
- Exactly one trailing newline.
- Lowercase SHA-256 over exact canonical bytes.
Audit and lineage output must not contain:
- source document content;
- extracted PII values;
- malware findings or signatures;
- prompts;
- vectors;
- credentials or tokens;
- raw exception text;
- raw cloud responses.
======================================================================
9. WORKFLOW AND STATE CONTROLS
======================================================================
Implement an explicit, deterministic transition model.
The implementation must support, at minimum:
- receipt;
- validation;
- replay/conflict decision;
- malware decision;
- PII decision;
- quarantine;
- processed eligibility;
- embedding eligibility;
- indexing completion;
- dead-letter terminal handling.
Requirements:
- Every permitted transition produces a canonical audit record.
- Every audit record is correlation-bound.
- Transition order is deterministic.
- Terminal states cannot transition again.
- Illegal, reordered, stale, substituted or post-terminal transitions fail closed.
- Cancellation before embedding eligibility makes zero downstream calls.
- Retry exhaustion reaches DEAD_LETTERED.
- Malware DETECTED, UNKNOWN or scanner error prevents eligibility.
- Missing tenant, classification, retention or source/content identity prevents eligibility.
- Invalid PII disposition prevents eligibility.
- A conflicting duplicate is quarantined.
- An exact replay returns its prior result without adding another transition.
- No concurrent fan-out is introduced.
- Future parallelism is not implemented or implied.
Preserve existing compensation behavior after an uncertain vector-store failure. Do not claim failed compensation is resolved; retain an indeterminate failure classification.
======================================================================
10. PROTOCOL AND FAKE BOUNDARIES
======================================================================
Define strict protocols and deterministic fakes for:
- MalwareScanner.
- IdempotencyStore.
- Audit/evidence sink as needed by the approved design.
Malware fake cases:
- PASS.
- DETECTED.
- UNKNOWN.
- scanner failure.
Idempotency fake requirements:
- Atomic reserve/read/complete semantics suitable for testing.
- Exact replay detection.
- Conflicting-content detection.
- No cloud persistence.
- No filesystem or repository persistence.
- No sleep, network or clock dependence.
- Deterministic injected time and IDs where required.
Do not import or invoke boto3 in focused W7 tests.
======================================================================
11. TERRAFORM AND IAM SOURCE CHANGES
======================================================================
Extend the existing storage and IAM modules. Do not create duplicate modules or Terraform roots.
Storage requirements:
- Continue using:
  enterprise-ai-platform-526338061652-ap-southeast-1-sandbox
- Four exact policy-separated prefixes.
- Bucket-owner-enforced ownership.
- Versioning.
- Block public access.
- TLS-only access.
- Existing approved KMS ownership boundary.
- Lifecycle rules:
  - raw: 7 days.
  - quarantine: 7 days.
  - processed: 30 days.
  - evidence: 30 days.
- S3 EventBridge notification enabled.
- No EventBridge rule or target.
- No Glue resource.
- No Step Functions resource.
- No new bucket.
- No new KMS key.
IAM requirements:
- Least-privilege prefix actions.
- Raw ingestion writers cannot read quarantine.
- Retrieval runtime cannot read raw or quarantine.
- Runtime reads limited to the approved processed/evidence needs.
- Evidence writes are append-oriented within the limits supported by the current design.
- Bucket-level and object-level actions use the correct ARN form.
- Cross-tenant prefix substitution must fail contract tests.
- No wildcard broadening beyond the existing approved account/Region/resource boundary.
- No service-linked role, user, access key or new credential resource.
Environment outputs and example variables must expose only the necessary non-secret contract values.
Do not run Terraform.
======================================================================
12. OPA AND POLICY-RUNNER CHANGES
======================================================================
Extend existing Terraform-plan policy behavior to validate the W7-001 storage/IAM shape.
Policy requirements:
- Reject public access.
- Reject non-TLS bucket access.
- Reject missing KMS encryption.
- Reject missing versioning.
- Reject missing or incorrect prefix lifecycle rules.
- Reject unauthorized prefix access.
- Reject retrieval access to raw or quarantine.
- Reject unexpected buckets or KMS keys.
- Reject creation of Glue, EventBridge rule/target or Step Functions resources under this task.
- Permit the narrowly approved S3 EventBridge-notification configuration.
- Preserve existing deterministic findings and existing W5/W6 policy behavior.
- Do not weaken existing deny conditions or exception controls.
Update the existing policy runner only as required to represent and test these approved plan shapes.
Do not execute OPA during Column L.
======================================================================
13. AUTOMATED TEST IMPLEMENTATION
======================================================================
Write tests but do not run them.
Required test coverage:
Configuration and schema:
- Missing required fields.
- Unknown fields.
- Duplicate JSON/YAML keys where applicable.
- Invalid Region.
- Unsupported classification.
- Invalid retention.
- Malformed timestamps and hashes.
- Non-canonical or non-finite values.
Identity and lineage:
- Stable identity across JSON object-key ordering.
- Substitution and tamper detection.
- Stale event.
- Reordered transition.
- Conflicting content.
- Complete prior-transition chain.
- Redacted audit content.
Workflow:
- Successful governed path.
- Exact idempotent replay.
- Conflicting replay quarantine.
- Malware detected.
- Malware unknown.
- Scanner failure.
- Invalid PII disposition.
- Retry exhaustion.
- Cancellation.
- Illegal transition.
- Post-terminal transition.
- Zero downstream calls for every pre-eligibility rejection.
- Existing pipeline called only after valid eligibility.
- Existing compensation behavior preserved.
Terraform/IAM/policy:
- One existing bucket.
- Four exact prefixes.
- Exact lifecycle days.
- Versioning, ownership, public-access block, TLS and KMS.
- EventBridge notification configuration.
- No Glue/EventBridge rule/Step Functions resource.
- Prefix-scoped least privilege.
- Runtime quarantine/raw denial.
- Terraform contract and plan-shape policy cases.
- Existing policy and Terraform behavior preserved.
Rollback:
- Disabling the W7 handoff restores the existing W2 synthetic direct-ingestion contract.
- Rollback does not delete source or evidence.
- No claim of live rollback.
Cleanliness:
- No repository caches.
- No bytecode.
- No runtime reports.
- No local persisted idempotency data.
- No unclassified retained artifacts.
- No Terraform state or plan generated.
Historical regression:
- Preserve W2 ingestion behavior.
- Preserve retrieval authorization.
- Preserve feature ownership and ordering.
- Preserve existing Terraform and OPA behavior.
Tests must remain synthetic, deterministic and offline.
Do not weaken an assertion to accommodate implementation behavior.
======================================================================
14. DEFERRED AND NOT RUN
======================================================================
Record in the handoff that the following remain deferred or NOT RUN:
- GAP-01 through GAP-04 closure.
- W6 coordinated final closure.
- Real malware engine and signature updates.
- Actual Glue database/table creation.
- EventBridge rule or target creation.
- Step Functions creation or execution.
- Durable AWS idempotency persistence.
- Real S3 upload or event delivery.
- Real AWS IAM validation.
- Terraform init, plan, apply, destroy or state operation.
- Infracost or other pricing execution.
- Cloud cost validation.
- Deployment.
- Live rollback or restoration.
- Teardown.
- Registry, container, OCI and SBOM work.
- Model download or paid-model execution.
- Column M.
- Column N.
- Tracker updates.
- Git staging, commit or push.
- Feast, Feature Store, MLflow, Model Registry, Ray Serve and Triton.
- Training and self-hosted serving.
- Production readiness.
Do not convert any deferred or NOT RUN item into PASS.
======================================================================
15. COLUMN L IMPLEMENTATION METHOD
======================================================================
Proceed in this order:
1. Complete read-only baseline verification.
2. Confirm all 11 CREATE paths are absent.
3. Confirm all 24 UPDATE paths match their blobs at the exact approved HEAD.
4. Confirm the protected state identity.
5. Record owner-controlled tracker and Excel-lock state without requiring either to be absent or unchanged; exclude both from source-edit preflight.
6. Implement strict models and canonical serialization.
7. Implement workflow, malware and idempotency protocols/fakes.
8. Integrate with the existing ingestion pipeline behind EmbeddingEligibility.
9. Extend feature ownership and repository validation.
10. Extend existing Terraform storage/IAM/environment sources.
11. Extend OPA and policy-runner support.
12. Add the seven W7-specific test files.
13. Update existing test consumers inside the approved manifest.
14. Perform read-only post-edit boundary inspection.
15. Stop without executing tests or commands belonging to TEST-001.
Avoid broad rewrites. Preserve existing behavior and public contracts unless this approval explicitly changes them.
Do not create speculative abstraction layers or duplicate existing components.
======================================================================
16. REQUIRED POST-EDIT INSPECTION
======================================================================
After editing, perform read-only inspection only.
Report:
- Branch and HEAD.
- Staged-path count.
- Complete created-path list.
- Complete updated-path list.
- Deleted-path list.
- Any unexpected path.
- Whether every created path was approved.
- Whether every updated path was approved.
- Whether all other repository paths remained unchanged.
- Whether the owner-managed workbook/lock remained outside the approved edit scope and were not touched by Codex.
- Whether protected Terraform state retains its approved size and SHA-256.
- SHA-256 of each of the 35 final editable files.
- Whether any repository cache, runtime artifact, Terraform state, plan or evidence file appeared.
- Testing status as NOT RUN.
- Cloud activity as NOT RUN.
- Documentation as NOT RUN.
- Git mutation as NOT RUN.
- Cleanup as NOT RUN.
Expected post-edit Git classification:
- Exactly the 11 approved CREATE paths appear as untracked unless already represented differently by Git status because of repository mechanics.
- Exactly the 24 approved UPDATE paths appear as modified.
- Record the owner-managed tracker/lock as protected pre-existing state, whether open, modified, present or absent; do not treat it as task residue.
- Zero staged paths.
- Zero deleted paths.
- No other path changes.
Do not stage the CREATE paths.
If unexpected mutation is detected, stop and report it. Do not reset, restore or delete owner content.
======================================================================
17. COMPLETION CLASSIFICATION
======================================================================
Column L completion means only:
- The exact approved 11 CREATE / 24 UPDATE / 0 DELETE implementation was written.
- The post-edit boundary was inspected.
- Protected and owner-controlled content remained unchanged.
- No unauthorized operation occurred.
It does not mean:
- TEST-001 passed.
- Terraform is valid against a provider.
- AWS resources exist.
- Malware scanning is operational.
- Glue, EventBridge or Step Functions are deployed.
- Cloud cost is approved.
- W7-001 is complete.
- W6 is closed.
- Production readiness is established.
Expected final classifications:
- Column L implementation: COMPLETE or INCOMPLETE.
- TEST-001: NOT RUN.
- Cloud/IaC execution: NOT RUN.
- Documentation: NOT RUN.
- W7-001 closure: PENDING.
- W6 closure: INDETERMINATE_PENDING_KMS_AND_BILLING_LAG.
- Production readiness: NOT ESTABLISHED.
- GAP-01 through GAP-04: DEFERRED / UNRESOLVED.
If implementation succeeds, finish with:
COLUMN L IMPLEMENTATION COMPLETE — READY FOR OWNER TEST-001 — W7-001.
If implementation cannot be completed within the approved boundary, finish with:
COLUMN L IMPLEMENTATION INCOMPLETE — W7-001.
Do not ask for TEST-001 authorization, Column M authorization, Git authorization or tracker authorization as part of the Column L handoff.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W7-001: map the edited files and acceptance (Plans, contracts and local security/state-transition/idempotency tests prove no invalid document reaches embedding/indexing.)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airport baggage system that labels, screens and quarantines every item before loading.), a small actual code or contract snippet, security and recovery story and owner teach-back. Source-only approval never becomes live authority.
DOCUMENT HANDOFF: Without writing documentation, identify the proposed week-wise task evidence file, week index, global evidence index and any other exact documents required by the Main Prompt. Classify proposed CREATE/UPDATE only after checking existence; carry the proposal into Column M and revise it after owner TEST-001 results. A planned path is never a document-writing approval.</t>
  </si>
  <si>
    <t>COLUMN M — EXACT DOCUMENT WRITING APPROVAL TEMPLATE — W7-001
AUTHORITY STATUS — INACTIVE UNTIL OWNER EVIDENCE AND APPROVAL
This documentation gate is reconciled to Main Prompt and Column L for W7-001. It activates only after the bounded edit/content review and owner-led TEST-001 results. It grants no source, test, cloud, lifecycle, tracker or Git authority.
TASK/BASELINE IDENTITY
- Prompt/week/feature: W7-001 / Week 7 / Governed data foundation
- Purpose/acceptance: Implement secure data lake, catalog, lineage and ingestion foundation. / deterministic lineage and state-transition tests prove invalid content cannot enter embedding/indexing
- Approved implementation/content baseline and exact changed paths: [required]
- Owner results/evidence identities: [required]
- Dependencies/current status: W7-001-remediation / Blocked
PLANNED DOCUMENT PATHS — EXACT NAMES, CLASSIFICATION SUBJECT TO PREFLIGHT
- CREATE candidate: docs/test-evidence/W7/W7-001.md, if absent; otherwise UPDATE.
- CREATE candidate: docs/test-evidence/W7/README.md, subject to actual existence and preceding task results.
- UPDATE candidate: docs/test-evidence/README.md, if present and if owner approves an index entry.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docs/test-evidence/W7/W7-001.md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
TASK-SPECIFIC DOCUMENT CONTENT
- Business/architecture: Implement secure data lake, catalog, lineage and ingestion foundation. / source object → raw zone → metadata/classification validation → quarantine or governed processing handoff → processed/evidence zone → embedding/index eligibility.
- Components and contracts: S3 zones, Glue Catalog contracts, lineage identity, EventBridge/Step Functions states, IAM/KMS, quarantine, idempotency and audit correlation.
- Exact requirements and acceptance: preserve every item from Main Prompt; acceptance is Plans, contracts and local security/state-transition/idempotency tests prove no invalid document reaches embedding/indexing..
- Actual paths/interfaces/consumers and tests/evidence, including failures and limitations.
- Security/privacy/reliability/cost: private access, encryption ownership, block-public-access, tenant isolation and no sensitive evidence.
- Decision/alternative: validate identity, tenant and classification before embedding or indexing / direct source-to-index ingestion or a second ingestion platform.
- Failure/recovery: missing metadata, malware, retry exhaustion or duplicate content enters quarantine/dead-letter and never reaches retrieval.
- Rollback/teardown: Disable ingestion handoff; retain source/evidence; remove only exact new sandbox resources after approved teardown..
- Factual post-implementation learning and owner teach-back handover; no invented outcomes.
MANDATORY COLUMN M OUTPUT
Return `COLUMN M APPROVED DOCUMENT MANIFEST — W7-001`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
Governing tracker: Enterprise_AI_Architecture_12_Week_Execution_Tracker_v1.4.0.xlsx (v1.4.0). This cell is a template until its separate gate is approved.
TASK-TO-DOCUMENT TRACE — W7-001: after owner TEST-001, map every Main Prompt requirement and actual Column L change to exact owner-approved documents. State the business reason (Implement secure data lake, catalog, lineage and ingestion foundation.), actual architecture/producer-consumer flow, plain-language analogy (an airport baggage system that labels, screens and quarantines every item before loading.),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t>
  </si>
  <si>
    <t>COLUMN N — FINAL APPROVAL AND COMPLETE DOCUMENTATION CLOSURE — W7-001
This gate authorizes documentation closure only after owner review; it is not a code, test, deployment or tracker-edit approval.
OWNER MUST SUPPLY — DO NOT INVENT
- Prompt ID: W7-001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W7-001.
Governing tracker: Enterprise_AI_Architecture_12_Week_Execution_Tracker_v1.4.0.xlsx (v1.4.0). This cell is a template until its separate gate is approved.
Close exactly the owner-reviewed Column M manifest for W7-001,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</si>
  <si>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W7-002
TASK IDENTITY
- Week: Week 7
- Task type: implementation
- Feature/outcome: Data processing and quality
- Business purpose: Implement Glue/Spark processing, Great Expectations quality and safe replay.
- Covered tracker steps: W7-002
- Required inputs/dependencies: W7-001-remediation; W7-001 / W7-001-remediation; W7-001
- Expected output/acceptance: Duplicate, corrupt, partial, retry, tenant mismatch, PII failure, drift and deterministic replay cases are defined and remain NOT RUN until owner testing. / Duplicate, corrupt, partial, retry, tenant mismatch, PII failure, drift and deterministic replay cases are defined and remain NOT RUN until owner testing.
- Canonical evidence candidate: docs/test-evidence/W7/W7-002.md
- Exact rollback/teardown boundary: Stop replay, preserve checkpoints and quarantine, and restore the last approved processing contract.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W7-002.`
2. GATE 2 / COLUMN L: only after the owner issues an exact bounded Code or Content Edit Approval, revalidate baseline and patch contexts and write only approved paths. Drift returns `BLOCKED — BASELINE CHANGED — W7-002.`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engineers, retrieval quality owners and compliance reviewers), architecture position, included/excluded scope and measurable outcome: all specified duplicate, corruption, retry, drift, PII and replay cases are deterministic.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replay source → deterministic extraction/normalization → schema and quality checks → quarantine or approved output → embedding/index handoff. Identify entry points, Glue/Spark-compatible processor, Great Expectations-style checks, checkpoints, drift metrics, redacted quality reports and replay controls,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corrupt/duplicate/partial/tenant-mismatched input quarantines, checkpoints and resumes without duplicate embeddings.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tenant expansion, no plaintext secrets, bounded network use and redacted reports.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Glue/Spark processing, Great Expectations quality and safe replay. Beneficiaries: data engineers, retrieval quality owners and compliance reviewers.
- Measurable outcome: all specified duplicate, corruption, retry, drift, PII and replay cases are deterministic.
- Process/risk: immutable replay source → deterministic extraction/normalization → schema and quality checks → quarantine or approved output → embedding/index handoff. Without governance at this layer, the platform can produce an unauditable, insecure, costly or unrecoverable result.
END-TO-END ARCHITECTURE LEARNING
- Position and flow: immutable replay source → deterministic extraction/normalization → schema and quality checks → quarantine or approved output → embedding/index handoff.
- Components/responsibilities: Glue/Spark-compatible processor, Great Expectations-style checks, checkpoints, drift metrics, redacted quality reports and replay controls.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factory line where every batch has a recipe, inspection station and traceable reject bin.
- In simple terms: approved inputs enter Data processing and quality; controls validate identity, authority and limits; the system returns the accepted output or a truthful, recoverable stop.
- Why the business cares: the capability is explainable, repeatable, reversible and evidence-based.
ARCHITECTURE DECISIONS AND TRADE-OFFS
- Selected direction: make processing deterministic, idempotent and safely replayable.
- Rejected/default alternative: unbounded streaming/reprocessing or provider-coupled transformation logic.
- Explain when scale, latency, residency, portability, supportability, reliability, cost or owner evidence would justify a different choice and which ADR/approval must change.
SECURITY, PRIVACY, GOVERNANCE, RELIABILITY AND OPERATIONS
- Required controls: no tenant expansion, no plaintext secrets, bounded network use and redacted reports.
- Failure/recovery: corrupt/duplicate/partial/tenant-mismatched input quarantines, checkpoints and resumes without duplicate embeddings.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Glue/Spark processing, Great Expectations quality and safe replay.` to `all specified duplicate, corruption, retry, drift, PII and replay cases are deterministic` and the named beneficiaries.
- Two-minute technical explanation: trace `immutable replay source → deterministic extraction/normalization → schema and quality checks → quarantine or approved output → embedding/index handoff`;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Data processing and quality solve, for whom, and what evidence proves value?
   Answer points: Implement Glue/Spark processing, Great Expectations quality and safe replay. Beneficiaries are data engineers, retrieval quality owners and compliance reviewers; measurable outcome is all specified duplicate, corruption, retry, drift, PII and replay cases are deterministic.
2. Q: Trace the end-to-end flow and identify every trust, state and approval boundary.
   Answer points: immutable replay source → deterministic extraction/normalization → schema and quality checks → quarantine or approved output → embedding/index handoff; include Glue/Spark-compatible processor, Great Expectations-style checks, checkpoints, drift metrics, redacted quality reports and replay controls and upstream/downstream consumers.
3. Q: Which design decision matters most, what alternative was rejected, and when would you reconsider it?
   Answer points: make processing deterministic, idempotent and safely replayable; rejected/default alternative: unbounded streaming/reprocessing or provider-coupled transformation logic; reconsider only through evidence and owner ADR/approval.
4. Q: How does the capability fail safely, and how do diagnosis, remediation, rollback/restore and teardown differ?
   Answer points: corrupt/duplicate/partial/tenant-mismatched input quarantines, checkpoints and resumes without duplicate embeddings; preserve evidence and require new approval for source remediation.
5. Q: How are security, privacy, reliability and cost controlled?
   Answer points: no tenant expansion, no plaintext secrets, bounded network use and redacted reports;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Data processing and quality. Task—establish the governed contract. Action—map producers/consumers, work through gates, owner-test, diagnose completely and prove lifecycle. Result—report only accepted evidence and all specified duplicate, corruption, retry, drift, PII and replay cases are deterministic.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W7-002.
POST-IMPLEMENTATION HANDOFF — W7-002
After a separately approved edit, return task-specific business value, the real component/data flow, a factory line where every batch has a recipe, inspection station and traceable reject bin.,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W7-002 OWNS THE REMAINING WEEK 7 PROCESSING CORRECTIONS
- Preserve completed W7-001 and its approved raw/quarantine/processed/evidence physical prefixes. Do not reopen or rename its files, contracts or evidence.
- Record the ownership split explicitly: W7-001 owns secure intake, physical zones, catalog/lineage, identity/idempotency, quarantine foundation and the processing handoff. W7-002 owns Glue/Spark transformation, schema and quality enforcement, drift detection, replay/checkpoint behavior, and the logical validated/curated state transitions after that handoff. No ingestion foundation may be duplicated.
- Inspect W7-001's actual contracts and map the original roadmap terms validated and curated into the approved processed workflow as explicit logical states/metadata or another owner-approved mapping. Do not claim that the physical names are identical and do not invent subpaths.
- Present one owner decision for actual Great Expectations adoption versus a provider-neutral compatible quality contract. Recommend the real library only if Python 3.13, dependency locks, licences, security and runtime architecture pass; otherwise record compatible-contract implementation and defer the library explicitly.
- Obtain owner-approved quality thresholds and pass/fail rules for required fields/schema, corruption, duplicates, drift, tenant mismatch, PII failure, partial batches and replay. Evidence must show threshold identity, observed result, quarantine/replay outcome and fail-closed behavior. Missing thresholds remain BLOCKED, not implicit defaults.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</si>
  <si>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W7-002
AUTHORITY STATUS — ACTIVE ONLY WHEN ISSUED BY THE OWNER AFTER MAIN-PROMPT REVIEW
This Column L is the bounded edit approval. By issuing it after reviewing the completed `MAIN PROMPT — W7-002`,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Glue/Spark processing, Great Expectations quality and safe replay.
- Measurable acceptance: all specified duplicate, corruption, retry, drift, PII and replay cases are deterministic / Duplicate, corrupt, partial, retry, tenant mismatch, PII failure, drift and deterministic replay cases are defined and remain NOT RUN until owner testing.
- End-to-end flow: immutable replay source → deterministic extraction/normalization → schema and quality checks → quarantine or approved output → embedding/index handoff
- Components: Glue/Spark-compatible processor, Great Expectations-style checks, checkpoints, drift metrics, redacted quality reports and replay controls
- Decision/alternative: make processing deterministic, idempotent and safely replayable / unbounded streaming/reprocessing or provider-coupled transformation logic
- Failure contract: corrupt/duplicate/partial/tenant-mismatched input quarantines, checkpoints and resumes without duplicate embeddings
- Security/privacy/reliability/cost: no tenant expansion, no plaintext secrets, bounded network use and redacted reports
- Evidence candidate: docs/test-evidence/W7/W7-002.md
- Rollback/teardown: Stop replay, preserve checkpoints and quarantine, and restore the last approved processing contract.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W7-002: map the edited files and acceptance (Duplicate, corrupt, partial, retry, tenant mismatch, PII failure, drift and deterministic replay cases are defined and remain NOT RUN until owner testing.)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factory line where every batch has a recipe, inspection station and traceable reject bin.),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W7-002 OWNS THE REMAINING WEEK 7 PROCESSING CORRECTIONS
- Preserve completed W7-001 and its approved raw/quarantine/processed/evidence physical prefixes. Do not reopen or rename its files, contracts or evidence.
- Record the ownership split explicitly: W7-001 owns secure intake, physical zones, catalog/lineage, identity/idempotency, quarantine foundation and the processing handoff. W7-002 owns Glue/Spark transformation, schema and quality enforcement, drift detection, replay/checkpoint behavior, and the logical validated/curated state transitions after that handoff. No ingestion foundation may be duplicated.
- Inspect W7-001's actual contracts and map the original roadmap terms validated and curated into the approved processed workflow as explicit logical states/metadata or another owner-approved mapping. Do not claim that the physical names are identical and do not invent subpaths.
- Present one owner decision for actual Great Expectations adoption versus a provider-neutral compatible quality contract. Recommend the real library only if Python 3.13, dependency locks, licences, security and runtime architecture pass; otherwise record compatible-contract implementation and defer the library explicitly.
- Obtain owner-approved quality thresholds and pass/fail rules for required fields/schema, corruption, duplicates, drift, tenant mismatch, PII failure, partial batches and replay. Evidence must show threshold identity, observed result, quarantine/replay outcome and fail-closed behavior. Missing thresholds remain BLOCKED, not implicit defaults.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</si>
  <si>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W7-002
AUTHORITY STATUS — INACTIVE UNTIL OWNER EVIDENCE AND APPROVAL
This documentation gate is reconciled to Main Prompt and Column L for W7-002. It activates only after the bounded edit/content review and owner-led TEST-001 results. It grants no source, test, cloud, lifecycle, tracker or Git authority.
TASK/BASELINE IDENTITY
- Prompt/week/feature: W7-002 / Week 7 / Data processing and quality
- Purpose/acceptance: Implement Glue/Spark processing, Great Expectations quality and safe replay. / all specified duplicate, corruption, retry, drift, PII and replay cases are deterministic
- Approved implementation/content baseline and exact changed paths: [required]
- Owner results/evidence identities: [required]
- Dependencies/current status: W7-001-remediation; W7-001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docs/test-evidence/W7/W7-002.md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W7-002.`
TASK-SPECIFIC DOCUMENT CONTENT
- Business/architecture: Implement Glue/Spark processing, Great Expectations quality and safe replay. / immutable replay source → deterministic extraction/normalization → schema and quality checks → quarantine or approved output → embedding/index handoff.
- Components and contracts: Glue/Spark-compatible processor, Great Expectations-style checks, checkpoints, drift metrics, redacted quality reports and replay controls.
- Exact requirements and acceptance: preserve every item from Main Prompt; acceptance is Duplicate, corrupt, partial, retry, tenant mismatch, PII failure, drift and deterministic replay cases are defined and remain NOT RUN until owner testing..
- Actual paths/interfaces/consumers and tests/evidence, including failures and limitations.
- Security/privacy/reliability/cost: no tenant expansion, no plaintext secrets, bounded network use and redacted reports.
- Decision/alternative: make processing deterministic, idempotent and safely replayable / unbounded streaming/reprocessing or provider-coupled transformation logic.
- Failure/recovery: corrupt/duplicate/partial/tenant-mismatched input quarantines, checkpoints and resumes without duplicate embeddings.
- Rollback/teardown: Stop replay, preserve checkpoints and quarantine, and restore the last approved processing contract..
- Factual post-implementation learning and owner teach-back handover; no invented outcomes.
MANDATORY COLUMN M OUTPUT
Return `COLUMN M APPROVED DOCUMENT MANIFEST — W7-002`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W7-002.
Governing tracker: Enterprise_AI_Architecture_12_Week_Execution_Tracker_v1.4.0.xlsx (v1.4.0). This cell is a template until its separate gate is approved.
TASK-TO-DOCUMENT TRACE — W7-002: after owner TEST-001, map every Main Prompt requirement and actual Column L change to exact owner-approved documents. State the business reason (Implement Glue/Spark processing, Great Expectations quality and safe replay.), actual architecture/producer-consumer flow, plain-language analogy (a factory line where every batch has a recipe, inspection station and traceable reject bin.),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the W7-001/W7-002 ownership split, physical-zone-to-logical-state mapping, Great Expectations decision, owner-approved thresholds, quarantine/replay evidence and any deferred library adoption.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</si>
  <si>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W7-002
This gate authorizes documentation closure only after owner review; it is not a code, test, deployment or tracker-edit approval.
OWNER MUST SUPPLY — DO NOT INVENT
- Prompt ID: W7-002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W7-002.
Governing tracker: Enterprise_AI_Architecture_12_Week_Execution_Tracker_v1.4.0.xlsx (v1.4.0). This cell is a template until its separate gate is approved.
Close exactly the owner-reviewed Column M manifest for W7-002,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</si>
  <si>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W7-003
TASK IDENTITY
- Week: Week 7
- Task type: implementation
- Feature/outcome: Privacy and lifecycle
- Business purpose: Implement Macie/Presidio privacy, retention, deletion and re-index controls.
- Covered tracker steps: W7-003
- Required inputs/dependencies: W7-001-remediation; W7-002 / W7-001-remediation; W7-002
- Expected output/acceptance: Privacy and lifecycle contracts fail closed and identify exact owner approval for every destructive operation. / Privacy and lifecycle contracts fail closed and identify exact owner approval for every destructive operation.
- Canonical evidence candidate: docs/test-evidence/W7/W7-003.md
- Exact rollback/teardown boundary: Revoke release, quarantine affected versions, preserve evidence and restore last approved index manifest.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W7-003.`
2. GATE 2 / COLUMN L: only after the owner issues an exact bounded Code or Content Edit Approval, revalidate baseline and patch contexts and write only approved paths. Drift returns `BLOCKED — BASELINE CHANGED — W7-003.`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This is an implementation/remediation prompt, but the first response remains read-only and grants no edit or execution authority.
MANDATORY COMPLETE IMPACT ANALYSIS — REQUIRED GATE 1 RESPONSE
1. BUSINESS OUTCOME AND MEASURABLE ACCEPTANCE
Explain the business problem, beneficiaries (privacy owners, data subjects, security, retrieval users and auditors), architecture position, included/excluded scope and measurable outcome: privacy and lifecycle contracts fail closed and prove exact source/index deletion linkage.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document → Presidio/Macie-compatible classification → quarantine/redaction/approved exception → embedding/index → version-aware deletion and re-index propagation → native absence proof. Identify entry points, Presidio boundary, Macie integration boundary, exception/release controls, S3 versions, index linkage, KMS ordering and retained-resource register,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classification failure quarantines; uncertain ownership blocks deletion; partial deletion stays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content in logs/evidence, explicit deletion owner, shared-resource exclusion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Macie/Presidio privacy, retention, deletion and re-index controls. Beneficiaries: privacy owners, data subjects, security, retrieval users and auditors.
- Measurable outcome: privacy and lifecycle contracts fail closed and prove exact source/index deletion linkage.
- Process/risk: document → Presidio/Macie-compatible classification → quarantine/redaction/approved exception → embedding/index → version-aware deletion and re-index propagation → native absence proof. Without governance at this layer, the platform can produce an unauditable, insecure, costly or unrecoverable result.
END-TO-END ARCHITECTURE LEARNING
- Position and flow: document → Presidio/Macie-compatible classification → quarantine/redaction/approved exception → embedding/index → version-aware deletion and re-index propagation → native absence proof.
- Components/responsibilities: Presidio boundary, Macie integration boundary, exception/release controls, S3 versions, index linkage, KMS ordering and retained-resource register.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records office that tracks every copy and destroys only authorized records with a witnessed chain of custody.
- In simple terms: approved inputs enter Privacy and lifecycle; controls validate identity, authority and limits; the system returns the accepted output or a truthful, recoverable stop.
- Why the business cares: the capability is explainable, repeatable, reversible and evidence-based.
ARCHITECTURE DECISIONS AND TRADE-OFFS
- Selected direction: classify and govern sensitive data before embedding and bind deletion across every derived store.
- Rejected/default alternative: logging raw content, treating Macie planning as live proof or deleting shared resources.
- Explain when scale, latency, residency, portability, supportability, reliability, cost or owner evidence would justify a different choice and which ADR/approval must change.
SECURITY, PRIVACY, GOVERNANCE, RELIABILITY AND OPERATIONS
- Required controls: no sensitive content in logs/evidence, explicit deletion owner, shared-resource exclusion and native verification.
- Failure/recovery: classification failure quarantines; uncertain ownership blocks deletion; partial deletion stays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Macie/Presidio privacy, retention, deletion and re-index controls.` to `privacy and lifecycle contracts fail closed and prove exact source/index deletion linkage` and the named beneficiaries.
- Two-minute technical explanation: trace `document → Presidio/Macie-compatible classification → quarantine/redaction/approved exception → embedding/index → version-aware deletion and re-index propagation → native absence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Privacy and lifecycle solve, for whom, and what evidence proves value?
   Answer points: Implement Macie/Presidio privacy, retention, deletion and re-index controls. Beneficiaries are privacy owners, data subjects, security, retrieval users and auditors; measurable outcome is privacy and lifecycle contracts fail closed and prove exact source/index deletion linkage.
2. Q: Trace the end-to-end flow and identify every trust, state and approval boundary.
   Answer points: document → Presidio/Macie-compatible classification → quarantine/redaction/approved exception → embedding/index → version-aware deletion and re-index propagation → native absence proof; include Presidio boundary, Macie integration boundary, exception/release controls, S3 versions, index linkage, KMS ordering and retained-resource register and upstream/downstream consumers.
3. Q: Which design decision matters most, what alternative was rejected, and when would you reconsider it?
   Answer points: classify and govern sensitive data before embedding and bind deletion across every derived store; rejected/default alternative: logging raw content, treating Macie planning as live proof or deleting shared resources; reconsider only through evidence and owner ADR/approval.
4. Q: How does the capability fail safely, and how do diagnosis, remediation, rollback/restore and teardown differ?
   Answer points: classification failure quarantines; uncertain ownership blocks deletion; partial deletion stays failed/indeterminate; preserve evidence and require new approval for source remediation.
5. Q: How are security, privacy, reliability and cost controlled?
   Answer points: no sensitive content in logs/evidence, explicit deletion owner, shared-resource exclusion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Privacy and lifecycle. Task—establish the governed contract. Action—map producers/consumers, work through gates, owner-test, diagnose completely and prove lifecycle. Result—report only accepted evidence and privacy and lifecycle contracts fail closed and prove exact source/index deletion linkage.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W7-003.
POST-IMPLEMENTATION HANDOFF — W7-003
After a separately approved edit, return task-specific business value, the real component/data flow, a records office that tracks every copy and destroys only authorized records with a witnessed chain of custody.,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</si>
  <si>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W7-003
AUTHORITY STATUS — ACTIVE ONLY WHEN ISSUED BY THE OWNER AFTER MAIN-PROMPT REVIEW
This Column L is the bounded edit approval. By issuing it after reviewing the completed `MAIN PROMPT — W7-003`,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Macie/Presidio privacy, retention, deletion and re-index controls.
- Measurable acceptance: privacy and lifecycle contracts fail closed and prove exact source/index deletion linkage / Privacy and lifecycle contracts fail closed and identify exact owner approval for every destructive operation.
- End-to-end flow: document → Presidio/Macie-compatible classification → quarantine/redaction/approved exception → embedding/index → version-aware deletion and re-index propagation → native absence proof
- Components: Presidio boundary, Macie integration boundary, exception/release controls, S3 versions, index linkage, KMS ordering and retained-resource register
- Decision/alternative: classify and govern sensitive data before embedding and bind deletion across every derived store / logging raw content, treating Macie planning as live proof or deleting shared resources
- Failure contract: classification failure quarantines; uncertain ownership blocks deletion; partial deletion stays failed/indeterminate
- Security/privacy/reliability/cost: no sensitive content in logs/evidence, explicit deletion owner, shared-resource exclusion and native verification
- Evidence candidate: docs/test-evidence/W7/W7-003.md
- Rollback/teardown: Revoke release, quarantine affected versions, preserve evidence and restore last approved index manifest.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W7-003: map the edited files and acceptance (Privacy and lifecycle contracts fail closed and identify exact owner approval for every destructive operation.)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records office that tracks every copy and destroys only authorized records with a witnessed chain of custody.),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</si>
  <si>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W7-003
AUTHORITY STATUS — INACTIVE UNTIL OWNER EVIDENCE AND APPROVAL
This documentation gate is reconciled to Main Prompt and Column L for W7-003. It activates only after the bounded edit/content review and owner-led TEST-001 results. It grants no source, test, cloud, lifecycle, tracker or Git authority.
TASK/BASELINE IDENTITY
- Prompt/week/feature: W7-003 / Week 7 / Privacy and lifecycle
- Purpose/acceptance: Implement Macie/Presidio privacy, retention, deletion and re-index controls. / privacy and lifecycle contracts fail closed and prove exact source/index deletion linkage
- Approved implementation/content baseline and exact changed paths: [required]
- Owner results/evidence identities: [required]
- Dependencies/current status: W7-001-remediation; W7-002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docs/test-evidence/W7/W7-003.md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W7-003.`
TASK-SPECIFIC DOCUMENT CONTENT
- Business/architecture: Implement Macie/Presidio privacy, retention, deletion and re-index controls. / document → Presidio/Macie-compatible classification → quarantine/redaction/approved exception → embedding/index → version-aware deletion and re-index propagation → native absence proof.
- Components and contracts: Presidio boundary, Macie integration boundary, exception/release controls, S3 versions, index linkage, KMS ordering and retained-resource register.
- Exact requirements and acceptance: preserve every item from Main Prompt; acceptance is Privacy and lifecycle contracts fail closed and identify exact owner approval for every destructive operation..
- Actual paths/interfaces/consumers and tests/evidence, including failures and limitations.
- Security/privacy/reliability/cost: no sensitive content in logs/evidence, explicit deletion owner, shared-resource exclusion and native verification.
- Decision/alternative: classify and govern sensitive data before embedding and bind deletion across every derived store / logging raw content, treating Macie planning as live proof or deleting shared resources.
- Failure/recovery: classification failure quarantines; uncertain ownership blocks deletion; partial deletion stays failed/indeterminate.
- Rollback/teardown: Revoke release, quarantine affected versions, preserve evidence and restore last approved index manifest..
- Factual post-implementation learning and owner teach-back handover; no invented outcomes.
MANDATORY COLUMN M OUTPUT
Return `COLUMN M APPROVED DOCUMENT MANIFEST — W7-003`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W7-003.
Governing tracker: Enterprise_AI_Architecture_12_Week_Execution_Tracker_v1.4.0.xlsx (v1.4.0). This cell is a template until its separate gate is approved.
TASK-TO-DOCUMENT TRACE — W7-003: after owner TEST-001, map every Main Prompt requirement and actual Column L change to exact owner-approved documents. State the business reason (Implement Macie/Presidio privacy, retention, deletion and re-index controls.), actual architecture/producer-consumer flow, plain-language analogy (a records office that tracks every copy and destroys only authorized records with a witnessed chain of custody.),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</si>
  <si>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W7-003
This gate authorizes documentation closure only after owner review; it is not a code, test, deployment or tracker-edit approval.
OWNER MUST SUPPLY — DO NOT INVENT
- Prompt ID: W7-003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W7-003.
Governing tracker: Enterprise_AI_Architecture_12_Week_Execution_Tracker_v1.4.0.xlsx (v1.4.0). This cell is a template until its separate gate is approved.
Close exactly the owner-reviewed Column M manifest for W7-003,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</si>
  <si>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W7-004
TASK IDENTITY
- Week: Week 7
- Task type: implementation
- Feature/outcome: Feature management decision
- Business purpose: Decide and conditionally implement the smallest justified feature-management workflow.
- Covered tracker steps: W7-004
- Required inputs/dependencies: W7-001-remediation; W7-003 / W7-001-remediation; W7-003
- Expected output/acceptance: Owner-approved ADR records adoption or governed non-adoption; no live feature store is claimed without evidence. / Owner-approved ADR records adoption or governed non-adoption; no live feature store is claimed without evidence.
- Canonical evidence candidate: docs/test-evidence/W7/W7-004.md
- Exact rollback/teardown boundary: Disable conditional integration and remove only exact feature resources under a reviewed teardown plan.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W7-004.`
2. GATE 2 / COLUMN L: only after the owner issues an exact bounded Code or Content Edit Approval, revalidate baseline and patch contexts and write only approved paths. Drift returns `BLOCKED — BASELINE CHANGED — W7-004.`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(ML product owners, data scientists, platform engineering and FinOps), architecture position, included/excluded scope and measurable outcome: owner-approved ADR records adoption or justified non-adoption with local validation and lifecycle cost.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business feature-reuse need → compare no store/SageMaker Feature Store/Feast → owner ADR → smallest adopted workflow or governed NOT ADOPTED record. Identify entry points, feature ownership, schema/lineage, freshness, point-in-time correctness, parity, skew, retention, backfill, IAM, cost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use case, parity proof, tenant control or cost approval results in NOT ADOPTED/BLOCKED, not infrastructure.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isolation, encryption, least privilege, retention and exact teardown.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Decide and conditionally implement the smallest justified feature-management workflow. Beneficiaries: ML product owners, data scientists, platform engineering and FinOps.
- Measurable outcome: owner-approved ADR records adoption or justified non-adoption with local validation and lifecycle cost.
- Process/risk: business feature-reuse need → compare no store/SageMaker Feature Store/Feast → owner ADR → smallest adopted workflow or governed NOT ADOPTED record. Without governance at this layer, the platform can produce an unauditable, insecure, costly or unrecoverable result.
END-TO-END ARCHITECTURE LEARNING
- Position and flow: business feature-reuse need → compare no store/SageMaker Feature Store/Feast → owner ADR → smallest adopted workflow or governed NOT ADOPTED record.
- Components/responsibilities: feature ownership, schema/lineage, freshness, point-in-time correctness, parity, skew, retention, backfill, IAM, cost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choosing whether a shared pantry is justified before building and stocking one.
- In simple terms: approved inputs enter Feature management decision; controls validate identity, authority and limits; the system returns the accepted output or a truthful, recoverable stop.
- Why the business cares: the capability is explainable, repeatable, reversible and evidence-based.
ARCHITECTURE DECISIONS AND TRADE-OFFS
- Selected direction: adopt a feature store only for a proven structured-ML reuse requirement.
- Rejected/default alternative: deploying unused Feature Store infrastructure or placing it in the document-RAG path.
- Explain when scale, latency, residency, portability, supportability, reliability, cost or owner evidence would justify a different choice and which ADR/approval must change.
SECURITY, PRIVACY, GOVERNANCE, RELIABILITY AND OPERATIONS
- Required controls: tenant isolation, encryption, least privilege, retention and exact teardown.
- Failure/recovery: missing use case, parity proof, tenant control or cost approval results in NOT ADOPTED/BLOCKED, not infrastructure.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`Decide and conditionally implement the smallest justified feature-management workflow.` to `owner-approved ADR records adoption or justified non-adoption with local validation and lifecycle cost` and the named beneficiaries.
- Two-minute technical explanation: trace `business feature-reuse need → compare no store/SageMaker Feature Store/Feast → owner ADR → smallest adopted workflow or governed NOT ADOPTED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Feature management decision solve, for whom, and what evidence proves value?
   Answer points: Decide and conditionally implement the smallest justified feature-management workflow. Beneficiaries are ML product owners, data scientists, platform engineering and FinOps; measurable outcome is owner-approved ADR records adoption or justified non-adoption with local validation and lifecycle cost.
2. Q: Trace the end-to-end flow and identify every trust, state and approval boundary.
   Answer points: business feature-reuse need → compare no store/SageMaker Feature Store/Feast → owner ADR → smallest adopted workflow or governed NOT ADOPTED record; include feature ownership, schema/lineage, freshness, point-in-time correctness, parity, skew, retention, backfill, IAM, cost and teardown and upstream/downstream consumers.
3. Q: Which design decision matters most, what alternative was rejected, and when would you reconsider it?
   Answer points: adopt a feature store only for a proven structured-ML reuse requirement; rejected/default alternative: deploying unused Feature Store infrastructure or placing it in the document-RAG path; reconsider only through evidence and owner ADR/approval.
4. Q: How does the capability fail safely, and how do diagnosis, remediation, rollback/restore and teardown differ?
   Answer points: missing use case, parity proof, tenant control or cost approval results in NOT ADOPTED/BLOCKED, not infrastructure; preserve evidence and require new approval for source remediation.
5. Q: How are security, privacy, reliability and cost controlled?
   Answer points: tenant isolation, encryption, least privilege, retention and exact teardown;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Feature management decision. Task—establish the governed contract. Action—map producers/consumers, work through gates, owner-test, diagnose completely and prove lifecycle. Result—report only accepted evidence and owner-approved ADR records adoption or justified non-adoption with local validation and lifecycle cost.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W7-004.
POST-IMPLEMENTATION HANDOFF — W7-004
After a separately approved edit, return task-specific business value, the real component/data flow, choosing whether a shared pantry is justified before building and stocking one.,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</si>
  <si>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W7-004
AUTHORITY STATUS — ACTIVE ONLY WHEN ISSUED BY THE OWNER AFTER MAIN-PROMPT REVIEW
This Column L is the bounded edit approval. By issuing it after reviewing the completed `MAIN PROMPT — W7-004`,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Decide and conditionally implement the smallest justified feature-management workflow.
- Measurable acceptance: owner-approved ADR records adoption or justified non-adoption with local validation and lifecycle cost / Owner-approved ADR records adoption or governed non-adoption; no live feature store is claimed without evidence.
- End-to-end flow: business feature-reuse need → compare no store/SageMaker Feature Store/Feast → owner ADR → smallest adopted workflow or governed NOT ADOPTED record
- Components: feature ownership, schema/lineage, freshness, point-in-time correctness, parity, skew, retention, backfill, IAM, cost and teardown
- Decision/alternative: adopt a feature store only for a proven structured-ML reuse requirement / deploying unused Feature Store infrastructure or placing it in the document-RAG path
- Failure contract: missing use case, parity proof, tenant control or cost approval results in NOT ADOPTED/BLOCKED, not infrastructure
- Security/privacy/reliability/cost: tenant isolation, encryption, least privilege, retention and exact teardown
- Evidence candidate: docs/test-evidence/W7/W7-004.md
- Rollback/teardown: Disable conditional integration and remove only exact feature resources under a reviewed teardown plan.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W7-004: map the edited files and acceptance (Owner-approved ADR records adoption or governed non-adoption; no live feature store is claimed without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(choosing whether a shared pantry is justified before building and stocking one.),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</si>
  <si>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W7-004
AUTHORITY STATUS — INACTIVE UNTIL OWNER EVIDENCE AND APPROVAL
This documentation gate is reconciled to Main Prompt and Column L for W7-004. It activates only after the bounded edit/content review and owner-led TEST-001 results. It grants no source, test, cloud, lifecycle, tracker or Git authority.
TASK/BASELINE IDENTITY
- Prompt/week/feature: W7-004 / Week 7 / Feature management decision
- Purpose/acceptance: Decide and conditionally implement the smallest justified feature-management workflow. / owner-approved ADR records adoption or justified non-adoption with local validation and lifecycle cost
- Approved implementation/content baseline and exact changed paths: [required]
- Owner results/evidence identities: [required]
- Dependencies/current status: W7-001-remediation; W7-003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docs/test-evidence/W7/W7-004.md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W7-004.`
TASK-SPECIFIC DOCUMENT CONTENT
- Business/architecture: Decide and conditionally implement the smallest justified feature-management workflow. / business feature-reuse need → compare no store/SageMaker Feature Store/Feast → owner ADR → smallest adopted workflow or governed NOT ADOPTED record.
- Components and contracts: feature ownership, schema/lineage, freshness, point-in-time correctness, parity, skew, retention, backfill, IAM, cost and teardown.
- Exact requirements and acceptance: preserve every item from Main Prompt; acceptance is Owner-approved ADR records adoption or governed non-adoption; no live feature store is claimed without evidence..
- Actual paths/interfaces/consumers and tests/evidence, including failures and limitations.
- Security/privacy/reliability/cost: tenant isolation, encryption, least privilege, retention and exact teardown.
- Decision/alternative: adopt a feature store only for a proven structured-ML reuse requirement / deploying unused Feature Store infrastructure or placing it in the document-RAG path.
- Failure/recovery: missing use case, parity proof, tenant control or cost approval results in NOT ADOPTED/BLOCKED, not infrastructure.
- Rollback/teardown: Disable conditional integration and remove only exact feature resources under a reviewed teardown plan..
- Factual post-implementation learning and owner teach-back handover; no invented outcomes.
MANDATORY COLUMN M OUTPUT
Return `COLUMN M APPROVED DOCUMENT MANIFEST — W7-004`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W7-004.
Governing tracker: Enterprise_AI_Architecture_12_Week_Execution_Tracker_v1.4.0.xlsx (v1.4.0). This cell is a template until its separate gate is approved.
TASK-TO-DOCUMENT TRACE — W7-004: after owner TEST-001, map every Main Prompt requirement and actual Column L change to exact owner-approved documents. State the business reason (Decide and conditionally implement the smallest justified feature-management workflow.), actual architecture/producer-consumer flow, plain-language analogy (choosing whether a shared pantry is justified before building and stocking one.),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</si>
  <si>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W7-004
This gate authorizes documentation closure only after owner review; it is not a code, test, deployment or tracker-edit approval.
OWNER MUST SUPPLY — DO NOT INVENT
- Prompt ID: W7-004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W7-004.
Governing tracker: Enterprise_AI_Architecture_12_Week_Execution_Tracker_v1.4.0.xlsx (v1.4.0). This cell is a template until its separate gate is approved.
Close exactly the owner-reviewed Column M manifest for W7-004,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</si>
  <si>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W7-LEARN-001
TASK IDENTITY
- Week: Week 7
- Task type: weekly learning and teach-back
- Feature/outcome: Weekly learning
- Business purpose: Complete the Week 7 governed-data-platform teach-back.
- Covered tracker steps: W7-LEARN-001
- Required inputs/dependencies: W7-001-remediation; W7-004 / W7-001-remediation; W7-004
- Expected output/acceptance: Owner explains the Week 7 business story, data/control flow, failure boundaries and five interview answers. / Owner explains the Week 7 business story, data/control flow, failure boundaries and five interview answers.
- Canonical evidence candidate: docs/learning/W7-learning-review.md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W7-LEARN-001.`
2. GATE 2 / COLUMN L: only after the owner issues an exact bounded Content Edit Approval, revalidate baseline and patch contexts and write only approved paths. Drift returns `BLOCKED — BASELINE CHANGED — W7-LEARN-001.`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(data owners, platform engineering, security and retrieval users), architecture position, included/excluded scope and measurable outcome: owner can explain and defend the complete governed-data path and its evidence.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governed source → S3 zones/catalog → deterministic quality processing → privacy/lifecycle controls → embedding/index eligibility → conditional feature decision. Identify entry points, W7-001 through W7-004 plus W7-001-remediation dependencies,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quality/privacy/lineage gaps keep downstream work blocked.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tenant/classification, PII-before-embedding, encryption, retention and exact deletion.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7 governed-data-platform teach-back. Beneficiaries: data owners, platform engineering, security and retrieval users.
- Measurable outcome: owner can explain and defend the complete governed-data path and its evidence.
- Process/risk: governed source → S3 zones/catalog → deterministic quality processing → privacy/lifecycle controls → embedding/index eligibility → conditional feature decision. Without governance at this layer, the platform can produce an unauditable, insecure, costly or unrecoverable result.
END-TO-END ARCHITECTURE LEARNING
- Position and flow: governed source → S3 zones/catalog → deterministic quality processing → privacy/lifecycle controls → embedding/index eligibility → conditional feature decision.
- Components/responsibilities: W7-001 through W7-004 plus W7-001-remediation dependencies.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records supply chain screens, labels and tracks every document.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govern data before retrieval and adopt feature management only when justified.
- Rejected/default alternative: premature model serving/training or duplicate data platforms.
- Explain when scale, latency, residency, portability, supportability, reliability, cost or owner evidence would justify a different choice and which ADR/approval must change.
SECURITY, PRIVACY, GOVERNANCE, RELIABILITY AND OPERATIONS
- Required controls: tenant/classification, PII-before-embedding, encryption, retention and exact deletion.
- Failure/recovery: quality/privacy/lineage gaps keep downstream work blocked.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7 governed-data-platform teach-back.` to `owner can explain and defend the complete governed-data path and its evidence` and the named beneficiaries.
- Two-minute technical explanation: trace `governed source → S3 zones/catalog → deterministic quality processing → privacy/lifecycle controls → embedding/index eligibility → conditional feature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7 governed-data-platform teach-back. Beneficiaries are data owners, platform engineering, security and retrieval users; measurable outcome is owner can explain and defend the complete governed-data path and its evidence.
2. Q: Trace the end-to-end flow and identify every trust, state and approval boundary.
   Answer points: governed source → S3 zones/catalog → deterministic quality processing → privacy/lifecycle controls → embedding/index eligibility → conditional feature decision; include W7-001 through W7-004 plus W7-001-remediation dependencies and upstream/downstream consumers.
3. Q: Which design decision matters most, what alternative was rejected, and when would you reconsider it?
   Answer points: govern data before retrieval and adopt feature management only when justified; rejected/default alternative: premature model serving/training or duplicate data platforms; reconsider only through evidence and owner ADR/approval.
4. Q: How does the capability fail safely, and how do diagnosis, remediation, rollback/restore and teardown differ?
   Answer points: quality/privacy/lineage gaps keep downstream work blocked; preserve evidence and require new approval for source remediation.
5. Q: How are security, privacy, reliability and cost controlled?
   Answer points: tenant/classification, PII-before-embedding, encryption, retention and exact deletion;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and defend the complete governed-data path and its evidence.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W7-LEARN-001.
POST-IMPLEMENTATION HANDOFF — W7-LEARN-001
After a separately approved edit, return task-specific business value, the real component/data flow, teaching how a secure records supply chain screens, labels and tracks every document.,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</si>
  <si>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W7-LEARN-001
AUTHORITY STATUS — ACTIVE ONLY WHEN ISSUED BY THE OWNER AFTER MAIN-PROMPT REVIEW
This Column L is the bounded edit approval. By issuing it after reviewing the completed `MAIN PROMPT — W7-LEARN-001`,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7 governed-data-platform teach-back.
- Measurable acceptance: owner can explain and defend the complete governed-data path and its evidence / Owner explains the Week 7 business story, data/control flow, failure boundaries and five interview answers.
- End-to-end flow: governed source → S3 zones/catalog → deterministic quality processing → privacy/lifecycle controls → embedding/index eligibility → conditional feature decision
- Components: W7-001 through W7-004 plus W7-001-remediation dependencies
- Decision/alternative: govern data before retrieval and adopt feature management only when justified / premature model serving/training or duplicate data platforms
- Failure contract: quality/privacy/lineage gaps keep downstream work blocked
- Security/privacy/reliability/cost: tenant/classification, PII-before-embedding, encryption, retention and exact deletion
- Evidence candidate: docs/learning/W7-learning-review.md
- Rollback/teardown: Revise only through the approved documentation workflow.
EXACT TASK REQUIREMENTS — EVERY ITEM MUST MAP TO A PATH/CONSUMER/TEST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W7-LEARN-001: connect Complete the Week 7 governed-data-platform teach-back. to the actual approved records. Give a plain-language analogy (teaching how a secure records supply chain screens, labels and tracks every document.),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</si>
  <si>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W7-LEARN-001
AUTHORITY STATUS — INACTIVE UNTIL OWNER EVIDENCE AND APPROVAL
This documentation gate is reconciled to Main Prompt and Column L for W7-LEARN-001. It activates only after the bounded edit/content review and owner-led TEST-001 results. It grants no source, test, cloud, lifecycle, tracker or Git authority.
TASK/BASELINE IDENTITY
- Prompt/week/feature: W7-LEARN-001 / Week 7 / Weekly learning
- Purpose/acceptance: Complete the Week 7 governed-data-platform teach-back. / owner can explain and defend the complete governed-data path and its evidence
- Approved implementation/content baseline and exact changed paths: [required]
- Owner results/evidence identities: [required]
- Dependencies/current status: W7-001-remediation; W7-004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docs/learning/W7-learning-review.md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W7-LEARN-001.`
TASK-SPECIFIC DOCUMENT CONTENT
- Business/architecture: Complete the Week 7 governed-data-platform teach-back. / governed source → S3 zones/catalog → deterministic quality processing → privacy/lifecycle controls → embedding/index eligibility → conditional feature decision.
- Components and contracts: W7-001 through W7-004 plus W7-001-remediation dependencies.
- Exact requirements and acceptance: preserve every item from Main Prompt; acceptance is Owner explains the Week 7 business story, data/control flow, failure boundaries and five interview answers..
- Actual paths/interfaces/consumers and tests/evidence, including failures and limitations.
- Security/privacy/reliability/cost: tenant/classification, PII-before-embedding, encryption, retention and exact deletion.
- Decision/alternative: govern data before retrieval and adopt feature management only when justified / premature model serving/training or duplicate data platforms.
- Failure/recovery: quality/privacy/lineage gaps keep downstream work blocked.
- Rollback/teardown: Revise only through the approved documentation workflow..
- Factual post-implementation learning and owner teach-back handover; no invented outcomes.
MANDATORY COLUMN M OUTPUT
Return `COLUMN M APPROVED DOCUMENT MANIFEST — W7-LEARN-001`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W7-LEARN-001.
Governing tracker: Enterprise_AI_Architecture_12_Week_Execution_Tracker_v1.4.0.xlsx (v1.4.0). This cell is a template until its separate gate is approved.
TASK-TO-DOCUMENT TRACE — W7-LEARN-001: after owner TEST-001, map every Main Prompt requirement and actual Column L change to exact owner-approved documents. State the business reason (Complete the Week 7 governed-data-platform teach-back.), actual architecture/producer-consumer flow, plain-language analogy (teaching how a secure records supply chain screens, labels and tracks every document.),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</si>
  <si>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W7-LEARN-001
This gate authorizes documentation closure only after owner review; it is not a code, test, deployment or tracker-edit approval.
OWNER MUST SUPPLY — DO NOT INVENT
- Prompt ID: W7-LEARN-001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W7-LEARN-001.
Governing tracker: Enterprise_AI_Architecture_12_Week_Execution_Tracker_v1.4.0.xlsx (v1.4.0). This cell is a template until its separate gate is approved.
Close exactly the owner-reviewed Column M manifest for W7-LEARN-001,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</si>
  <si>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W8-001
TASK IDENTITY
- Week: Week 8
- Task type: implementation
- Feature/outcome: Serving architecture
- Business purpose: Define production serving architecture and adapter decision.
- Covered tracker steps: W8-001
- Required inputs/dependencies: W7-001-remediation; W7-004 / W7-001-remediation; W7-004
- Expected output/acceptance: An ADR-compatible topology identifies approved and conditional paths without provisioning. / An ADR-compatible topology identifies approved and conditional paths without provisioning.
- Canonical evidence candidate: docs/test-evidence/W8/W8-001.md
- Exact rollback/teardown boundary: Supersede only through a reviewed serving ADR; no resource exists from design.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W8-001.`
2. GATE 2 / COLUMN L: only after the owner issues an exact bounded Code or Content Edit Approval, revalidate baseline and patch contexts and write only approved paths. Drift returns `BLOCKED — BASELINE CHANGED — W8-001.`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This is an implementation/remediation prompt, but the first response remains read-only and grants no edit or execution authority.
MANDATORY COMPLETE IMPACT ANALYSIS — REQUIRED GATE 1 RESPONSE
1. BUSINESS OUTCOME AND MEASURABLE ACCEPTANCE
Explain the business problem, beneficiaries (application owners, model owners, platform engineering, security and FinOps), architecture position, included/excluded scope and measurable outcome: ADR-compatible topology assigns every model class to an approved or conditional reversible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model class and artifact identity → Bedrock/SageMaker/EKS comparison → owner ADR → provider-neutral adapter → bounded private serving topology. Identify entry points, serving ADR, provider-neutral interface, model identity/license, identities, private networking, deadlines/retries/circuit breaking, scaling/cost/teardown,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unapproved artifact/provider, timeout, access denial or unavailable dependency maps to normalized fail-closed behavior.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separate training/inference identities, private access and no standing production mutation authority.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Define production serving architecture and adapter decision. Beneficiaries: application owners, model owners, platform engineering, security and FinOps.
- Measurable outcome: ADR-compatible topology assigns every model class to an approved or conditional reversible path.
- Process/risk: model class and artifact identity → Bedrock/SageMaker/EKS comparison → owner ADR → provider-neutral adapter → bounded private serving topology. Without governance at this layer, the platform can produce an unauditable, insecure, costly or unrecoverable result.
END-TO-END ARCHITECTURE LEARNING
- Position and flow: model class and artifact identity → Bedrock/SageMaker/EKS comparison → owner ADR → provider-neutral adapter → bounded private serving topology.
- Components/responsibilities: serving ADR, provider-neutral interface, model identity/license, identities, private networking, deadlines/retries/circuit breaking, scaling/cost/teardown.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selecting the right secured transport lane for each type of cargo.
- In simple terms: approved inputs enter Serving architecture; controls validate identity, authority and limits; the system returns the accepted output or a truthful, recoverable stop.
- Why the business cares: the capability is explainable, repeatable, reversible and evidence-based.
ARCHITECTURE DECISIONS AND TRADE-OFFS
- Selected direction: use Bedrock for foundation models and add SageMaker/EKS serving only when artifact ownership or workload evidence justifies it.
- Rejected/default alternative: replacing Bedrock or provisioning every serving engine for demonstration.
- Explain when scale, latency, residency, portability, supportability, reliability, cost or owner evidence would justify a different choice and which ADR/approval must change.
SECURITY, PRIVACY, GOVERNANCE, RELIABILITY AND OPERATIONS
- Required controls: separate training/inference identities, private access and no standing production mutation authority.
- Failure/recovery: unapproved artifact/provider, timeout, access denial or unavailable dependency maps to normalized fail-closed behavior.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`Define production serving architecture and adapter decision.` to `ADR-compatible topology assigns every model class to an approved or conditional reversible path` and the named beneficiaries.
- Two-minute technical explanation: trace `model class and artifact identity → Bedrock/SageMaker/EKS comparison → owner ADR → provider-neutral adapter → bounded private serving topology`;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Serving architecture solve, for whom, and what evidence proves value?
   Answer points: Define production serving architecture and adapter decision. Beneficiaries are application owners, model owners, platform engineering, security and FinOps; measurable outcome is ADR-compatible topology assigns every model class to an approved or conditional reversible path.
2. Q: Trace the end-to-end flow and identify every trust, state and approval boundary.
   Answer points: model class and artifact identity → Bedrock/SageMaker/EKS comparison → owner ADR → provider-neutral adapter → bounded private serving topology; include serving ADR, provider-neutral interface, model identity/license, identities, private networking, deadlines/retries/circuit breaking, scaling/cost/teardown and upstream/downstream consumers.
3. Q: Which design decision matters most, what alternative was rejected, and when would you reconsider it?
   Answer points: use Bedrock for foundation models and add SageMaker/EKS serving only when artifact ownership or workload evidence justifies it; rejected/default alternative: replacing Bedrock or provisioning every serving engine for demonstration; reconsider only through evidence and owner ADR/approval.
4. Q: How does the capability fail safely, and how do diagnosis, remediation, rollback/restore and teardown differ?
   Answer points: unapproved artifact/provider, timeout, access denial or unavailable dependency maps to normalized fail-closed behavior; preserve evidence and require new approval for source remediation.
5. Q: How are security, privacy, reliability and cost controlled?
   Answer points: separate training/inference identities, private access and no standing production mutation authority;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Serving architecture. Task—establish the governed contract. Action—map producers/consumers, work through gates, owner-test, diagnose completely and prove lifecycle. Result—report only accepted evidence and ADR-compatible topology assigns every model class to an approved or conditional reversible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W8-001.
POST-IMPLEMENTATION HANDOFF — W8-001
After a separately approved edit, return task-specific business value, the real component/data flow, selecting the right secured transport lane for each type of cargo.,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W8-001 SERVING DEFAULT
When an approved custom or fine-tuned model requires managed hosting, recommend SageMaker real-time endpoints as the default AWS-first option. Select EKS, Ray Serve or Triton only when a documented requirement and owner-approved ADR justify the extra platform control or GPU/multi-model optimization. Bedrock remains the managed foundation-model path. No serving resource is provisioned by this decision task.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</si>
  <si>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W8-001
AUTHORITY STATUS — ACTIVE ONLY WHEN ISSUED BY THE OWNER AFTER MAIN-PROMPT REVIEW
This Column L is the bounded edit approval. By issuing it after reviewing the completed `MAIN PROMPT — W8-001`,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Define production serving architecture and adapter decision.
- Measurable acceptance: ADR-compatible topology assigns every model class to an approved or conditional reversible path / An ADR-compatible topology identifies approved and conditional paths without provisioning.
- End-to-end flow: model class and artifact identity → Bedrock/SageMaker/EKS comparison → owner ADR → provider-neutral adapter → bounded private serving topology
- Components: serving ADR, provider-neutral interface, model identity/license, identities, private networking, deadlines/retries/circuit breaking, scaling/cost/teardown
- Decision/alternative: use Bedrock for foundation models and add SageMaker/EKS serving only when artifact ownership or workload evidence justifies it / replacing Bedrock or provisioning every serving engine for demonstration
- Failure contract: unapproved artifact/provider, timeout, access denial or unavailable dependency maps to normalized fail-closed behavior
- Security/privacy/reliability/cost: separate training/inference identities, private access and no standing production mutation authority
- Evidence candidate: docs/test-evidence/W8/W8-001.md
- Rollback/teardown: Supersede only through a reviewed serving ADR; no resource exists from design.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W8-001: map the edited files and acceptance (An ADR-compatible topology identifies approved and conditional paths without provisioning.)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(selecting the right secured transport lane for each type of cargo.),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W8-001 SERVING DEFAULT
When an approved custom or fine-tuned model requires managed hosting, recommend SageMaker real-time endpoints as the default AWS-first option. Select EKS, Ray Serve or Triton only when a documented requirement and owner-approved ADR justify the extra platform control or GPU/multi-model optimization. Bedrock remains the managed foundation-model path. No serving resource is provisioned by this decision task.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</si>
  <si>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W8-001
AUTHORITY STATUS — INACTIVE UNTIL OWNER EVIDENCE AND APPROVAL
This documentation gate is reconciled to Main Prompt and Column L for W8-001. It activates only after the bounded edit/content review and owner-led TEST-001 results. It grants no source, test, cloud, lifecycle, tracker or Git authority.
TASK/BASELINE IDENTITY
- Prompt/week/feature: W8-001 / Week 8 / Serving architecture
- Purpose/acceptance: Define production serving architecture and adapter decision. / ADR-compatible topology assigns every model class to an approved or conditional reversible path
- Approved implementation/content baseline and exact changed paths: [required]
- Owner results/evidence identities: [required]
- Dependencies/current status: W7-001-remediation; W7-004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docs/test-evidence/W8/W8-001.md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W8-001.`
TASK-SPECIFIC DOCUMENT CONTENT
- Business/architecture: Define production serving architecture and adapter decision. / model class and artifact identity → Bedrock/SageMaker/EKS comparison → owner ADR → provider-neutral adapter → bounded private serving topology.
- Components and contracts: serving ADR, provider-neutral interface, model identity/license, identities, private networking, deadlines/retries/circuit breaking, scaling/cost/teardown.
- Exact requirements and acceptance: preserve every item from Main Prompt; acceptance is An ADR-compatible topology identifies approved and conditional paths without provisioning..
- Actual paths/interfaces/consumers and tests/evidence, including failures and limitations.
- Security/privacy/reliability/cost: separate training/inference identities, private access and no standing production mutation authority.
- Decision/alternative: use Bedrock for foundation models and add SageMaker/EKS serving only when artifact ownership or workload evidence justifies it / replacing Bedrock or provisioning every serving engine for demonstration.
- Failure/recovery: unapproved artifact/provider, timeout, access denial or unavailable dependency maps to normalized fail-closed behavior.
- Rollback/teardown: Supersede only through a reviewed serving ADR; no resource exists from design..
- Factual post-implementation learning and owner teach-back handover; no invented outcomes.
MANDATORY COLUMN M OUTPUT
Return `COLUMN M APPROVED DOCUMENT MANIFEST — W8-001`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W8-001.
Governing tracker: Enterprise_AI_Architecture_12_Week_Execution_Tracker_v1.4.0.xlsx (v1.4.0). This cell is a template until its separate gate is approved.
TASK-TO-DOCUMENT TRACE — W8-001: after owner TEST-001, map every Main Prompt requirement and actual Column L change to exact owner-approved documents. State the business reason (Define production serving architecture and adapter decision.), actual architecture/producer-consumer flow, plain-language analogy (selecting the right secured transport lane for each type of cargo.), technical controls and negative cases, owner command/result/evidence identity, rollback/teardown/cost/residue and unresolved gaps. Do not turn plans, fake tests or deferred cloud steps into PASS. Put new task test evidence only in docs/test-evidence/W8/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the Bedrock/SageMaker/EKS decision and the SageMaker real-time default for approved custom/fine-tuned managed hosting, including any evidence that justifies EKS, Ray Serve or Triton.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</si>
  <si>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W8-001
This gate authorizes documentation closure only after owner review; it is not a code, test, deployment or tracker-edit approval.
OWNER MUST SUPPLY — DO NOT INVENT
- Prompt ID: W8-001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W8-001.
Governing tracker: Enterprise_AI_Architecture_12_Week_Execution_Tracker_v1.4.0.xlsx (v1.4.0). This cell is a template until its separate gate is approved.
Close exactly the owner-reviewed Column M manifest for W8-001,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</si>
  <si>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W8-002
TASK IDENTITY
- Week: Week 8
- Task type: implementation
- Feature/outcome: Inference API
- Business purpose: Harden the existing FastAPI inference service.
- Covered tracker steps: W8-002
- Required inputs/dependencies: W7-001-remediation; W8-001 / W7-001-remediation; W8-001
- Expected output/acceptance: The existing service has defined hardening tests and no duplicate API or security path. / The existing service has defined hardening tests and no duplicate API or security path.
- Canonical evidence candidate: docs/test-evidence/W8/W8-002.md
- Exact rollback/teardown boundary: Restore exact known-good API image/configuration and verify health/security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W8-002.`
2. GATE 2 / COLUMN L: only after the owner issues an exact bounded Code or Content Edit Approval, revalidate baseline and patch contexts and write only approved paths. Drift returns `BLOCKED — BASELINE CHANGED — W8-002.`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This is an implementation/remediation prompt, but the first response remains read-only and grants no edit or execution authority.
MANDATORY COMPLETE IMPACT ANALYSIS — REQUIRED GATE 1 RESPONSE
1. BUSINESS OUTCOME AND MEASURABLE ACCEPTANCE
Explain the business problem, beneficiaries (API clients, tenants, operations and model/retrieval owners), architecture position, included/excluded scope and measurable outcome: unit through load/security contracts prove safe behavior and no duplicate API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ingress → existing FastAPI authentication/authorization → typed bounded request → approved inference/retrieval dependency → normalized response and safe telemetry. Identify entry points, existing FastAPI service, request/response models, tenant/correlation controls, concurrency/rate/backpressure, dependency mapping and EKS health/readiness,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 timeout or dependency failure returns bounded typed errors without leakage and preserves readiness truth.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dependency calls, bounded payloads, no raw prompts/endpoints/SDK errors/secrets.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Harden the existing FastAPI inference service. Beneficiaries: API clients, tenants, operations and model/retrieval owners.
- Measurable outcome: unit through load/security contracts prove safe behavior and no duplicate API path.
- Process/risk: approved ingress → existing FastAPI authentication/authorization → typed bounded request → approved inference/retrieval dependency → normalized response and safe telemetry. Without governance at this layer, the platform can produce an unauditable, insecure, costly or unrecoverable result.
END-TO-END ARCHITECTURE LEARNING
- Position and flow: approved ingress → existing FastAPI authentication/authorization → typed bounded request → approved inference/retrieval dependency → normalized response and safe telemetry.
- Components/responsibilities: existing FastAPI service, request/response models, tenant/correlation controls, concurrency/rate/backpressure, dependency mapping and EKS health/readiness.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reinforcing an existing service counter with identity checks, queue limits and clear failure signs.
- In simple terms: approved inputs enter Inference API; controls validate identity, authority and limits; the system returns the accepted output or a truthful, recoverable stop.
- Why the business cares: the capability is explainable, repeatable, reversible and evidence-based.
ARCHITECTURE DECISIONS AND TRADE-OFFS
- Selected direction: harden the existing API rather than create a duplicate service.
- Rejected/default alternative: a second inference API or raw provider-specific responses.
- Explain when scale, latency, residency, portability, supportability, reliability, cost or owner evidence would justify a different choice and which ADR/approval must change.
SECURITY, PRIVACY, GOVERNANCE, RELIABILITY AND OPERATIONS
- Required controls: authorization before dependency calls, bounded payloads, no raw prompts/endpoints/SDK errors/secrets.
- Failure/recovery: overload, timeout or dependency failure returns bounded typed errors without leakage and preserves readiness truth.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`Harden the existing FastAPI inference service.` to `unit through load/security contracts prove safe behavior and no duplicate API path` and the named beneficiaries.
- Two-minute technical explanation: trace `approved ingress → existing FastAPI authentication/authorization → typed bounded request → approved inference/retrieval dependency → normalized response and safe telemetry`;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Inference API solve, for whom, and what evidence proves value?
   Answer points: Harden the existing FastAPI inference service. Beneficiaries are API clients, tenants, operations and model/retrieval owners; measurable outcome is unit through load/security contracts prove safe behavior and no duplicate API path.
2. Q: Trace the end-to-end flow and identify every trust, state and approval boundary.
   Answer points: approved ingress → existing FastAPI authentication/authorization → typed bounded request → approved inference/retrieval dependency → normalized response and safe telemetry; include existing FastAPI service, request/response models, tenant/correlation controls, concurrency/rate/backpressure, dependency mapping and EKS health/readiness and upstream/downstream consumers.
3. Q: Which design decision matters most, what alternative was rejected, and when would you reconsider it?
   Answer points: harden the existing API rather than create a duplicate service; rejected/default alternative: a second inference API or raw provider-specific responses; reconsider only through evidence and owner ADR/approval.
4. Q: How does the capability fail safely, and how do diagnosis, remediation, rollback/restore and teardown differ?
   Answer points: overload, timeout or dependency failure returns bounded typed errors without leakage and preserves readiness truth; preserve evidence and require new approval for source remediation.
5. Q: How are security, privacy, reliability and cost controlled?
   Answer points: authorization before dependency calls, bounded payloads, no raw prompts/endpoints/SDK errors/secrets;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Inference API. Task—establish the governed contract. Action—map producers/consumers, work through gates, owner-test, diagnose completely and prove lifecycle. Result—report only accepted evidence and unit through load/security contracts prove safe behavior and no duplicate API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W8-002.
POST-IMPLEMENTATION HANDOFF — W8-002
After a separately approved edit, return task-specific business value, the real component/data flow, reinforcing an existing service counter with identity checks, queue limits and clear failure signs.,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W8-002 GRACEFUL SHUTDOWN
Extend the existing FastAPI service with explicit connection draining, readiness withdrawal, zero acceptance of new work after shutdown begins, bounded completion/cancellation of in-flight requests, dependency/client closure and an enforced termination deadline. Add direct-service and lifecycle tests for normal completion, deadline expiry, cancellation, streaming disconnect and repeated shutdown. Do not create a second API entry point.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</si>
  <si>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W8-002
AUTHORITY STATUS — ACTIVE ONLY WHEN ISSUED BY THE OWNER AFTER MAIN-PROMPT REVIEW
This Column L is the bounded edit approval. By issuing it after reviewing the completed `MAIN PROMPT — W8-002`,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Harden the existing FastAPI inference service.
- Measurable acceptance: unit through load/security contracts prove safe behavior and no duplicate API path / The existing service has defined hardening tests and no duplicate API or security path.
- End-to-end flow: approved ingress → existing FastAPI authentication/authorization → typed bounded request → approved inference/retrieval dependency → normalized response and safe telemetry
- Components: existing FastAPI service, request/response models, tenant/correlation controls, concurrency/rate/backpressure, dependency mapping and EKS health/readiness
- Decision/alternative: harden the existing API rather than create a duplicate service / a second inference API or raw provider-specific responses
- Failure contract: overload, timeout or dependency failure returns bounded typed errors without leakage and preserves readiness truth
- Security/privacy/reliability/cost: authorization before dependency calls, bounded payloads, no raw prompts/endpoints/SDK errors/secrets
- Evidence candidate: docs/test-evidence/W8/W8-002.md
- Rollback/teardown: Restore exact known-good API image/configuration and verify health/security gates.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W8-002: map the edited files and acceptance (The existing service has defined hardening tests and no duplicate API or security path.)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(reinforcing an existing service counter with identity checks, queue limits and clear failure signs.),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W8-002 GRACEFUL SHUTDOWN
Extend the existing FastAPI service with explicit connection draining, readiness withdrawal, zero acceptance of new work after shutdown begins, bounded completion/cancellation of in-flight requests, dependency/client closure and an enforced termination deadline. Add direct-service and lifecycle tests for normal completion, deadline expiry, cancellation, streaming disconnect and repeated shutdown. Do not create a second API entry point.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</si>
  <si>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W8-002
AUTHORITY STATUS — INACTIVE UNTIL OWNER EVIDENCE AND APPROVAL
This documentation gate is reconciled to Main Prompt and Column L for W8-002. It activates only after the bounded edit/content review and owner-led TEST-001 results. It grants no source, test, cloud, lifecycle, tracker or Git authority.
TASK/BASELINE IDENTITY
- Prompt/week/feature: W8-002 / Week 8 / Inference API
- Purpose/acceptance: Harden the existing FastAPI inference service. / unit through load/security contracts prove safe behavior and no duplicate API path
- Approved implementation/content baseline and exact changed paths: [required]
- Owner results/evidence identities: [required]
- Dependencies/current status: W7-001-remediation; W8-001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docs/test-evidence/W8/W8-002.md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W8-002.`
TASK-SPECIFIC DOCUMENT CONTENT
- Business/architecture: Harden the existing FastAPI inference service. / approved ingress → existing FastAPI authentication/authorization → typed bounded request → approved inference/retrieval dependency → normalized response and safe telemetry.
- Components and contracts: existing FastAPI service, request/response models, tenant/correlation controls, concurrency/rate/backpressure, dependency mapping and EKS health/readiness.
- Exact requirements and acceptance: preserve every item from Main Prompt; acceptance is The existing service has defined hardening tests and no duplicate API or security path..
- Actual paths/interfaces/consumers and tests/evidence, including failures and limitations.
- Security/privacy/reliability/cost: authorization before dependency calls, bounded payloads, no raw prompts/endpoints/SDK errors/secrets.
- Decision/alternative: harden the existing API rather than create a duplicate service / a second inference API or raw provider-specific responses.
- Failure/recovery: overload, timeout or dependency failure returns bounded typed errors without leakage and preserves readiness truth.
- Rollback/teardown: Restore exact known-good API image/configuration and verify health/security gates..
- Factual post-implementation learning and owner teach-back handover; no invented outcomes.
MANDATORY COLUMN M OUTPUT
Return `COLUMN M APPROVED DOCUMENT MANIFEST — W8-002`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W8-002.
Governing tracker: Enterprise_AI_Architecture_12_Week_Execution_Tracker_v1.4.0.xlsx (v1.4.0). This cell is a template until its separate gate is approved.
TASK-TO-DOCUMENT TRACE — W8-002: after owner TEST-001, map every Main Prompt requirement and actual Column L change to exact owner-approved documents. State the business reason (Harden the existing FastAPI inference service.), actual architecture/producer-consumer flow, plain-language analogy (reinforcing an existing service counter with identity checks, queue limits and clear failure signs.), technical controls and negative cases, owner command/result/evidence identity, rollback/teardown/cost/residue and unresolved gaps. Do not turn plans, fake tests or deferred cloud steps into PASS. Put new task test evidence only in docs/test-evidence/W8/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graceful-shutdown state transitions, deadlines, draining and in-flight request outcomes, with negative and lifecycle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</si>
  <si>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W8-002
This gate authorizes documentation closure only after owner review; it is not a code, test, deployment or tracker-edit approval.
OWNER MUST SUPPLY — DO NOT INVENT
- Prompt ID: W8-002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W8-002.
Governing tracker: Enterprise_AI_Architecture_12_Week_Execution_Tracker_v1.4.0.xlsx (v1.4.0). This cell is a template until its separate gate is approved.
Close exactly the owner-reviewed Column M manifest for W8-002,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</si>
  <si>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W8-003
TASK IDENTITY
- Week: Week 8
- Task type: implementation
- Feature/outcome: Async orchestration
- Business purpose: Implement event-driven asynchronous inference and workflow orchestration.
- Covered tracker steps: W8-003
- Required inputs/dependencies: W7-001-remediation; W8-002 / W7-001-remediation; W8-002
- Expected output/acceptance: Workflow contracts prove bounded behavior and preserve approval, tenant and provider boundaries. / Workflow contracts prove bounded behavior and preserve approval, tenant and provider boundaries.
- Canonical evidence candidate: docs/test-evidence/W8/W8-003.md
- Exact rollback/teardown boundary: Stop new events, drain or dead-letter exact work, and run approved compensating actions.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W8-003.`
2. GATE 2 / COLUMN L: only after the owner issues an exact bounded Code or Content Edit Approval, revalidate baseline and patch contexts and write only approved paths. Drift returns `BLOCKED — BASELINE CHANGED — W8-003.`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This is an implementation/remediation prompt, but the first response remains read-only and grants no edit or execution authority.
MANDATORY COMPLETE IMPACT ANALYSIS — REQUIRED GATE 1 RESPONSE
1. BUSINESS OUTCOME AND MEASURABLE ACCEPTANCE
Explain the business problem, beneficiaries (workflow owners, tenants, operators and approvers), architecture position, included/excluded scope and measurable outcome: state-transition tests prove terminal behavior, idempotency, bounded retries and auditability.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event → typed state machine → bounded task/model calls → approval where sensitive/high-cost → terminal success/failure/dead-letter → resumable audit trail. Identify entry points, EventBridge, Step Functions-compatible states, idempotency/correlation, retries/backoff, DLQ, quotas, approvals, compensation and audit,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partial failure enters an explicit state, bounded retry/compensation and resumable path without duplicate effects.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per-tenant authorization/quota, human approval for sensitive/high-cost work and exact failure classification.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event-driven asynchronous inference and workflow orchestration. Beneficiaries: workflow owners, tenants, operators and approvers.
- Measurable outcome: state-transition tests prove terminal behavior, idempotency, bounded retries and auditability.
- Process/risk: authorized event → typed state machine → bounded task/model calls → approval where sensitive/high-cost → terminal success/failure/dead-letter → resumable audit trail. Without governance at this layer, the platform can produce an unauditable, insecure, costly or unrecoverable result.
END-TO-END ARCHITECTURE LEARNING
- Position and flow: authorized event → typed state machine → bounded task/model calls → approval where sensitive/high-cost → terminal success/failure/dead-letter → resumable audit trail.
- Components/responsibilities: EventBridge, Step Functions-compatible states, idempotency/correlation, retries/backoff, DLQ, quotas, approvals, compensation and audit.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tracked parcel workflow where every handoff, exception and approval has a named state.
- In simple terms: approved inputs enter Async orchestration; controls validate identity, authority and limits; the system returns the accepted output or a truthful, recoverable stop.
- Why the business cares: the capability is explainable, repeatable, reversible and evidence-based.
ARCHITECTURE DECISIONS AND TRADE-OFFS
- Selected direction: use durable orchestration only for approved asynchronous or long-running work.
- Rejected/default alternative: unbounded fan-out, infinite agent loops or unapproved provider invocation.
- Explain when scale, latency, residency, portability, supportability, reliability, cost or owner evidence would justify a different choice and which ADR/approval must change.
SECURITY, PRIVACY, GOVERNANCE, RELIABILITY AND OPERATIONS
- Required controls: per-tenant authorization/quota, human approval for sensitive/high-cost work and exact failure classification.
- Failure/recovery: partial failure enters an explicit state, bounded retry/compensation and resumable path without duplicate effects.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event-driven asynchronous inference and workflow orchestration.` to `state-transition tests prove terminal behavior, idempotency, bounded retries and auditability` and the named beneficiaries.
- Two-minute technical explanation: trace `authorized event → typed state machine → bounded task/model calls → approval where sensitive/high-cost → terminal success/failure/dead-letter → resumable audit trail`;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Async orchestration solve, for whom, and what evidence proves value?
   Answer points: Implement event-driven asynchronous inference and workflow orchestration. Beneficiaries are workflow owners, tenants, operators and approvers; measurable outcome is state-transition tests prove terminal behavior, idempotency, bounded retries and auditability.
2. Q: Trace the end-to-end flow and identify every trust, state and approval boundary.
   Answer points: authorized event → typed state machine → bounded task/model calls → approval where sensitive/high-cost → terminal success/failure/dead-letter → resumable audit trail; include EventBridge, Step Functions-compatible states, idempotency/correlation, retries/backoff, DLQ, quotas, approvals, compensation and audit and upstream/downstream consumers.
3. Q: Which design decision matters most, what alternative was rejected, and when would you reconsider it?
   Answer points: use durable orchestration only for approved asynchronous or long-running work; rejected/default alternative: unbounded fan-out, infinite agent loops or unapproved provider invocation; reconsider only through evidence and owner ADR/approval.
4. Q: How does the capability fail safely, and how do diagnosis, remediation, rollback/restore and teardown differ?
   Answer points: partial failure enters an explicit state, bounded retry/compensation and resumable path without duplicate effects; preserve evidence and require new approval for source remediation.
5. Q: How are security, privacy, reliability and cost controlled?
   Answer points: per-tenant authorization/quota, human approval for sensitive/high-cost work and exact failure classification;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Async orchestration. Task—establish the governed contract. Action—map producers/consumers, work through gates, owner-test, diagnose completely and prove lifecycle. Result—report only accepted evidence and state-transition tests prove terminal behavior, idempotency, bounded retries and auditability.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W8-003.
POST-IMPLEMENTATION HANDOFF — W8-003
After a separately approved edit, return task-specific business value, the real component/data flow, a tracked parcel workflow where every handoff, exception and approval has a named state.,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W8-003 LONG-RUNNING WORKFLOWS
Name and model both long-running ingestion and training workflows in addition to asynchronous inference. Define EventBridge/Step Functions-compatible entry, approval, retry/backoff, timeout, terminal failure routing, dead-letter handling, compensation, resume and audit outcomes. Tests must prove idempotent redelivery, exhausted retries, timeout, approval denial, DLQ routing and compensation without cross-tenant or unapproved provider execution.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</si>
  <si>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W8-003
AUTHORITY STATUS — ACTIVE ONLY WHEN ISSUED BY THE OWNER AFTER MAIN-PROMPT REVIEW
This Column L is the bounded edit approval. By issuing it after reviewing the completed `MAIN PROMPT — W8-003`,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event-driven asynchronous inference and workflow orchestration.
- Measurable acceptance: state-transition tests prove terminal behavior, idempotency, bounded retries and auditability / Workflow contracts prove bounded behavior and preserve approval, tenant and provider boundaries.
- End-to-end flow: authorized event → typed state machine → bounded task/model calls → approval where sensitive/high-cost → terminal success/failure/dead-letter → resumable audit trail
- Components: EventBridge, Step Functions-compatible states, idempotency/correlation, retries/backoff, DLQ, quotas, approvals, compensation and audit
- Decision/alternative: use durable orchestration only for approved asynchronous or long-running work / unbounded fan-out, infinite agent loops or unapproved provider invocation
- Failure contract: partial failure enters an explicit state, bounded retry/compensation and resumable path without duplicate effects
- Security/privacy/reliability/cost: per-tenant authorization/quota, human approval for sensitive/high-cost work and exact failure classification
- Evidence candidate: docs/test-evidence/W8/W8-003.md
- Rollback/teardown: Stop new events, drain or dead-letter exact work, and run approved compensating actions.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W8-003: map the edited files and acceptance (Workflow contracts prove bounded behavior and preserve approval, tenant and provider boundaries.)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tracked parcel workflow where every handoff, exception and approval has a named state.),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W8-003 LONG-RUNNING WORKFLOWS
Name and model both long-running ingestion and training workflows in addition to asynchronous inference. Define EventBridge/Step Functions-compatible entry, approval, retry/backoff, timeout, terminal failure routing, dead-letter handling, compensation, resume and audit outcomes. Tests must prove idempotent redelivery, exhausted retries, timeout, approval denial, DLQ routing and compensation without cross-tenant or unapproved provider execution.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</si>
  <si>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W8-003
AUTHORITY STATUS — INACTIVE UNTIL OWNER EVIDENCE AND APPROVAL
This documentation gate is reconciled to Main Prompt and Column L for W8-003. It activates only after the bounded edit/content review and owner-led TEST-001 results. It grants no source, test, cloud, lifecycle, tracker or Git authority.
TASK/BASELINE IDENTITY
- Prompt/week/feature: W8-003 / Week 8 / Async orchestration
- Purpose/acceptance: Implement event-driven asynchronous inference and workflow orchestration. / state-transition tests prove terminal behavior, idempotency, bounded retries and auditability
- Approved implementation/content baseline and exact changed paths: [required]
- Owner results/evidence identities: [required]
- Dependencies/current status: W7-001-remediation; W8-002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docs/test-evidence/W8/W8-003.md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W8-003.`
TASK-SPECIFIC DOCUMENT CONTENT
- Business/architecture: Implement event-driven asynchronous inference and workflow orchestration. / authorized event → typed state machine → bounded task/model calls → approval where sensitive/high-cost → terminal success/failure/dead-letter → resumable audit trail.
- Components and contracts: EventBridge, Step Functions-compatible states, idempotency/correlation, retries/backoff, DLQ, quotas, approvals, compensation and audit.
- Exact requirements and acceptance: preserve every item from Main Prompt; acceptance is Workflow contracts prove bounded behavior and preserve approval, tenant and provider boundaries..
- Actual paths/interfaces/consumers and tests/evidence, including failures and limitations.
- Security/privacy/reliability/cost: per-tenant authorization/quota, human approval for sensitive/high-cost work and exact failure classification.
- Decision/alternative: use durable orchestration only for approved asynchronous or long-running work / unbounded fan-out, infinite agent loops or unapproved provider invocation.
- Failure/recovery: partial failure enters an explicit state, bounded retry/compensation and resumable path without duplicate effects.
- Rollback/teardown: Stop new events, drain or dead-letter exact work, and run approved compensating actions..
- Factual post-implementation learning and owner teach-back handover; no invented outcomes.
MANDATORY COLUMN M OUTPUT
Return `COLUMN M APPROVED DOCUMENT MANIFEST — W8-003`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W8-003.
Governing tracker: Enterprise_AI_Architecture_12_Week_Execution_Tracker_v1.4.0.xlsx (v1.4.0). This cell is a template until its separate gate is approved.
TASK-TO-DOCUMENT TRACE — W8-003: after owner TEST-001, map every Main Prompt requirement and actual Column L change to exact owner-approved documents. State the business reason (Implement event-driven asynchronous inference and workflow orchestration.), actual architecture/producer-consumer flow, plain-language analogy (a tracked parcel workflow where every handoff, exception and approval has a named state.), technical controls and negative cases, owner command/result/evidence identity, rollback/teardown/cost/residue and unresolved gaps. Do not turn plans, fake tests or deferred cloud steps into PASS. Put new task test evidence only in docs/test-evidence/W8/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ingestion, training and inference workflow states, failure routing, DLQ, compensation, approval and replay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</si>
  <si>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W8-003
This gate authorizes documentation closure only after owner review; it is not a code, test, deployment or tracker-edit approval.
OWNER MUST SUPPLY — DO NOT INVENT
- Prompt ID: W8-003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W8-003.
Governing tracker: Enterprise_AI_Architecture_12_Week_Execution_Tracker_v1.4.0.xlsx (v1.4.0). This cell is a template until its separate gate is approved.
Close exactly the owner-reviewed Column M manifest for W8-003,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</si>
  <si>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W8-004
TASK IDENTITY
- Week: Week 8
- Task type: implementation
- Feature/outcome: Capacity and cost
- Business purpose: Validate autoscaling, load, cost and optional serving-engine decisions.
- Covered tracker steps: W8-004
- Required inputs/dependencies: W7-001-remediation; W8-003 / W7-001-remediation; W8-003
- Expected output/acceptance: Capacity/cost assumptions and conditional decisions are documented; owner-run results remain NOT RUN. / Capacity/cost assumptions and conditional decisions are documented; owner-run results remain NOT RUN.
- Canonical evidence candidate: docs/test-evidence/W8/W8-004.md
- Exact rollback/teardown boundary: Restore prior scaling/configuration; conditional engines remain disabled unless approved.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W8-004.`
2. GATE 2 / COLUMN L: only after the owner issues an exact bounded Code or Content Edit Approval, revalidate baseline and patch contexts and write only approved paths. Drift returns `BLOCKED — BASELINE CHANGED — W8-004.`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capacity planners and FinOps), architecture position, included/excluded scope and measurable outcome: measured latency/throughput/saturation/cost evidence supports adoption or explicit NOT ADOPTED.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demand assumptions → bounded synthetic/load scenarios → existing HPA/PDB behavior → saturation/degraded evidence → cost comparison → adopt or reject optional engine. Identify entry points, request/token assumptions, CPU/memory/GPU targets, HPA/PDB, cold start, queue/timeout/dependency tests, cost guardrails, Ray Serve/Triton evaluation,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saturation, queue growth, timeout or dependency loss triggers bounded overload/degraded behavior and blocks capacity claims.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bounded test scope, approved providers, cost ceilings and no uncontrolled fallback.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Validate autoscaling, load, cost and optional serving-engine decisions. Beneficiaries: service owners, SRE, capacity planners and FinOps.
- Measurable outcome: measured latency/throughput/saturation/cost evidence supports adoption or explicit NOT ADOPTED.
- Process/risk: demand assumptions → bounded synthetic/load scenarios → existing HPA/PDB behavior → saturation/degraded evidence → cost comparison → adopt or reject optional engine. Without governance at this layer, the platform can produce an unauditable, insecure, costly or unrecoverable result.
END-TO-END ARCHITECTURE LEARNING
- Position and flow: demand assumptions → bounded synthetic/load scenarios → existing HPA/PDB behavior → saturation/degraded evidence → cost comparison → adopt or reject optional engine.
- Components/responsibilities: request/token assumptions, CPU/memory/GPU targets, HPA/PDB, cold start, queue/timeout/dependency tests, cost guardrails, Ray Serve/Triton evaluation.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load-testing a bridge with controlled weights before deciding whether a specialized lane is needed.
- In simple terms: approved inputs enter Capacity and cost;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chosen serving path before conditionally adopting Ray Serve or Triton.
- Rejected/default alternative: claiming production capacity from local tests or adding engines without a measured need.
- Explain when scale, latency, residency, portability, supportability, reliability, cost or owner evidence would justify a different choice and which ADR/approval must change.
SECURITY, PRIVACY, GOVERNANCE, RELIABILITY AND OPERATIONS
- Required controls: bounded test scope, approved providers, cost ceilings and no uncontrolled fallback.
- Failure/recovery: saturation, queue growth, timeout or dependency loss triggers bounded overload/degraded behavior and blocks capacity claims.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`Validate autoscaling, load, cost and optional serving-engine decisions.` to `measured latency/throughput/saturation/cost evidence supports adoption or explicit NOT ADOPTED` and the named beneficiaries.
- Two-minute technical explanation: trace `demand assumptions → bounded synthetic/load scenarios → existing HPA/PDB behavior → saturation/degraded evidence → cost comparison → adopt or reject optional engine`;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Capacity and cost solve, for whom, and what evidence proves value?
   Answer points: Validate autoscaling, load, cost and optional serving-engine decisions. Beneficiaries are service owners, SRE, capacity planners and FinOps; measurable outcome is measured latency/throughput/saturation/cost evidence supports adoption or explicit NOT ADOPTED.
2. Q: Trace the end-to-end flow and identify every trust, state and approval boundary.
   Answer points: demand assumptions → bounded synthetic/load scenarios → existing HPA/PDB behavior → saturation/degraded evidence → cost comparison → adopt or reject optional engine; include request/token assumptions, CPU/memory/GPU targets, HPA/PDB, cold start, queue/timeout/dependency tests, cost guardrails, Ray Serve/Triton evaluation and upstream/downstream consumers.
3. Q: Which design decision matters most, what alternative was rejected, and when would you reconsider it?
   Answer points: prove the chosen serving path before conditionally adopting Ray Serve or Triton; rejected/default alternative: claiming production capacity from local tests or adding engines without a measured need; reconsider only through evidence and owner ADR/approval.
4. Q: How does the capability fail safely, and how do diagnosis, remediation, rollback/restore and teardown differ?
   Answer points: saturation, queue growth, timeout or dependency loss triggers bounded overload/degraded behavior and blocks capacity claims; preserve evidence and require new approval for source remediation.
5. Q: How are security, privacy, reliability and cost controlled?
   Answer points: bounded test scope, approved providers, cost ceilings and no uncontrolled fallback;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Capacity and cost. Task—establish the governed contract. Action—map producers/consumers, work through gates, owner-test, diagnose completely and prove lifecycle. Result—report only accepted evidence and measured latency/throughput/saturation/cost evidence supports adoption or explicit NOT ADOPTED.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W8-004.
POST-IMPLEMENTATION HANDOFF — W8-004
After a separately approved edit, return task-specific business value, the real component/data flow, load-testing a bridge with controlled weights before deciding whether a specialized lane is needed.,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W8-004 EKS CAPACITY
Where EKS serving is selected, include Karpenter node provisioning alongside HPA/PDB behavior. Cover scale-out, consolidation/scale-in, disruption budgets, unschedulable pods, cold start, capacity exhaustion and safe termination. Keep SageMaker autoscaling conditional on a selected SageMaker endpoint. Measure latency, saturation, throughput and cost per successful request. Ray Serve and Triton remain separately justified alternatives, never default co-deployments.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</si>
  <si>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W8-004
AUTHORITY STATUS — ACTIVE ONLY WHEN ISSUED BY THE OWNER AFTER MAIN-PROMPT REVIEW
This Column L is the bounded edit approval. By issuing it after reviewing the completed `MAIN PROMPT — W8-004`,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Validate autoscaling, load, cost and optional serving-engine decisions.
- Measurable acceptance: measured latency/throughput/saturation/cost evidence supports adoption or explicit NOT ADOPTED / Capacity/cost assumptions and conditional decisions are documented; owner-run results remain NOT RUN.
- End-to-end flow: demand assumptions → bounded synthetic/load scenarios → existing HPA/PDB behavior → saturation/degraded evidence → cost comparison → adopt or reject optional engine
- Components: request/token assumptions, CPU/memory/GPU targets, HPA/PDB, cold start, queue/timeout/dependency tests, cost guardrails, Ray Serve/Triton evaluation
- Decision/alternative: prove the chosen serving path before conditionally adopting Ray Serve or Triton / claiming production capacity from local tests or adding engines without a measured need
- Failure contract: saturation, queue growth, timeout or dependency loss triggers bounded overload/degraded behavior and blocks capacity claims
- Security/privacy/reliability/cost: bounded test scope, approved providers, cost ceilings and no uncontrolled fallback
- Evidence candidate: docs/test-evidence/W8/W8-004.md
- Rollback/teardown: Restore prior scaling/configuration; conditional engines remain disabled unless approved.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W8-004: map the edited files and acceptance (Capacity/cost assumptions and conditional decisions are documented; owner-run results remain NOT RUN.)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(load-testing a bridge with controlled weights before deciding whether a specialized lane is needed.),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W8-004 EKS CAPACITY
Where EKS serving is selected, include Karpenter node provisioning alongside HPA/PDB behavior. Cover scale-out, consolidation/scale-in, disruption budgets, unschedulable pods, cold start, capacity exhaustion and safe termination. Keep SageMaker autoscaling conditional on a selected SageMaker endpoint. Measure latency, saturation, throughput and cost per successful request. Ray Serve and Triton remain separately justified alternatives, never default co-deployments.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</si>
  <si>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W8-004
AUTHORITY STATUS — INACTIVE UNTIL OWNER EVIDENCE AND APPROVAL
This documentation gate is reconciled to Main Prompt and Column L for W8-004. It activates only after the bounded edit/content review and owner-led TEST-001 results. It grants no source, test, cloud, lifecycle, tracker or Git authority.
TASK/BASELINE IDENTITY
- Prompt/week/feature: W8-004 / Week 8 / Capacity and cost
- Purpose/acceptance: Validate autoscaling, load, cost and optional serving-engine decisions. / measured latency/throughput/saturation/cost evidence supports adoption or explicit NOT ADOPTED
- Approved implementation/content baseline and exact changed paths: [required]
- Owner results/evidence identities: [required]
- Dependencies/current status: W7-001-remediation; W8-003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docs/test-evidence/W8/W8-004.md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W8-004.`
TASK-SPECIFIC DOCUMENT CONTENT
- Business/architecture: Validate autoscaling, load, cost and optional serving-engine decisions. / demand assumptions → bounded synthetic/load scenarios → existing HPA/PDB behavior → saturation/degraded evidence → cost comparison → adopt or reject optional engine.
- Components and contracts: request/token assumptions, CPU/memory/GPU targets, HPA/PDB, cold start, queue/timeout/dependency tests, cost guardrails, Ray Serve/Triton evaluation.
- Exact requirements and acceptance: preserve every item from Main Prompt; acceptance is Capacity/cost assumptions and conditional decisions are documented; owner-run results remain NOT RUN..
- Actual paths/interfaces/consumers and tests/evidence, including failures and limitations.
- Security/privacy/reliability/cost: bounded test scope, approved providers, cost ceilings and no uncontrolled fallback.
- Decision/alternative: prove the chosen serving path before conditionally adopting Ray Serve or Triton / claiming production capacity from local tests or adding engines without a measured need.
- Failure/recovery: saturation, queue growth, timeout or dependency loss triggers bounded overload/degraded behavior and blocks capacity claims.
- Rollback/teardown: Restore prior scaling/configuration; conditional engines remain disabled unless approved..
- Factual post-implementation learning and owner teach-back handover; no invented outcomes.
MANDATORY COLUMN M OUTPUT
Return `COLUMN M APPROVED DOCUMENT MANIFEST — W8-004`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W8-004.
Governing tracker: Enterprise_AI_Architecture_12_Week_Execution_Tracker_v1.4.0.xlsx (v1.4.0). This cell is a template until its separate gate is approved.
TASK-TO-DOCUMENT TRACE — W8-004: after owner TEST-001, map every Main Prompt requirement and actual Column L change to exact owner-approved documents. State the business reason (Validate autoscaling, load, cost and optional serving-engine decisions.), actual architecture/producer-consumer flow, plain-language analogy (load-testing a bridge with controlled weights before deciding whether a specialized lane is needed.), technical controls and negative cases, owner command/result/evidence identity, rollback/teardown/cost/residue and unresolved gaps. Do not turn plans, fake tests or deferred cloud steps into PASS. Put new task test evidence only in docs/test-evidence/W8/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HPA/PDB/Karpenter or SageMaker autoscaling selection, load/saturation results and cost per successful request; mark unselected engines NOT ADOPTED.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</si>
  <si>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W8-004
This gate authorizes documentation closure only after owner review; it is not a code, test, deployment or tracker-edit approval.
OWNER MUST SUPPLY — DO NOT INVENT
- Prompt ID: W8-004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W8-004.
Governing tracker: Enterprise_AI_Architecture_12_Week_Execution_Tracker_v1.4.0.xlsx (v1.4.0). This cell is a template until its separate gate is approved.
Close exactly the owner-reviewed Column M manifest for W8-004,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</si>
  <si>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W8-LEARN-001
TASK IDENTITY
- Week: Week 8
- Task type: weekly learning and teach-back
- Feature/outcome: Weekly learning
- Business purpose: Complete the Week 8 production-inference teach-back.
- Covered tracker steps: W8-LEARN-001
- Required inputs/dependencies: W7-001-remediation; W8-004 / W7-001-remediation; W8-004
- Expected output/acceptance: Owner explains the serving decision, safe request path, overload behavior and five interview answers. / Owner explains the serving decision, safe request path, overload behavior and five interview answers.
- Canonical evidence candidate: docs/learning/W8-learning-review.md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W8-LEARN-001.`
2. GATE 2 / COLUMN L: only after the owner issues an exact bounded Content Edit Approval, revalidate baseline and patch contexts and write only approved paths. Drift returns `BLOCKED — BASELINE CHANGED — W8-LEARN-001.`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(API consumers, platform/model owners, SRE and FinOps), architecture position, included/excluded scope and measurable outcome: owner can defend serving, orchestration, scaling and cost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request → hardened existing API → selected serving adapter or async workflow → bounded scaling/degraded behavior → cost evidence. Identify entry points, W8-001 through W8-004,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overload/provider/workflow failures remain typed, bounded and observable.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private access, no leakage, bounded concurrency and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8 production-inference teach-back. Beneficiaries: API consumers, platform/model owners, SRE and FinOps.
- Measurable outcome: owner can defend serving, orchestration, scaling and cost decisions.
- Process/risk: approved request → hardened existing API → selected serving adapter or async workflow → bounded scaling/degraded behavior → cost evidence. Without governance at this layer, the platform can produce an unauditable, insecure, costly or unrecoverable result.
END-TO-END ARCHITECTURE LEARNING
- Position and flow: approved request → hardened existing API → selected serving adapter or async workflow → bounded scaling/degraded behavior → cost evidence.
- Components/responsibilities: W8-001 through W8-004.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restaurant handles dine-in, queued orders and kitchen capacity.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API/model boundaries and adopt optional serving engines only from evidence.
- Rejected/default alternative: duplicate APIs or technology demonstrations without need.
- Explain when scale, latency, residency, portability, supportability, reliability, cost or owner evidence would justify a different choice and which ADR/approval must change.
SECURITY, PRIVACY, GOVERNANCE, RELIABILITY AND OPERATIONS
- Required controls: authorization, private access, no leakage, bounded concurrency and cost.
- Failure/recovery: overload/provider/workflow failures remain typed, bounded and observable.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8 production-inference teach-back.` to `owner can defend serving, orchestration, scaling and cost decisions` and the named beneficiaries.
- Two-minute technical explanation: trace `approved request → hardened existing API → selected serving adapter or async workflow → bounded scaling/degraded behavior → cost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8 production-inference teach-back. Beneficiaries are API consumers, platform/model owners, SRE and FinOps; measurable outcome is owner can defend serving, orchestration, scaling and cost decisions.
2. Q: Trace the end-to-end flow and identify every trust, state and approval boundary.
   Answer points: approved request → hardened existing API → selected serving adapter or async workflow → bounded scaling/degraded behavior → cost evidence; include W8-001 through W8-004 and upstream/downstream consumers.
3. Q: Which design decision matters most, what alternative was rejected, and when would you reconsider it?
   Answer points: extend existing API/model boundaries and adopt optional serving engines only from evidence; rejected/default alternative: duplicate APIs or technology demonstrations without need; reconsider only through evidence and owner ADR/approval.
4. Q: How does the capability fail safely, and how do diagnosis, remediation, rollback/restore and teardown differ?
   Answer points: overload/provider/workflow failures remain typed, bounded and observable; preserve evidence and require new approval for source remediation.
5. Q: How are security, privacy, reliability and cost controlled?
   Answer points: authorization, private access, no leakage, bounded concurrency and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serving, orchestration, scaling and cost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W8-LEARN-001.
POST-IMPLEMENTATION HANDOFF — W8-LEARN-001
After a separately approved edit, return task-specific business value, the real component/data flow, teaching how a secure restaurant handles dine-in, queued orders and kitchen capacity.,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</si>
  <si>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W8-LEARN-001
AUTHORITY STATUS — ACTIVE ONLY WHEN ISSUED BY THE OWNER AFTER MAIN-PROMPT REVIEW
This Column L is the bounded edit approval. By issuing it after reviewing the completed `MAIN PROMPT — W8-LEARN-001`,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8 production-inference teach-back.
- Measurable acceptance: owner can defend serving, orchestration, scaling and cost decisions / Owner explains the serving decision, safe request path, overload behavior and five interview answers.
- End-to-end flow: approved request → hardened existing API → selected serving adapter or async workflow → bounded scaling/degraded behavior → cost evidence
- Components: W8-001 through W8-004
- Decision/alternative: extend existing API/model boundaries and adopt optional serving engines only from evidence / duplicate APIs or technology demonstrations without need
- Failure contract: overload/provider/workflow failures remain typed, bounded and observable
- Security/privacy/reliability/cost: authorization, private access, no leakage, bounded concurrency and cost
- Evidence candidate: docs/learning/W8-learning-review.md
- Rollback/teardown: Revise only through the approved documentation workflow.
EXACT TASK REQUIREMENTS — EVERY ITEM MUST MAP TO A PATH/CONSUMER/TEST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W8-LEARN-001: connect Complete the Week 8 production-inference teach-back. to the actual approved records. Give a plain-language analogy (teaching how a secure restaurant handles dine-in, queued orders and kitchen capacity.),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</si>
  <si>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W8-LEARN-001
AUTHORITY STATUS — INACTIVE UNTIL OWNER EVIDENCE AND APPROVAL
This documentation gate is reconciled to Main Prompt and Column L for W8-LEARN-001. It activates only after the bounded edit/content review and owner-led TEST-001 results. It grants no source, test, cloud, lifecycle, tracker or Git authority.
TASK/BASELINE IDENTITY
- Prompt/week/feature: W8-LEARN-001 / Week 8 / Weekly learning
- Purpose/acceptance: Complete the Week 8 production-inference teach-back. / owner can defend serving, orchestration, scaling and cost decisions
- Approved implementation/content baseline and exact changed paths: [required]
- Owner results/evidence identities: [required]
- Dependencies/current status: W7-001-remediation; W8-004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docs/learning/W8-learning-review.md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W8-LEARN-001.`
TASK-SPECIFIC DOCUMENT CONTENT
- Business/architecture: Complete the Week 8 production-inference teach-back. / approved request → hardened existing API → selected serving adapter or async workflow → bounded scaling/degraded behavior → cost evidence.
- Components and contracts: W8-001 through W8-004.
- Exact requirements and acceptance: preserve every item from Main Prompt; acceptance is Owner explains the serving decision, safe request path, overload behavior and five interview answers..
- Actual paths/interfaces/consumers and tests/evidence, including failures and limitations.
- Security/privacy/reliability/cost: authorization, private access, no leakage, bounded concurrency and cost.
- Decision/alternative: extend existing API/model boundaries and adopt optional serving engines only from evidence / duplicate APIs or technology demonstrations without need.
- Failure/recovery: overload/provider/workflow failures remain typed, bounded and observable.
- Rollback/teardown: Revise only through the approved documentation workflow..
- Factual post-implementation learning and owner teach-back handover; no invented outcomes.
MANDATORY COLUMN M OUTPUT
Return `COLUMN M APPROVED DOCUMENT MANIFEST — W8-LEARN-001`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W8-LEARN-001.
Governing tracker: Enterprise_AI_Architecture_12_Week_Execution_Tracker_v1.4.0.xlsx (v1.4.0). This cell is a template until its separate gate is approved.
TASK-TO-DOCUMENT TRACE — W8-LEARN-001: after owner TEST-001, map every Main Prompt requirement and actual Column L change to exact owner-approved documents. State the business reason (Complete the Week 8 production-inference teach-back.), actual architecture/producer-consumer flow, plain-language analogy (teaching how a secure restaurant handles dine-in, queued orders and kitchen capacity.), technical controls and negative cases, owner command/result/evidence identity, rollback/teardown/cost/residue and unresolved gaps. Do not turn plans, fake tests or deferred cloud steps into PASS. Put new task test evidence only in docs/test-evidence/W8/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</si>
  <si>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W8-LEARN-001
This gate authorizes documentation closure only after owner review; it is not a code, test, deployment or tracker-edit approval.
OWNER MUST SUPPLY — DO NOT INVENT
- Prompt ID: W8-LEARN-001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W8-LEARN-001.
Governing tracker: Enterprise_AI_Architecture_12_Week_Execution_Tracker_v1.4.0.xlsx (v1.4.0). This cell is a template until its separate gate is approved.
Close exactly the owner-reviewed Column M manifest for W8-LEARN-001,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</si>
  <si>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W9-001
TASK IDENTITY
- Week: Week 9
- Task type: implementation
- Feature/outcome: Governed training
- Business purpose: Implement SageMaker training with PyTorch/Hugging Face and cost-gated PEFT/LoRA.
- Covered tracker steps: W9-001
- Required inputs/dependencies: W7-001-remediation; W8-004 / W7-001-remediation; W8-004
- Expected output/acceptance: Training contracts, local tests, budgets and teardown are reviewable; no job is submitted without separate approval. / Training contracts, local tests, budgets and teardown are reviewable; no job is submitted without separate approval.
- Canonical evidence candidate: docs/test-evidence/W9/W9-001.md
- Exact rollback/teardown boundary: Stop exact job, preserve logs/artifacts, clean failed resources and retain known-good model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W9-001.`
2. GATE 2 / COLUMN L: only after the owner issues an exact bounded Code or Content Edit Approval, revalidate baseline and patch contexts and write only approved paths. Drift returns `BLOCKED — BASELINE CHANGED — W9-001.`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developers, model risk, security and FinOps), architecture position, included/excluded scope and measurable outcome: contracts and local tests bind every training input and prove approval/cost/cleanup boundaries.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data/code/model/container/hyperparameters → approval-bound SageMaker training → bounded PyTorch/Hugging Face/PEFT run → evaluation artifact → failed-job cleanup. Identify entry points, training-job contract, model revision/digest/license, capability detection, safe loading, execution role, budgets, cache integrity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identity/license/budget mismatch stops before submission; failed jobs clean scoped resources without claiming a model.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artifact access, least privilege, network restriction, no plaintext secrets and provenance.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training with PyTorch/Hugging Face and cost-gated PEFT/LoRA. Beneficiaries: model developers, model risk, security and FinOps.
- Measurable outcome: contracts and local tests bind every training input and prove approval/cost/cleanup boundaries.
- Process/risk: approved immutable data/code/model/container/hyperparameters → approval-bound SageMaker training → bounded PyTorch/Hugging Face/PEFT run → evaluation artifact → failed-job cleanup. Without governance at this layer, the platform can produce an unauditable, insecure, costly or unrecoverable result.
END-TO-END ARCHITECTURE LEARNING
- Position and flow: approved immutable data/code/model/container/hyperparameters → approval-bound SageMaker training → bounded PyTorch/Hugging Face/PEFT run → evaluation artifact → failed-job cleanup.
- Components/responsibilities: training-job contract, model revision/digest/license, capability detection, safe loading, execution role, budgets, cache integrity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laboratory experiment where every ingredient, instrument and budget is logged before starting.
- In simple terms: approved inputs enter Governed training; controls validate identity, authority and limits; the system returns the accepted output or a truthful, recoverable stop.
- Why the business cares: the capability is explainable, repeatable, reversible and evidence-based.
ARCHITECTURE DECISIONS AND TRADE-OFFS
- Selected direction: permit owner-managed training only with immutable identities and bounded cost; PEFT/LoRA remains conditional.
- Rejected/default alternative: arbitrary remote code, mutable inputs, standing credentials or unapproved GPU spending.
- Explain when scale, latency, residency, portability, supportability, reliability, cost or owner evidence would justify a different choice and which ADR/approval must change.
SECURITY, PRIVACY, GOVERNANCE, RELIABILITY AND OPERATIONS
- Required controls: private artifact access, least privilege, network restriction, no plaintext secrets and provenance.
- Failure/recovery: identity/license/budget mismatch stops before submission; failed jobs clean scoped resources without claiming a model.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training with PyTorch/Hugging Face and cost-gated PEFT/LoRA.` to `contracts and local tests bind every training input and prove approval/cost/cleanup boundaries` and the named beneficiaries.
- Two-minute technical explanation: trace `approved immutable data/code/model/container/hyperparameters → approval-bound SageMaker training → bounded PyTorch/Hugging Face/PEFT run → evaluation artifact → failed-job cleanup`;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training solve, for whom, and what evidence proves value?
   Answer points: Implement SageMaker training with PyTorch/Hugging Face and cost-gated PEFT/LoRA. Beneficiaries are model developers, model risk, security and FinOps; measurable outcome is contracts and local tests bind every training input and prove approval/cost/cleanup boundaries.
2. Q: Trace the end-to-end flow and identify every trust, state and approval boundary.
   Answer points: approved immutable data/code/model/container/hyperparameters → approval-bound SageMaker training → bounded PyTorch/Hugging Face/PEFT run → evaluation artifact → failed-job cleanup; include training-job contract, model revision/digest/license, capability detection, safe loading, execution role, budgets, cache integrity and cleanup and upstream/downstream consumers.
3. Q: Which design decision matters most, what alternative was rejected, and when would you reconsider it?
   Answer points: permit owner-managed training only with immutable identities and bounded cost; PEFT/LoRA remains conditional; rejected/default alternative: arbitrary remote code, mutable inputs, standing credentials or unapproved GPU spending; reconsider only through evidence and owner ADR/approval.
4. Q: How does the capability fail safely, and how do diagnosis, remediation, rollback/restore and teardown differ?
   Answer points: identity/license/budget mismatch stops before submission; failed jobs clean scoped resources without claiming a model; preserve evidence and require new approval for source remediation.
5. Q: How are security, privacy, reliability and cost controlled?
   Answer points: private artifact access, least privilege, network restriction, no plaintext secrets and provenance;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training. Task—establish the governed contract. Action—map producers/consumers, work through gates, owner-test, diagnose completely and prove lifecycle. Result—report only accepted evidence and contracts and local tests bind every training input and prove approval/cost/cleanup boundaries.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W9-001.
POST-IMPLEMENTATION HANDOFF — W9-001
After a separately approved edit, return task-specific business value, the real component/data flow, a controlled laboratory experiment where every ingredient, instrument and budget is logged before starting.,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</si>
  <si>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W9-001
AUTHORITY STATUS — ACTIVE ONLY WHEN ISSUED BY THE OWNER AFTER MAIN-PROMPT REVIEW
This Column L is the bounded edit approval. By issuing it after reviewing the completed `MAIN PROMPT — W9-001`,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SageMaker training with PyTorch/Hugging Face and cost-gated PEFT/LoRA.
- Measurable acceptance: contracts and local tests bind every training input and prove approval/cost/cleanup boundaries / Training contracts, local tests, budgets and teardown are reviewable; no job is submitted without separate approval.
- End-to-end flow: approved immutable data/code/model/container/hyperparameters → approval-bound SageMaker training → bounded PyTorch/Hugging Face/PEFT run → evaluation artifact → failed-job cleanup
- Components: training-job contract, model revision/digest/license, capability detection, safe loading, execution role, budgets, cache integrity and cleanup
- Decision/alternative: permit owner-managed training only with immutable identities and bounded cost; PEFT/LoRA remains conditional / arbitrary remote code, mutable inputs, standing credentials or unapproved GPU spending
- Failure contract: identity/license/budget mismatch stops before submission; failed jobs clean scoped resources without claiming a model
- Security/privacy/reliability/cost: private artifact access, least privilege, network restriction, no plaintext secrets and provenance
- Evidence candidate: docs/test-evidence/W9/W9-001.md
- Rollback/teardown: Stop exact job, preserve logs/artifacts, clean failed resources and retain known-good model identity.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W9-001: map the edited files and acceptance (Training contracts, local tests, budgets and teardown are reviewable; no job is submitted without separate approval.)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controlled laboratory experiment where every ingredient, instrument and budget is logged before starting.),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</si>
  <si>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W9-001
AUTHORITY STATUS — INACTIVE UNTIL OWNER EVIDENCE AND APPROVAL
This documentation gate is reconciled to Main Prompt and Column L for W9-001. It activates only after the bounded edit/content review and owner-led TEST-001 results. It grants no source, test, cloud, lifecycle, tracker or Git authority.
TASK/BASELINE IDENTITY
- Prompt/week/feature: W9-001 / Week 9 / Governed training
- Purpose/acceptance: Implement SageMaker training with PyTorch/Hugging Face and cost-gated PEFT/LoRA. / contracts and local tests bind every training input and prove approval/cost/cleanup boundaries
- Approved implementation/content baseline and exact changed paths: [required]
- Owner results/evidence identities: [required]
- Dependencies/current status: W7-001-remediation; W8-004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docs/test-evidence/W9/W9-001.md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W9-001.`
TASK-SPECIFIC DOCUMENT CONTENT
- Business/architecture: Implement SageMaker training with PyTorch/Hugging Face and cost-gated PEFT/LoRA. / approved immutable data/code/model/container/hyperparameters → approval-bound SageMaker training → bounded PyTorch/Hugging Face/PEFT run → evaluation artifact → failed-job cleanup.
- Components and contracts: training-job contract, model revision/digest/license, capability detection, safe loading, execution role, budgets, cache integrity and cleanup.
- Exact requirements and acceptance: preserve every item from Main Prompt; acceptance is Training contracts, local tests, budgets and teardown are reviewable; no job is submitted without separate approval..
- Actual paths/interfaces/consumers and tests/evidence, including failures and limitations.
- Security/privacy/reliability/cost: private artifact access, least privilege, network restriction, no plaintext secrets and provenance.
- Decision/alternative: permit owner-managed training only with immutable identities and bounded cost; PEFT/LoRA remains conditional / arbitrary remote code, mutable inputs, standing credentials or unapproved GPU spending.
- Failure/recovery: identity/license/budget mismatch stops before submission; failed jobs clean scoped resources without claiming a model.
- Rollback/teardown: Stop exact job, preserve logs/artifacts, clean failed resources and retain known-good model identity..
- Factual post-implementation learning and owner teach-back handover; no invented outcomes.
MANDATORY COLUMN M OUTPUT
Return `COLUMN M APPROVED DOCUMENT MANIFEST — W9-001`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W9-001.
Governing tracker: Enterprise_AI_Architecture_12_Week_Execution_Tracker_v1.4.0.xlsx (v1.4.0). This cell is a template until its separate gate is approved.
TASK-TO-DOCUMENT TRACE — W9-001: after owner TEST-001, map every Main Prompt requirement and actual Column L change to exact owner-approved documents. State the business reason (Implement SageMaker training with PyTorch/Hugging Face and cost-gated PEFT/LoRA.), actual architecture/producer-consumer flow, plain-language analogy (a controlled laboratory experiment where every ingredient, instrument and budget is logged before starting.), technical controls and negative cases, owner command/result/evidence identity, rollback/teardown/cost/residue and unresolved gaps. Do not turn plans, fake tests or deferred cloud steps into PASS. Put new task test evidence only in docs/test-evidence/W9/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</si>
  <si>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W9-001
This gate authorizes documentation closure only after owner review; it is not a code, test, deployment or tracker-edit approval.
OWNER MUST SUPPLY — DO NOT INVENT
- Prompt ID: W9-001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W9-001.
Governing tracker: Enterprise_AI_Architecture_12_Week_Execution_Tracker_v1.4.0.xlsx (v1.4.0). This cell is a template until its separate gate is approved.
Close exactly the owner-reviewed Column M manifest for W9-001,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</si>
  <si>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W9-002
TASK IDENTITY
- Week: Week 9
- Task type: implementation
- Feature/outcome: Experiment lineage
- Business purpose: Implement MLflow experiment, evaluation and lineage workflow.
- Covered tracker steps: W9-002
- Required inputs/dependencies: W7-001-remediation; W9-001 / W7-001-remediation; W9-001
- Expected output/acceptance: A bounded local or approved managed MLflow pattern records privacy-safe reproducible lineage. / A bounded local or approved managed MLflow pattern records privacy-safe reproducible lineage.
- Canonical evidence candidate: docs/test-evidence/W9/W9-002.md
- Exact rollback/teardown boundary: Disable tracking integration and retain/export only approved redacted lineage.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W9-002.`
2. GATE 2 / COLUMN L: only after the owner issues an exact bounded Code or Content Edit Approval, revalidate baseline and patch contexts and write only approved paths. Drift returns `BLOCKED — BASELINE CHANGED — W9-002.`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scientists, evaluators, model risk and auditors), architecture position, included/excluded scope and measurable outcome: a reviewer can reproduce and compare runs without confusing metrics with approval.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experiment inputs → bounded MLflow run → privacy-safe metrics/artifacts → reproducible comparison → retained or torn-down lineage record. Identify entry points, run/dataset/code/prompt/model/embedding/retrieval identities, hyperparameters, metrics, golden-set linkage, access, retention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identity, unsafe data or malformed metrics invalidates the run record without promoting anything.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no live production data, least privilege, retention and privacy-safe golden sets.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MLflow experiment, evaluation and lineage workflow. Beneficiaries: data scientists, evaluators, model risk and auditors.
- Measurable outcome: a reviewer can reproduce and compare runs without confusing metrics with approval.
- Process/risk: approved experiment inputs → bounded MLflow run → privacy-safe metrics/artifacts → reproducible comparison → retained or torn-down lineage record. Without governance at this layer, the platform can produce an unauditable, insecure, costly or unrecoverable result.
END-TO-END ARCHITECTURE LEARNING
- Position and flow: approved experiment inputs → bounded MLflow run → privacy-safe metrics/artifacts → reproducible comparison → retained or torn-down lineage record.
- Components/responsibilities: run/dataset/code/prompt/model/embedding/retrieval identities, hyperparameters, metrics, golden-set linkage, access, retention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lab notebook that records exact ingredients and results but cannot authorize factory release.
- In simple terms: approved inputs enter Experiment lineage; controls validate identity, authority and limits; the system returns the accepted output or a truthful, recoverable stop.
- Why the business cares: the capability is explainable, repeatable, reversible and evidence-based.
ARCHITECTURE DECISIONS AND TRADE-OFFS
- Selected direction: separate reproducible experiment evidence from deployment approval.
- Rejected/default alternative: logging sensitive prompts/responses or treating the best metric as production authorization.
- Explain when scale, latency, residency, portability, supportability, reliability, cost or owner evidence would justify a different choice and which ADR/approval must change.
SECURITY, PRIVACY, GOVERNANCE, RELIABILITY AND OPERATIONS
- Required controls: redaction, no live production data, least privilege, retention and privacy-safe golden sets.
- Failure/recovery: missing identity, unsafe data or malformed metrics invalidates the run record without promoting anything.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MLflow experiment, evaluation and lineage workflow.` to `a reviewer can reproduce and compare runs without confusing metrics with approval` and the named beneficiaries.
- Two-minute technical explanation: trace `approved experiment inputs → bounded MLflow run → privacy-safe metrics/artifacts → reproducible comparison → retained or torn-down lineage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Experiment lineage solve, for whom, and what evidence proves value?
   Answer points: Implement MLflow experiment, evaluation and lineage workflow. Beneficiaries are data scientists, evaluators, model risk and auditors; measurable outcome is a reviewer can reproduce and compare runs without confusing metrics with approval.
2. Q: Trace the end-to-end flow and identify every trust, state and approval boundary.
   Answer points: approved experiment inputs → bounded MLflow run → privacy-safe metrics/artifacts → reproducible comparison → retained or torn-down lineage record; include run/dataset/code/prompt/model/embedding/retrieval identities, hyperparameters, metrics, golden-set linkage, access, retention and teardown and upstream/downstream consumers.
3. Q: Which design decision matters most, what alternative was rejected, and when would you reconsider it?
   Answer points: separate reproducible experiment evidence from deployment approval; rejected/default alternative: logging sensitive prompts/responses or treating the best metric as production authorization; reconsider only through evidence and owner ADR/approval.
4. Q: How does the capability fail safely, and how do diagnosis, remediation, rollback/restore and teardown differ?
   Answer points: missing identity, unsafe data or malformed metrics invalidates the run record without promoting anything; preserve evidence and require new approval for source remediation.
5. Q: How are security, privacy, reliability and cost controlled?
   Answer points: redaction, no live production data, least privilege, retention and privacy-safe golden sets;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Experiment lineage. Task—establish the governed contract. Action—map producers/consumers, work through gates, owner-test, diagnose completely and prove lifecycle. Result—report only accepted evidence and a reviewer can reproduce and compare runs without confusing metrics with approval.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W9-002.
POST-IMPLEMENTATION HANDOFF — W9-002
After a separately approved edit, return task-specific business value, the real component/data flow, a lab notebook that records exact ingredients and results but cannot authorize factory release.,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</si>
  <si>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W9-002
AUTHORITY STATUS — ACTIVE ONLY WHEN ISSUED BY THE OWNER AFTER MAIN-PROMPT REVIEW
This Column L is the bounded edit approval. By issuing it after reviewing the completed `MAIN PROMPT — W9-002`,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MLflow experiment, evaluation and lineage workflow.
- Measurable acceptance: a reviewer can reproduce and compare runs without confusing metrics with approval / A bounded local or approved managed MLflow pattern records privacy-safe reproducible lineage.
- End-to-end flow: approved experiment inputs → bounded MLflow run → privacy-safe metrics/artifacts → reproducible comparison → retained or torn-down lineage record
- Components: run/dataset/code/prompt/model/embedding/retrieval identities, hyperparameters, metrics, golden-set linkage, access, retention and teardown
- Decision/alternative: separate reproducible experiment evidence from deployment approval / logging sensitive prompts/responses or treating the best metric as production authorization
- Failure contract: missing identity, unsafe data or malformed metrics invalidates the run record without promoting anything
- Security/privacy/reliability/cost: redaction, no live production data, least privilege, retention and privacy-safe golden sets
- Evidence candidate: docs/test-evidence/W9/W9-002.md
- Rollback/teardown: Disable tracking integration and retain/export only approved redacted lineage.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W9-002: map the edited files and acceptance (A bounded local or approved managed MLflow pattern records privacy-safe reproducible lineage.)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lab notebook that records exact ingredients and results but cannot authorize factory release.),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</si>
  <si>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W9-002
AUTHORITY STATUS — INACTIVE UNTIL OWNER EVIDENCE AND APPROVAL
This documentation gate is reconciled to Main Prompt and Column L for W9-002. It activates only after the bounded edit/content review and owner-led TEST-001 results. It grants no source, test, cloud, lifecycle, tracker or Git authority.
TASK/BASELINE IDENTITY
- Prompt/week/feature: W9-002 / Week 9 / Experiment lineage
- Purpose/acceptance: Implement MLflow experiment, evaluation and lineage workflow. / a reviewer can reproduce and compare runs without confusing metrics with approval
- Approved implementation/content baseline and exact changed paths: [required]
- Owner results/evidence identities: [required]
- Dependencies/current status: W7-001-remediation; W9-001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docs/test-evidence/W9/W9-002.md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W9-002.`
TASK-SPECIFIC DOCUMENT CONTENT
- Business/architecture: Implement MLflow experiment, evaluation and lineage workflow. / approved experiment inputs → bounded MLflow run → privacy-safe metrics/artifacts → reproducible comparison → retained or torn-down lineage record.
- Components and contracts: run/dataset/code/prompt/model/embedding/retrieval identities, hyperparameters, metrics, golden-set linkage, access, retention and teardown.
- Exact requirements and acceptance: preserve every item from Main Prompt; acceptance is A bounded local or approved managed MLflow pattern records privacy-safe reproducible lineage..
- Actual paths/interfaces/consumers and tests/evidence, including failures and limitations.
- Security/privacy/reliability/cost: redaction, no live production data, least privilege, retention and privacy-safe golden sets.
- Decision/alternative: separate reproducible experiment evidence from deployment approval / logging sensitive prompts/responses or treating the best metric as production authorization.
- Failure/recovery: missing identity, unsafe data or malformed metrics invalidates the run record without promoting anything.
- Rollback/teardown: Disable tracking integration and retain/export only approved redacted lineage..
- Factual post-implementation learning and owner teach-back handover; no invented outcomes.
MANDATORY COLUMN M OUTPUT
Return `COLUMN M APPROVED DOCUMENT MANIFEST — W9-002`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W9-002.
Governing tracker: Enterprise_AI_Architecture_12_Week_Execution_Tracker_v1.4.0.xlsx (v1.4.0). This cell is a template until its separate gate is approved.
TASK-TO-DOCUMENT TRACE — W9-002: after owner TEST-001, map every Main Prompt requirement and actual Column L change to exact owner-approved documents. State the business reason (Implement MLflow experiment, evaluation and lineage workflow.), actual architecture/producer-consumer flow, plain-language analogy (a lab notebook that records exact ingredients and results but cannot authorize factory release.), technical controls and negative cases, owner command/result/evidence identity, rollback/teardown/cost/residue and unresolved gaps. Do not turn plans, fake tests or deferred cloud steps into PASS. Put new task test evidence only in docs/test-evidence/W9/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</si>
  <si>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W9-002
This gate authorizes documentation closure only after owner review; it is not a code, test, deployment or tracker-edit approval.
OWNER MUST SUPPLY — DO NOT INVENT
- Prompt ID: W9-002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W9-002.
Governing tracker: Enterprise_AI_Architecture_12_Week_Execution_Tracker_v1.4.0.xlsx (v1.4.0). This cell is a template until its separate gate is approved.
Close exactly the owner-reviewed Column M manifest for W9-002,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</si>
  <si>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W9-003
TASK IDENTITY
- Week: Week 9
- Task type: implementation
- Feature/outcome: Model registry
- Business purpose: Implement SageMaker Model Registry approval and promotion.
- Covered tracker steps: W9-003
- Required inputs/dependencies: W7-001-remediation; W9-002 / W7-001-remediation; W9-002
- Expected output/acceptance: Registry contracts and promotion/rollback identities fail closed on substitution or missing evidence. / Registry contracts and promotion/rollback identities fail closed on substitution or missing evidence.
- Canonical evidence candidate: docs/test-evidence/W9/W9-003.md
- Exact rollback/teardown boundary: Restore exact approved model package; preserve failed candidate and audit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W9-003.`
2. GATE 2 / COLUMN L: only after the owner issues an exact bounded Code or Content Edit Approval, revalidate baseline and patch contexts and write only approved paths. Drift returns `BLOCKED — BASELINE CHANGED — W9-003.`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owners, approvers, release engineering and auditors), architecture position, included/excluded scope and measurable outcome: promotion and rollback contracts reject substitution and preserve environment separation.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evaluated model package → model card/policy thresholds → separated approval → environment promotion → exact known-good rollback identity. Identify entry points, SageMaker Model Registry, package/container/code/evaluation identity, model cards, approval states, stage separation, audit, retention/deletion,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identity/policy mismatch blocks promotion; rollback selects an exact known-good package.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separation of duties, immutable identity, intended-use limits and complete audit trail.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Model Registry approval and promotion. Beneficiaries: model owners, approvers, release engineering and auditors.
- Measurable outcome: promotion and rollback contracts reject substitution and preserve environment separation.
- Process/risk: exact evaluated model package → model card/policy thresholds → separated approval → environment promotion → exact known-good rollback identity. Without governance at this layer, the platform can produce an unauditable, insecure, costly or unrecoverable result.
END-TO-END ARCHITECTURE LEARNING
- Position and flow: exact evaluated model package → model card/policy thresholds → separated approval → environment promotion → exact known-good rollback identity.
- Components/responsibilities: SageMaker Model Registry, package/container/code/evaluation identity, model cards, approval states, stage separation, audit, retention/deletion.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release vault where a signed serial-numbered item can move stages but not deploy itself.
- In simple terms: approved inputs enter Model registry; controls validate identity, authority and limits; the system returns the accepted output or a truthful, recoverable stop.
- Why the business cares: the capability is explainable, repeatable, reversible and evidence-based.
ARCHITECTURE DECISIONS AND TRADE-OFFS
- Selected direction: promote only the exact reviewed immutable package and keep registry approval separate from deployment.
- Rejected/default alternative: mutable model tags, self-approval or implicit deployment.
- Explain when scale, latency, residency, portability, supportability, reliability, cost or owner evidence would justify a different choice and which ADR/approval must change.
SECURITY, PRIVACY, GOVERNANCE, RELIABILITY AND OPERATIONS
- Required controls: separation of duties, immutable identity, intended-use limits and complete audit trail.
- Failure/recovery: identity/policy mismatch blocks promotion; rollback selects an exact known-good package.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Model Registry approval and promotion.` to `promotion and rollback contracts reject substitution and preserve environment separation` and the named beneficiaries.
- Two-minute technical explanation: trace `exact evaluated model package → model card/policy thresholds → separated approval → environment promotion → exact known-good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registry solve, for whom, and what evidence proves value?
   Answer points: Implement SageMaker Model Registry approval and promotion. Beneficiaries are model owners, approvers, release engineering and auditors; measurable outcome is promotion and rollback contracts reject substitution and preserve environment separation.
2. Q: Trace the end-to-end flow and identify every trust, state and approval boundary.
   Answer points: exact evaluated model package → model card/policy thresholds → separated approval → environment promotion → exact known-good rollback identity; include SageMaker Model Registry, package/container/code/evaluation identity, model cards, approval states, stage separation, audit, retention/deletion and upstream/downstream consumers.
3. Q: Which design decision matters most, what alternative was rejected, and when would you reconsider it?
   Answer points: promote only the exact reviewed immutable package and keep registry approval separate from deployment; rejected/default alternative: mutable model tags, self-approval or implicit deployment; reconsider only through evidence and owner ADR/approval.
4. Q: How does the capability fail safely, and how do diagnosis, remediation, rollback/restore and teardown differ?
   Answer points: identity/policy mismatch blocks promotion; rollback selects an exact known-good package; preserve evidence and require new approval for source remediation.
5. Q: How are security, privacy, reliability and cost controlled?
   Answer points: separation of duties, immutable identity, intended-use limits and complete audit trail;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registry. Task—establish the governed contract. Action—map producers/consumers, work through gates, owner-test, diagnose completely and prove lifecycle. Result—report only accepted evidence and promotion and rollback contracts reject substitution and preserve environment separation.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W9-003.
POST-IMPLEMENTATION HANDOFF — W9-003
After a separately approved edit, return task-specific business value, the real component/data flow, a controlled release vault where a signed serial-numbered item can move stages but not deploy itself.,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</si>
  <si>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W9-003
AUTHORITY STATUS — ACTIVE ONLY WHEN ISSUED BY THE OWNER AFTER MAIN-PROMPT REVIEW
This Column L is the bounded edit approval. By issuing it after reviewing the completed `MAIN PROMPT — W9-003`,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SageMaker Model Registry approval and promotion.
- Measurable acceptance: promotion and rollback contracts reject substitution and preserve environment separation / Registry contracts and promotion/rollback identities fail closed on substitution or missing evidence.
- End-to-end flow: exact evaluated model package → model card/policy thresholds → separated approval → environment promotion → exact known-good rollback identity
- Components: SageMaker Model Registry, package/container/code/evaluation identity, model cards, approval states, stage separation, audit, retention/deletion
- Decision/alternative: promote only the exact reviewed immutable package and keep registry approval separate from deployment / mutable model tags, self-approval or implicit deployment
- Failure contract: identity/policy mismatch blocks promotion; rollback selects an exact known-good package
- Security/privacy/reliability/cost: separation of duties, immutable identity, intended-use limits and complete audit trail
- Evidence candidate: docs/test-evidence/W9/W9-003.md
- Rollback/teardown: Restore exact approved model package; preserve failed candidate and audit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W9-003: map the edited files and acceptance (Registry contracts and promotion/rollback identities fail closed on substitution or missing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controlled release vault where a signed serial-numbered item can move stages but not deploy itself.),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</si>
  <si>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W9-003
AUTHORITY STATUS — INACTIVE UNTIL OWNER EVIDENCE AND APPROVAL
This documentation gate is reconciled to Main Prompt and Column L for W9-003. It activates only after the bounded edit/content review and owner-led TEST-001 results. It grants no source, test, cloud, lifecycle, tracker or Git authority.
TASK/BASELINE IDENTITY
- Prompt/week/feature: W9-003 / Week 9 / Model registry
- Purpose/acceptance: Implement SageMaker Model Registry approval and promotion. / promotion and rollback contracts reject substitution and preserve environment separation
- Approved implementation/content baseline and exact changed paths: [required]
- Owner results/evidence identities: [required]
- Dependencies/current status: W7-001-remediation; W9-002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docs/test-evidence/W9/W9-003.md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W9-003.`
TASK-SPECIFIC DOCUMENT CONTENT
- Business/architecture: Implement SageMaker Model Registry approval and promotion. / exact evaluated model package → model card/policy thresholds → separated approval → environment promotion → exact known-good rollback identity.
- Components and contracts: SageMaker Model Registry, package/container/code/evaluation identity, model cards, approval states, stage separation, audit, retention/deletion.
- Exact requirements and acceptance: preserve every item from Main Prompt; acceptance is Registry contracts and promotion/rollback identities fail closed on substitution or missing evidence..
- Actual paths/interfaces/consumers and tests/evidence, including failures and limitations.
- Security/privacy/reliability/cost: separation of duties, immutable identity, intended-use limits and complete audit trail.
- Decision/alternative: promote only the exact reviewed immutable package and keep registry approval separate from deployment / mutable model tags, self-approval or implicit deployment.
- Failure/recovery: identity/policy mismatch blocks promotion; rollback selects an exact known-good package.
- Rollback/teardown: Restore exact approved model package; preserve failed candidate and audit evidence..
- Factual post-implementation learning and owner teach-back handover; no invented outcomes.
MANDATORY COLUMN M OUTPUT
Return `COLUMN M APPROVED DOCUMENT MANIFEST — W9-003`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W9-003.
Governing tracker: Enterprise_AI_Architecture_12_Week_Execution_Tracker_v1.4.0.xlsx (v1.4.0). This cell is a template until its separate gate is approved.
TASK-TO-DOCUMENT TRACE — W9-003: after owner TEST-001, map every Main Prompt requirement and actual Column L change to exact owner-approved documents. State the business reason (Implement SageMaker Model Registry approval and promotion.), actual architecture/producer-consumer flow, plain-language analogy (a controlled release vault where a signed serial-numbered item can move stages but not deploy itself.), technical controls and negative cases, owner command/result/evidence identity, rollback/teardown/cost/residue and unresolved gaps. Do not turn plans, fake tests or deferred cloud steps into PASS. Put new task test evidence only in docs/test-evidence/W9/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</si>
  <si>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W9-003
This gate authorizes documentation closure only after owner review; it is not a code, test, deployment or tracker-edit approval.
OWNER MUST SUPPLY — DO NOT INVENT
- Prompt ID: W9-003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W9-003.
Governing tracker: Enterprise_AI_Architecture_12_Week_Execution_Tracker_v1.4.0.xlsx (v1.4.0). This cell is a template until its separate gate is approved.
Close exactly the owner-reviewed Column M manifest for W9-003,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</si>
  <si>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W9-004
TASK IDENTITY
- Week: Week 9
- Task type: implementation
- Feature/outcome: Model supply chain
- Business purpose: Implement secure model CI/CD and supply-chain controls.
- Covered tracker steps: W9-004
- Required inputs/dependencies: W7-001-remediation; W9-003 / W7-001-remediation; W9-003
- Expected output/acceptance: CI/CD design rejects unscanned, mutable, unlicensed, unattested or unapproved model artifacts. / CI/CD design rejects unscanned, mutable, unlicensed, unattested or unapproved model artifacts.
- Canonical evidence candidate: docs/test-evidence/W9/W9-004.md
- Exact rollback/teardown boundary: Block candidate, restore exact known-good package/image, and preserve vulnerability/provenance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W9-004.`
2. GATE 2 / COLUMN L: only after the owner issues an exact bounded Code or Content Edit Approval, revalidate baseline and patch contexts and write only approved paths. Drift returns `BLOCKED — BASELINE CHANGED — W9-004.`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This is an implementation/remediation prompt, but the first response remains read-only and grants no edit or execution authority.
MANDATORY COMPLETE IMPACT ANALYSIS — REQUIRED GATE 1 RESPONSE
1. BUSINESS OUTCOME AND MEASURABLE ACCEPTANCE
Explain the business problem, beneficiaries (ML engineering, security, release approvers and compliance), architecture position, included/excluded scope and measurable outcome: pipeline rejects unlicensed, mutable, unattested, unevaluated or unapproved artifacts.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source/model output → build/scan/SBOM/license/provenance → evaluation digest binding → policy gate/reviewer → approved immutable artifact. Identify entry points, GitHub Actions OIDC, model/container digests, SBOM/scans, signature/attestation, OPA gates, environment protection and reproducibility,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scan/license/provenance/policy failure blocks promotion and preserves evidence for risk treatment.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required reviewers and high-vulnerability remediation/risk approval.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model CI/CD and supply-chain controls. Beneficiaries: ML engineering, security, release approvers and compliance.
- Measurable outcome: pipeline rejects unlicensed, mutable, unattested, unevaluated or unapproved artifacts.
- Process/risk: source/model output → build/scan/SBOM/license/provenance → evaluation digest binding → policy gate/reviewer → approved immutable artifact. Without governance at this layer, the platform can produce an unauditable, insecure, costly or unrecoverable result.
END-TO-END ARCHITECTURE LEARNING
- Position and flow: source/model output → build/scan/SBOM/license/provenance → evaluation digest binding → policy gate/reviewer → approved immutable artifact.
- Components/responsibilities: GitHub Actions OIDC, model/container digests, SBOM/scans, signature/attestation, OPA gates, environment protection and reproducibility.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security chain that verifies identity, contents, seals and authorization before transfer.
- In simple terms: approved inputs enter Model supply chain;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CI/CD controls to models without authorizing Week 9 production deployment.
- Rejected/default alternative: static credentials, mutable tags, unscanned artifacts or automatic production release.
- Explain when scale, latency, residency, portability, supportability, reliability, cost or owner evidence would justify a different choice and which ADR/approval must change.
SECURITY, PRIVACY, GOVERNANCE, RELIABILITY AND OPERATIONS
- Required controls: OIDC, immutable identities, required reviewers and high-vulnerability remediation/risk approval.
- Failure/recovery: scan/license/provenance/policy failure blocks promotion and preserves evidence for risk treatment.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model CI/CD and supply-chain controls.` to `pipeline rejects unlicensed, mutable, unattested, unevaluated or unapproved artifacts` and the named beneficiaries.
- Two-minute technical explanation: trace `source/model output → build/scan/SBOM/license/provenance → evaluation digest binding → policy gate/reviewer → approved immutable artifact`;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supply chain solve, for whom, and what evidence proves value?
   Answer points: Implement secure model CI/CD and supply-chain controls. Beneficiaries are ML engineering, security, release approvers and compliance; measurable outcome is pipeline rejects unlicensed, mutable, unattested, unevaluated or unapproved artifacts.
2. Q: Trace the end-to-end flow and identify every trust, state and approval boundary.
   Answer points: source/model output → build/scan/SBOM/license/provenance → evaluation digest binding → policy gate/reviewer → approved immutable artifact; include GitHub Actions OIDC, model/container digests, SBOM/scans, signature/attestation, OPA gates, environment protection and reproducibility and upstream/downstream consumers.
3. Q: Which design decision matters most, what alternative was rejected, and when would you reconsider it?
   Answer points: extend existing CI/CD controls to models without authorizing Week 9 production deployment; rejected/default alternative: static credentials, mutable tags, unscanned artifacts or automatic production release; reconsider only through evidence and owner ADR/approval.
4. Q: How does the capability fail safely, and how do diagnosis, remediation, rollback/restore and teardown differ?
   Answer points: scan/license/provenance/policy failure blocks promotion and preserves evidence for risk treatment; preserve evidence and require new approval for source remediation.
5. Q: How are security, privacy, reliability and cost controlled?
   Answer points: OIDC, immutable identities, required reviewers and high-vulnerability remediation/risk approval;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supply chain. Task—establish the governed contract. Action—map producers/consumers, work through gates, owner-test, diagnose completely and prove lifecycle. Result—report only accepted evidence and pipeline rejects unlicensed, mutable, unattested, unevaluated or unapproved artifacts.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W9-004.
POST-IMPLEMENTATION HANDOFF — W9-004
After a separately approved edit, return task-specific business value, the real component/data flow, an airport security chain that verifies identity, contents, seals and authorization before transfer.,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</si>
  <si>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W9-004
AUTHORITY STATUS — ACTIVE ONLY WHEN ISSUED BY THE OWNER AFTER MAIN-PROMPT REVIEW
This Column L is the bounded edit approval. By issuing it after reviewing the completed `MAIN PROMPT — W9-004`,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secure model CI/CD and supply-chain controls.
- Measurable acceptance: pipeline rejects unlicensed, mutable, unattested, unevaluated or unapproved artifacts / CI/CD design rejects unscanned, mutable, unlicensed, unattested or unapproved model artifacts.
- End-to-end flow: source/model output → build/scan/SBOM/license/provenance → evaluation digest binding → policy gate/reviewer → approved immutable artifact
- Components: GitHub Actions OIDC, model/container digests, SBOM/scans, signature/attestation, OPA gates, environment protection and reproducibility
- Decision/alternative: extend existing CI/CD controls to models without authorizing Week 9 production deployment / static credentials, mutable tags, unscanned artifacts or automatic production release
- Failure contract: scan/license/provenance/policy failure blocks promotion and preserves evidence for risk treatment
- Security/privacy/reliability/cost: OIDC, immutable identities, required reviewers and high-vulnerability remediation/risk approval
- Evidence candidate: docs/test-evidence/W9/W9-004.md
- Rollback/teardown: Block candidate, restore exact known-good package/image, and preserve vulnerability/provenance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W9-004: map the edited files and acceptance (CI/CD design rejects unscanned, mutable, unlicensed, unattested or unapproved model artifacts.)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airport security chain that verifies identity, contents, seals and authorization before transfer.),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</si>
  <si>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W9-004
AUTHORITY STATUS — INACTIVE UNTIL OWNER EVIDENCE AND APPROVAL
This documentation gate is reconciled to Main Prompt and Column L for W9-004. It activates only after the bounded edit/content review and owner-led TEST-001 results. It grants no source, test, cloud, lifecycle, tracker or Git authority.
TASK/BASELINE IDENTITY
- Prompt/week/feature: W9-004 / Week 9 / Model supply chain
- Purpose/acceptance: Implement secure model CI/CD and supply-chain controls. / pipeline rejects unlicensed, mutable, unattested, unevaluated or unapproved artifacts
- Approved implementation/content baseline and exact changed paths: [required]
- Owner results/evidence identities: [required]
- Dependencies/current status: W7-001-remediation; W9-003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docs/test-evidence/W9/W9-004.md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W9-004.`
TASK-SPECIFIC DOCUMENT CONTENT
- Business/architecture: Implement secure model CI/CD and supply-chain controls. / source/model output → build/scan/SBOM/license/provenance → evaluation digest binding → policy gate/reviewer → approved immutable artifact.
- Components and contracts: GitHub Actions OIDC, model/container digests, SBOM/scans, signature/attestation, OPA gates, environment protection and reproducibility.
- Exact requirements and acceptance: preserve every item from Main Prompt; acceptance is CI/CD design rejects unscanned, mutable, unlicensed, unattested or unapproved model artifacts..
- Actual paths/interfaces/consumers and tests/evidence, including failures and limitations.
- Security/privacy/reliability/cost: OIDC, immutable identities, required reviewers and high-vulnerability remediation/risk approval.
- Decision/alternative: extend existing CI/CD controls to models without authorizing Week 9 production deployment / static credentials, mutable tags, unscanned artifacts or automatic production release.
- Failure/recovery: scan/license/provenance/policy failure blocks promotion and preserves evidence for risk treatment.
- Rollback/teardown: Block candidate, restore exact known-good package/image, and preserve vulnerability/provenance evidence..
- Factual post-implementation learning and owner teach-back handover; no invented outcomes.
MANDATORY COLUMN M OUTPUT
Return `COLUMN M APPROVED DOCUMENT MANIFEST — W9-004`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W9-004.
Governing tracker: Enterprise_AI_Architecture_12_Week_Execution_Tracker_v1.4.0.xlsx (v1.4.0). This cell is a template until its separate gate is approved.
TASK-TO-DOCUMENT TRACE — W9-004: after owner TEST-001, map every Main Prompt requirement and actual Column L change to exact owner-approved documents. State the business reason (Implement secure model CI/CD and supply-chain controls.), actual architecture/producer-consumer flow, plain-language analogy (an airport security chain that verifies identity, contents, seals and authorization before transfer.), technical controls and negative cases, owner command/result/evidence identity, rollback/teardown/cost/residue and unresolved gaps. Do not turn plans, fake tests or deferred cloud steps into PASS. Put new task test evidence only in docs/test-evidence/W9/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</si>
  <si>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W9-004
This gate authorizes documentation closure only after owner review; it is not a code, test, deployment or tracker-edit approval.
OWNER MUST SUPPLY — DO NOT INVENT
- Prompt ID: W9-004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W9-004.
Governing tracker: Enterprise_AI_Architecture_12_Week_Execution_Tracker_v1.4.0.xlsx (v1.4.0). This cell is a template until its separate gate is approved.
Close exactly the owner-reviewed Column M manifest for W9-004,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</si>
  <si>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W9-LEARN-001
TASK IDENTITY
- Week: Week 9
- Task type: weekly learning and teach-back
- Feature/outcome: Weekly learning
- Business purpose: Complete the Week 9 governed-MLOps teach-back.
- Covered tracker steps: W9-LEARN-001
- Required inputs/dependencies: W7-001-remediation; W9-004 / W7-001-remediation; W9-004
- Expected output/acceptance: Owner explains exact model identity, separation of duties, promotion and rollback with five interview answers. / Owner explains exact model identity, separation of duties, promotion and rollback with five interview answers.
- Canonical evidence candidate: docs/learning/W9-learning-review.md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W9-LEARN-001.`
2. GATE 2 / COLUMN L: only after the owner issues an exact bounded Content Edit Approval, revalidate baseline and patch contexts and write only approved paths. Drift returns `BLOCKED — BASELINE CHANGED — W9-LEARN-001.`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(model developers, model risk, security, release engineering and auditors), architecture position, included/excluded scope and measurable outcome: owner can trace one model from inputs through approval without claiming deployment.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training inputs → governed experiment → exact package registration → secure model CI/CD promotion boundary. Identify entry points, W9-001 through W9-004,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 evaluation, scan or policy failure blocks promotion.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provenance, licensing, redaction, separation of duties and cost limits.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9 governed-MLOps teach-back. Beneficiaries: model developers, model risk, security, release engineering and auditors.
- Measurable outcome: owner can trace one model from inputs through approval without claiming deployment.
- Process/risk: approved immutable training inputs → governed experiment → exact package registration → secure model CI/CD promotion boundary. Without governance at this layer, the platform can produce an unauditable, insecure, costly or unrecoverable result.
END-TO-END ARCHITECTURE LEARNING
- Position and flow: approved immutable training inputs → governed experiment → exact package registration → secure model CI/CD promotion boundary.
- Components/responsibilities: W9-001 through W9-004.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pharmaceutical chain from controlled experiment to approved sealed batch.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separate training, experiment evidence, registry approval and deployment authority.
- Rejected/default alternative: mutable model labels or metrics-driven self-promotion.
- Explain when scale, latency, residency, portability, supportability, reliability, cost or owner evidence would justify a different choice and which ADR/approval must change.
SECURITY, PRIVACY, GOVERNANCE, RELIABILITY AND OPERATIONS
- Required controls: OIDC, provenance, licensing, redaction, separation of duties and cost limits.
- Failure/recovery: identity, evaluation, scan or policy failure blocks promotion.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9 governed-MLOps teach-back.` to `owner can trace one model from inputs through approval without claiming deployment` and the named beneficiaries.
- Two-minute technical explanation: trace `approved immutable training inputs → governed experiment → exact package registration → secure model CI/CD promotion boundary`;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9 governed-MLOps teach-back. Beneficiaries are model developers, model risk, security, release engineering and auditors; measurable outcome is owner can trace one model from inputs through approval without claiming deployment.
2. Q: Trace the end-to-end flow and identify every trust, state and approval boundary.
   Answer points: approved immutable training inputs → governed experiment → exact package registration → secure model CI/CD promotion boundary; include W9-001 through W9-004 and upstream/downstream consumers.
3. Q: Which design decision matters most, what alternative was rejected, and when would you reconsider it?
   Answer points: separate training, experiment evidence, registry approval and deployment authority; rejected/default alternative: mutable model labels or metrics-driven self-promotion; reconsider only through evidence and owner ADR/approval.
4. Q: How does the capability fail safely, and how do diagnosis, remediation, rollback/restore and teardown differ?
   Answer points: identity, evaluation, scan or policy failure blocks promotion; preserve evidence and require new approval for source remediation.
5. Q: How are security, privacy, reliability and cost controlled?
   Answer points: OIDC, provenance, licensing, redaction, separation of duties and cost limits;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trace one model from inputs through approval without claiming deployment.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W9-LEARN-001.
POST-IMPLEMENTATION HANDOFF — W9-LEARN-001
After a separately approved edit, return task-specific business value, the real component/data flow, teaching a pharmaceutical chain from controlled experiment to approved sealed batch.,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</si>
  <si>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W9-LEARN-001
AUTHORITY STATUS — ACTIVE ONLY WHEN ISSUED BY THE OWNER AFTER MAIN-PROMPT REVIEW
This Column L is the bounded edit approval. By issuing it after reviewing the completed `MAIN PROMPT — W9-LEARN-001`,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9 governed-MLOps teach-back.
- Measurable acceptance: owner can trace one model from inputs through approval without claiming deployment / Owner explains exact model identity, separation of duties, promotion and rollback with five interview answers.
- End-to-end flow: approved immutable training inputs → governed experiment → exact package registration → secure model CI/CD promotion boundary
- Components: W9-001 through W9-004
- Decision/alternative: separate training, experiment evidence, registry approval and deployment authority / mutable model labels or metrics-driven self-promotion
- Failure contract: identity, evaluation, scan or policy failure blocks promotion
- Security/privacy/reliability/cost: OIDC, provenance, licensing, redaction, separation of duties and cost limits
- Evidence candidate: docs/learning/W9-learning-review.md
- Rollback/teardown: Revise only through the approved documentation workflow.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W9-LEARN-001: connect Complete the Week 9 governed-MLOps teach-back. to the actual approved records. Give a plain-language analogy (teaching a pharmaceutical chain from controlled experiment to approved sealed batch.),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</si>
  <si>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W9-LEARN-001
AUTHORITY STATUS — INACTIVE UNTIL OWNER EVIDENCE AND APPROVAL
This documentation gate is reconciled to Main Prompt and Column L for W9-LEARN-001. It activates only after the bounded edit/content review and owner-led TEST-001 results. It grants no source, test, cloud, lifecycle, tracker or Git authority.
TASK/BASELINE IDENTITY
- Prompt/week/feature: W9-LEARN-001 / Week 9 / Weekly learning
- Purpose/acceptance: Complete the Week 9 governed-MLOps teach-back. / owner can trace one model from inputs through approval without claiming deployment
- Approved implementation/content baseline and exact changed paths: [required]
- Owner results/evidence identities: [required]
- Dependencies/current status: W7-001-remediation; W9-004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docs/learning/W9-learning-review.md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W9-LEARN-001.`
TASK-SPECIFIC DOCUMENT CONTENT
- Business/architecture: Complete the Week 9 governed-MLOps teach-back. / approved immutable training inputs → governed experiment → exact package registration → secure model CI/CD promotion boundary.
- Components and contracts: W9-001 through W9-004.
- Exact requirements and acceptance: preserve every item from Main Prompt; acceptance is Owner explains exact model identity, separation of duties, promotion and rollback with five interview answers..
- Actual paths/interfaces/consumers and tests/evidence, including failures and limitations.
- Security/privacy/reliability/cost: OIDC, provenance, licensing, redaction, separation of duties and cost limits.
- Decision/alternative: separate training, experiment evidence, registry approval and deployment authority / mutable model labels or metrics-driven self-promotion.
- Failure/recovery: identity, evaluation, scan or policy failure blocks promotion.
- Rollback/teardown: Revise only through the approved documentation workflow..
- Factual post-implementation learning and owner teach-back handover; no invented outcomes.
MANDATORY COLUMN M OUTPUT
Return `COLUMN M APPROVED DOCUMENT MANIFEST — W9-LEARN-001`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W9-LEARN-001.
Governing tracker: Enterprise_AI_Architecture_12_Week_Execution_Tracker_v1.4.0.xlsx (v1.4.0). This cell is a template until its separate gate is approved.
TASK-TO-DOCUMENT TRACE — W9-LEARN-001: after owner TEST-001, map every Main Prompt requirement and actual Column L change to exact owner-approved documents. State the business reason (Complete the Week 9 governed-MLOps teach-back.), actual architecture/producer-consumer flow, plain-language analogy (teaching a pharmaceutical chain from controlled experiment to approved sealed batch.), technical controls and negative cases, owner command/result/evidence identity, rollback/teardown/cost/residue and unresolved gaps. Do not turn plans, fake tests or deferred cloud steps into PASS. Put new task test evidence only in docs/test-evidence/W9/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</si>
  <si>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W9-LEARN-001
This gate authorizes documentation closure only after owner review; it is not a code, test, deployment or tracker-edit approval.
OWNER MUST SUPPLY — DO NOT INVENT
- Prompt ID: W9-LEARN-001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W9-LEARN-001.
Governing tracker: Enterprise_AI_Architecture_12_Week_Execution_Tracker_v1.4.0.xlsx (v1.4.0). This cell is a template until its separate gate is approved.
Close exactly the owner-reviewed Column M manifest for W9-LEARN-001,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</si>
  <si>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W10-001
TASK IDENTITY
- Week: Week 10
- Task type: implementation
- Feature/outcome: Hybrid retrieval
- Business purpose: Implement hybrid retrieval by extending the existing OpenSearch adapter.
- Covered tracker steps: W10-001
- Required inputs/dependencies: W7-001-remediation; W9-004 / W7-001-remediation; W9-004
- Expected output/acceptance: Hybrid retrieval contract preserves authorization, citations and deterministic normalized results. / Hybrid retrieval contract preserves authorization, citations and deterministic normalized results.
- Canonical evidence candidate: docs/test-evidence/W10/W10-001.md
- Exact rollback/teardown boundary: Disable hybrid mode and restore the exact approved retrieval configuration/index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W10-001.`
2. GATE 2 / COLUMN L: only after the owner issues an exact bounded Code or Content Edit Approval, revalidate baseline and patch contexts and write only approved paths. Drift returns `BLOCKED — BASELINE CHANGED — W10-001.`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This is an implementation/remediation prompt, but the first response remains read-only and grants no edit or execution authority.
MANDATORY COMPLETE IMPACT ANALYSIS — REQUIRED GATE 1 RESPONSE
1. BUSINESS OUTCOME AND MEASURABLE ACCEPTANCE
Explain the business problem, beneficiaries (search users, tenants, retrieval engineers and security), architecture position, included/excluded scope and measurable outcome: deterministic hybrid results preserve tenant/classification controls and citation provenance.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query/filter → bounded lexical and vector retrieval → per-result reauthorization → deterministic normalization/fusion → provider-neutral cited candidates. Identify entry points, BM25/vector adapters, authorization filters, fusion policy, index/analyzer/embedding identities, deadlines and backend differences,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cross-tenant or malformed results fail closed; backend differences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and after retrieval, bounded candidates and no raw vendor objects.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hybrid retrieval by extending the existing OpenSearch adapter. Beneficiaries: search users, tenants, retrieval engineers and security.
- Measurable outcome: deterministic hybrid results preserve tenant/classification controls and citation provenance.
- Process/risk: authorized query/filter → bounded lexical and vector retrieval → per-result reauthorization → deterministic normalization/fusion → provider-neutral cited candidates. Without governance at this layer, the platform can produce an unauditable, insecure, costly or unrecoverable result.
END-TO-END ARCHITECTURE LEARNING
- Position and flow: authorized query/filter → bounded lexical and vector retrieval → per-result reauthorization → deterministic normalization/fusion → provider-neutral cited candidates.
- Components/responsibilities: BM25/vector adapters, authorization filters, fusion policy, index/analyzer/embedding identities, deadlines and backend differences.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combining two ranked library catalogs while rechecking every book's access label.
- In simple terms: approved inputs enter Hybrid retrieval; controls validate identity, authority and limits; the system returns the accepted output or a truthful, recoverable stop.
- Why the business cares: the capability is explainable, repeatable, reversible and evidence-based.
ARCHITECTURE DECISIONS AND TRADE-OFFS
- Selected direction: add hybrid retrieval inside the existing authorized adapter boundary.
- Rejected/default alternative: a second RAG stack, vendor-object leakage or post-retrieval authorization only.
- Explain when scale, latency, residency, portability, supportability, reliability, cost or owner evidence would justify a different choice and which ADR/approval must change.
SECURITY, PRIVACY, GOVERNANCE, RELIABILITY AND OPERATIONS
- Required controls: authorization before and after retrieval, bounded candidates and no raw vendor objects.
- Failure/recovery: cross-tenant or malformed results fail closed; backend differences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hybrid retrieval by extending the existing OpenSearch adapter.` to `deterministic hybrid results preserve tenant/classification controls and citation provenance` and the named beneficiaries.
- Two-minute technical explanation: trace `authorized query/filter → bounded lexical and vector retrieval → per-result reauthorization → deterministic normalization/fusion → provider-neutral cited candidates`;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Hybrid retrieval solve, for whom, and what evidence proves value?
   Answer points: Implement hybrid retrieval by extending the existing OpenSearch adapter. Beneficiaries are search users, tenants, retrieval engineers and security; measurable outcome is deterministic hybrid results preserve tenant/classification controls and citation provenance.
2. Q: Trace the end-to-end flow and identify every trust, state and approval boundary.
   Answer points: authorized query/filter → bounded lexical and vector retrieval → per-result reauthorization → deterministic normalization/fusion → provider-neutral cited candidates; include BM25/vector adapters, authorization filters, fusion policy, index/analyzer/embedding identities, deadlines and backend differences and upstream/downstream consumers.
3. Q: Which design decision matters most, what alternative was rejected, and when would you reconsider it?
   Answer points: add hybrid retrieval inside the existing authorized adapter boundary; rejected/default alternative: a second RAG stack, vendor-object leakage or post-retrieval authorization only; reconsider only through evidence and owner ADR/approval.
4. Q: How does the capability fail safely, and how do diagnosis, remediation, rollback/restore and teardown differ?
   Answer points: cross-tenant or malformed results fail closed; backend differences remain explicit; preserve evidence and require new approval for source remediation.
5. Q: How are security, privacy, reliability and cost controlled?
   Answer points: authorization before and after retrieval, bounded candidates and no raw vendor objects;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Hybrid retrieval. Task—establish the governed contract. Action—map producers/consumers, work through gates, owner-test, diagnose completely and prove lifecycle. Result—report only accepted evidence and deterministic hybrid results preserve tenant/classification controls and citation provenance.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W10-001.
POST-IMPLEMENTATION HANDOFF — W10-001
After a separately approved edit, return task-specific business value, the real component/data flow, combining two ranked library catalogs while rechecking every book's access label.,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</si>
  <si>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W10-001
AUTHORITY STATUS — ACTIVE ONLY WHEN ISSUED BY THE OWNER AFTER MAIN-PROMPT REVIEW
This Column L is the bounded edit approval. By issuing it after reviewing the completed `MAIN PROMPT — W10-001`,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hybrid retrieval by extending the existing OpenSearch adapter.
- Measurable acceptance: deterministic hybrid results preserve tenant/classification controls and citation provenance / Hybrid retrieval contract preserves authorization, citations and deterministic normalized results.
- End-to-end flow: authorized query/filter → bounded lexical and vector retrieval → per-result reauthorization → deterministic normalization/fusion → provider-neutral cited candidates
- Components: BM25/vector adapters, authorization filters, fusion policy, index/analyzer/embedding identities, deadlines and backend differences
- Decision/alternative: add hybrid retrieval inside the existing authorized adapter boundary / a second RAG stack, vendor-object leakage or post-retrieval authorization only
- Failure contract: cross-tenant or malformed results fail closed; backend differences remain explicit
- Security/privacy/reliability/cost: authorization before and after retrieval, bounded candidates and no raw vendor objects
- Evidence candidate: docs/test-evidence/W10/W10-001.md
- Rollback/teardown: Disable hybrid mode and restore the exact approved retrieval configuration/index identity.
EXACT TASK REQUIREMENTS — EVERY ITEM MUST MAP TO A PATH/CONSUMER/TEST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W10-001: map the edited files and acceptance (Hybrid retrieval contract preserves authorization, citations and deterministic normalized results.)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(combining two ranked library catalogs while rechecking every book's access label.),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</si>
  <si>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W10-001
AUTHORITY STATUS — INACTIVE UNTIL OWNER EVIDENCE AND APPROVAL
This documentation gate is reconciled to Main Prompt and Column L for W10-001. It activates only after the bounded edit/content review and owner-led TEST-001 results. It grants no source, test, cloud, lifecycle, tracker or Git authority.
TASK/BASELINE IDENTITY
- Prompt/week/feature: W10-001 / Week 10 / Hybrid retrieval
- Purpose/acceptance: Implement hybrid retrieval by extending the existing OpenSearch adapter. / deterministic hybrid results preserve tenant/classification controls and citation provenance
- Approved implementation/content baseline and exact changed paths: [required]
- Owner results/evidence identities: [required]
- Dependencies/current status: W7-001-remediation; W9-004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docs/test-evidence/W10/W10-001.md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W10-001.`
TASK-SPECIFIC DOCUMENT CONTENT
- Business/architecture: Implement hybrid retrieval by extending the existing OpenSearch adapter. / authorized query/filter → bounded lexical and vector retrieval → per-result reauthorization → deterministic normalization/fusion → provider-neutral cited candidates.
- Components and contracts: BM25/vector adapters, authorization filters, fusion policy, index/analyzer/embedding identities, deadlines and backend differences.
- Exact requirements and acceptance: preserve every item from Main Prompt; acceptance is Hybrid retrieval contract preserves authorization, citations and deterministic normalized results..
- Actual paths/interfaces/consumers and tests/evidence, including failures and limitations.
- Security/privacy/reliability/cost: authorization before and after retrieval, bounded candidates and no raw vendor objects.
- Decision/alternative: add hybrid retrieval inside the existing authorized adapter boundary / a second RAG stack, vendor-object leakage or post-retrieval authorization only.
- Failure/recovery: cross-tenant or malformed results fail closed; backend differences remain explicit.
- Rollback/teardown: Disable hybrid mode and restore the exact approved retrieval configuration/index identity..
- Factual post-implementation learning and owner teach-back handover; no invented outcomes.
MANDATORY COLUMN M OUTPUT
Return `COLUMN M APPROVED DOCUMENT MANIFEST — W10-001`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W10-001.
Governing tracker: Enterprise_AI_Architecture_12_Week_Execution_Tracker_v1.4.0.xlsx (v1.4.0). This cell is a template until its separate gate is approved.
TASK-TO-DOCUMENT TRACE — W10-001: after owner TEST-001, map every Main Prompt requirement and actual Column L change to exact owner-approved documents. State the business reason (Implement hybrid retrieval by extending the existing OpenSearch adapter.), actual architecture/producer-consumer flow, plain-language analogy (combining two ranked library catalogs while rechecking every book's access label.), technical controls and negative cases, owner command/result/evidence identity, rollback/teardown/cost/residue and unresolved gaps. Do not turn plans, fake tests or deferred cloud steps into PASS. Put new task test evidence only in docs/test-evidence/W10/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</si>
  <si>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W10-001
This gate authorizes documentation closure only after owner review; it is not a code, test, deployment or tracker-edit approval.
OWNER MUST SUPPLY — DO NOT INVENT
- Prompt ID: W10-001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W10-001.
Governing tracker: Enterprise_AI_Architecture_12_Week_Execution_Tracker_v1.4.0.xlsx (v1.4.0). This cell is a template until its separate gate is approved.
Close exactly the owner-reviewed Column M manifest for W10-001,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</si>
  <si>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W10-002
TASK IDENTITY
- Week: Week 10
- Task type: implementation
- Feature/outcome: Reranking and parity
- Business purpose: Implement reranking, backend parity and retrieval load/cost proof.
- Covered tracker steps: W10-002
- Required inputs/dependencies: W7-001-remediation; W10-001 / W7-001-remediation; W10-001
- Expected output/acceptance: Measured criteria govern reranker adoption; parity and authorization regressions fail closed. / Measured criteria govern reranker adoption; parity and authorization regressions fail closed.
- Canonical evidence candidate: docs/test-evidence/W10/W10-002.md
- Exact rollback/teardown boundary: Disable reranker, restore prior retrieval configuration, and retain comparison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W10-002.`
2. GATE 2 / COLUMN L: only after the owner issues an exact bounded Code or Content Edit Approval, revalidate baseline and patch contexts and write only approved paths. Drift returns `BLOCKED — BASELINE CHANGED — W10-002.`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This is an implementation/remediation prompt, but the first response remains read-only and grants no edit or execution authority.
MANDATORY COMPLETE IMPACT ANALYSIS — REQUIRED GATE 1 RESPONSE
1. BUSINESS OUTCOME AND MEASURABLE ACCEPTANCE
Explain the business problem, beneficiaries (retrieval users, search engineers, evaluators and FinOps), architecture position, included/excluded scope and measurable outcome: measured recall/precision/latency/cost governs adoption and parity exceptions remain visible.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candidates → bounded reranker → authorization-preserving order → backend parity/load/quality/cost comparison → adoption decision. Identify entry points, provider-neutral reranker, identity, candidate/token limits, error mapping, Qdrant/OpenSearch parity, quality/load/cost tests,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timeout/unavailable/malformed reranker degrades safely without restoring denied results.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approved provider identity, strict limits, authorization invariants and explicit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reranking, backend parity and retrieval load/cost proof. Beneficiaries: retrieval users, search engineers, evaluators and FinOps.
- Measurable outcome: measured recall/precision/latency/cost governs adoption and parity exceptions remain visible.
- Process/risk: authorized candidates → bounded reranker → authorization-preserving order → backend parity/load/quality/cost comparison → adoption decision. Without governance at this layer, the platform can produce an unauditable, insecure, costly or unrecoverable result.
END-TO-END ARCHITECTURE LEARNING
- Position and flow: authorized candidates → bounded reranker → authorization-preserving order → backend parity/load/quality/cost comparison → adoption decision.
- Components/responsibilities: provider-neutral reranker, identity, candidate/token limits, error mapping, Qdrant/OpenSearch parity, quality/load/cost tests.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second librarian reorders only already-authorized books and must justify the added delay.
- In simple terms: approved inputs enter Reranking and parity; controls validate identity, authority and limits; the system returns the accepted output or a truthful, recoverable stop.
- Why the business cares: the capability is explainable, repeatable, reversible and evidence-based.
ARCHITECTURE DECISIONS AND TRADE-OFFS
- Selected direction: adopt reranking only when measured relevance gain fits latency and cost bounds.
- Rejected/default alternative: uncontrolled provider fallback, authorization restoration or masking backend differences.
- Explain when scale, latency, residency, portability, supportability, reliability, cost or owner evidence would justify a different choice and which ADR/approval must change.
SECURITY, PRIVACY, GOVERNANCE, RELIABILITY AND OPERATIONS
- Required controls: approved provider identity, strict limits, authorization invariants and explicit cost.
- Failure/recovery: timeout/unavailable/malformed reranker degrades safely without restoring denied results.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reranking, backend parity and retrieval load/cost proof.` to `measured recall/precision/latency/cost governs adoption and parity exceptions remain visible` and the named beneficiaries.
- Two-minute technical explanation: trace `authorized candidates → bounded reranker → authorization-preserving order → backend parity/load/quality/cost comparison → adoption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Reranking and parity solve, for whom, and what evidence proves value?
   Answer points: Implement reranking, backend parity and retrieval load/cost proof. Beneficiaries are retrieval users, search engineers, evaluators and FinOps; measurable outcome is measured recall/precision/latency/cost governs adoption and parity exceptions remain visible.
2. Q: Trace the end-to-end flow and identify every trust, state and approval boundary.
   Answer points: authorized candidates → bounded reranker → authorization-preserving order → backend parity/load/quality/cost comparison → adoption decision; include provider-neutral reranker, identity, candidate/token limits, error mapping, Qdrant/OpenSearch parity, quality/load/cost tests and upstream/downstream consumers.
3. Q: Which design decision matters most, what alternative was rejected, and when would you reconsider it?
   Answer points: adopt reranking only when measured relevance gain fits latency and cost bounds; rejected/default alternative: uncontrolled provider fallback, authorization restoration or masking backend differences; reconsider only through evidence and owner ADR/approval.
4. Q: How does the capability fail safely, and how do diagnosis, remediation, rollback/restore and teardown differ?
   Answer points: timeout/unavailable/malformed reranker degrades safely without restoring denied results; preserve evidence and require new approval for source remediation.
5. Q: How are security, privacy, reliability and cost controlled?
   Answer points: approved provider identity, strict limits, authorization invariants and explicit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Reranking and parity. Task—establish the governed contract. Action—map producers/consumers, work through gates, owner-test, diagnose completely and prove lifecycle. Result—report only accepted evidence and measured recall/precision/latency/cost governs adoption and parity exceptions remain visible.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W10-002.
POST-IMPLEMENTATION HANDOFF — W10-002
After a separately approved edit, return task-specific business value, the real component/data flow, a second librarian reorders only already-authorized books and must justify the added delay.,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</si>
  <si>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W10-002
AUTHORITY STATUS — ACTIVE ONLY WHEN ISSUED BY THE OWNER AFTER MAIN-PROMPT REVIEW
This Column L is the bounded edit approval. By issuing it after reviewing the completed `MAIN PROMPT — W10-002`,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reranking, backend parity and retrieval load/cost proof.
- Measurable acceptance: measured recall/precision/latency/cost governs adoption and parity exceptions remain visible / Measured criteria govern reranker adoption; parity and authorization regressions fail closed.
- End-to-end flow: authorized candidates → bounded reranker → authorization-preserving order → backend parity/load/quality/cost comparison → adoption decision
- Components: provider-neutral reranker, identity, candidate/token limits, error mapping, Qdrant/OpenSearch parity, quality/load/cost tests
- Decision/alternative: adopt reranking only when measured relevance gain fits latency and cost bounds / uncontrolled provider fallback, authorization restoration or masking backend differences
- Failure contract: timeout/unavailable/malformed reranker degrades safely without restoring denied results
- Security/privacy/reliability/cost: approved provider identity, strict limits, authorization invariants and explicit cost
- Evidence candidate: docs/test-evidence/W10/W10-002.md
- Rollback/teardown: Disable reranker, restore prior retrieval configuration, and retain comparison evidence.
EXACT TASK REQUIREMENTS — EVERY ITEM MUST MAP TO A PATH/CONSUMER/TEST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W10-002: map the edited files and acceptance (Measured criteria govern reranker adoption; parity and authorization regressions fail closed.)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second librarian reorders only already-authorized books and must justify the added delay.),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</si>
  <si>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W10-002
AUTHORITY STATUS — INACTIVE UNTIL OWNER EVIDENCE AND APPROVAL
This documentation gate is reconciled to Main Prompt and Column L for W10-002. It activates only after the bounded edit/content review and owner-led TEST-001 results. It grants no source, test, cloud, lifecycle, tracker or Git authority.
TASK/BASELINE IDENTITY
- Prompt/week/feature: W10-002 / Week 10 / Reranking and parity
- Purpose/acceptance: Implement reranking, backend parity and retrieval load/cost proof. / measured recall/precision/latency/cost governs adoption and parity exceptions remain visible
- Approved implementation/content baseline and exact changed paths: [required]
- Owner results/evidence identities: [required]
- Dependencies/current status: W7-001-remediation; W10-001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docs/test-evidence/W10/W10-002.md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W10-002.`
TASK-SPECIFIC DOCUMENT CONTENT
- Business/architecture: Implement reranking, backend parity and retrieval load/cost proof. / authorized candidates → bounded reranker → authorization-preserving order → backend parity/load/quality/cost comparison → adoption decision.
- Components and contracts: provider-neutral reranker, identity, candidate/token limits, error mapping, Qdrant/OpenSearch parity, quality/load/cost tests.
- Exact requirements and acceptance: preserve every item from Main Prompt; acceptance is Measured criteria govern reranker adoption; parity and authorization regressions fail closed..
- Actual paths/interfaces/consumers and tests/evidence, including failures and limitations.
- Security/privacy/reliability/cost: approved provider identity, strict limits, authorization invariants and explicit cost.
- Decision/alternative: adopt reranking only when measured relevance gain fits latency and cost bounds / uncontrolled provider fallback, authorization restoration or masking backend differences.
- Failure/recovery: timeout/unavailable/malformed reranker degrades safely without restoring denied results.
- Rollback/teardown: Disable reranker, restore prior retrieval configuration, and retain comparison evidence..
- Factual post-implementation learning and owner teach-back handover; no invented outcomes.
MANDATORY COLUMN M OUTPUT
Return `COLUMN M APPROVED DOCUMENT MANIFEST — W10-002`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W10-002.
Governing tracker: Enterprise_AI_Architecture_12_Week_Execution_Tracker_v1.4.0.xlsx (v1.4.0). This cell is a template until its separate gate is approved.
TASK-TO-DOCUMENT TRACE — W10-002: after owner TEST-001, map every Main Prompt requirement and actual Column L change to exact owner-approved documents. State the business reason (Implement reranking, backend parity and retrieval load/cost proof.), actual architecture/producer-consumer flow, plain-language analogy (a second librarian reorders only already-authorized books and must justify the added delay.), technical controls and negative cases, owner command/result/evidence identity, rollback/teardown/cost/residue and unresolved gaps. Do not turn plans, fake tests or deferred cloud steps into PASS. Put new task test evidence only in docs/test-evidence/W10/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</si>
  <si>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W10-002
This gate authorizes documentation closure only after owner review; it is not a code, test, deployment or tracker-edit approval.
OWNER MUST SUPPLY — DO NOT INVENT
- Prompt ID: W10-002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W10-002.
Governing tracker: Enterprise_AI_Architecture_12_Week_Execution_Tracker_v1.4.0.xlsx (v1.4.0). This cell is a template until its separate gate is approved.
Close exactly the owner-reviewed Column M manifest for W10-002,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</si>
  <si>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W10-003
TASK IDENTITY
- Week: Week 10
- Task type: implementation
- Feature/outcome: RAG evaluation
- Business purpose: Implement RAG evaluation, safety regression and version governance.
- Covered tracker steps: W10-003
- Required inputs/dependencies: W7-001-remediation; W10-002 / W7-001-remediation; W10-002
- Expected output/acceptance: GAP-05 is addressed only after owner-executed evidence; until then status remains NOT RUN. / GAP-05 is addressed only after owner-executed evidence; until then status remains NOT RUN.
- Canonical evidence candidate: docs/test-evidence/W10/W10-003.md
- Exact rollback/teardown boundary: Restore exact known-good RAG configuration and block failed candidate identities.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W10-003.`
2. GATE 2 / COLUMN L: only after the owner issues an exact bounded Code or Content Edit Approval, revalidate baseline and patch contexts and write only approved paths. Drift returns `BLOCKED — BASELINE CHANGED — W10-003.`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This is an implementation/remediation prompt, but the first response remains read-only and grants no edit or execution authority.
MANDATORY COMPLETE IMPACT ANALYSIS — REQUIRED GATE 1 RESPONSE
1. BUSINESS OUTCOME AND MEASURABLE ACCEPTANCE
Explain the business problem, beneficiaries (RAG users, safety reviewers, model risk and release approvers), architecture position, included/excluded scope and measurable outcome: owner-run evidence covers every specified quality and adversarial case with exact configuration hashes.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privacy-safe golden set → exact model/prompt/embedding/retrieval configuration → safety/quality regression suite → threshold decision → immutable rollback identity. Identify entry points, golden set, groundedness/citation/abstention, injection/exfiltration/tenant/tool/loop tests, canonical serialization and threshold governance,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threshold, authorization, injection or leakage failure blocks release and preserves exact failing identity.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privacy-safe data, instruction/content separation, cross-tenant fail-closed and no sensitive logs.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RAG evaluation, safety regression and version governance. Beneficiaries: RAG users, safety reviewers, model risk and release approvers.
- Measurable outcome: owner-run evidence covers every specified quality and adversarial case with exact configuration hashes.
- Process/risk: privacy-safe golden set → exact model/prompt/embedding/retrieval configuration → safety/quality regression suite → threshold decision → immutable rollback identity. Without governance at this layer, the platform can produce an unauditable, insecure, costly or unrecoverable result.
END-TO-END ARCHITECTURE LEARNING
- Position and flow: privacy-safe golden set → exact model/prompt/embedding/retrieval configuration → safety/quality regression suite → threshold decision → immutable rollback identity.
- Components/responsibilities: golden set, groundedness/citation/abstention, injection/exfiltration/tenant/tool/loop tests, canonical serialization and threshold governance.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crash-test and quality laboratory where every vehicle configuration is serialized before release.
- In simple terms: approved inputs enter RAG evaluation; controls validate identity, authority and limits; the system returns the accepted output or a truthful, recoverable stop.
- Why the business cares: the capability is explainable, repeatable, reversible and evidence-based.
ARCHITECTURE DECISIONS AND TRADE-OFFS
- Selected direction: release RAG changes only against versioned privacy-safe evaluation and safety gates.
- Rejected/default alternative: live production data, silent drift or treating synthetic planning as evidence.
- Explain when scale, latency, residency, portability, supportability, reliability, cost or owner evidence would justify a different choice and which ADR/approval must change.
SECURITY, PRIVACY, GOVERNANCE, RELIABILITY AND OPERATIONS
- Required controls: privacy-safe data, instruction/content separation, cross-tenant fail-closed and no sensitive logs.
- Failure/recovery: threshold, authorization, injection or leakage failure blocks release and preserves exact failing identity.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RAG evaluation, safety regression and version governance.` to `owner-run evidence covers every specified quality and adversarial case with exact configuration hashes` and the named beneficiaries.
- Two-minute technical explanation: trace `privacy-safe golden set → exact model/prompt/embedding/retrieval configuration → safety/quality regression suite → threshold decision → immutable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RAG evaluation solve, for whom, and what evidence proves value?
   Answer points: Implement RAG evaluation, safety regression and version governance. Beneficiaries are RAG users, safety reviewers, model risk and release approvers; measurable outcome is owner-run evidence covers every specified quality and adversarial case with exact configuration hashes.
2. Q: Trace the end-to-end flow and identify every trust, state and approval boundary.
   Answer points: privacy-safe golden set → exact model/prompt/embedding/retrieval configuration → safety/quality regression suite → threshold decision → immutable rollback identity; include golden set, groundedness/citation/abstention, injection/exfiltration/tenant/tool/loop tests, canonical serialization and threshold governance and upstream/downstream consumers.
3. Q: Which design decision matters most, what alternative was rejected, and when would you reconsider it?
   Answer points: release RAG changes only against versioned privacy-safe evaluation and safety gates; rejected/default alternative: live production data, silent drift or treating synthetic planning as evidence; reconsider only through evidence and owner ADR/approval.
4. Q: How does the capability fail safely, and how do diagnosis, remediation, rollback/restore and teardown differ?
   Answer points: threshold, authorization, injection or leakage failure blocks release and preserves exact failing identity; preserve evidence and require new approval for source remediation.
5. Q: How are security, privacy, reliability and cost controlled?
   Answer points: privacy-safe data, instruction/content separation, cross-tenant fail-closed and no sensitive logs;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RAG evaluation. Task—establish the governed contract. Action—map producers/consumers, work through gates, owner-test, diagnose completely and prove lifecycle. Result—report only accepted evidence and owner-run evidence covers every specified quality and adversarial case with exact configuration hashes.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W10-003.
POST-IMPLEMENTATION HANDOFF — W10-003
After a separately approved edit, return task-specific business value, the real component/data flow, a crash-test and quality laboratory where every vehicle configuration is serialized before release.,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</si>
  <si>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W10-003
AUTHORITY STATUS — ACTIVE ONLY WHEN ISSUED BY THE OWNER AFTER MAIN-PROMPT REVIEW
This Column L is the bounded edit approval. By issuing it after reviewing the completed `MAIN PROMPT — W10-003`,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RAG evaluation, safety regression and version governance.
- Measurable acceptance: owner-run evidence covers every specified quality and adversarial case with exact configuration hashes / GAP-05 is addressed only after owner-executed evidence; until then status remains NOT RUN.
- End-to-end flow: privacy-safe golden set → exact model/prompt/embedding/retrieval configuration → safety/quality regression suite → threshold decision → immutable rollback identity
- Components: golden set, groundedness/citation/abstention, injection/exfiltration/tenant/tool/loop tests, canonical serialization and threshold governance
- Decision/alternative: release RAG changes only against versioned privacy-safe evaluation and safety gates / live production data, silent drift or treating synthetic planning as evidence
- Failure contract: threshold, authorization, injection or leakage failure blocks release and preserves exact failing identity
- Security/privacy/reliability/cost: privacy-safe data, instruction/content separation, cross-tenant fail-closed and no sensitive logs
- Evidence candidate: docs/test-evidence/W10/W10-003.md
- Rollback/teardown: Restore exact known-good RAG configuration and block failed candidate identities.
EXACT TASK REQUIREMENTS — EVERY ITEM MUST MAP TO A PATH/CONSUMER/TEST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W10-003: map the edited files and acceptance (GAP-05 is addressed only after owner-executed evidence; until then status remains NOT RUN.)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crash-test and quality laboratory where every vehicle configuration is serialized before release.),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</si>
  <si>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W10-003
AUTHORITY STATUS — INACTIVE UNTIL OWNER EVIDENCE AND APPROVAL
This documentation gate is reconciled to Main Prompt and Column L for W10-003. It activates only after the bounded edit/content review and owner-led TEST-001 results. It grants no source, test, cloud, lifecycle, tracker or Git authority.
TASK/BASELINE IDENTITY
- Prompt/week/feature: W10-003 / Week 10 / RAG evaluation
- Purpose/acceptance: Implement RAG evaluation, safety regression and version governance. / owner-run evidence covers every specified quality and adversarial case with exact configuration hashes
- Approved implementation/content baseline and exact changed paths: [required]
- Owner results/evidence identities: [required]
- Dependencies/current status: W7-001-remediation; W10-002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docs/test-evidence/W10/W10-003.md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W10-003.`
TASK-SPECIFIC DOCUMENT CONTENT
- Business/architecture: Implement RAG evaluation, safety regression and version governance. / privacy-safe golden set → exact model/prompt/embedding/retrieval configuration → safety/quality regression suite → threshold decision → immutable rollback identity.
- Components and contracts: golden set, groundedness/citation/abstention, injection/exfiltration/tenant/tool/loop tests, canonical serialization and threshold governance.
- Exact requirements and acceptance: preserve every item from Main Prompt; acceptance is GAP-05 is addressed only after owner-executed evidence; until then status remains NOT RUN..
- Actual paths/interfaces/consumers and tests/evidence, including failures and limitations.
- Security/privacy/reliability/cost: privacy-safe data, instruction/content separation, cross-tenant fail-closed and no sensitive logs.
- Decision/alternative: release RAG changes only against versioned privacy-safe evaluation and safety gates / live production data, silent drift or treating synthetic planning as evidence.
- Failure/recovery: threshold, authorization, injection or leakage failure blocks release and preserves exact failing identity.
- Rollback/teardown: Restore exact known-good RAG configuration and block failed candidate identities..
- Factual post-implementation learning and owner teach-back handover; no invented outcomes.
MANDATORY COLUMN M OUTPUT
Return `COLUMN M APPROVED DOCUMENT MANIFEST — W10-003`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W10-003.
Governing tracker: Enterprise_AI_Architecture_12_Week_Execution_Tracker_v1.4.0.xlsx (v1.4.0). This cell is a template until its separate gate is approved.
TASK-TO-DOCUMENT TRACE — W10-003: after owner TEST-001, map every Main Prompt requirement and actual Column L change to exact owner-approved documents. State the business reason (Implement RAG evaluation, safety regression and version governance.), actual architecture/producer-consumer flow, plain-language analogy (a crash-test and quality laboratory where every vehicle configuration is serialized before release.), technical controls and negative cases, owner command/result/evidence identity, rollback/teardown/cost/residue and unresolved gaps. Do not turn plans, fake tests or deferred cloud steps into PASS. Put new task test evidence only in docs/test-evidence/W10/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</si>
  <si>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W10-003
This gate authorizes documentation closure only after owner review; it is not a code, test, deployment or tracker-edit approval.
OWNER MUST SUPPLY — DO NOT INVENT
- Prompt ID: W10-003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W10-003.
Governing tracker: Enterprise_AI_Architecture_12_Week_Execution_Tracker_v1.4.0.xlsx (v1.4.0). This cell is a template until its separate gate is approved.
Close exactly the owner-reviewed Column M manifest for W10-003,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</si>
  <si>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W10-004
TASK IDENTITY
- Week: Week 10
- Task type: implementation
- Feature/outcome: AI operations
- Business purpose: Implement AI observability, drift, resilience and cost operations.
- Covered tracker steps: W10-004
- Required inputs/dependencies: W7-001-remediation; W10-003 / W7-001-remediation; W10-003
- Expected output/acceptance: Telemetry contracts close correlation and privacy gaps without creating a second observability stack. / Telemetry contracts close correlation and privacy gaps without creating a second observability stack.
- Canonical evidence candidate: docs/test-evidence/W10/W10-004.md
- Exact rollback/teardown boundary: Disable new exporters/logging, preserve safe evidence and retain existing telemetry path.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W10-004.`
2. GATE 2 / COLUMN L: only after the owner issues an exact bounded Code or Content Edit Approval, revalidate baseline and patch contexts and write only approved paths. Drift returns `BLOCKED — BASELINE CHANGED — W10-004.`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This is an implementation/remediation prompt, but the first response remains read-only and grants no edit or execution authority.
MANDATORY COMPLETE IMPACT ANALYSIS — REQUIRED GATE 1 RESPONSE
1. BUSINESS OUTCOME AND MEASURABLE ACCEPTANCE
Explain the business problem, beneficiaries (AI service owners, SRE, security, model risk and FinOps), architecture position, included/excluded scope and measurable outcome: operators can correlate quality, safety, availability and cost without sensitive payloads.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request/model/RAG events → existing OpenTelemetry path → privacy-safe metrics/traces → drift/cost/resilience alerts → bounded operational response. Identify entry points, correlation and configuration identities, latency/tokens/errors, quality/safety/drift/cost, dependency health, retry/circuit/rate/backpressure and retention,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drift, cost breach or dependency failure triggers safe degraded/stop behavior and remains diagnosable.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retention, encryption, access control, stable dimensions and approved providers.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observability, drift, resilience and cost operations. Beneficiaries: AI service owners, SRE, security, model risk and FinOps.
- Measurable outcome: operators can correlate quality, safety, availability and cost without sensitive payloads.
- Process/risk: request/model/RAG events → existing OpenTelemetry path → privacy-safe metrics/traces → drift/cost/resilience alerts → bounded operational response. Without governance at this layer, the platform can produce an unauditable, insecure, costly or unrecoverable result.
END-TO-END ARCHITECTURE LEARNING
- Position and flow: request/model/RAG events → existing OpenTelemetry path → privacy-safe metrics/traces → drift/cost/resilience alerts → bounded operational response.
- Components/responsibilities: correlation and configuration identities, latency/tokens/errors, quality/safety/drift/cost, dependency health, retry/circuit/rate/backpressure and retention.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adding specialized gauges to an existing cockpit instead of building a second cockpit.
- In simple terms: approved inputs enter AI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extend the existing observability stack with AI-specific signals without logging sensitive content.
- Rejected/default alternative: a second telemetry stack or raw prompt/response capture.
- Explain when scale, latency, residency, portability, supportability, reliability, cost or owner evidence would justify a different choice and which ADR/approval must change.
SECURITY, PRIVACY, GOVERNANCE, RELIABILITY AND OPERATIONS
- Required controls: redaction, retention, encryption, access control, stable dimensions and approved providers.
- Failure/recovery: telemetry loss, drift, cost breach or dependency failure triggers safe degraded/stop behavior and remains diagnosable.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observability, drift, resilience and cost operations.` to `operators can correlate quality, safety, availability and cost without sensitive payloads` and the named beneficiaries.
- Two-minute technical explanation: trace `request/model/RAG events → existing OpenTelemetry path → privacy-safe metrics/traces → drift/cost/resilience alerts → bounded operational response`;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operations solve, for whom, and what evidence proves value?
   Answer points: Implement AI observability, drift, resilience and cost operations. Beneficiaries are AI service owners, SRE, security, model risk and FinOps; measurable outcome is operators can correlate quality, safety, availability and cost without sensitive payloads.
2. Q: Trace the end-to-end flow and identify every trust, state and approval boundary.
   Answer points: request/model/RAG events → existing OpenTelemetry path → privacy-safe metrics/traces → drift/cost/resilience alerts → bounded operational response; include correlation and configuration identities, latency/tokens/errors, quality/safety/drift/cost, dependency health, retry/circuit/rate/backpressure and retention and upstream/downstream consumers.
3. Q: Which design decision matters most, what alternative was rejected, and when would you reconsider it?
   Answer points: extend the existing observability stack with AI-specific signals without logging sensitive content; rejected/default alternative: a second telemetry stack or raw prompt/response capture; reconsider only through evidence and owner ADR/approval.
4. Q: How does the capability fail safely, and how do diagnosis, remediation, rollback/restore and teardown differ?
   Answer points: telemetry loss, drift, cost breach or dependency failure triggers safe degraded/stop behavior and remains diagnosable; preserve evidence and require new approval for source remediation.
5. Q: How are security, privacy, reliability and cost controlled?
   Answer points: redaction, retention, encryption, access control, stable dimensions and approved providers;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operations. Task—establish the governed contract. Action—map producers/consumers, work through gates, owner-test, diagnose completely and prove lifecycle. Result—report only accepted evidence and operators can correlate quality, safety, availability and cost without sensitive payloads.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W10-004.
POST-IMPLEMENTATION HANDOFF — W10-004
After a separately approved edit, return task-specific business value, the real component/data flow, adding specialized gauges to an existing cockpit instead of building a second cockpit.,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W10-004 REQUIRED AI TELEMETRY
Extend the existing observability stack with explicit privacy-safe signals for agent steps, retrieval latency, model latency, token consumption, cost per request, groundedness, citation coverage, abstention behavior, PII failures and authorization failures. Preserve separate retrieval and model spans/metrics, bounded cardinality, correlation identity and redaction. Do not rebuild OTel, Prometheus, Grafana, CloudWatch, X-Ray or Jaeger.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</si>
  <si>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W10-004
AUTHORITY STATUS — ACTIVE ONLY WHEN ISSUED BY THE OWNER AFTER MAIN-PROMPT REVIEW
This Column L is the bounded edit approval. By issuing it after reviewing the completed `MAIN PROMPT — W10-004`,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AI observability, drift, resilience and cost operations.
- Measurable acceptance: operators can correlate quality, safety, availability and cost without sensitive payloads / Telemetry contracts close correlation and privacy gaps without creating a second observability stack.
- End-to-end flow: request/model/RAG events → existing OpenTelemetry path → privacy-safe metrics/traces → drift/cost/resilience alerts → bounded operational response
- Components: correlation and configuration identities, latency/tokens/errors, quality/safety/drift/cost, dependency health, retry/circuit/rate/backpressure and retention
- Decision/alternative: extend the existing observability stack with AI-specific signals without logging sensitive content / a second telemetry stack or raw prompt/response capture
- Failure contract: telemetry loss, drift, cost breach or dependency failure triggers safe degraded/stop behavior and remains diagnosable
- Security/privacy/reliability/cost: redaction, retention, encryption, access control, stable dimensions and approved providers
- Evidence candidate: docs/test-evidence/W10/W10-004.md
- Rollback/teardown: Disable new exporters/logging, preserve safe evidence and retain existing telemetry path.
EXACT TASK REQUIREMENTS — EVERY ITEM MUST MAP TO A PATH/CONSUMER/TEST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W10-004: map the edited files and acceptance (Telemetry contracts close correlation and privacy gaps without creating a second observability stack.)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(adding specialized gauges to an existing cockpit instead of building a second cockpit.),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W10-004 REQUIRED AI TELEMETRY
Extend the existing observability stack with explicit privacy-safe signals for agent steps, retrieval latency, model latency, token consumption, cost per request, groundedness, citation coverage, abstention behavior, PII failures and authorization failures. Preserve separate retrieval and model spans/metrics, bounded cardinality, correlation identity and redaction. Do not rebuild OTel, Prometheus, Grafana, CloudWatch, X-Ray or Jaeger.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</si>
  <si>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W10-004
AUTHORITY STATUS — INACTIVE UNTIL OWNER EVIDENCE AND APPROVAL
This documentation gate is reconciled to Main Prompt and Column L for W10-004. It activates only after the bounded edit/content review and owner-led TEST-001 results. It grants no source, test, cloud, lifecycle, tracker or Git authority.
TASK/BASELINE IDENTITY
- Prompt/week/feature: W10-004 / Week 10 / AI operations
- Purpose/acceptance: Implement AI observability, drift, resilience and cost operations. / operators can correlate quality, safety, availability and cost without sensitive payloads
- Approved implementation/content baseline and exact changed paths: [required]
- Owner results/evidence identities: [required]
- Dependencies/current status: W7-001-remediation; W10-003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docs/test-evidence/W10/W10-004.md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W10-004.`
TASK-SPECIFIC DOCUMENT CONTENT
- Business/architecture: Implement AI observability, drift, resilience and cost operations. / request/model/RAG events → existing OpenTelemetry path → privacy-safe metrics/traces → drift/cost/resilience alerts → bounded operational response.
- Components and contracts: correlation and configuration identities, latency/tokens/errors, quality/safety/drift/cost, dependency health, retry/circuit/rate/backpressure and retention.
- Exact requirements and acceptance: preserve every item from Main Prompt; acceptance is Telemetry contracts close correlation and privacy gaps without creating a second observability stack..
- Actual paths/interfaces/consumers and tests/evidence, including failures and limitations.
- Security/privacy/reliability/cost: redaction, retention, encryption, access control, stable dimensions and approved providers.
- Decision/alternative: extend the existing observability stack with AI-specific signals without logging sensitive content / a second telemetry stack or raw prompt/response capture.
- Failure/recovery: telemetry loss, drift, cost breach or dependency failure triggers safe degraded/stop behavior and remains diagnosable.
- Rollback/teardown: Disable new exporters/logging, preserve safe evidence and retain existing telemetry path..
- Factual post-implementation learning and owner teach-back handover; no invented outcomes.
MANDATORY COLUMN M OUTPUT
Return `COLUMN M APPROVED DOCUMENT MANIFEST — W10-004`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W10-004.
Governing tracker: Enterprise_AI_Architecture_12_Week_Execution_Tracker_v1.4.0.xlsx (v1.4.0). This cell is a template until its separate gate is approved.
TASK-TO-DOCUMENT TRACE — W10-004: after owner TEST-001, map every Main Prompt requirement and actual Column L change to exact owner-approved documents. State the business reason (Implement AI observability, drift, resilience and cost operations.), actual architecture/producer-consumer flow, plain-language analogy (adding specialized gauges to an existing cockpit instead of building a second cockpit.), technical controls and negative cases, owner command/result/evidence identity, rollback/teardown/cost/residue and unresolved gaps. Do not turn plans, fake tests or deferred cloud steps into PASS. Put new task test evidence only in docs/test-evidence/W10/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the complete AI telemetry catalogue, privacy/cardinality controls, dashboards/alerts and evidence for agent, retrieval, model, token, cost, groundedness, citation, abstention, PII and authorization signals.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</si>
  <si>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W10-004
This gate authorizes documentation closure only after owner review; it is not a code, test, deployment or tracker-edit approval.
OWNER MUST SUPPLY — DO NOT INVENT
- Prompt ID: W10-004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W10-004.
Governing tracker: Enterprise_AI_Architecture_12_Week_Execution_Tracker_v1.4.0.xlsx (v1.4.0). This cell is a template until its separate gate is approved.
Close exactly the owner-reviewed Column M manifest for W10-004,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</si>
  <si>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W10-LEARN-001
TASK IDENTITY
- Week: Week 10
- Task type: weekly learning and teach-back
- Feature/outcome: Weekly learning
- Business purpose: Complete the Week 10 advanced-RAG and LLMOps teach-back.
- Covered tracker steps: W10-LEARN-001
- Required inputs/dependencies: W7-001-remediation; W10-004 / W7-001-remediation; W10-004
- Expected output/acceptance: Owner explains relevance, evaluation, drift, failure and cost trade-offs with five interview answers. / Owner explains relevance, evaluation, drift, failure and cost trade-offs with five interview answers.
- Canonical evidence candidate: docs/learning/W10-learning-review.md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W10-LEARN-001.`
2. GATE 2 / COLUMN L: only after the owner issues an exact bounded Content Edit Approval, revalidate baseline and patch contexts and write only approved paths. Drift returns `BLOCKED — BASELINE CHANGED — W10-LEARN-001.`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(RAG users, retrieval engineering, safety/model risk, SRE and FinOps), architecture position, included/excluded scope and measurable outcome: owner can explain relevance, evaluation, drift, resilience and rollback.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 → hybrid retrieval → bounded reranking → versioned safety/quality evaluation → privacy-safe AI operations. Identify entry points, W10-001 through W10-004,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 safety, authorization, drift or telemetry failure blocks release.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filters, injection resistance, no sensitive telemetry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10 advanced-RAG and LLMOps teach-back. Beneficiaries: RAG users, retrieval engineering, safety/model risk, SRE and FinOps.
- Measurable outcome: owner can explain relevance, evaluation, drift, resilience and rollback.
- Process/risk: authorized query → hybrid retrieval → bounded reranking → versioned safety/quality evaluation → privacy-safe AI operations. Without governance at this layer, the platform can produce an unauditable, insecure, costly or unrecoverable result.
END-TO-END ARCHITECTURE LEARNING
- Position and flow: authorized query → hybrid retrieval → bounded reranking → versioned safety/quality evaluation → privacy-safe AI operations.
- Components/responsibilities: W10-001 through W10-004.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research desk that ranks authorized sources and continuously audits answer quality.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improve relevance only while preserving authorization, evidence identity and operational limits.
- Rejected/default alternative: a second RAG/observability stack or ungoverned provider fallback.
- Explain when scale, latency, residency, portability, supportability, reliability, cost or owner evidence would justify a different choice and which ADR/approval must change.
SECURITY, PRIVACY, GOVERNANCE, RELIABILITY AND OPERATIONS
- Required controls: tenant filters, injection resistance, no sensitive telemetry and bounded cost.
- Failure/recovery: quality, safety, authorization, drift or telemetry failure blocks release.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10 advanced-RAG and LLMOps teach-back.` to `owner can explain relevance, evaluation, drift, resilience and rollback` and the named beneficiaries.
- Two-minute technical explanation: trace `authorized query → hybrid retrieval → bounded reranking → versioned safety/quality evaluation → privacy-safe AI operations`;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10 advanced-RAG and LLMOps teach-back. Beneficiaries are RAG users, retrieval engineering, safety/model risk, SRE and FinOps; measurable outcome is owner can explain relevance, evaluation, drift, resilience and rollback.
2. Q: Trace the end-to-end flow and identify every trust, state and approval boundary.
   Answer points: authorized query → hybrid retrieval → bounded reranking → versioned safety/quality evaluation → privacy-safe AI operations; include W10-001 through W10-004 and upstream/downstream consumers.
3. Q: Which design decision matters most, what alternative was rejected, and when would you reconsider it?
   Answer points: improve relevance only while preserving authorization, evidence identity and operational limits; rejected/default alternative: a second RAG/observability stack or ungoverned provider fallback; reconsider only through evidence and owner ADR/approval.
4. Q: How does the capability fail safely, and how do diagnosis, remediation, rollback/restore and teardown differ?
   Answer points: quality, safety, authorization, drift or telemetry failure blocks release; preserve evidence and require new approval for source remediation.
5. Q: How are security, privacy, reliability and cost controlled?
   Answer points: tenant filters, injection resistance, no sensitive telemetry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relevance, evaluation, drift, resilience and rollback.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W10-LEARN-001.
POST-IMPLEMENTATION HANDOFF — W10-LEARN-001
After a separately approved edit, return task-specific business value, the real component/data flow, teaching a research desk that ranks authorized sources and continuously audits answer quality.,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</si>
  <si>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W10-LEARN-001
AUTHORITY STATUS — ACTIVE ONLY WHEN ISSUED BY THE OWNER AFTER MAIN-PROMPT REVIEW
This Column L is the bounded edit approval. By issuing it after reviewing the completed `MAIN PROMPT — W10-LEARN-001`,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10 advanced-RAG and LLMOps teach-back.
- Measurable acceptance: owner can explain relevance, evaluation, drift, resilience and rollback / Owner explains relevance, evaluation, drift, failure and cost trade-offs with five interview answers.
- End-to-end flow: authorized query → hybrid retrieval → bounded reranking → versioned safety/quality evaluation → privacy-safe AI operations
- Components: W10-001 through W10-004
- Decision/alternative: improve relevance only while preserving authorization, evidence identity and operational limits / a second RAG/observability stack or ungoverned provider fallback
- Failure contract: quality, safety, authorization, drift or telemetry failure blocks release
- Security/privacy/reliability/cost: tenant filters, injection resistance, no sensitive telemetry and bounded cost
- Evidence candidate: docs/learning/W10-learning-review.md
- Rollback/teardown: Revise only through the approved documentation workflow.
EXACT TASK REQUIREMENTS — EVERY ITEM MUST MAP TO A PATH/CONSUMER/TEST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W10-LEARN-001: connect Complete the Week 10 advanced-RAG and LLMOps teach-back. to the actual approved records. Give a plain-language analogy (teaching a research desk that ranks authorized sources and continuously audits answer quality.),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</si>
  <si>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W10-LEARN-001
AUTHORITY STATUS — INACTIVE UNTIL OWNER EVIDENCE AND APPROVAL
This documentation gate is reconciled to Main Prompt and Column L for W10-LEARN-001. It activates only after the bounded edit/content review and owner-led TEST-001 results. It grants no source, test, cloud, lifecycle, tracker or Git authority.
TASK/BASELINE IDENTITY
- Prompt/week/feature: W10-LEARN-001 / Week 10 / Weekly learning
- Purpose/acceptance: Complete the Week 10 advanced-RAG and LLMOps teach-back. / owner can explain relevance, evaluation, drift, resilience and rollback
- Approved implementation/content baseline and exact changed paths: [required]
- Owner results/evidence identities: [required]
- Dependencies/current status: W7-001-remediation; W10-004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docs/learning/W10-learning-review.md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W10-LEARN-001.`
TASK-SPECIFIC DOCUMENT CONTENT
- Business/architecture: Complete the Week 10 advanced-RAG and LLMOps teach-back. / authorized query → hybrid retrieval → bounded reranking → versioned safety/quality evaluation → privacy-safe AI operations.
- Components and contracts: W10-001 through W10-004.
- Exact requirements and acceptance: preserve every item from Main Prompt; acceptance is Owner explains relevance, evaluation, drift, failure and cost trade-offs with five interview answers..
- Actual paths/interfaces/consumers and tests/evidence, including failures and limitations.
- Security/privacy/reliability/cost: tenant filters, injection resistance, no sensitive telemetry and bounded cost.
- Decision/alternative: improve relevance only while preserving authorization, evidence identity and operational limits / a second RAG/observability stack or ungoverned provider fallback.
- Failure/recovery: quality, safety, authorization, drift or telemetry failure blocks release.
- Rollback/teardown: Revise only through the approved documentation workflow..
- Factual post-implementation learning and owner teach-back handover; no invented outcomes.
MANDATORY COLUMN M OUTPUT
Return `COLUMN M APPROVED DOCUMENT MANIFEST — W10-LEARN-001`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W10-LEARN-001.
Governing tracker: Enterprise_AI_Architecture_12_Week_Execution_Tracker_v1.4.0.xlsx (v1.4.0). This cell is a template until its separate gate is approved.
TASK-TO-DOCUMENT TRACE — W10-LEARN-001: after owner TEST-001, map every Main Prompt requirement and actual Column L change to exact owner-approved documents. State the business reason (Complete the Week 10 advanced-RAG and LLMOps teach-back.), actual architecture/producer-consumer flow, plain-language analogy (teaching a research desk that ranks authorized sources and continuously audits answer quality.), technical controls and negative cases, owner command/result/evidence identity, rollback/teardown/cost/residue and unresolved gaps. Do not turn plans, fake tests or deferred cloud steps into PASS. Put new task test evidence only in docs/test-evidence/W10/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</si>
  <si>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W10-LEARN-001
This gate authorizes documentation closure only after owner review; it is not a code, test, deployment or tracker-edit approval.
OWNER MUST SUPPLY — DO NOT INVENT
- Prompt ID: W10-LEARN-001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W10-LEARN-001.
Governing tracker: Enterprise_AI_Architecture_12_Week_Execution_Tracker_v1.4.0.xlsx (v1.4.0). This cell is a template until its separate gate is approved.
Close exactly the owner-reviewed Column M manifest for W10-LEARN-001,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</si>
  <si>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W11-001
TASK IDENTITY
- Week: Week 11
- Task type: implementation
- Feature/outcome: AI reliability
- Business purpose: Implement AI SLI/SLO and error-budget governance.
- Covered tracker steps: W11-001
- Required inputs/dependencies: W7-001-remediation; W10-004 / W7-001-remediation; W10-004
- Expected output/acceptance: SLO and alert contracts are measurable; GAP-07, GAP-10 and GAP-14 stay open until owner evidence. / SLO and alert contracts are measurable; GAP-07, GAP-10 and GAP-14 stay open until owner evidence.
- Canonical evidence candidate: docs/test-evidence/W11/W11-001.md
- Exact rollback/teardown boundary: Restore prior thresholds only through reviewed policy/runbook change.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W11-001.`
2. GATE 2 / COLUMN L: only after the owner issues an exact bounded Code or Content Edit Approval, revalidate baseline and patch contexts and write only approved paths. Drift returns `BLOCKED — BASELINE CHANGED — W11-001.`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model risk, release approvers and users), architecture position, included/excluded scope and measurable outcome: measurable SLO contracts and alerts support exact PASS/FAIL/NOT RUN/INDETERMINATE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request/data/model/RAG telemetry → governed SLIs → windowed SLOs/burn alerts → error-budget decision → release or rollback policy. Identify entry points, availability/latency/correctness/groundedness/citation/auth/safety/freshness SLIs, windows, burn rates, alerts, ownership and dashboards,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missing/unstable telemetry or budget exhaustion blocks release and preserves exact status.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labels, stable dimensions, request correlation and accountable escalation.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SLI/SLO and error-budget governance. Beneficiaries: service owners, SRE, model risk, release approvers and users.
- Measurable outcome: measurable SLO contracts and alerts support exact PASS/FAIL/NOT RUN/INDETERMINATE decisions.
- Process/risk: request/data/model/RAG telemetry → governed SLIs → windowed SLOs/burn alerts → error-budget decision → release or rollback policy. Without governance at this layer, the platform can produce an unauditable, insecure, costly or unrecoverable result.
END-TO-END ARCHITECTURE LEARNING
- Position and flow: request/data/model/RAG telemetry → governed SLIs → windowed SLOs/burn alerts → error-budget decision → release or rollback policy.
- Components/responsibilities: availability/latency/correctness/groundedness/citation/auth/safety/freshness SLIs, windows, burn rates, alerts, ownership and dashboards.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service contract whose gauges determine whether new work may safely ship.
- In simple terms: approved inputs enter AI reliability; controls validate identity, authority and limits; the system returns the accepted output or a truthful, recoverable stop.
- Why the business cares: the capability is explainable, repeatable, reversible and evidence-based.
ARCHITECTURE DECISIONS AND TRADE-OFFS
- Selected direction: bind AI quality and safety objectives to release and rollback decisions.
- Rejected/default alternative: availability-only SLOs, high-cardinality labels or unowned alerts.
- Explain when scale, latency, residency, portability, supportability, reliability, cost or owner evidence would justify a different choice and which ADR/approval must change.
SECURITY, PRIVACY, GOVERNANCE, RELIABILITY AND OPERATIONS
- Required controls: no sensitive labels, stable dimensions, request correlation and accountable escalation.
- Failure/recovery: missing/unstable telemetry or budget exhaustion blocks release and preserves exact status.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SLI/SLO and error-budget governance.` to `measurable SLO contracts and alerts support exact PASS/FAIL/NOT RUN/INDETERMINATE decisions` and the named beneficiaries.
- Two-minute technical explanation: trace `request/data/model/RAG telemetry → governed SLIs → windowed SLOs/burn alerts → error-budget decision → release or rollback policy`;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reliability solve, for whom, and what evidence proves value?
   Answer points: Implement AI SLI/SLO and error-budget governance. Beneficiaries are service owners, SRE, model risk, release approvers and users; measurable outcome is measurable SLO contracts and alerts support exact PASS/FAIL/NOT RUN/INDETERMINATE decisions.
2. Q: Trace the end-to-end flow and identify every trust, state and approval boundary.
   Answer points: request/data/model/RAG telemetry → governed SLIs → windowed SLOs/burn alerts → error-budget decision → release or rollback policy; include availability/latency/correctness/groundedness/citation/auth/safety/freshness SLIs, windows, burn rates, alerts, ownership and dashboards and upstream/downstream consumers.
3. Q: Which design decision matters most, what alternative was rejected, and when would you reconsider it?
   Answer points: bind AI quality and safety objectives to release and rollback decisions; rejected/default alternative: availability-only SLOs, high-cardinality labels or unowned alerts; reconsider only through evidence and owner ADR/approval.
4. Q: How does the capability fail safely, and how do diagnosis, remediation, rollback/restore and teardown differ?
   Answer points: missing/unstable telemetry or budget exhaustion blocks release and preserves exact status; preserve evidence and require new approval for source remediation.
5. Q: How are security, privacy, reliability and cost controlled?
   Answer points: no sensitive labels, stable dimensions, request correlation and accountable escalation;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reliability. Task—establish the governed contract. Action—map producers/consumers, work through gates, owner-test, diagnose completely and prove lifecycle. Result—report only accepted evidence and measurable SLO contracts and alerts support exact PASS/FAIL/NOT RUN/INDETERMINATE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W11-001.
POST-IMPLEMENTATION HANDOFF — W11-001
After a separately approved edit, return task-specific business value, the real component/data flow, a service contract whose gauges determine whether new work may safely ship.,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W11-001 REQUIRED AI SLIs
Define measurable SLIs and SLOs for citation coverage, retrieval relevance, grounded-answer rate, correct abstention rate, unauthorized retrieval rate, PII leakage rate, tokens per successful query and cost per successful query, alongside availability and latency. Specify population, denominator, window, minimum sample, data source, threshold, burn policy and missing-data behavior for each. Unknown or statistically insufficient evidence cannot appear as a healthy zero or PASS.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</si>
  <si>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W11-001
AUTHORITY STATUS — ACTIVE ONLY WHEN ISSUED BY THE OWNER AFTER MAIN-PROMPT REVIEW
This Column L is the bounded edit approval. By issuing it after reviewing the completed `MAIN PROMPT — W11-001`,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AI SLI/SLO and error-budget governance.
- Measurable acceptance: measurable SLO contracts and alerts support exact PASS/FAIL/NOT RUN/INDETERMINATE decisions / SLO and alert contracts are measurable; GAP-07, GAP-10 and GAP-14 stay open until owner evidence.
- End-to-end flow: request/data/model/RAG telemetry → governed SLIs → windowed SLOs/burn alerts → error-budget decision → release or rollback policy
- Components: availability/latency/correctness/groundedness/citation/auth/safety/freshness SLIs, windows, burn rates, alerts, ownership and dashboards
- Decision/alternative: bind AI quality and safety objectives to release and rollback decisions / availability-only SLOs, high-cardinality labels or unowned alerts
- Failure contract: missing/unstable telemetry or budget exhaustion blocks release and preserves exact status
- Security/privacy/reliability/cost: no sensitive labels, stable dimensions, request correlation and accountable escalation
- Evidence candidate: docs/test-evidence/W11/W11-001.md
- Rollback/teardown: Restore prior thresholds only through reviewed policy/runbook change.
EXACT TASK REQUIREMENTS — EVERY ITEM MUST MAP TO A PATH/CONSUMER/TEST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W11-001: map the edited files and acceptance (SLO and alert contracts are measurable; GAP-07, GAP-10 and GAP-14 stay open until owner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service contract whose gauges determine whether new work may safely ship.),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W11-001 REQUIRED AI SLIs
Define measurable SLIs and SLOs for citation coverage, retrieval relevance, grounded-answer rate, correct abstention rate, unauthorized retrieval rate, PII leakage rate, tokens per successful query and cost per successful query, alongside availability and latency. Specify population, denominator, window, minimum sample, data source, threshold, burn policy and missing-data behavior for each. Unknown or statistically insufficient evidence cannot appear as a healthy zero or PASS.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</si>
  <si>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W11-001
AUTHORITY STATUS — INACTIVE UNTIL OWNER EVIDENCE AND APPROVAL
This documentation gate is reconciled to Main Prompt and Column L for W11-001. It activates only after the bounded edit/content review and owner-led TEST-001 results. It grants no source, test, cloud, lifecycle, tracker or Git authority.
TASK/BASELINE IDENTITY
- Prompt/week/feature: W11-001 / Week 11 / AI reliability
- Purpose/acceptance: Implement AI SLI/SLO and error-budget governance. / measurable SLO contracts and alerts support exact PASS/FAIL/NOT RUN/INDETERMINATE decisions
- Approved implementation/content baseline and exact changed paths: [required]
- Owner results/evidence identities: [required]
- Dependencies/current status: W7-001-remediation; W10-004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docs/test-evidence/W11/W11-001.md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W11-001.`
TASK-SPECIFIC DOCUMENT CONTENT
- Business/architecture: Implement AI SLI/SLO and error-budget governance. / request/data/model/RAG telemetry → governed SLIs → windowed SLOs/burn alerts → error-budget decision → release or rollback policy.
- Components and contracts: availability/latency/correctness/groundedness/citation/auth/safety/freshness SLIs, windows, burn rates, alerts, ownership and dashboards.
- Exact requirements and acceptance: preserve every item from Main Prompt; acceptance is SLO and alert contracts are measurable; GAP-07, GAP-10 and GAP-14 stay open until owner evidence..
- Actual paths/interfaces/consumers and tests/evidence, including failures and limitations.
- Security/privacy/reliability/cost: no sensitive labels, stable dimensions, request correlation and accountable escalation.
- Decision/alternative: bind AI quality and safety objectives to release and rollback decisions / availability-only SLOs, high-cardinality labels or unowned alerts.
- Failure/recovery: missing/unstable telemetry or budget exhaustion blocks release and preserves exact status.
- Rollback/teardown: Restore prior thresholds only through reviewed policy/runbook change..
- Factual post-implementation learning and owner teach-back handover; no invented outcomes.
MANDATORY COLUMN M OUTPUT
Return `COLUMN M APPROVED DOCUMENT MANIFEST — W11-001`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W11-001.
Governing tracker: Enterprise_AI_Architecture_12_Week_Execution_Tracker_v1.4.0.xlsx (v1.4.0). This cell is a template until its separate gate is approved.
TASK-TO-DOCUMENT TRACE — W11-001: after owner TEST-001, map every Main Prompt requirement and actual Column L change to exact owner-approved documents. State the business reason (Implement AI SLI/SLO and error-budget governance.), actual architecture/producer-consumer flow, plain-language analogy (a service contract whose gauges determine whether new work may safely ship.), technical controls and negative cases, owner command/result/evidence identity, rollback/teardown/cost/residue and unresolved gaps. Do not turn plans, fake tests or deferred cloud steps into PASS. Put new task test evidence only in docs/test-evidence/W11/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every required AI SLI/SLO definition, denominator/window/threshold, evidence sufficiency, burn policy and error-budget consequence.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</si>
  <si>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W11-001
This gate authorizes documentation closure only after owner review; it is not a code, test, deployment or tracker-edit approval.
OWNER MUST SUPPLY — DO NOT INVENT
- Prompt ID: W11-001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W11-001.
Governing tracker: Enterprise_AI_Architecture_12_Week_Execution_Tracker_v1.4.0.xlsx (v1.4.0). This cell is a template until its separate gate is approved.
Close exactly the owner-reviewed Column M manifest for W11-001,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</si>
  <si>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W11-002
TASK IDENTITY
- Week: Week 11
- Task type: implementation
- Feature/outcome: Chaos engineering
- Business purpose: Implement AWS FIS and controlled dependency-chaos framework.
- Covered tracker steps: W11-002
- Required inputs/dependencies: W7-001-remediation; W11-001 / W7-001-remediation; W11-001
- Expected output/acceptance: Exercises are designed and locally validated; live FIS remains NOT RUN until separately approved. / Exercises are designed and locally validated; live FIS remains NOT RUN until separately approved.
- Canonical evidence candidate: docs/test-evidence/W11/W11-002.md
- Exact rollback/teardown boundary: Stop exact experiment, restore dependencies/configuration, verify health and reconcile residue.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W11-002.`
2. GATE 2 / COLUMN L: only after the owner issues an exact bounded Code or Content Edit Approval, revalidate baseline and patch contexts and write only approved paths. Drift returns `BLOCKED — BASELINE CHANGED — W11-002.`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This is an implementation/remediation prompt, but the first response remains read-only and grants no edit or execution authority.
MANDATORY COMPLETE IMPACT ANALYSIS — REQUIRED GATE 1 RESPONSE
1. BUSINESS OUTCOME AND MEASURABLE ACCEPTANCE
Explain the business problem, beneficiaries (SRE, service owners, security and incident responders), architecture position, included/excluded scope and measurable outcome: designed fault cases prove detection/abort/recovery contracts; live FIS remains NOT RUN until approved.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hypothesis/blast radius → fake/local dependency failure or separately approved FIS action → telemetry/SLO observation → automatic abort/rollback → residue proof. Identify entry points, AWS FIS boundary, EKS/dependency simulations, stop alarms, SLO linkage, abort controls, rollback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unsafe state, missing telemetry or exceeded blast radius aborts immediately and triggers rollback/residue verification.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targets, least privilege, no production chaos without approval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AWS FIS and controlled dependency-chaos framework. Beneficiaries: SRE, service owners, security and incident responders.
- Measurable outcome: designed fault cases prove detection/abort/recovery contracts; live FIS remains NOT RUN until approved.
- Process/risk: approved hypothesis/blast radius → fake/local dependency failure or separately approved FIS action → telemetry/SLO observation → automatic abort/rollback → residue proof. Without governance at this layer, the platform can produce an unauditable, insecure, costly or unrecoverable result.
END-TO-END ARCHITECTURE LEARNING
- Position and flow: approved hypothesis/blast radius → fake/local dependency failure or separately approved FIS action → telemetry/SLO observation → automatic abort/rollback → residue proof.
- Components/responsibilities: AWS FIS boundary, EKS/dependency simulations, stop alarms, SLO linkage, abort controls, rollback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fire drill with marked rooms, observers and an emergency stop—not setting the whole building alight.
- In simple terms: approved inputs enter Chaos engineering; controls validate identity, authority and limits; the system returns the accepted output or a truthful, recoverable stop.
- Why the business cares: the capability is explainable, repeatable, reversible and evidence-based.
ARCHITECTURE DECISIONS AND TRADE-OFFS
- Selected direction: exercise only bounded owner-approved faults with telemetry-backed stop conditions.
- Rejected/default alternative: production chaos, uncontrolled resource creation or continuing after telemetry loss.
- Explain when scale, latency, residency, portability, supportability, reliability, cost or owner evidence would justify a different choice and which ADR/approval must change.
SECURITY, PRIVACY, GOVERNANCE, RELIABILITY AND OPERATIONS
- Required controls: exact targets, least privilege, no production chaos without approval and bounded cost.
- Failure/recovery: unsafe state, missing telemetry or exceeded blast radius aborts immediately and triggers rollback/residue verification.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AWS FIS and controlled dependency-chaos framework.` to `designed fault cases prove detection/abort/recovery contracts; live FIS remains NOT RUN until approved` and the named beneficiaries.
- Two-minute technical explanation: trace `approved hypothesis/blast radius → fake/local dependency failure or separately approved FIS action → telemetry/SLO observation → automatic abort/rollback → residue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Chaos engineering solve, for whom, and what evidence proves value?
   Answer points: Implement AWS FIS and controlled dependency-chaos framework. Beneficiaries are SRE, service owners, security and incident responders; measurable outcome is designed fault cases prove detection/abort/recovery contracts; live FIS remains NOT RUN until approved.
2. Q: Trace the end-to-end flow and identify every trust, state and approval boundary.
   Answer points: approved hypothesis/blast radius → fake/local dependency failure or separately approved FIS action → telemetry/SLO observation → automatic abort/rollback → residue proof; include AWS FIS boundary, EKS/dependency simulations, stop alarms, SLO linkage, abort controls, rollback and cleanup and upstream/downstream consumers.
3. Q: Which design decision matters most, what alternative was rejected, and when would you reconsider it?
   Answer points: exercise only bounded owner-approved faults with telemetry-backed stop conditions; rejected/default alternative: production chaos, uncontrolled resource creation or continuing after telemetry loss; reconsider only through evidence and owner ADR/approval.
4. Q: How does the capability fail safely, and how do diagnosis, remediation, rollback/restore and teardown differ?
   Answer points: unsafe state, missing telemetry or exceeded blast radius aborts immediately and triggers rollback/residue verification; preserve evidence and require new approval for source remediation.
5. Q: How are security, privacy, reliability and cost controlled?
   Answer points: exact targets, least privilege, no production chaos without approval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Chaos engineering. Task—establish the governed contract. Action—map producers/consumers, work through gates, owner-test, diagnose completely and prove lifecycle. Result—report only accepted evidence and designed fault cases prove detection/abort/recovery contracts; live FIS remains NOT RUN until approved.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W11-002.
POST-IMPLEMENTATION HANDOFF — W11-002
After a separately approved edit, return task-specific business value, the real component/data flow, a fire drill with marked rooms, observers and an emergency stop—not setting the whole building alight.,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</si>
  <si>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W11-002
AUTHORITY STATUS — ACTIVE ONLY WHEN ISSUED BY THE OWNER AFTER MAIN-PROMPT REVIEW
This Column L is the bounded edit approval. By issuing it after reviewing the completed `MAIN PROMPT — W11-002`,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AWS FIS and controlled dependency-chaos framework.
- Measurable acceptance: designed fault cases prove detection/abort/recovery contracts; live FIS remains NOT RUN until approved / Exercises are designed and locally validated; live FIS remains NOT RUN until separately approved.
- End-to-end flow: approved hypothesis/blast radius → fake/local dependency failure or separately approved FIS action → telemetry/SLO observation → automatic abort/rollback → residue proof
- Components: AWS FIS boundary, EKS/dependency simulations, stop alarms, SLO linkage, abort controls, rollback and cleanup
- Decision/alternative: exercise only bounded owner-approved faults with telemetry-backed stop conditions / production chaos, uncontrolled resource creation or continuing after telemetry loss
- Failure contract: unsafe state, missing telemetry or exceeded blast radius aborts immediately and triggers rollback/residue verification
- Security/privacy/reliability/cost: exact targets, least privilege, no production chaos without approval and bounded cost
- Evidence candidate: docs/test-evidence/W11/W11-002.md
- Rollback/teardown: Stop exact experiment, restore dependencies/configuration, verify health and reconcile residue.
EXACT TASK REQUIREMENTS — EVERY ITEM MUST MAP TO A PATH/CONSUMER/TEST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W11-002: map the edited files and acceptance (Exercises are designed and locally validated; live FIS remains NOT RUN until separately approved.)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fire drill with marked rooms, observers and an emergency stop—not setting the whole building alight.),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</si>
  <si>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W11-002
AUTHORITY STATUS — INACTIVE UNTIL OWNER EVIDENCE AND APPROVAL
This documentation gate is reconciled to Main Prompt and Column L for W11-002. It activates only after the bounded edit/content review and owner-led TEST-001 results. It grants no source, test, cloud, lifecycle, tracker or Git authority.
TASK/BASELINE IDENTITY
- Prompt/week/feature: W11-002 / Week 11 / Chaos engineering
- Purpose/acceptance: Implement AWS FIS and controlled dependency-chaos framework. / designed fault cases prove detection/abort/recovery contracts; live FIS remains NOT RUN until approved
- Approved implementation/content baseline and exact changed paths: [required]
- Owner results/evidence identities: [required]
- Dependencies/current status: W7-001-remediation; W11-001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docs/test-evidence/W11/W11-002.md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W11-002.`
TASK-SPECIFIC DOCUMENT CONTENT
- Business/architecture: Implement AWS FIS and controlled dependency-chaos framework. / approved hypothesis/blast radius → fake/local dependency failure or separately approved FIS action → telemetry/SLO observation → automatic abort/rollback → residue proof.
- Components and contracts: AWS FIS boundary, EKS/dependency simulations, stop alarms, SLO linkage, abort controls, rollback and cleanup.
- Exact requirements and acceptance: preserve every item from Main Prompt; acceptance is Exercises are designed and locally validated; live FIS remains NOT RUN until separately approved..
- Actual paths/interfaces/consumers and tests/evidence, including failures and limitations.
- Security/privacy/reliability/cost: exact targets, least privilege, no production chaos without approval and bounded cost.
- Decision/alternative: exercise only bounded owner-approved faults with telemetry-backed stop conditions / production chaos, uncontrolled resource creation or continuing after telemetry loss.
- Failure/recovery: unsafe state, missing telemetry or exceeded blast radius aborts immediately and triggers rollback/residue verification.
- Rollback/teardown: Stop exact experiment, restore dependencies/configuration, verify health and reconcile residue..
- Factual post-implementation learning and owner teach-back handover; no invented outcomes.
MANDATORY COLUMN M OUTPUT
Return `COLUMN M APPROVED DOCUMENT MANIFEST — W11-002`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W11-002.
Governing tracker: Enterprise_AI_Architecture_12_Week_Execution_Tracker_v1.4.0.xlsx (v1.4.0). This cell is a template until its separate gate is approved.
TASK-TO-DOCUMENT TRACE — W11-002: after owner TEST-001, map every Main Prompt requirement and actual Column L change to exact owner-approved documents. State the business reason (Implement AWS FIS and controlled dependency-chaos framework.), actual architecture/producer-consumer flow, plain-language analogy (a fire drill with marked rooms, observers and an emergency stop—not setting the whole building alight.), technical controls and negative cases, owner command/result/evidence identity, rollback/teardown/cost/residue and unresolved gaps. Do not turn plans, fake tests or deferred cloud steps into PASS. Put new task test evidence only in docs/test-evidence/W11/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</si>
  <si>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W11-002
This gate authorizes documentation closure only after owner review; it is not a code, test, deployment or tracker-edit approval.
OWNER MUST SUPPLY — DO NOT INVENT
- Prompt ID: W11-002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W11-002.
Governing tracker: Enterprise_AI_Architecture_12_Week_Execution_Tracker_v1.4.0.xlsx (v1.4.0). This cell is a template until its separate gate is approved.
Close exactly the owner-reviewed Column M manifest for W11-002,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</si>
  <si>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W11-003
TASK IDENTITY
- Week: Week 11
- Task type: implementation
- Feature/outcome: Disaster recovery
- Business purpose: Implement backup, restore, index rebuild and multi-Region DR contracts.
- Covered tracker steps: W11-003
- Required inputs/dependencies: W7-001-remediation; W11-002 / W7-001-remediation; W11-002
- Expected output/acceptance: Recovery plans bind exact identities and distinguish backup, restore, rebuild, rollback and teardown. / Recovery plans bind exact identities and distinguish backup, restore, rebuild, rollback and teardown.
- Canonical evidence candidate: docs/test-evidence/W11/W11-003.md
- Exact rollback/teardown boundary: Abort restore on identity or scope mismatch; preserve original state and recovery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W11-003.`
2. GATE 2 / COLUMN L: only after the owner issues an exact bounded Code or Content Edit Approval, revalidate baseline and patch contexts and write only approved paths. Drift returns `BLOCKED — BASELINE CHANGED — W11-003.`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(business continuity owners, SRE, security, data/model owners and FinOps), architecture position, included/excluded scope and measurable outcome: executed evidence meets approved RPO/RTO; otherwise multi-Region readiness remains NOT ESTABLISHED.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governed sources/state/artifacts → backup/snapshot → approved restore or index rebuild → identity/tenant/native verification → RPO/RTO evidence. Identify entry points, S3/OpenSearch/model/registry/Terraform recovery, index rebuild, snapshots, state lineage/serial, KMS/IAM/DNS/identity and regional strategy,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identity/state/authorization mismatch blocks recovery; partial restore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revalidation, KMS/IAM dependency integrity, native verification and exact retained state.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backup, restore, index rebuild and multi-Region DR contracts. Beneficiaries: business continuity owners, SRE, security, data/model owners and FinOps.
- Measurable outcome: executed evidence meets approved RPO/RTO; otherwise multi-Region readiness remains NOT ESTABLISHED.
- Process/risk: immutable governed sources/state/artifacts → backup/snapshot → approved restore or index rebuild → identity/tenant/native verification → RPO/RTO evidence. Without governance at this layer, the platform can produce an unauditable, insecure, costly or unrecoverable result.
END-TO-END ARCHITECTURE LEARNING
- Position and flow: immutable governed sources/state/artifacts → backup/snapshot → approved restore or index rebuild → identity/tenant/native verification → RPO/RTO evidence.
- Components/responsibilities: S3/OpenSearch/model/registry/Terraform recovery, index rebuild, snapshots, state lineage/serial, KMS/IAM/DNS/identity and regional strategy.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rebuilding a library from a verified archive while checking every catalog and access record.
- In simple terms: approved inputs enter Disaster recovery; controls validate identity, authority and limits; the system returns the accepted output or a truthful, recoverable stop.
- Why the business cares: the capability is explainable, repeatable, reversible and evidence-based.
ARCHITECTURE DECISIONS AND TRADE-OFFS
- Selected direction: treat rollback, restore, rebuild and multi-Region DR as separate evidence-bound capabilities.
- Rejected/default alternative: claiming DR from backups/plans or conflating application rollback with disaster recovery.
- Explain when scale, latency, residency, portability, supportability, reliability, cost or owner evidence would justify a different choice and which ADR/approval must change.
SECURITY, PRIVACY, GOVERNANCE, RELIABILITY AND OPERATIONS
- Required controls: tenant revalidation, KMS/IAM dependency integrity, native verification and exact retained state.
- Failure/recovery: identity/state/authorization mismatch blocks recovery; partial restore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backup, restore, index rebuild and multi-Region DR contracts.` to `executed evidence meets approved RPO/RTO; otherwise multi-Region readiness remains NOT ESTABLISHED` and the named beneficiaries.
- Two-minute technical explanation: trace `immutable governed sources/state/artifacts → backup/snapshot → approved restore or index rebuild → identity/tenant/native verification → RPO/RTO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Disaster recovery solve, for whom, and what evidence proves value?
   Answer points: Implement backup, restore, index rebuild and multi-Region DR contracts. Beneficiaries are business continuity owners, SRE, security, data/model owners and FinOps; measurable outcome is executed evidence meets approved RPO/RTO; otherwise multi-Region readiness remains NOT ESTABLISHED.
2. Q: Trace the end-to-end flow and identify every trust, state and approval boundary.
   Answer points: immutable governed sources/state/artifacts → backup/snapshot → approved restore or index rebuild → identity/tenant/native verification → RPO/RTO evidence; include S3/OpenSearch/model/registry/Terraform recovery, index rebuild, snapshots, state lineage/serial, KMS/IAM/DNS/identity and regional strategy and upstream/downstream consumers.
3. Q: Which design decision matters most, what alternative was rejected, and when would you reconsider it?
   Answer points: treat rollback, restore, rebuild and multi-Region DR as separate evidence-bound capabilities; rejected/default alternative: claiming DR from backups/plans or conflating application rollback with disaster recovery; reconsider only through evidence and owner ADR/approval.
4. Q: How does the capability fail safely, and how do diagnosis, remediation, rollback/restore and teardown differ?
   Answer points: identity/state/authorization mismatch blocks recovery; partial restore remains failed/indeterminate; preserve evidence and require new approval for source remediation.
5. Q: How are security, privacy, reliability and cost controlled?
   Answer points: tenant revalidation, KMS/IAM dependency integrity, native verification and exact retained state;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Disaster recovery. Task—establish the governed contract. Action—map producers/consumers, work through gates, owner-test, diagnose completely and prove lifecycle. Result—report only accepted evidence and executed evidence meets approved RPO/RTO; otherwise multi-Region readiness remains NOT ESTABLISHED.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W11-003.
POST-IMPLEMENTATION HANDOFF — W11-003
After a separately approved edit, return task-specific business value, the real component/data flow, rebuilding a library from a verified archive while checking every catalog and access record.,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</si>
  <si>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W11-003
AUTHORITY STATUS — ACTIVE ONLY WHEN ISSUED BY THE OWNER AFTER MAIN-PROMPT REVIEW
This Column L is the bounded edit approval. By issuing it after reviewing the completed `MAIN PROMPT — W11-003`,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backup, restore, index rebuild and multi-Region DR contracts.
- Measurable acceptance: executed evidence meets approved RPO/RTO; otherwise multi-Region readiness remains NOT ESTABLISHED / Recovery plans bind exact identities and distinguish backup, restore, rebuild, rollback and teardown.
- End-to-end flow: immutable governed sources/state/artifacts → backup/snapshot → approved restore or index rebuild → identity/tenant/native verification → RPO/RTO evidence
- Components: S3/OpenSearch/model/registry/Terraform recovery, index rebuild, snapshots, state lineage/serial, KMS/IAM/DNS/identity and regional strategy
- Decision/alternative: treat rollback, restore, rebuild and multi-Region DR as separate evidence-bound capabilities / claiming DR from backups/plans or conflating application rollback with disaster recovery
- Failure contract: identity/state/authorization mismatch blocks recovery; partial restore remains failed/indeterminate
- Security/privacy/reliability/cost: tenant revalidation, KMS/IAM dependency integrity, native verification and exact retained state
- Evidence candidate: docs/test-evidence/W11/W11-003.md
- Rollback/teardown: Abort restore on identity or scope mismatch; preserve original state and recovery evidence.
EXACT TASK REQUIREMENTS — EVERY ITEM MUST MAP TO A PATH/CONSUMER/TEST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W11-003: map the edited files and acceptance (Recovery plans bind exact identities and distinguish backup, restore, rebuild, rollback and teardown.)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(rebuilding a library from a verified archive while checking every catalog and access record.),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</si>
  <si>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W11-003
AUTHORITY STATUS — INACTIVE UNTIL OWNER EVIDENCE AND APPROVAL
This documentation gate is reconciled to Main Prompt and Column L for W11-003. It activates only after the bounded edit/content review and owner-led TEST-001 results. It grants no source, test, cloud, lifecycle, tracker or Git authority.
TASK/BASELINE IDENTITY
- Prompt/week/feature: W11-003 / Week 11 / Disaster recovery
- Purpose/acceptance: Implement backup, restore, index rebuild and multi-Region DR contracts. / executed evidence meets approved RPO/RTO; otherwise multi-Region readiness remains NOT ESTABLISHED
- Approved implementation/content baseline and exact changed paths: [required]
- Owner results/evidence identities: [required]
- Dependencies/current status: W7-001-remediation; W11-002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docs/test-evidence/W11/W11-003.md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W11-003.`
TASK-SPECIFIC DOCUMENT CONTENT
- Business/architecture: Implement backup, restore, index rebuild and multi-Region DR contracts. / immutable governed sources/state/artifacts → backup/snapshot → approved restore or index rebuild → identity/tenant/native verification → RPO/RTO evidence.
- Components and contracts: S3/OpenSearch/model/registry/Terraform recovery, index rebuild, snapshots, state lineage/serial, KMS/IAM/DNS/identity and regional strategy.
- Exact requirements and acceptance: preserve every item from Main Prompt; acceptance is Recovery plans bind exact identities and distinguish backup, restore, rebuild, rollback and teardown..
- Actual paths/interfaces/consumers and tests/evidence, including failures and limitations.
- Security/privacy/reliability/cost: tenant revalidation, KMS/IAM dependency integrity, native verification and exact retained state.
- Decision/alternative: treat rollback, restore, rebuild and multi-Region DR as separate evidence-bound capabilities / claiming DR from backups/plans or conflating application rollback with disaster recovery.
- Failure/recovery: identity/state/authorization mismatch blocks recovery; partial restore remains failed/indeterminate.
- Rollback/teardown: Abort restore on identity or scope mismatch; preserve original state and recovery evidence..
- Factual post-implementation learning and owner teach-back handover; no invented outcomes.
MANDATORY COLUMN M OUTPUT
Return `COLUMN M APPROVED DOCUMENT MANIFEST — W11-003`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W11-003.
Governing tracker: Enterprise_AI_Architecture_12_Week_Execution_Tracker_v1.4.0.xlsx (v1.4.0). This cell is a template until its separate gate is approved.
TASK-TO-DOCUMENT TRACE — W11-003: after owner TEST-001, map every Main Prompt requirement and actual Column L change to exact owner-approved documents. State the business reason (Implement backup, restore, index rebuild and multi-Region DR contracts.), actual architecture/producer-consumer flow, plain-language analogy (rebuilding a library from a verified archive while checking every catalog and access record.), technical controls and negative cases, owner command/result/evidence identity, rollback/teardown/cost/residue and unresolved gaps. Do not turn plans, fake tests or deferred cloud steps into PASS. Put new task test evidence only in docs/test-evidence/W11/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</si>
  <si>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W11-003
This gate authorizes documentation closure only after owner review; it is not a code, test, deployment or tracker-edit approval.
OWNER MUST SUPPLY — DO NOT INVENT
- Prompt ID: W11-003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W11-003.
Governing tracker: Enterprise_AI_Architecture_12_Week_Execution_Tracker_v1.4.0.xlsx (v1.4.0). This cell is a template until its separate gate is approved.
Close exactly the owner-reviewed Column M manifest for W11-003,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</si>
  <si>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W11-004
TASK IDENTITY
- Week: Week 11
- Task type: implementation
- Feature/outcome: Incident operations
- Business purpose: Implement incident management, game day, runbooks and failure-proof runners.
- Covered tracker steps: W11-004
- Required inputs/dependencies: W7-001-remediation; W11-003 / W7-001-remediation; W11-003
- Expected output/acceptance: Offline compatibility and failure-injection tests define the owner-run evidence boundary. / Offline compatibility and failure-injection tests define the owner-run evidence boundary.
- Canonical evidence candidate: docs/test-evidence/W11/W11-004.md
- Exact rollback/teardown boundary: Disable defective runner/playbook, retain failed evidence and return to last validated runbook.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W11-004.`
2. GATE 2 / COLUMN L: only after the owner issues an exact bounded Code or Content Edit Approval, revalidate baseline and patch contexts and write only approved paths. Drift returns `BLOCKED — BASELINE CHANGED — W11-004.`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This is an implementation/remediation prompt, but the first response remains read-only and grants no edit or execution authority.
MANDATORY COMPLETE IMPACT ANALYSIS — REQUIRED GATE 1 RESPONSE
1. BUSINESS OUTCOME AND MEASURABLE ACCEPTANCE
Explain the business problem, beneficiaries (incident commander, operators, developers, security and business owners), architecture position, included/excluded scope and measurable outcome: offline compatibility/failure tests and owner game-day evidence prove no false PASS and complete follow-up.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versioned runner command → captured output/exit/version/duration → correct classification → diagnosis/runbook action → game-day evidence → corrective-action tracking. Identify entry points, PowerShell 5.1/7 runners, exact arrays, resume/deadlines, native verification, Pester, runbooks, incident roles/comms and game-day scenarios,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failure/timeout/NotFound/partial action is classified exactly; resume or rollback follows the approved runbook.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redacted captured output, least privilege, safe cleanup and evidence preservation.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incident management, game day, runbooks and failure-proof runners. Beneficiaries: incident commander, operators, developers, security and business owners.
- Measurable outcome: offline compatibility/failure tests and owner game-day evidence prove no false PASS and complete follow-up.
- Process/risk: versioned runner command → captured output/exit/version/duration → correct classification → diagnosis/runbook action → game-day evidence → corrective-action tracking. Without governance at this layer, the platform can produce an unauditable, insecure, costly or unrecoverable result.
END-TO-END ARCHITECTURE LEARNING
- Position and flow: versioned runner command → captured output/exit/version/duration → correct classification → diagnosis/runbook action → game-day evidence → corrective-action tracking.
- Components/responsibilities: PowerShell 5.1/7 runners, exact arrays, resume/deadlines, native verification, Pester, runbooks, incident roles/comms and game-day scenarios.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aircraft checklist and flight recorder that cannot label an aborted procedure successful.
- In simple terms: approved inputs enter Incident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make runners failure-proof and operations accountable before claiming incident readiness.
- Rejected/default alternative: ad-hoc shell orchestration, PASS after command failure or untracked remediation.
- Explain when scale, latency, residency, portability, supportability, reliability, cost or owner evidence would justify a different choice and which ADR/approval must change.
SECURITY, PRIVACY, GOVERNANCE, RELIABILITY AND OPERATIONS
- Required controls: redacted captured output, least privilege, safe cleanup and evidence preservation.
- Failure/recovery: failure/timeout/NotFound/partial action is classified exactly; resume or rollback follows the approved runbook.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incident management, game day, runbooks and failure-proof runners.` to `offline compatibility/failure tests and owner game-day evidence prove no false PASS and complete follow-up` and the named beneficiaries.
- Two-minute technical explanation: trace `versioned runner command → captured output/exit/version/duration → correct classification → diagnosis/runbook action → game-day evidence → corrective-action tracking`;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Incident operations solve, for whom, and what evidence proves value?
   Answer points: Implement incident management, game day, runbooks and failure-proof runners. Beneficiaries are incident commander, operators, developers, security and business owners; measurable outcome is offline compatibility/failure tests and owner game-day evidence prove no false PASS and complete follow-up.
2. Q: Trace the end-to-end flow and identify every trust, state and approval boundary.
   Answer points: versioned runner command → captured output/exit/version/duration → correct classification → diagnosis/runbook action → game-day evidence → corrective-action tracking; include PowerShell 5.1/7 runners, exact arrays, resume/deadlines, native verification, Pester, runbooks, incident roles/comms and game-day scenarios and upstream/downstream consumers.
3. Q: Which design decision matters most, what alternative was rejected, and when would you reconsider it?
   Answer points: make runners failure-proof and operations accountable before claiming incident readiness; rejected/default alternative: ad-hoc shell orchestration, PASS after command failure or untracked remediation; reconsider only through evidence and owner ADR/approval.
4. Q: How does the capability fail safely, and how do diagnosis, remediation, rollback/restore and teardown differ?
   Answer points: failure/timeout/NotFound/partial action is classified exactly; resume or rollback follows the approved runbook; preserve evidence and require new approval for source remediation.
5. Q: How are security, privacy, reliability and cost controlled?
   Answer points: redacted captured output, least privilege, safe cleanup and evidence preservation;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Incident operations. Task—establish the governed contract. Action—map producers/consumers, work through gates, owner-test, diagnose completely and prove lifecycle. Result—report only accepted evidence and offline compatibility/failure tests and owner game-day evidence prove no false PASS and complete follow-up.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W11-004.
POST-IMPLEMENTATION HANDOFF — W11-004
After a separately approved edit, return task-specific business value, the real component/data flow, an aircraft checklist and flight recorder that cannot label an aborted procedure successful.,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W11-004 RECOVERY EVIDENCE
Make identity-bound recovery evidence a required game-day output. Record exact scenario, source and recovered identities, timestamps, approvals, commands/workflow runs, achieved RTO/RPO versus targets, integrity/health checks, residual risk, cleanup and any failed or skipped step. A runbook or simulated plan alone is not recovery proof.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</si>
  <si>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W11-004
AUTHORITY STATUS — ACTIVE ONLY WHEN ISSUED BY THE OWNER AFTER MAIN-PROMPT REVIEW
This Column L is the bounded edit approval. By issuing it after reviewing the completed `MAIN PROMPT — W11-004`,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incident management, game day, runbooks and failure-proof runners.
- Measurable acceptance: offline compatibility/failure tests and owner game-day evidence prove no false PASS and complete follow-up / Offline compatibility and failure-injection tests define the owner-run evidence boundary.
- End-to-end flow: versioned runner command → captured output/exit/version/duration → correct classification → diagnosis/runbook action → game-day evidence → corrective-action tracking
- Components: PowerShell 5.1/7 runners, exact arrays, resume/deadlines, native verification, Pester, runbooks, incident roles/comms and game-day scenarios
- Decision/alternative: make runners failure-proof and operations accountable before claiming incident readiness / ad-hoc shell orchestration, PASS after command failure or untracked remediation
- Failure contract: failure/timeout/NotFound/partial action is classified exactly; resume or rollback follows the approved runbook
- Security/privacy/reliability/cost: redacted captured output, least privilege, safe cleanup and evidence preservation
- Evidence candidate: docs/test-evidence/W11/W11-004.md
- Rollback/teardown: Disable defective runner/playbook, retain failed evidence and return to last validated runbook.
EXACT TASK REQUIREMENTS — EVERY ITEM MUST MAP TO A PATH/CONSUMER/TEST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W11-004: map the edited files and acceptance (Offline compatibility and failure-injection tests define the owner-run evidence boundary.)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aircraft checklist and flight recorder that cannot label an aborted procedure successful.),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W11-004 RECOVERY EVIDENCE
Make identity-bound recovery evidence a required game-day output. Record exact scenario, source and recovered identities, timestamps, approvals, commands/workflow runs, achieved RTO/RPO versus targets, integrity/health checks, residual risk, cleanup and any failed or skipped step. A runbook or simulated plan alone is not recovery proof.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</si>
  <si>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W11-004
AUTHORITY STATUS — INACTIVE UNTIL OWNER EVIDENCE AND APPROVAL
This documentation gate is reconciled to Main Prompt and Column L for W11-004. It activates only after the bounded edit/content review and owner-led TEST-001 results. It grants no source, test, cloud, lifecycle, tracker or Git authority.
TASK/BASELINE IDENTITY
- Prompt/week/feature: W11-004 / Week 11 / Incident operations
- Purpose/acceptance: Implement incident management, game day, runbooks and failure-proof runners. / offline compatibility/failure tests and owner game-day evidence prove no false PASS and complete follow-up
- Approved implementation/content baseline and exact changed paths: [required]
- Owner results/evidence identities: [required]
- Dependencies/current status: W7-001-remediation; W11-003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docs/test-evidence/W11/W11-004.md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W11-004.`
TASK-SPECIFIC DOCUMENT CONTENT
- Business/architecture: Implement incident management, game day, runbooks and failure-proof runners. / versioned runner command → captured output/exit/version/duration → correct classification → diagnosis/runbook action → game-day evidence → corrective-action tracking.
- Components and contracts: PowerShell 5.1/7 runners, exact arrays, resume/deadlines, native verification, Pester, runbooks, incident roles/comms and game-day scenarios.
- Exact requirements and acceptance: preserve every item from Main Prompt; acceptance is Offline compatibility and failure-injection tests define the owner-run evidence boundary..
- Actual paths/interfaces/consumers and tests/evidence, including failures and limitations.
- Security/privacy/reliability/cost: redacted captured output, least privilege, safe cleanup and evidence preservation.
- Decision/alternative: make runners failure-proof and operations accountable before claiming incident readiness / ad-hoc shell orchestration, PASS after command failure or untracked remediation.
- Failure/recovery: failure/timeout/NotFound/partial action is classified exactly; resume or rollback follows the approved runbook.
- Rollback/teardown: Disable defective runner/playbook, retain failed evidence and return to last validated runbook..
- Factual post-implementation learning and owner teach-back handover; no invented outcomes.
MANDATORY COLUMN M OUTPUT
Return `COLUMN M APPROVED DOCUMENT MANIFEST — W11-004`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W11-004.
Governing tracker: Enterprise_AI_Architecture_12_Week_Execution_Tracker_v1.4.0.xlsx (v1.4.0). This cell is a template until its separate gate is approved.
TASK-TO-DOCUMENT TRACE — W11-004: after owner TEST-001, map every Main Prompt requirement and actual Column L change to exact owner-approved documents. State the business reason (Implement incident management, game day, runbooks and failure-proof runners.), actual architecture/producer-consumer flow, plain-language analogy (an aircraft checklist and flight recorder that cannot label an aborted procedure successful.), technical controls and negative cases, owner command/result/evidence identity, rollback/teardown/cost/residue and unresolved gaps. Do not turn plans, fake tests or deferred cloud steps into PASS. Put new task test evidence only in docs/test-evidence/W11/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identity-bound recovery evidence, achieved-versus-target RTO/RPO, game-day results, runbooks, cleanup and unresolved recovery risk.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</si>
  <si>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W11-004
This gate authorizes documentation closure only after owner review; it is not a code, test, deployment or tracker-edit approval.
OWNER MUST SUPPLY — DO NOT INVENT
- Prompt ID: W11-004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W11-004.
Governing tracker: Enterprise_AI_Architecture_12_Week_Execution_Tracker_v1.4.0.xlsx (v1.4.0). This cell is a template until its separate gate is approved.
Close exactly the owner-reviewed Column M manifest for W11-004,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</si>
  <si>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W11-LEARN-001
TASK IDENTITY
- Week: Week 11
- Task type: weekly learning and teach-back
- Feature/outcome: Weekly learning
- Business purpose: Complete the Week 11 SRE, chaos and DR teach-back.
- Covered tracker steps: W11-LEARN-001
- Required inputs/dependencies: W7-001-remediation; W11-004 / W7-001-remediation; W11-004
- Expected output/acceptance: Owner explains SLOs, error budgets, chaos safety, RPO/RTO and incident response with five interview answers. / Owner explains SLOs, error budgets, chaos safety, RPO/RTO and incident response with five interview answers.
- Canonical evidence candidate: docs/learning/W11-learning-review.md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W11-LEARN-001.`
2. GATE 2 / COLUMN L: only after the owner issues an exact bounded Content Edit Approval, revalidate baseline and patch contexts and write only approved paths. Drift returns `BLOCKED — BASELINE CHANGED — W11-LEARN-001.`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(service owners, SRE, security, continuity and incident teams), architecture position, included/excluded scope and measurable outcome: owner can defend SLO/error-budget, chaos, RPO/RTO and incident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AI SLIs/SLOs → bounded chaos hypothesis → recovery/DR proof → failure-proof incident runners and game day. Identify entry points, W11-001 through W11-004,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blast-radius breach or incomplete recovery aborts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stable non-sensitive telemetry, exact targets, separate approvals and tenant revalidation.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11 SRE, chaos and DR teach-back. Beneficiaries: service owners, SRE, security, continuity and incident teams.
- Measurable outcome: owner can defend SLO/error-budget, chaos, RPO/RTO and incident decisions.
- Process/risk: AI SLIs/SLOs → bounded chaos hypothesis → recovery/DR proof → failure-proof incident runners and game day. Without governance at this layer, the platform can produce an unauditable, insecure, costly or unrecoverable result.
END-TO-END ARCHITECTURE LEARNING
- Position and flow: AI SLIs/SLOs → bounded chaos hypothesis → recovery/DR proof → failure-proof incident runners and game day.
- Components/responsibilities: W11-001 through W11-004.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emergency preparedness from alarms through drills, recovery and after-action review.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distinguish availability, resilience, rollback, restore, rebuild and DR with evidence.
- Rejected/default alternative: production chaos or readiness claims from plans/backups.
- Explain when scale, latency, residency, portability, supportability, reliability, cost or owner evidence would justify a different choice and which ADR/approval must change.
SECURITY, PRIVACY, GOVERNANCE, RELIABILITY AND OPERATIONS
- Required controls: stable non-sensitive telemetry, exact targets, separate approvals and tenant revalidation.
- Failure/recovery: telemetry loss, blast-radius breach or incomplete recovery aborts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11 SRE, chaos and DR teach-back.` to `owner can defend SLO/error-budget, chaos, RPO/RTO and incident decisions` and the named beneficiaries.
- Two-minute technical explanation: trace `AI SLIs/SLOs → bounded chaos hypothesis → recovery/DR proof → failure-proof incident runners and game day`;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11 SRE, chaos and DR teach-back. Beneficiaries are service owners, SRE, security, continuity and incident teams; measurable outcome is owner can defend SLO/error-budget, chaos, RPO/RTO and incident decisions.
2. Q: Trace the end-to-end flow and identify every trust, state and approval boundary.
   Answer points: AI SLIs/SLOs → bounded chaos hypothesis → recovery/DR proof → failure-proof incident runners and game day; include W11-001 through W11-004 and upstream/downstream consumers.
3. Q: Which design decision matters most, what alternative was rejected, and when would you reconsider it?
   Answer points: distinguish availability, resilience, rollback, restore, rebuild and DR with evidence; rejected/default alternative: production chaos or readiness claims from plans/backups; reconsider only through evidence and owner ADR/approval.
4. Q: How does the capability fail safely, and how do diagnosis, remediation, rollback/restore and teardown differ?
   Answer points: telemetry loss, blast-radius breach or incomplete recovery aborts and preserves evidence; preserve evidence and require new approval for source remediation.
5. Q: How are security, privacy, reliability and cost controlled?
   Answer points: stable non-sensitive telemetry, exact targets, separate approvals and tenant revalidation;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SLO/error-budget, chaos, RPO/RTO and incident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W11-LEARN-001.
POST-IMPLEMENTATION HANDOFF — W11-LEARN-001
After a separately approved edit, return task-specific business value, the real component/data flow, teaching emergency preparedness from alarms through drills, recovery and after-action review.,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</si>
  <si>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W11-LEARN-001
AUTHORITY STATUS — ACTIVE ONLY WHEN ISSUED BY THE OWNER AFTER MAIN-PROMPT REVIEW
This Column L is the bounded edit approval. By issuing it after reviewing the completed `MAIN PROMPT — W11-LEARN-001`,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11 SRE, chaos and DR teach-back.
- Measurable acceptance: owner can defend SLO/error-budget, chaos, RPO/RTO and incident decisions / Owner explains SLOs, error budgets, chaos safety, RPO/RTO and incident response with five interview answers.
- End-to-end flow: AI SLIs/SLOs → bounded chaos hypothesis → recovery/DR proof → failure-proof incident runners and game day
- Components: W11-001 through W11-004
- Decision/alternative: distinguish availability, resilience, rollback, restore, rebuild and DR with evidence / production chaos or readiness claims from plans/backups
- Failure contract: telemetry loss, blast-radius breach or incomplete recovery aborts and preserves evidence
- Security/privacy/reliability/cost: stable non-sensitive telemetry, exact targets, separate approvals and tenant revalidation
- Evidence candidate: docs/learning/W11-learning-review.md
- Rollback/teardown: Revise only through the approved documentation workflow.
EXACT TASK REQUIREMENTS — EVERY ITEM MUST MAP TO A PATH/CONSUMER/TEST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W11-LEARN-001: connect Complete the Week 11 SRE, chaos and DR teach-back. to the actual approved records. Give a plain-language analogy (teaching emergency preparedness from alarms through drills, recovery and after-action review.), technical flow, decision trade-offs and five owner teach-back questions. If no code/testing is applicable, say why; never fabricate test commands or PASS.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</si>
  <si>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W11-LEARN-001
AUTHORITY STATUS — INACTIVE UNTIL OWNER EVIDENCE AND APPROVAL
This documentation gate is reconciled to Main Prompt and Column L for W11-LEARN-001. It activates only after the bounded edit/content review and owner-led TEST-001 results. It grants no source, test, cloud, lifecycle, tracker or Git authority.
TASK/BASELINE IDENTITY
- Prompt/week/feature: W11-LEARN-001 / Week 11 / Weekly learning
- Purpose/acceptance: Complete the Week 11 SRE, chaos and DR teach-back. / owner can defend SLO/error-budget, chaos, RPO/RTO and incident decisions
- Approved implementation/content baseline and exact changed paths: [required]
- Owner results/evidence identities: [required]
- Dependencies/current status: W7-001-remediation; W11-004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docs/learning/W11-learning-review.md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W11-LEARN-001.`
TASK-SPECIFIC DOCUMENT CONTENT
- Business/architecture: Complete the Week 11 SRE, chaos and DR teach-back. / AI SLIs/SLOs → bounded chaos hypothesis → recovery/DR proof → failure-proof incident runners and game day.
- Components and contracts: W11-001 through W11-004.
- Exact requirements and acceptance: preserve every item from Main Prompt; acceptance is Owner explains SLOs, error budgets, chaos safety, RPO/RTO and incident response with five interview answers..
- Actual paths/interfaces/consumers and tests/evidence, including failures and limitations.
- Security/privacy/reliability/cost: stable non-sensitive telemetry, exact targets, separate approvals and tenant revalidation.
- Decision/alternative: distinguish availability, resilience, rollback, restore, rebuild and DR with evidence / production chaos or readiness claims from plans/backups.
- Failure/recovery: telemetry loss, blast-radius breach or incomplete recovery aborts and preserves evidence.
- Rollback/teardown: Revise only through the approved documentation workflow..
- Factual post-implementation learning and owner teach-back handover; no invented outcomes.
MANDATORY COLUMN M OUTPUT
Return `COLUMN M APPROVED DOCUMENT MANIFEST — W11-LEARN-001`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W11-LEARN-001.
Governing tracker: Enterprise_AI_Architecture_12_Week_Execution_Tracker_v1.4.0.xlsx (v1.4.0). This cell is a template until its separate gate is approved.
TASK-TO-DOCUMENT TRACE — W11-LEARN-001: after owner TEST-001, map every Main Prompt requirement and actual Column L change to exact owner-approved documents. State the business reason (Complete the Week 11 SRE, chaos and DR teach-back.), actual architecture/producer-consumer flow, plain-language analogy (teaching emergency preparedness from alarms through drills, recovery and after-action review.), technical controls and negative cases, owner command/result/evidence identity, rollback/teardown/cost/residue and unresolved gaps. Do not turn plans, fake tests or deferred cloud steps into PASS. Put new task test evidence only in docs/test-evidence/W11/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</si>
  <si>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W11-LEARN-001
This gate authorizes documentation closure only after owner review; it is not a code, test, deployment or tracker-edit approval.
OWNER MUST SUPPLY — DO NOT INVENT
- Prompt ID: W11-LEARN-001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W11-LEARN-001.
Governing tracker: Enterprise_AI_Architecture_12_Week_Execution_Tracker_v1.4.0.xlsx (v1.4.0). This cell is a template until its separate gate is approved.
Close exactly the owner-reviewed Column M manifest for W11-LEARN-001,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</si>
  <si>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W12-001
TASK IDENTITY
- Week: Week 12
- Task type: implementation
- Feature/outcome: Automated deployment
- Business purpose: Integrate the capstone and automate end-to-end deployment through GitHub Actions and HCP Terraform/Terraform Cloud.
- Covered tracker steps: W12-001
- Required inputs/dependencies: W7-001-remediation; W11-004 / W7-001-remediation; W11-004
- Expected output/acceptance: Workflow design preserves explicit owner approval and exact-plan binding; live execution remains separately approved. / Workflow design preserves explicit owner approval and exact-plan binding; live execution remains separately approved.
- Canonical evidence candidate: docs/test-evidence/W12/W12-001.md
- Exact rollback/teardown boundary: Freeze workflow, preserve run evidence and invoke only the separately approved rollback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W12-001.`
2. GATE 2 / COLUMN L: only after the owner issues an exact bounded Code or Content Edit Approval, revalidate baseline and patch contexts and write only approved paths. Drift returns `BLOCKED — BASELINE CHANGED — W12-001.`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release approvers, security, SRE, model/data owners and auditors), architecture position, included/excluded scope and measurable outcome: owner-approved automated evidence binds source through deployed state and every mandatory verification gate.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Git commit/artifacts/models/Terraform plan → GitHub Actions OIDC and protected environment → HCP Terraform policy/saved-plan approval → automated apply → health/security/evaluation/SLO verification → evidence publication. Identify entry points, existing FastAPI/LangGraph/RAG/data/model/EKS/observability controls, GitHub Actions, HCP Terraform workspaces/policies, immutable identities and verification gates,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unknown/failed gate, stale plan, identity mismatch, cancellation or verification failure stops the workflow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only, required reviewers, immutable artifacts, policy gates, no static credentials and no autonomous Codex mutation.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Integrate the capstone and automate end-to-end deployment through GitHub Actions and HCP Terraform/Terraform Cloud. Beneficiaries: platform owner, release approvers, security, SRE, model/data owners and auditors.
- Measurable outcome: owner-approved automated evidence binds source through deployed state and every mandatory verification gate.
- Process/risk: approved Git commit/artifacts/models/Terraform plan → GitHub Actions OIDC and protected environment → HCP Terraform policy/saved-plan approval → automated apply → health/security/evaluation/SLO verification → evidence publication. Without governance at this layer, the platform can produce an unauditable, insecure, costly or unrecoverable result.
END-TO-END ARCHITECTURE LEARNING
- Position and flow: approved Git commit/artifacts/models/Terraform plan → GitHub Actions OIDC and protected environment → HCP Terraform policy/saved-plan approval → automated apply → health/security/evaluation/SLO verification → evidence publication.
- Components/responsibilities: existing FastAPI/LangGraph/RAG/data/model/EKS/observability controls, GitHub Actions, HCP Terraform workspaces/policies, immutable identities and verification gates.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sealed automated assembly line that runs only the signed work order approved by inspectors.
- In simple terms: approved inputs enter Automated deployment; controls validate identity, authority and limits; the system returns the accepted output or a truthful, recoverable stop.
- Why the business cares: the capability is explainable, repeatable, reversible and evidence-based.
ARCHITECTURE DECISIONS AND TRADE-OFFS
- Selected direction: deploy only through owner-approved automation bound to the exact reviewed identities and saved plan.
- Rejected/default alternative: manual deployment, manual rollback, local state authority or automatic re-plan.
- Explain when scale, latency, residency, portability, supportability, reliability, cost or owner evidence would justify a different choice and which ADR/approval must change.
SECURITY, PRIVACY, GOVERNANCE, RELIABILITY AND OPERATIONS
- Required controls: OIDC only, required reviewers, immutable artifacts, policy gates, no static credentials and no autonomous Codex mutation.
- Failure/recovery: unknown/failed gate, stale plan, identity mismatch, cancellation or verification failure stops the workflow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`Integrate the capstone and automate end-to-end deployment through GitHub Actions and HCP Terraform/Terraform Cloud.` to `owner-approved automated evidence binds source through deployed state and every mandatory verification gate` and the named beneficiaries.
- Two-minute technical explanation: trace `approved Git commit/artifacts/models/Terraform plan → GitHub Actions OIDC and protected environment → HCP Terraform policy/saved-plan approval → automated apply → health/security/evaluation/SLO verification → evidence publication`;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deployment solve, for whom, and what evidence proves value?
   Answer points: Integrate the capstone and automate end-to-end deployment through GitHub Actions and HCP Terraform/Terraform Cloud. Beneficiaries are platform owner, release approvers, security, SRE, model/data owners and auditors; measurable outcome is owner-approved automated evidence binds source through deployed state and every mandatory verification gate.
2. Q: Trace the end-to-end flow and identify every trust, state and approval boundary.
   Answer points: approved Git commit/artifacts/models/Terraform plan → GitHub Actions OIDC and protected environment → HCP Terraform policy/saved-plan approval → automated apply → health/security/evaluation/SLO verification → evidence publication; include existing FastAPI/LangGraph/RAG/data/model/EKS/observability controls, GitHub Actions, HCP Terraform workspaces/policies, immutable identities and verification gates and upstream/downstream consumers.
3. Q: Which design decision matters most, what alternative was rejected, and when would you reconsider it?
   Answer points: deploy only through owner-approved automation bound to the exact reviewed identities and saved plan; rejected/default alternative: manual deployment, manual rollback, local state authority or automatic re-plan; reconsider only through evidence and owner ADR/approval.
4. Q: How does the capability fail safely, and how do diagnosis, remediation, rollback/restore and teardown differ?
   Answer points: unknown/failed gate, stale plan, identity mismatch, cancellation or verification failure stops the workflow and preserves evidence; preserve evidence and require new approval for source remediation.
5. Q: How are security, privacy, reliability and cost controlled?
   Answer points: OIDC only, required reviewers, immutable artifacts, policy gates, no static credentials and no autonomous Codex mutation;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deployment. Task—establish the governed contract. Action—map producers/consumers, work through gates, owner-test, diagnose completely and prove lifecycle. Result—report only accepted evidence and owner-approved automated evidence binds source through deployed state and every mandatory verification gate.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W12-001.
POST-IMPLEMENTATION HANDOFF — W12-001
After a separately approved edit, return task-specific business value, the real component/data flow, a sealed automated assembly line that runs only the signed work order approved by inspectors.,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</si>
  <si>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W12-001
AUTHORITY STATUS — ACTIVE ONLY WHEN ISSUED BY THE OWNER AFTER MAIN-PROMPT REVIEW
This Column L is the bounded edit approval. By issuing it after reviewing the completed `MAIN PROMPT — W12-001`,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Integrate the capstone and automate end-to-end deployment through GitHub Actions and HCP Terraform/Terraform Cloud.
- Measurable acceptance: owner-approved automated evidence binds source through deployed state and every mandatory verification gate / Workflow design preserves explicit owner approval and exact-plan binding; live execution remains separately approved.
- End-to-end flow: approved Git commit/artifacts/models/Terraform plan → GitHub Actions OIDC and protected environment → HCP Terraform policy/saved-plan approval → automated apply → health/security/evaluation/SLO verification → evidence publication
- Components: existing FastAPI/LangGraph/RAG/data/model/EKS/observability controls, GitHub Actions, HCP Terraform workspaces/policies, immutable identities and verification gates
- Decision/alternative: deploy only through owner-approved automation bound to the exact reviewed identities and saved plan / manual deployment, manual rollback, local state authority or automatic re-plan
- Failure contract: unknown/failed gate, stale plan, identity mismatch, cancellation or verification failure stops the workflow and preserves evidence
- Security/privacy/reliability/cost: OIDC only, required reviewers, immutable artifacts, policy gates, no static credentials and no autonomous Codex mutation
- Evidence candidate: docs/test-evidence/W12/W12-001.md
- Rollback/teardown: Freeze workflow, preserve run evidence and invoke only the separately approved rollback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W12-001.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W12-001: map the edited files and acceptance (Workflow design preserves explicit owner approval and exact-plan binding; live execution remains separately approved.)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sealed automated assembly line that runs only the signed work order approved by inspectors.),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</si>
  <si>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W12-001
AUTHORITY STATUS — INACTIVE UNTIL OWNER EVIDENCE AND APPROVAL
This documentation gate is reconciled to Main Prompt and Column L for W12-001. It activates only after the bounded edit/content review and owner-led TEST-001 results. It grants no source, test, cloud, lifecycle, tracker or Git authority.
TASK/BASELINE IDENTITY
- Prompt/week/feature: W12-001 / Week 12 / Automated deployment
- Purpose/acceptance: Integrate the capstone and automate end-to-end deployment through GitHub Actions and HCP Terraform/Terraform Cloud. / owner-approved automated evidence binds source through deployed state and every mandatory verification gate
- Approved implementation/content baseline and exact changed paths: [required]
- Owner results/evidence identities: [required]
- Dependencies/current status: W7-001-remediation; W11-004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docs/test-evidence/W12/W12-001.md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W12-001.`
TASK-SPECIFIC DOCUMENT CONTENT
- Business/architecture: Integrate the capstone and automate end-to-end deployment through GitHub Actions and HCP Terraform/Terraform Cloud. / approved Git commit/artifacts/models/Terraform plan → GitHub Actions OIDC and protected environment → HCP Terraform policy/saved-plan approval → automated apply → health/security/evaluation/SLO verification → evidence publication.
- Components and contracts: existing FastAPI/LangGraph/RAG/data/model/EKS/observability controls, GitHub Actions, HCP Terraform workspaces/policies, immutable identities and verification gates.
- Exact requirements and acceptance: preserve every item from Main Prompt; acceptance is Workflow design preserves explicit owner approval and exact-plan binding; live execution remains separately approved..
- Actual paths/interfaces/consumers and tests/evidence, including failures and limitations.
- Security/privacy/reliability/cost: OIDC only, required reviewers, immutable artifacts, policy gates, no static credentials and no autonomous Codex mutation.
- Decision/alternative: deploy only through owner-approved automation bound to the exact reviewed identities and saved plan / manual deployment, manual rollback, local state authority or automatic re-plan.
- Failure/recovery: unknown/failed gate, stale plan, identity mismatch, cancellation or verification failure stops the workflow and preserves evidence.
- Rollback/teardown: Freeze workflow, preserve run evidence and invoke only the separately approved rollback workflow..
- Factual post-implementation learning and owner teach-back handover; no invented outcomes.
MANDATORY COLUMN M OUTPUT
Return `COLUMN M APPROVED DOCUMENT MANIFEST — W12-001`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W12-001.
Governing tracker: Enterprise_AI_Architecture_12_Week_Execution_Tracker_v1.4.0.xlsx (v1.4.0). This cell is a template until its separate gate is approved.
TASK-TO-DOCUMENT TRACE — W12-001: after owner TEST-001, map every Main Prompt requirement and actual Column L change to exact owner-approved documents. State the business reason (Integrate the capstone and automate end-to-end deployment through GitHub Actions and HCP Terraform/Terraform Cloud.), actual architecture/producer-consumer flow, plain-language analogy (a sealed automated assembly line that runs only the signed work order approved by inspectors.),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</si>
  <si>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W12-001
This gate authorizes documentation closure only after owner review; it is not a code, test, deployment or tracker-edit approval.
OWNER MUST SUPPLY — DO NOT INVENT
- Prompt ID: W12-001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W12-001.
Governing tracker: Enterprise_AI_Architecture_12_Week_Execution_Tracker_v1.4.0.xlsx (v1.4.0). This cell is a template until its separate gate is approved.
Close exactly the owner-reviewed Column M manifest for W12-001,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</si>
  <si>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W12-002
TASK IDENTITY
- Week: Week 12
- Task type: implementation
- Feature/outcome: Automated recovery
- Business purpose: Automate application/infrastructure rollback and validate DR recovery.
- Covered tracker steps: W12-002
- Required inputs/dependencies: W7-001-remediation; W12-001 / W7-001-remediation; W12-001
- Expected output/acceptance: Application rollback, infrastructure rollback and DR remain separate, identity-bound automated workflows. / Application rollback, infrastructure rollback and DR remain separate, identity-bound automated workflows.
- Canonical evidence candidate: docs/test-evidence/W12/W12-002.md
- Exact rollback/teardown boundary: Stop automation, preserve partial state, reconcile read-only and resume only with fresh approval.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W12-002.`
2. GATE 2 / COLUMN L: only after the owner issues an exact bounded Code or Content Edit Approval, revalidate baseline and patch contexts and write only approved paths. Drift returns `BLOCKED — BASELINE CHANGED — W12-002.`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(release owners, SRE, business continuity, security and auditors), architecture position, included/excluded scope and measurable outcome: pipeline evidence proves recovery to exact identities and approved RPO/RTO without manual completion claims.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failed release/DR scenario → approved automated application rollback or separate Terraform rollback/restore → health/traffic/telemetry/auth/state verification → preserved evidence. Identify entry points, known-good image/model, deployment health, separate rollback plans/approvals, state lineage/serial, failure injection, RPO/RTO and native verification,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gap, stale/substituted plan, incomplete authority or partial recovery stops and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identities, separate approvals, tenant authorization revalidation and shared-resource protection.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W12-001);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application/infrastructure rollback and validate DR recovery. Beneficiaries: release owners, SRE, business continuity, security and auditors.
- Measurable outcome: pipeline evidence proves recovery to exact identities and approved RPO/RTO without manual completion claims.
- Process/risk: failed release/DR scenario → approved automated application rollback or separate Terraform rollback/restore → health/traffic/telemetry/auth/state verification → preserved evidence. Without governance at this layer, the platform can produce an unauditable, insecure, costly or unrecoverable result.
END-TO-END ARCHITECTURE LEARNING
- Position and flow: failed release/DR scenario → approved automated application rollback or separate Terraform rollback/restore → health/traffic/telemetry/auth/state verification → preserved evidence.
- Components/responsibilities: known-good image/model, deployment health, separate rollback plans/approvals, state lineage/serial, failure injection, RPO/RTO and native verification.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three labeled emergency procedures, each with its own key, checklist and verification.
- In simple terms: approved inputs enter Automated recovery; controls validate identity, authority and limits; the system returns the accepted output or a truthful, recoverable stop.
- Why the business cares: the capability is explainable, repeatable, reversible and evidence-based.
ARCHITECTURE DECISIONS AND TRADE-OFFS
- Selected direction: keep application rollback, infrastructure rollback and DR recovery separate and fully automated.
- Rejected/default alternative: manual intervention disguised as automation or reuse of one approval for another action.
- Explain when scale, latency, residency, portability, supportability, reliability, cost or owner evidence would justify a different choice and which ADR/approval must change.
SECURITY, PRIVACY, GOVERNANCE, RELIABILITY AND OPERATIONS
- Required controls: exact identities, separate approvals, tenant authorization revalidation and shared-resource protection.
- Failure/recovery: telemetry gap, stale/substituted plan, incomplete authority or partial recovery stops and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application/infrastructure rollback and validate DR recovery.` to `pipeline evidence proves recovery to exact identities and approved RPO/RTO without manual completion claims` and the named beneficiaries.
- Two-minute technical explanation: trace `failed release/DR scenario → approved automated application rollback or separate Terraform rollback/restore → health/traffic/telemetry/auth/state verification → preserved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recovery solve, for whom, and what evidence proves value?
   Answer points: Automate application/infrastructure rollback and validate DR recovery. Beneficiaries are release owners, SRE, business continuity, security and auditors; measurable outcome is pipeline evidence proves recovery to exact identities and approved RPO/RTO without manual completion claims.
2. Q: Trace the end-to-end flow and identify every trust, state and approval boundary.
   Answer points: failed release/DR scenario → approved automated application rollback or separate Terraform rollback/restore → health/traffic/telemetry/auth/state verification → preserved evidence; include known-good image/model, deployment health, separate rollback plans/approvals, state lineage/serial, failure injection, RPO/RTO and native verification and upstream/downstream consumers.
3. Q: Which design decision matters most, what alternative was rejected, and when would you reconsider it?
   Answer points: keep application rollback, infrastructure rollback and DR recovery separate and fully automated; rejected/default alternative: manual intervention disguised as automation or reuse of one approval for another action; reconsider only through evidence and owner ADR/approval.
4. Q: How does the capability fail safely, and how do diagnosis, remediation, rollback/restore and teardown differ?
   Answer points: telemetry gap, stale/substituted plan, incomplete authority or partial recovery stops and remains failed/indeterminate; preserve evidence and require new approval for source remediation.
5. Q: How are security, privacy, reliability and cost controlled?
   Answer points: exact identities, separate approvals, tenant authorization revalidation and shared-resource protection;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recovery. Task—establish the governed contract. Action—map producers/consumers, work through gates, owner-test, diagnose completely and prove lifecycle. Result—report only accepted evidence and pipeline evidence proves recovery to exact identities and approved RPO/RTO without manual completion claims.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W12-001`,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W12-002.
POST-IMPLEMENTATION HANDOFF — W12-002
After a separately approved edit, return task-specific business value, the real component/data flow, three labeled emergency procedures, each with its own key, checklist and verification.,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</si>
  <si>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W12-002
AUTHORITY STATUS — ACTIVE ONLY WHEN ISSUED BY THE OWNER AFTER MAIN-PROMPT REVIEW
This Column L is the bounded edit approval. By issuing it after reviewing the completed `MAIN PROMPT — W12-002`,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Automate application/infrastructure rollback and validate DR recovery.
- Measurable acceptance: pipeline evidence proves recovery to exact identities and approved RPO/RTO without manual completion claims / Application rollback, infrastructure rollback and DR remain separate, identity-bound automated workflows.
- End-to-end flow: failed release/DR scenario → approved automated application rollback or separate Terraform rollback/restore → health/traffic/telemetry/auth/state verification → preserved evidence
- Components: known-good image/model, deployment health, separate rollback plans/approvals, state lineage/serial, failure injection, RPO/RTO and native verification
- Decision/alternative: keep application rollback, infrastructure rollback and DR recovery separate and fully automated / manual intervention disguised as automation or reuse of one approval for another action
- Failure contract: telemetry gap, stale/substituted plan, incomplete authority or partial recovery stops and remains failed/indeterminate
- Security/privacy/reliability/cost: exact identities, separate approvals, tenant authorization revalidation and shared-resource protection
- Evidence candidate: docs/test-evidence/W12/W12-002.md
- Rollback/teardown: Stop automation, preserve partial state, reconcile read-only and resume only with fresh approval.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W12-002.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W12-002: map the edited files and acceptance (Application rollback, infrastructure rollback and DR remain separate, identity-bound automated workflows.)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(three labeled emergency procedures, each with its own key, checklist and verification.),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</si>
  <si>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W12-002
AUTHORITY STATUS — INACTIVE UNTIL OWNER EVIDENCE AND APPROVAL
This documentation gate is reconciled to Main Prompt and Column L for W12-002. It activates only after the bounded edit/content review and owner-led TEST-001 results. It grants no source, test, cloud, lifecycle, tracker or Git authority.
TASK/BASELINE IDENTITY
- Prompt/week/feature: W12-002 / Week 12 / Automated recovery
- Purpose/acceptance: Automate application/infrastructure rollback and validate DR recovery. / pipeline evidence proves recovery to exact identities and approved RPO/RTO without manual completion claims
- Approved implementation/content baseline and exact changed paths: [required]
- Owner results/evidence identities: [required]
- Dependencies/current status: W7-001-remediation; W12-001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docs/test-evidence/W12/W12-002.md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W12-002.`
TASK-SPECIFIC DOCUMENT CONTENT
- Business/architecture: Automate application/infrastructure rollback and validate DR recovery. / failed release/DR scenario → approved automated application rollback or separate Terraform rollback/restore → health/traffic/telemetry/auth/state verification → preserved evidence.
- Components and contracts: known-good image/model, deployment health, separate rollback plans/approvals, state lineage/serial, failure injection, RPO/RTO and native verification.
- Exact requirements and acceptance: preserve every item from Main Prompt; acceptance is Application rollback, infrastructure rollback and DR remain separate, identity-bound automated workflows..
- Actual paths/interfaces/consumers and tests/evidence, including failures and limitations.
- Security/privacy/reliability/cost: exact identities, separate approvals, tenant authorization revalidation and shared-resource protection.
- Decision/alternative: keep application rollback, infrastructure rollback and DR recovery separate and fully automated / manual intervention disguised as automation or reuse of one approval for another action.
- Failure/recovery: telemetry gap, stale/substituted plan, incomplete authority or partial recovery stops and remains failed/indeterminate.
- Rollback/teardown: Stop automation, preserve partial state, reconcile read-only and resume only with fresh approval..
- Factual post-implementation learning and owner teach-back handover; no invented outcomes.
MANDATORY COLUMN M OUTPUT
Return `COLUMN M APPROVED DOCUMENT MANIFEST — W12-002`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W12-002.
Governing tracker: Enterprise_AI_Architecture_12_Week_Execution_Tracker_v1.4.0.xlsx (v1.4.0). This cell is a template until its separate gate is approved.
TASK-TO-DOCUMENT TRACE — W12-002: after owner TEST-001, map every Main Prompt requirement and actual Column L change to exact owner-approved documents. State the business reason (Automate application/infrastructure rollback and validate DR recovery.), actual architecture/producer-consumer flow, plain-language analogy (three labeled emergency procedures, each with its own key, checklist and verification.),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</si>
  <si>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W12-002
This gate authorizes documentation closure only after owner review; it is not a code, test, deployment or tracker-edit approval.
OWNER MUST SUPPLY — DO NOT INVENT
- Prompt ID: W12-002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W12-002.
Governing tracker: Enterprise_AI_Architecture_12_Week_Execution_Tracker_v1.4.0.xlsx (v1.4.0). This cell is a template until its separate gate is approved.
Close exactly the owner-reviewed Column M manifest for W12-002,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</si>
  <si>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W12-003
TASK IDENTITY
- Week: Week 12
- Task type: implementation
- Feature/outcome: Automated teardown
- Business purpose: Automate teardown, resource cleanliness and cost closure.
- Covered tracker steps: W12-003
- Required inputs/dependencies: W7-001-remediation; W12-002 / W7-001-remediation; W12-002
- Expected output/acceptance: Automated workflow preserves exact approval, ordered teardown, native absence and delayed cost evidence. / Automated workflow preserves exact approval, ordered teardown, native absence and delayed cost evidence.
- Canonical evidence candidate: docs/test-evidence/W12/W12-003.md
- Exact rollback/teardown boundary: Deletion is not rolled back; stop before uncertain targets and restore only from approved backups where supported.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W12-003.`
2. GATE 2 / COLUMN L: only after the owner issues an exact bounded Code or Content Edit Approval, revalidate baseline and patch contexts and write only approved paths. Drift returns `BLOCKED — BASELINE CHANGED — W12-003.`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resource owners, security, FinOps and auditors), architecture position, included/excluded scope and measurable outcome: automated evidence proves scoped absence and reconciles retained resources and lifecycle ceiling.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evidence archive → automated workload/data/feature/index/model/ECR cleanup → platform destroy → bootstrap last → native absence/KMS residual → 24/48/72-hour billing closure. Identify entry points, GitHub Actions/HCP Terraform teardown workflow, ownership inventory, ordered deletion, shared exclusions, native APIs, KMS schedule and cost checks,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ambiguous ownership or incomplete evidence stops before deletion; retained/KMS/billing tails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shared/service-linked deletion, evidence before destruction, exact approval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W12-002);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teardown, resource cleanliness and cost closure. Beneficiaries: platform owner, resource owners, security, FinOps and auditors.
- Measurable outcome: automated evidence proves scoped absence and reconciles retained resources and lifecycle ceiling.
- Process/risk: evidence archive → automated workload/data/feature/index/model/ECR cleanup → platform destroy → bootstrap last → native absence/KMS residual → 24/48/72-hour billing closure. Without governance at this layer, the platform can produce an unauditable, insecure, costly or unrecoverable result.
END-TO-END ARCHITECTURE LEARNING
- Position and flow: evidence archive → automated workload/data/feature/index/model/ECR cleanup → platform destroy → bootstrap last → native absence/KMS residual → 24/48/72-hour billing closure.
- Components/responsibilities: GitHub Actions/HCP Terraform teardown workflow, ownership inventory, ordered deletion, shared exclusions, native APIs, KMS schedule and cost checks.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closing a facility room by room with an inventory, archive and final utility bills.
- In simple terms: approved inputs enter Automated teardown; controls validate identity, authority and limits; the system returns the accepted output or a truthful, recoverable stop.
- Why the business cares: the capability is explainable, repeatable, reversible and evidence-based.
ARCHITECTURE DECISIONS AND TRADE-OFFS
- Selected direction: tear down only through owner-approved automation with exact ownership and bootstrap-last ordering.
- Rejected/default alternative: manual deletion, broad cleanup, uncertain targets or claiming zero cost before delayed checks.
- Explain when scale, latency, residency, portability, supportability, reliability, cost or owner evidence would justify a different choice and which ADR/approval must change.
SECURITY, PRIVACY, GOVERNANCE, RELIABILITY AND OPERATIONS
- Required controls: no shared/service-linked deletion, evidence before destruction, exact approval and native verification.
- Failure/recovery: ambiguous ownership or incomplete evidence stops before deletion; retained/KMS/billing tails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teardown, resource cleanliness and cost closure.` to `automated evidence proves scoped absence and reconciles retained resources and lifecycle ceiling` and the named beneficiaries.
- Two-minute technical explanation: trace `evidence archive → automated workload/data/feature/index/model/ECR cleanup → platform destroy → bootstrap last → native absence/KMS residual → 24/48/72-hour billing closure`;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teardown solve, for whom, and what evidence proves value?
   Answer points: Automate teardown, resource cleanliness and cost closure. Beneficiaries are platform owner, resource owners, security, FinOps and auditors; measurable outcome is automated evidence proves scoped absence and reconciles retained resources and lifecycle ceiling.
2. Q: Trace the end-to-end flow and identify every trust, state and approval boundary.
   Answer points: evidence archive → automated workload/data/feature/index/model/ECR cleanup → platform destroy → bootstrap last → native absence/KMS residual → 24/48/72-hour billing closure; include GitHub Actions/HCP Terraform teardown workflow, ownership inventory, ordered deletion, shared exclusions, native APIs, KMS schedule and cost checks and upstream/downstream consumers.
3. Q: Which design decision matters most, what alternative was rejected, and when would you reconsider it?
   Answer points: tear down only through owner-approved automation with exact ownership and bootstrap-last ordering; rejected/default alternative: manual deletion, broad cleanup, uncertain targets or claiming zero cost before delayed checks; reconsider only through evidence and owner ADR/approval.
4. Q: How does the capability fail safely, and how do diagnosis, remediation, rollback/restore and teardown differ?
   Answer points: ambiguous ownership or incomplete evidence stops before deletion; retained/KMS/billing tails remain explicit; preserve evidence and require new approval for source remediation.
5. Q: How are security, privacy, reliability and cost controlled?
   Answer points: no shared/service-linked deletion, evidence before destruction, exact approval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teardown. Task—establish the governed contract. Action—map producers/consumers, work through gates, owner-test, diagnose completely and prove lifecycle. Result—report only accepted evidence and automated evidence proves scoped absence and reconciles retained resources and lifecycle ceiling.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W12-002`,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W12-003.
POST-IMPLEMENTATION HANDOFF — W12-003
After a separately approved edit, return task-specific business value, the real component/data flow, closing a facility room by room with an inventory, archive and final utility bills.,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</si>
  <si>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W12-003
AUTHORITY STATUS — ACTIVE ONLY WHEN ISSUED BY THE OWNER AFTER MAIN-PROMPT REVIEW
This Column L is the bounded edit approval. By issuing it after reviewing the completed `MAIN PROMPT — W12-003`,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Automate teardown, resource cleanliness and cost closure.
- Measurable acceptance: automated evidence proves scoped absence and reconciles retained resources and lifecycle ceiling / Automated workflow preserves exact approval, ordered teardown, native absence and delayed cost evidence.
- End-to-end flow: evidence archive → automated workload/data/feature/index/model/ECR cleanup → platform destroy → bootstrap last → native absence/KMS residual → 24/48/72-hour billing closure
- Components: GitHub Actions/HCP Terraform teardown workflow, ownership inventory, ordered deletion, shared exclusions, native APIs, KMS schedule and cost checks
- Decision/alternative: tear down only through owner-approved automation with exact ownership and bootstrap-last ordering / manual deletion, broad cleanup, uncertain targets or claiming zero cost before delayed checks
- Failure contract: ambiguous ownership or incomplete evidence stops before deletion; retained/KMS/billing tails remain explicit
- Security/privacy/reliability/cost: no shared/service-linked deletion, evidence before destruction, exact approval and native verification
- Evidence candidate: docs/test-evidence/W12/W12-003.md
- Rollback/teardown: Deletion is not rolled back; stop before uncertain targets and restore only from approved backups where supported.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W12-003.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W12-003: map the edited files and acceptance (Automated workflow preserves exact approval, ordered teardown, native absence and delayed cost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(closing a facility room by room with an inventory, archive and final utility bills.),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</si>
  <si>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W12-003
AUTHORITY STATUS — INACTIVE UNTIL OWNER EVIDENCE AND APPROVAL
This documentation gate is reconciled to Main Prompt and Column L for W12-003. It activates only after the bounded edit/content review and owner-led TEST-001 results. It grants no source, test, cloud, lifecycle, tracker or Git authority.
TASK/BASELINE IDENTITY
- Prompt/week/feature: W12-003 / Week 12 / Automated teardown
- Purpose/acceptance: Automate teardown, resource cleanliness and cost closure. / automated evidence proves scoped absence and reconciles retained resources and lifecycle ceiling
- Approved implementation/content baseline and exact changed paths: [required]
- Owner results/evidence identities: [required]
- Dependencies/current status: W7-001-remediation; W12-002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docs/test-evidence/W12/W12-003.md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W12-003.`
TASK-SPECIFIC DOCUMENT CONTENT
- Business/architecture: Automate teardown, resource cleanliness and cost closure. / evidence archive → automated workload/data/feature/index/model/ECR cleanup → platform destroy → bootstrap last → native absence/KMS residual → 24/48/72-hour billing closure.
- Components and contracts: GitHub Actions/HCP Terraform teardown workflow, ownership inventory, ordered deletion, shared exclusions, native APIs, KMS schedule and cost checks.
- Exact requirements and acceptance: preserve every item from Main Prompt; acceptance is Automated workflow preserves exact approval, ordered teardown, native absence and delayed cost evidence..
- Actual paths/interfaces/consumers and tests/evidence, including failures and limitations.
- Security/privacy/reliability/cost: no shared/service-linked deletion, evidence before destruction, exact approval and native verification.
- Decision/alternative: tear down only through owner-approved automation with exact ownership and bootstrap-last ordering / manual deletion, broad cleanup, uncertain targets or claiming zero cost before delayed checks.
- Failure/recovery: ambiguous ownership or incomplete evidence stops before deletion; retained/KMS/billing tails remain explicit.
- Rollback/teardown: Deletion is not rolled back; stop before uncertain targets and restore only from approved backups where supported..
- Factual post-implementation learning and owner teach-back handover; no invented outcomes.
MANDATORY COLUMN M OUTPUT
Return `COLUMN M APPROVED DOCUMENT MANIFEST — W12-003`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W12-003.
Governing tracker: Enterprise_AI_Architecture_12_Week_Execution_Tracker_v1.4.0.xlsx (v1.4.0). This cell is a template until its separate gate is approved.
TASK-TO-DOCUMENT TRACE — W12-003: after owner TEST-001, map every Main Prompt requirement and actual Column L change to exact owner-approved documents. State the business reason (Automate teardown, resource cleanliness and cost closure.), actual architecture/producer-consumer flow, plain-language analogy (closing a facility room by room with an inventory, archive and final utility bills.),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</si>
  <si>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W12-003
This gate authorizes documentation closure only after owner review; it is not a code, test, deployment or tracker-edit approval.
OWNER MUST SUPPLY — DO NOT INVENT
- Prompt ID: W12-003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W12-003.
Governing tracker: Enterprise_AI_Architecture_12_Week_Execution_Tracker_v1.4.0.xlsx (v1.4.0). This cell is a template until its separate gate is approved.
Close exactly the owner-reviewed Column M manifest for W12-003,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</si>
  <si>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W12-004
TASK IDENTITY
- Week: Week 12
- Task type: implementation
- Feature/outcome: Governance closure
- Business purpose: Prepare final governance, production-readiness and portfolio closure package.
- Covered tracker steps: W12-004
- Required inputs/dependencies: W7-001-remediation; W12-003 / W7-001-remediation; W12-003
- Expected output/acceptance: The package truthfully reports readiness and preserves every pending or qualified gate. / The package truthfully reports readiness and preserves every pending or qualified gate.
- Canonical evidence candidate: docs/test-evidence/W12/W12-004.md
- Exact rollback/teardown boundary: Withdraw readiness claim, preserve package, and reopen exact failed or missing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W12-004.`
2. GATE 2 / COLUMN L: only after the owner issues an exact bounded Code or Content Edit Approval, revalidate baseline and patch contexts and write only approved paths. Drift returns `BLOCKED — BASELINE CHANGED — W12-004.`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This is an implementation/remediation prompt, but the first response remains read-only and grants no edit or execution authority.
MANDATORY COMPLETE IMPACT ANALYSIS — REQUIRED GATE 1 RESPONSE
1. BUSINESS OUTCOME AND MEASURABLE ACCEPTANCE
Explain the business problem, beneficiaries (executive sponsor, architecture owner, security, SRE, model/data owners, auditors and interview reviewers), architecture position, included/excluded scope and measurable outcome: complete reconciled package records every gate, limitation and owner decision without false closure.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all current/superseded evidence and identities → cross-domain reconciliation → production-readiness decision → portfolio/index/architecture narrative → owner approval and tracker update. Identify entry points, evidence index, hashes, diagrams, Terraform/CI traceability, dashboards, security/model supply chain, SLO/chaos/DR/rollback/teardown/cost, runbooks and limitations,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missing/stale/waived/failed/indeterminate mandatory evidence keeps readiness NOT ESTABLISHED and reopens the exact gate.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complete traceability, accepted-risk authority, no secret evidence and owner-only final decision.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W12-003); data classification/residency/retention; identity/schema/API choices; conditional technology adoption; test/fake/real boundaries; network/cloud/provider access; cost ceilings; deployment/rollback/teardown authority; evidence/documents; technical edit-blocking owner decisions; any operation-specific validity condition that is genuinely required for executable authority; and any conflict discovered. Final reviewer identity, final closure decision and closure timestamp belong only to Column N.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Prepare final governance, production-readiness and portfolio closure package. Beneficiaries: executive sponsor, architecture owner, security, SRE, model/data owners, auditors and interview reviewers.
- Measurable outcome: complete reconciled package records every gate, limitation and owner decision without false closure.
- Process/risk: all current/superseded evidence and identities → cross-domain reconciliation → production-readiness decision → portfolio/index/architecture narrative → owner approval and tracker update. Without governance at this layer, the platform can produce an unauditable, insecure, costly or unrecoverable result.
END-TO-END ARCHITECTURE LEARNING
- Position and flow: all current/superseded evidence and identities → cross-domain reconciliation → production-readiness decision → portfolio/index/architecture narrative → owner approval and tracker update.
- Components/responsibilities: evidence index, hashes, diagrams, Terraform/CI traceability, dashboards, security/model supply chain, SLO/chaos/DR/rollback/teardown/cost, runbooks and limitations.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airworthiness certificate assembled from every signed inspection—not from the aircraft looking finished.
- In simple terms: approved inputs enter Governance closure; controls validate identity, authority and limits; the system returns the accepted output or a truthful, recoverable stop.
- Why the business cares: the capability is explainable, repeatable, reversible and evidence-based.
ARCHITECTURE DECISIONS AND TRADE-OFFS
- Selected direction: declare production readiness only when every mandatory current evidence gate establishes it.
- Rejected/default alternative: inferring readiness from implementation, plans, waived/failed/stale/indeterminate evidence or polished documentation.
- Explain when scale, latency, residency, portability, supportability, reliability, cost or owner evidence would justify a different choice and which ADR/approval must change.
SECURITY, PRIVACY, GOVERNANCE, RELIABILITY AND OPERATIONS
- Required controls: complete traceability, accepted-risk authority, no secret evidence and owner-only final decision.
- Failure/recovery: any missing/stale/waived/failed/indeterminate mandatory evidence keeps readiness NOT ESTABLISHED and reopens the exact gate.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`Prepare final governance, production-readiness and portfolio closure package.` to `complete reconciled package records every gate, limitation and owner decision without false closure` and the named beneficiaries.
- Two-minute technical explanation: trace `all current/superseded evidence and identities → cross-domain reconciliation → production-readiness decision → portfolio/index/architecture narrative → owner approval and tracker update`;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Governance closure solve, for whom, and what evidence proves value?
   Answer points: Prepare final governance, production-readiness and portfolio closure package. Beneficiaries are executive sponsor, architecture owner, security, SRE, model/data owners, auditors and interview reviewers; measurable outcome is complete reconciled package records every gate, limitation and owner decision without false closure.
2. Q: Trace the end-to-end flow and identify every trust, state and approval boundary.
   Answer points: all current/superseded evidence and identities → cross-domain reconciliation → production-readiness decision → portfolio/index/architecture narrative → owner approval and tracker update; include evidence index, hashes, diagrams, Terraform/CI traceability, dashboards, security/model supply chain, SLO/chaos/DR/rollback/teardown/cost, runbooks and limitations and upstream/downstream consumers.
3. Q: Which design decision matters most, what alternative was rejected, and when would you reconsider it?
   Answer points: declare production readiness only when every mandatory current evidence gate establishes it; rejected/default alternative: inferring readiness from implementation, plans, waived/failed/stale/indeterminate evidence or polished documentation; reconsider only through evidence and owner ADR/approval.
4. Q: How does the capability fail safely, and how do diagnosis, remediation, rollback/restore and teardown differ?
   Answer points: any missing/stale/waived/failed/indeterminate mandatory evidence keeps readiness NOT ESTABLISHED and reopens the exact gate; preserve evidence and require new approval for source remediation.
5. Q: How are security, privacy, reliability and cost controlled?
   Answer points: complete traceability, accepted-risk authority, no secret evidence and owner-only final decision;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Governance closure. Task—establish the governed contract. Action—map producers/consumers, work through gates, owner-test, diagnose completely and prove lifecycle. Result—report only accepted evidence and complete reconciled package records every gate, limitation and owner decision without false closure.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OWNER-DECISION RECONCILIATION
- OWNER DECISION REQUIRED BEFORE COLUMN L: resolve every unapproved value in `W7-001-remediation; W12-003`,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W12-004.
POST-IMPLEMENTATION HANDOFF — W12-004
After a separately approved edit, return task-specific business value, the real component/data flow, an airworthiness certificate assembled from every signed inspection—not from the aircraft looking finished.,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W12-004 FINAL SECURITY AND READINESS PACKAGE
The final closure package must explicitly include the current threat model, trust boundaries, assets, actors, abuse cases, accepted and unresolved attack paths, mitigations, verification evidence and risk owners. It must also reconcile architecture diagrams, production-readiness decision, automated deployment and rollback, DR, teardown, cost, runbooks, data/model lineage, evaluation/load evidence, observability dashboards and interview portfolio material. Missing or stale evidence remains NOT ESTABLISHED.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</si>
  <si>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W12-004
AUTHORITY STATUS — ACTIVE ONLY WHEN ISSUED BY THE OWNER AFTER MAIN-PROMPT REVIEW
This Column L is the bounded edit approval. By issuing it after reviewing the completed `MAIN PROMPT — W12-004`,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Prepare final governance, production-readiness and portfolio closure package.
- Measurable acceptance: complete reconciled package records every gate, limitation and owner decision without false closure / The package truthfully reports readiness and preserves every pending or qualified gate.
- End-to-end flow: all current/superseded evidence and identities → cross-domain reconciliation → production-readiness decision → portfolio/index/architecture narrative → owner approval and tracker update
- Components: evidence index, hashes, diagrams, Terraform/CI traceability, dashboards, security/model supply chain, SLO/chaos/DR/rollback/teardown/cost, runbooks and limitations
- Decision/alternative: declare production readiness only when every mandatory current evidence gate establishes it / inferring readiness from implementation, plans, waived/failed/stale/indeterminate evidence or polished documentation
- Failure contract: any missing/stale/waived/failed/indeterminate mandatory evidence keeps readiness NOT ESTABLISHED and reopens the exact gate
- Security/privacy/reliability/cost: complete traceability, accepted-risk authority, no secret evidence and owner-only final decision
- Evidence candidate: docs/test-evidence/W12/W12-004.md
- Rollback/teardown: Withdraw readiness claim, preserve package, and reopen exact failed or missing gates.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W12-004: map the edited files and acceptance (The package truthfully reports readiness and preserves every pending or qualified gate.)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airworthiness certificate assembled from every signed inspection—not from the aircraft looking finished.), a small actual code or contract snippet, security and recovery story and owner teach-back. Source-only approval never becomes live authority.
FILE LIST HONESTY: The tracker does not pre-populate guessed code CREATE/UPDATE/DELETE paths. The Main Prompt must first return exact repository-relative paths from repository inspection. When the owner then issues this Column L, that exact latest owner-reviewed manifest becomes the edit boundary.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IMPLEMENTATION AND ALIGNMENT — TRACKER v1.4.0
The Main Prompt must first inspect the repository and produce the exact manifest. The owner activates this Column L by issuing it after reviewing that manifest. Reproduce the manifest exactly and map every path to this task contract and its producer-consumer tests. Do not populate guessed paths from the tracker. Stop only if the exact inspected manifest is unavailable or ambiguous, the repository no longer matches it, a technical decision is unresolved, or implementation requires an additional path. Column N closure metadata is not required.
TASK ALIGNMENT REQUIREMENTS
ROADMAP ALIGNMENT — W12-004 FINAL SECURITY AND READINESS PACKAGE
The final closure package must explicitly include the current threat model, trust boundaries, assets, actors, abuse cases, accepted and unresolved attack paths, mitigations, verification evidence and risk owners. It must also reconcile architecture diagrams, production-readiness decision, automated deployment and rollback, DR, teardown, cost, runbooks, data/model lineage, evaluation/load evidence, observability dashboards and interview portfolio material. Missing or stale evidence remains NOT ESTABLISHED.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</si>
  <si>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EXACT DOCUMENT WRITING APPROVAL TEMPLATE — W12-004
AUTHORITY STATUS — INACTIVE UNTIL OWNER EVIDENCE AND APPROVAL
This documentation gate is reconciled to Main Prompt and Column L for W12-004. It activates only after the bounded edit/content review and owner-led TEST-001 results. It grants no source, test, cloud, lifecycle, tracker or Git authority.
TASK/BASELINE IDENTITY
- Prompt/week/feature: W12-004 / Week 12 / Governance closure
- Purpose/acceptance: Prepare final governance, production-readiness and portfolio closure package. / complete reconciled package records every gate, limitation and owner decision without false closure
- Approved implementation/content baseline and exact changed paths: [required]
- Owner results/evidence identities: [required]
- Dependencies/current status: W7-001-remediation; W12-003 / Blocked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EXACT DOCUMENT BOUNDARY — OWNER MUST CLASSIFY EACH PATH ONCE
Canonical task evidence candidate: docs/test-evidence/W12/W12-004.md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Column N reviewer facts explicitly DEFERRED and not required for Column M;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W12-004.`
TASK-SPECIFIC DOCUMENT CONTENT
- Business/architecture: Prepare final governance, production-readiness and portfolio closure package. / all current/superseded evidence and identities → cross-domain reconciliation → production-readiness decision → portfolio/index/architecture narrative → owner approval and tracker update.
- Components and contracts: evidence index, hashes, diagrams, Terraform/CI traceability, dashboards, security/model supply chain, SLO/chaos/DR/rollback/teardown/cost, runbooks and limitations.
- Exact requirements and acceptance: preserve every item from Main Prompt; acceptance is The package truthfully reports readiness and preserves every pending or qualified gate..
- Actual paths/interfaces/consumers and tests/evidence, including failures and limitations.
- Security/privacy/reliability/cost: complete traceability, accepted-risk authority, no secret evidence and owner-only final decision.
- Decision/alternative: declare production readiness only when every mandatory current evidence gate establishes it / inferring readiness from implementation, plans, waived/failed/stale/indeterminate evidence or polished documentation.
- Failure/recovery: any missing/stale/waived/failed/indeterminate mandatory evidence keeps readiness NOT ESTABLISHED and reopens the exact gate.
- Rollback/teardown: Withdraw readiness claim, preserve package, and reopen exact failed or missing gates..
- Factual post-implementation learning and owner teach-back handover; no invented outcomes.
MANDATORY COLUMN M OUTPUT
Return `COLUMN M APPROVED DOCUMENT MANIFEST — W12-004` with one row per CREATE/UPDATE document: path; classification; purpose; authoritative inputs; owner results/status; hashes; risks/gaps; automation/deployment; rollback/restore/teardown/residue/cost; learner location; pending Column N fields marked DEFERRED; a reserved Final Owner Approval section that Column M must not complete;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W12-004.
Governing tracker: Enterprise_AI_Architecture_12_Week_Execution_Tracker_v1.4.0.xlsx (v1.4.0). This cell is a template until its separate gate is approved.
TASK-TO-DOCUMENT TRACE — W12-004: after owner TEST-001, map every Main Prompt requirement and actual Column L change to exact owner-approved documents. State the business reason (Prepare final governance, production-readiness and portfolio closure package.), actual architecture/producer-consumer flow, plain-language analogy (an airworthiness certificate assembled from every signed inspection—not from the aircraft looking finished.),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
DOCUMENT MANIFEST ACTIVATION — TRACKER v1.4.0
Do not preclassify guessed document paths in this stored template. The Main Prompt must inspect the current repository and identify the required task evidence, week index, global evidence index and task-specific architecture, ADR, threat-model, operations, runbook or learning documents. After the activated Column L and owner TEST-001, the Column M proposal must classify every exact path once as CREATE, UPDATE, VERIFIED UNCHANGED or DEFERRED, with existence, pre-edit hash where applicable, purpose and authoritative inputs. The owner must separately approve that exact document manifest before any document is written.
TASK-SPECIFIC DOCUMENT OBLIGATION
Document architecture, the current threat model and accepted/unresolved attack paths, production readiness, automated deployment/rollback, DR, teardown, cost, runbooks, evidence indexes, dashboards and portfolio outputs.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NON-BLOCKING CLOSURE RULE
Column M must classify and update the exact owner-approved document manifest using actual Column L changes and TEST-001 evidence. It must not request or require final reviewer identity, final approval decision, final timestamp/timezone or final closure validity. Reserve those fields as DEFERRED for Column N. Block Column M only for an unapproved or mismatched document path, missing required implementation/test evidence, protected-path drift, or required document-scope expansion.</t>
  </si>
  <si>
    <t>COLUMN N — FINAL APPROVAL AND COMPLETE DOCUMENTATION CLOSURE — W12-004
This gate authorizes documentation closure only after owner review; it is not a code, test, deployment or tracker-edit approval.
OWNER MUST SUPPLY — DO NOT INVENT
- Prompt ID: W12-004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W12-004.
Governing tracker: Enterprise_AI_Architecture_12_Week_Execution_Tracker_v1.4.0.xlsx (v1.4.0). This cell is a template until its separate gate is approved.
Close exactly the owner-reviewed Column M manifest for W12-004,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</si>
  <si>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W12-LEARN-001
TASK IDENTITY
- Week: Week 12
- Task type: weekly learning and teach-back
- Feature/outcome: Weekly learning
- Business purpose: Complete the Week 12 capstone and Principal/Architect teach-back.
- Covered tracker steps: W12-LEARN-001
- Required inputs/dependencies: W7-001-remediation; W12-004 / W7-001-remediation; W12-004
- Expected output/acceptance: Owner delivers an interview-ready end-to-end narrative and answers architecture, security, SRE, cost and governance follow-ups. / Owner delivers an interview-ready end-to-end narrative and answers architecture, security, SRE, cost and governance follow-ups.
- Canonical evidence candidate: docs/learning/W12-learning-review.md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W12-LEARN-001.`
2. GATE 2 / COLUMN L: only after the owner issues an exact bounded Content Edit Approval, revalidate baseline and patch contexts and write only approved paths. Drift returns `BLOCKED — BASELINE CHANGED — W12-LEARN-001.`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(enterprise stakeholders, platform/release owners, security, SRE, FinOps and auditors), architecture position, included/excluded scope and measurable outcome: owner presents a fully traceable architecture and truthful readiness package.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approved source/artifacts/plan → automated deploy → automated rollback/DR → automated teardown/cost closure → evidence-based readiness decision. Identify entry points, W12-001 through W12-004,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identity, policy, evidence, recovery, teardown or cost gap keeps readiness NOT ESTABLISHED.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separate approvals, no autonomous Codex mutation and complete residual accounting.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12 capstone and Principal/Architect teach-back. Beneficiaries: enterprise stakeholders, platform/release owners, security, SRE, FinOps and auditors.
- Measurable outcome: owner presents a fully traceable architecture and truthful readiness package.
- Process/risk: exact approved source/artifacts/plan → automated deploy → automated rollback/DR → automated teardown/cost closure → evidence-based readiness decision. Without governance at this layer, the platform can produce an unauditable, insecure, costly or unrecoverable result.
END-TO-END ARCHITECTURE LEARNING
- Position and flow: exact approved source/artifacts/plan → automated deploy → automated rollback/DR → automated teardown/cost closure → evidence-based readiness decision.
- Components/responsibilities: W12-001 through W12-004.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an audited launch sequence from signed plan through recovery and final site closure.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final operating model through owner-approved GitHub Actions and HCP Terraform automation.
- Rejected/default alternative: manual lifecycle actions or production-ready claims from component completion.
- Explain when scale, latency, residency, portability, supportability, reliability, cost or owner evidence would justify a different choice and which ADR/approval must change.
SECURITY, PRIVACY, GOVERNANCE, RELIABILITY AND OPERATIONS
- Required controls: OIDC, immutable identities, separate approvals, no autonomous Codex mutation and complete residual accounting.
- Failure/recovery: any identity, policy, evidence, recovery, teardown or cost gap keeps readiness NOT ESTABLISHED.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12 capstone and Principal/Architect teach-back.` to `owner presents a fully traceable architecture and truthful readiness package` and the named beneficiaries.
- Two-minute technical explanation: trace `exact approved source/artifacts/plan → automated deploy → automated rollback/DR → automated teardown/cost closure → evidence-based readiness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12 capstone and Principal/Architect teach-back. Beneficiaries are enterprise stakeholders, platform/release owners, security, SRE, FinOps and auditors; measurable outcome is owner presents a fully traceable architecture and truthful readiness package.
2. Q: Trace the end-to-end flow and identify every trust, state and approval boundary.
   Answer points: exact approved source/artifacts/plan → automated deploy → automated rollback/DR → automated teardown/cost closure → evidence-based readiness decision; include W12-001 through W12-004 and upstream/downstream consumers.
3. Q: Which design decision matters most, what alternative was rejected, and when would you reconsider it?
   Answer points: prove the final operating model through owner-approved GitHub Actions and HCP Terraform automation; rejected/default alternative: manual lifecycle actions or production-ready claims from component completion; reconsider only through evidence and owner ADR/approval.
4. Q: How does the capability fail safely, and how do diagnosis, remediation, rollback/restore and teardown differ?
   Answer points: any identity, policy, evidence, recovery, teardown or cost gap keeps readiness NOT ESTABLISHED; preserve evidence and require new approval for source remediation.
5. Q: How are security, privacy, reliability and cost controlled?
   Answer points: OIDC, immutable identities, separate approvals, no autonomous Codex mutation and complete residual accounting;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presents a fully traceable architecture and truthful readiness package.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W12-LEARN-001.
POST-IMPLEMENTATION HANDOFF — W12-LEARN-001
After a separately approved edit, return task-specific business value, the real component/data flow, teaching an audited launch sequence from signed plan through recovery and final site closure.,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</si>
  <si>
    <t>COLUMN L — STRICT PRE-ACTIVATION HANDOFF FOR BOUNDED CONTENT EDIT — W12-LEARN-001
AUTHORITY STATUS — INACTIVE; NOT AN EDIT APPROVAL
This stored cell authorizes no file edit, command, test, documentation/evidence write, deployment, rollback, teardown, tracker change or Git mutation. It is the controlled handoff from `MAIN PROMPT — W12-LEARN-001`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12 capstone and Principal/Architect teach-back.
- Measurable acceptance: owner presents a fully traceable architecture and truthful readiness package / Owner delivers an interview-ready end-to-end narrative and answers architecture, security, SRE, cost and governance follow-ups.
- End-to-end flow: exact approved source/artifacts/plan → automated deploy → automated rollback/DR → automated teardown/cost closure → evidence-based readiness decision
- Components: W12-001 through W12-004
- Decision/alternative: prove the final operating model through owner-approved GitHub Actions and HCP Terraform automation / manual lifecycle actions or production-ready claims from component completion
- Failure contract: any identity, policy, evidence, recovery, teardown or cost gap keeps readiness NOT ESTABLISHED
- Security/privacy/reliability/cost: OIDC, immutable identities, separate approvals, no autonomous Codex mutation and complete residual accounting
- Evidence candidate: docs/learning/W12-learning-review.md
- Rollback/teardown: Revise only through the approved documentation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W12-LEARN-001.`
MANDATORY OUTPUT — APPROVAL CANDIDATE ONLY
After successful preflight, return a complete `COLUMN L OWNER APPROVAL CANDIDATE — W12-LEARN-001`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W12-LEARN-001.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W12-LEARN-001: connect Complete the Week 12 capstone and Principal/Architect teach-back. to the actual approved records. Give a plain-language analogy (teaching an audited launch sequence from signed plan through recovery and final site closure.), technical flow, decision trade-offs and five owner teach-back questions. If no code/testing is applicable, say why; never fabricate test commands or PASS.
FILE LIST HONESTY: This inactive future-task template has no approved code CREATE/UPDATE/DELETE list. The Main Prompt must first return exact repository-relative paths and an owner must separately approve them. Do not turn planned functionality into guessed filenames or treat this template as a Code Edit Approval.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t>
  </si>
  <si>
    <t>COLUMN M — EXACT DOCUMENT WRITING APPROVAL TEMPLATE — W12-LEARN-001
AUTHORITY STATUS — INACTIVE UNTIL OWNER EVIDENCE AND APPROVAL
This documentation gate is reconciled to Main Prompt and Column L for W12-LEARN-001. It activates only after the bounded edit/content review and owner-led TEST-001 results. It grants no source, test, cloud, lifecycle, tracker or Git authority.
TASK/BASELINE IDENTITY
- Prompt/week/feature: W12-LEARN-001 / Week 12 / Weekly learning
- Purpose/acceptance: Complete the Week 12 capstone and Principal/Architect teach-back. / owner presents a fully traceable architecture and truthful readiness package
- Approved implementation/content baseline and exact changed paths: [required]
- Owner results/evidence identities: [required]
- Dependencies/current status: W7-001-remediation; W12-004 / Blocked
PLANNED DOCUMENT PATHS — EXACT NAMES, CLASSIFICATION SUBJECT TO PREFLIGHT
- CREATE candidate: docs/learning/W12-learning-review.md, if the file is absent; otherwise UPDATE.
- Any learning index is a separate UPDATE candidate only after path/existence review.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docs/learning/W12-learning-review.md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W12-LEARN-001.`
TASK-SPECIFIC DOCUMENT CONTENT
- Business/architecture: Complete the Week 12 capstone and Principal/Architect teach-back. / exact approved source/artifacts/plan → automated deploy → automated rollback/DR → automated teardown/cost closure → evidence-based readiness decision.
- Components and contracts: W12-001 through W12-004.
- Exact requirements and acceptance: preserve every item from Main Prompt; acceptance is Owner delivers an interview-ready end-to-end narrative and answers architecture, security, SRE, cost and governance follow-ups..
- Actual paths/interfaces/consumers and tests/evidence, including failures and limitations.
- Security/privacy/reliability/cost: OIDC, immutable identities, separate approvals, no autonomous Codex mutation and complete residual accounting.
- Decision/alternative: prove the final operating model through owner-approved GitHub Actions and HCP Terraform automation / manual lifecycle actions or production-ready claims from component completion.
- Failure/recovery: any identity, policy, evidence, recovery, teardown or cost gap keeps readiness NOT ESTABLISHED.
- Rollback/teardown: Revise only through the approved documentation workflow..
- Factual post-implementation learning and owner teach-back handover; no invented outcomes.
MANDATORY COLUMN M OUTPUT
Return `COLUMN M APPROVED DOCUMENT MANIFEST — W12-LEARN-001`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W12-LEARN-001.
Governing tracker: Enterprise_AI_Architecture_12_Week_Execution_Tracker_v1.4.0.xlsx (v1.4.0). This cell is a template until its separate gate is approved.
TASK-TO-DOCUMENT TRACE — W12-LEARN-001: after owner TEST-001, map every Main Prompt requirement and actual Column L change to exact owner-approved documents. State the business reason (Complete the Week 12 capstone and Principal/Architect teach-back.), actual architecture/producer-consumer flow, plain-language analogy (teaching an audited launch sequence from signed plan through recovery and final site closure.),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t>
  </si>
  <si>
    <t>COLUMN N — FINAL APPROVAL AND COMPLETE DOCUMENTATION CLOSURE — W12-LEARN-001
This gate authorizes documentation closure only after owner review; it is not a code, test, deployment or tracker-edit approval.
OWNER MUST SUPPLY — DO NOT INVENT
- Prompt ID: W12-LEARN-001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W12-LEARN-001.
Governing tracker: Enterprise_AI_Architecture_12_Week_Execution_Tracker_v1.4.0.xlsx (v1.4.0). This cell is a template until its separate gate is approved.
Close exactly the owner-reviewed Column M manifest for W12-LEARN-001, including its week-wise evidence document when approved. Match reviewer, decision, timestamp and limitations in every document. No workbook edit, test execution or new cloud approval is implicit; owner updates the tracker.</t>
  </si>
  <si>
    <t>W7-001-remediation remains the source-control dependency for new capability. Owner-deferred GAP-01–04 alone do not block an explicitly approved source-only Column L; they remain blocking for dependent live/cloud execution and final readiness/closure. Check each task’s actual prerequisites.</t>
  </si>
  <si>
    <t>Each Main Prompt and Column L handoff must explain the task in business, technical and plain language. After implementation, Column L must give exact owner TEST-001 commands grounded in the edited repository; results and documentation remain separate gates.</t>
  </si>
  <si>
    <t>The owner-managed tracker may stay open for updates, modified by the owner, with an Excel lock present or absent. Codex reports and preserves it, excludes it from source-edit baselines and never treats its open state alone as an implementation blocker or edits it without separate tracker authority.</t>
  </si>
  <si>
    <t>BLOCKED: identify the specific missing task gate; deferred GAP-01–04 alone do not bar separately approved source-only edits, but still bar dependent live/cloud work and closure.</t>
  </si>
  <si>
    <t>Week 12 target: owner-approved GitHub Actions and HCP Terraform workflows automate deployment, rollback and teardown; no manual final deployment/rollback. Each live run still needs its own review and authority.</t>
  </si>
  <si>
    <t>W6 carry-forward/P0</t>
  </si>
  <si>
    <t>docs/test-evidence/W7/W7-001-remediation.md</t>
  </si>
  <si>
    <t>Added in v1.4.0. W7 remediation is a source dependency; owner-deferred P0 alone does not block separately approved source-only edits, but remains a dependent live/closure gate. No implementation/test/cloud evidence is claimed.</t>
  </si>
  <si>
    <t>PLANNED LEARNER PLACEHOLDER — Close or formally disposition W6 lifecycle, evidence and repeatability gaps before new capability.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</si>
  <si>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docs/test-evidence/W7/W7-001.md</t>
  </si>
  <si>
    <t>PLANNED LEARNER PLACEHOLDER — Implement secure data lake, catalog, lineage and ingestion foundation.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</si>
  <si>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t>
  </si>
  <si>
    <t>W7-001 already owns intake, physical zones, lineage and handoff. W7-002 must own transformation and quality without duplicating that foundation or silently changing zone semantics.</t>
  </si>
  <si>
    <t>Repository-inspected contracts prove the ownership split, approved zone-state mapping, explicit Great Expectations decision, owner-approved thresholds and deterministic duplicate/corrupt/partial/retry/tenant/PII/drift/replay outcomes. Results remain NOT RUN until owner testing.</t>
  </si>
  <si>
    <t>docs/test-evidence/W7/W7-002.md</t>
  </si>
  <si>
    <t>PLANNED LEARNER PLACEHOLDER — 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 After implementation only, explain the actual architecture, trust boundaries, controls, decisions, tests/evidence, rollback/teardown and failure diagnosis. Main Prompt must inspect the repository; Column L/M require separate exact owner-approved manifests. Current evidence: NOT RUN.</t>
  </si>
  <si>
    <t>docs/test-evidence/W7/W7-003.md</t>
  </si>
  <si>
    <t>PLANNED LEARNER PLACEHOLDER — Implement Macie/Presidio privacy, retention, deletion and re-index controls.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</si>
  <si>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docs/test-evidence/W7/W7-004.md</t>
  </si>
  <si>
    <t>PLANNED LEARNER PLACEHOLDER — Decide and conditionally implement the smallest justified feature-management workflow.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</si>
  <si>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PLANNED LEARNER PLACEHOLDER — Complete the Week 7 governed-data-platform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</si>
  <si>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Define the production serving ADR: Bedrock for foundation models; SageMaker real-time endpoints as the AWS-first default for approved custom/fine-tuned managed hosting; EKS, Ray Serve or Triton only with evidenced justification.</t>
  </si>
  <si>
    <t>Each model class needs a least-privilege, reversible topology without provisioning every serving engine.</t>
  </si>
  <si>
    <t>The ADR records model/artifact criteria, managed-hosting default, conditional alternatives, private access, scaling, cost and teardown; design evidence does not claim provisioning.</t>
  </si>
  <si>
    <t>docs/test-evidence/W8/W8-001.md</t>
  </si>
  <si>
    <t>PLANNED LEARNER PLACEHOLDER — Define the production serving ADR: Bedrock for foundation models; SageMaker real-time endpoints as the AWS-first default for approved custom/fine-tuned managed hosting; EKS, Ray Serve or Triton only with evidenced justification. After implementation only, explain the actual architecture, trust boundaries, controls, decisions, tests/evidence, rollback/teardown and failure diagnosis. Main Prompt must inspect the repository; Column L/M require separate exact owner-approved manifests. Current evidence: NOT RUN.</t>
  </si>
  <si>
    <t>Harden the existing FastAPI inference service with streaming, limits, timeouts, backpressure and graceful shutdown.</t>
  </si>
  <si>
    <t>Production inference must preserve the governed API while draining safely and refusing new work during termination.</t>
  </si>
  <si>
    <t>Tests cover readiness withdrawal, connection draining, zero new work after shutdown, bounded in-flight completion/cancellation, streaming disconnect, dependency closure and termination deadline without a duplicate API path.</t>
  </si>
  <si>
    <t>docs/test-evidence/W8/W8-002.md</t>
  </si>
  <si>
    <t>PLANNED LEARNER PLACEHOLDER — Harden the existing FastAPI inference service with streaming, limits, timeouts, backpressure and graceful shutdown. After implementation only, explain the actual architecture, trust boundaries, controls, decisions, tests/evidence, rollback/teardown and failure diagnosis. Main Prompt must inspect the repository; Column L/M require separate exact owner-approved manifests. Current evidence: NOT RUN.</t>
  </si>
  <si>
    <t>Implement EventBridge/Step Functions-compatible asynchronous inference, ingestion and training orchestration.</t>
  </si>
  <si>
    <t>Long-running inference, ingestion and training require typed, auditable states and explicit failure routing.</t>
  </si>
  <si>
    <t>Contracts and tests cover approval, retry/backoff, timeout, terminal failure routing, DLQ, compensation, resume and idempotent redelivery across inference, ingestion and training workflows.</t>
  </si>
  <si>
    <t>docs/test-evidence/W8/W8-003.md</t>
  </si>
  <si>
    <t>PLANNED LEARNER PLACEHOLDER — Implement EventBridge/Step Functions-compatible asynchronous inference, ingestion and training orchestration. After implementation only, explain the actual architecture, trust boundaries, controls, decisions, tests/evidence, rollback/teardown and failure diagnosis. Main Prompt must inspect the repository; Column L/M require separate exact owner-approved manifests. Current evidence: NOT RUN.</t>
  </si>
  <si>
    <t>Validate load, latency, saturation, autoscaling and cost per successful request; include HPA/PDB and Karpenter when EKS serving is selected, or SageMaker autoscaling when a custom endpoint is selected.</t>
  </si>
  <si>
    <t>Capacity claims need workload evidence and safe node/workload scaling, not HPA-only coverage.</t>
  </si>
  <si>
    <t>Owner-run tests cover scale-out/in, Karpenter provisioning/consolidation/disruption, cold start, saturation, queue/timeouts and cost per successful request for the selected runtime; Ray Serve/Triton remain conditional.</t>
  </si>
  <si>
    <t>docs/test-evidence/W8/W8-004.md</t>
  </si>
  <si>
    <t>PLANNED LEARNER PLACEHOLDER — Validate load, latency, saturation, autoscaling and cost per successful request; include HPA/PDB and Karpenter when EKS serving is selected, or SageMaker autoscaling when a custom endpoint is selected.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</si>
  <si>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8 production-inference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</si>
  <si>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docs/test-evidence/W9/W9-001.md</t>
  </si>
  <si>
    <t>PLANNED LEARNER PLACEHOLDER — Implement SageMaker training with PyTorch/Hugging Face and cost-gated PEFT/LoRA.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</si>
  <si>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docs/test-evidence/W9/W9-002.md</t>
  </si>
  <si>
    <t>PLANNED LEARNER PLACEHOLDER — Implement MLflow experiment, evaluation and lineage workflow.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</si>
  <si>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docs/test-evidence/W9/W9-003.md</t>
  </si>
  <si>
    <t>PLANNED LEARNER PLACEHOLDER — Implement SageMaker Model Registry approval and promotion.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</si>
  <si>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docs/test-evidence/W9/W9-004.md</t>
  </si>
  <si>
    <t>PLANNED LEARNER PLACEHOLDER — Implement secure model CI/CD and supply-chain controls.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</si>
  <si>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PLANNED LEARNER PLACEHOLDER — Complete the Week 9 governed-MLOps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</si>
  <si>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docs/test-evidence/W10/W10-001.md</t>
  </si>
  <si>
    <t>PLANNED LEARNER PLACEHOLDER — Implement hybrid retrieval by extending the existing OpenSearch adapter.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</si>
  <si>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docs/test-evidence/W10/W10-002.md</t>
  </si>
  <si>
    <t>PLANNED LEARNER PLACEHOLDER — Implement reranking, backend parity and retrieval load/cost proof.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</si>
  <si>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docs/test-evidence/W10/W10-003.md</t>
  </si>
  <si>
    <t>PLANNED LEARNER PLACEHOLDER — Implement RAG evaluation, safety regression and version governance.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</si>
  <si>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Extend existing AI observability with agent-step, retrieval, model, token, per-request cost, groundedness, citation, abstention, PII and authorization signals.</t>
  </si>
  <si>
    <t>Operators must separate agent, retrieval and model behavior without logging sensitive payloads or rebuilding the telemetry stack.</t>
  </si>
  <si>
    <t>Telemetry contracts and tests prove distinct retrieval/model latency, agent-step correlation, token and cost-per-request accounting, quality/safety signals, privacy, bounded cardinality, delivery alarms and retention.</t>
  </si>
  <si>
    <t>docs/test-evidence/W10/W10-004.md</t>
  </si>
  <si>
    <t>PLANNED LEARNER PLACEHOLDER — Extend existing AI observability with agent-step, retrieval, model, token, per-request cost, groundedness, citation, abstention, PII and authorization signals.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</si>
  <si>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10 advanced-RAG and LLMOps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</si>
  <si>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Implement AI SLI/SLO and error-budget governance for reliability, retrieval quality, grounding, abstention, authorization, privacy, tokens and cost.</t>
  </si>
  <si>
    <t>Release decisions need measurable user outcomes, including wrong retrieval, leakage and expensive success—not generic availability alone.</t>
  </si>
  <si>
    <t>Definitions and tests cover citation coverage, retrieval relevance, grounded-answer rate, correct abstention, unauthorized retrieval rate, PII leakage rate, tokens and cost per successful query, each with denominator, window, threshold, sample and missing-data behavior.</t>
  </si>
  <si>
    <t>docs/test-evidence/W11/W11-001.md</t>
  </si>
  <si>
    <t>PLANNED LEARNER PLACEHOLDER — Implement AI SLI/SLO and error-budget governance for reliability, retrieval quality, grounding, abstention, authorization, privacy, tokens and cost. After implementation only, explain the actual architecture, trust boundaries, controls, decisions, tests/evidence, rollback/teardown and failure diagnosis. Main Prompt must inspect the repository; Column L/M require separate exact owner-approved manifests. Current evidence: NOT RUN.</t>
  </si>
  <si>
    <t>docs/test-evidence/W11/W11-002.md</t>
  </si>
  <si>
    <t>PLANNED LEARNER PLACEHOLDER — Implement AWS FIS and controlled dependency-chaos framework.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</si>
  <si>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docs/test-evidence/W11/W11-003.md</t>
  </si>
  <si>
    <t>PLANNED LEARNER PLACEHOLDER — Implement backup, restore, index rebuild and multi-Region DR contracts.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</si>
  <si>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Implement incident management, game days, runbooks, failure-proof runners and identity-bound recovery evidence.</t>
  </si>
  <si>
    <t>Operators need accountable response and proof that recovery achieved the required RTO/RPO, not only a runbook.</t>
  </si>
  <si>
    <t>Offline and owner-run evidence records exact scenario and identities, approvals, commands/workflows, achieved-versus-target RTO/RPO, integrity/health, cleanup and residual risk; any failed command prevents PASS.</t>
  </si>
  <si>
    <t>docs/test-evidence/W11/W11-004.md</t>
  </si>
  <si>
    <t>PLANNED LEARNER PLACEHOLDER — Implement incident management, game days, runbooks, failure-proof runners and identity-bound recovery evidence.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</si>
  <si>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11 SRE, chaos and DR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</si>
  <si>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docs/test-evidence/W12/W12-001.md</t>
  </si>
  <si>
    <t>PLANNED LEARNER PLACEHOLDER — Integrate the capstone and automate end-to-end deployment through GitHub Actions and HCP Terraform/Terraform Cloud.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</si>
  <si>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docs/test-evidence/W12/W12-002.md</t>
  </si>
  <si>
    <t>PLANNED LEARNER PLACEHOLDER — Automate application/infrastructure rollback and validate DR recovery.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</si>
  <si>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docs/test-evidence/W12/W12-003.md</t>
  </si>
  <si>
    <t>PLANNED LEARNER PLACEHOLDER — Automate teardown, resource cleanliness and cost closure.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</si>
  <si>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Prepare the final governance, production-readiness, threat-model and portfolio closure package.</t>
  </si>
  <si>
    <t>Final readiness must reconcile technical evidence and current attack paths, not infer production status from implementation.</t>
  </si>
  <si>
    <t>The package explicitly covers architecture, threat model with accepted/unresolved attack paths, readiness, automated deployment/rollback, DR, teardown, cost, lineage, evaluation/load, dashboards, runbooks and portfolio outputs while preserving every pending or qualified gate.</t>
  </si>
  <si>
    <t>docs/test-evidence/W12/W12-004.md</t>
  </si>
  <si>
    <t>PLANNED LEARNER PLACEHOLDER — Prepare the final governance, production-readiness, threat-model and portfolio closure package.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</si>
  <si>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12 capstone and Principal/Architect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</si>
  <si>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Blocked by implementation/owner evidence; W7 remediation source dependency; deferred P0 alone does not block approved source-only edits, but dependent live/closure evidence remains gated.</t>
  </si>
  <si>
    <t>W6 deferred P0 versus bounded source-only work</t>
  </si>
  <si>
    <t>Owner-deferred GAP-01–04 do not alone block separately approved W7-001 source-only Column L; live/cloud and final closure remain gated. Each later task requires its own exact approval.</t>
  </si>
  <si>
    <t>Owner decision carried into tracker v1.4.0; no P0 closure, live authority, new implementation approval or evidence claim.</t>
  </si>
  <si>
    <t>docs/test-evidence/W7/W7-001-remediation.md; classified owner evidence required</t>
  </si>
  <si>
    <t>docs/test-evidence/W7/W7-001.md; classified owner evidence required</t>
  </si>
  <si>
    <t>Preserve completed W7-001 raw/quarantine/processed/evidence zones and ingestion handoff; map validated/curated as explicit logical processed states from inspected contracts; implement Glue/Spark transformation, schema/quality/drift gates, checkpoint/replay and quarantine; require owner decision on real Great Expectations versus compatible contract; bind owner thresholds and evidence; no duplicate ingestion foundation.</t>
  </si>
  <si>
    <t>docs/test-evidence/W7/W7-002.md; classified owner evidence required</t>
  </si>
  <si>
    <t>docs/test-evidence/W7/W7-003.md; classified owner evidence required</t>
  </si>
  <si>
    <t>docs/test-evidence/W7/W7-004.md; classified owner evidence required</t>
  </si>
  <si>
    <t>Compare Bedrock, SageMaker real-time and EKS-hosted inference; default approved custom/fine-tuned managed hosting to SageMaker; require evidence for EKS, Ray Serve or Triton; retain Bedrock for foundation models; bind artifact identity, private access, normalized errors, scaling, cost and teardown; ADR only.</t>
  </si>
  <si>
    <t>docs/test-evidence/W8/W8-001.md; classified owner evidence required</t>
  </si>
  <si>
    <t>Reuse existing FastAPI/auth/tenant/correlation controls; add bounded requests, deadlines, concurrency, backpressure, approved streaming and graceful shutdown with readiness withdrawal, drain, in-flight completion/cancellation, dependency closure and termination deadline; test repeated shutdown and disconnects.</t>
  </si>
  <si>
    <t>docs/test-evidence/W8/W8-002.md; classified owner evidence required</t>
  </si>
  <si>
    <t>Model async inference plus long-running ingestion and training; typed states/outcomes, correlation/idempotency, bounded retries/backoff/timeouts, approval, DLQ/failure routing, compensation/resume, audit, tenant quota and no unapproved provider execution.</t>
  </si>
  <si>
    <t>docs/test-evidence/W8/W8-003.md; classified owner evidence required</t>
  </si>
  <si>
    <t>Define load/latency/throughput/saturation assumptions; extend HPA/PDB and, for selected EKS serving, Karpenter provisioning, scale-out/in, consolidation and disruption tests; use SageMaker autoscaling only if selected; measure cost per successful request; Ray Serve/Triton conditional.</t>
  </si>
  <si>
    <t>docs/test-evidence/W8/W8-004.md; classified owner evidence required</t>
  </si>
  <si>
    <t>docs/test-evidence/W9/W9-001.md; classified owner evidence required</t>
  </si>
  <si>
    <t>docs/test-evidence/W9/W9-002.md; classified owner evidence required</t>
  </si>
  <si>
    <t>docs/test-evidence/W9/W9-003.md; classified owner evidence required</t>
  </si>
  <si>
    <t>docs/test-evidence/W9/W9-004.md; classified owner evidence required</t>
  </si>
  <si>
    <t>docs/test-evidence/W10/W10-001.md; classified owner evidence required</t>
  </si>
  <si>
    <t>docs/test-evidence/W10/W10-002.md; classified owner evidence required</t>
  </si>
  <si>
    <t>docs/test-evidence/W10/W10-003.md; classified owner evidence required</t>
  </si>
  <si>
    <t>Extend existing OTel/Prometheus/Grafana/CloudWatch/X-Ray/Jaeger foundations; add privacy-safe agent steps, retrieval latency, model latency, tokens, cost/request, groundedness, citation coverage, abstention, PII and authorization failures; stable dimensions, redaction, delivery alarms and retention.</t>
  </si>
  <si>
    <t>docs/test-evidence/W10/W10-004.md; classified owner evidence required</t>
  </si>
  <si>
    <t>Define availability/latency plus citation coverage, retrieval relevance, grounded-answer rate, correct abstention, unauthorized retrieval, PII leakage, tokens/success and cost/success; specify source, population, denominator, window, sample, threshold, burn and fail-closed missing-data behavior.</t>
  </si>
  <si>
    <t>docs/test-evidence/W11/W11-001.md; classified owner evidence required</t>
  </si>
  <si>
    <t>docs/test-evidence/W11/W11-002.md; classified owner evidence required</t>
  </si>
  <si>
    <t>docs/test-evidence/W11/W11-003.md; classified owner evidence required</t>
  </si>
  <si>
    <t>Define incident roles/timeline, game-day matrix, model/RAG/data/platform runbooks and failure-proof runners; require identity-bound recovery records with exact scenario, source/recovered identity, timestamps, achieved versus target RTO/RPO, integrity/health, cleanup and unresolved risk.</t>
  </si>
  <si>
    <t>docs/test-evidence/W11/W11-004.md; classified owner evidence required</t>
  </si>
  <si>
    <t>docs/test-evidence/W12/W12-001.md; classified owner evidence required</t>
  </si>
  <si>
    <t>docs/test-evidence/W12/W12-002.md; classified owner evidence required</t>
  </si>
  <si>
    <t>docs/test-evidence/W12/W12-003.md; classified owner evidence required</t>
  </si>
  <si>
    <t>Reconcile current/superseded evidence; architecture and Terraform/CI traceability; current threat model, trust boundaries, assets, actors, abuse cases and accepted/unresolved attack paths; observability/security/model supply chain; SLO/chaos/DR/rollback/teardown/cost; runbooks, dashboards, lineage, portfolio and truthful readiness.</t>
  </si>
  <si>
    <t>docs/test-evidence/W12/W12-004.md; classified owner evidence required</t>
  </si>
  <si>
    <t>All four implementation tasks require their own owner evidence. Deferred W6 P0 gaps do not alone block separately approved source-only Column L; they remain blockers for dependent live/cloud execution and final readiness/closure.</t>
  </si>
  <si>
    <t>OWNER-CONTROLLED — after exact Column L edits, Codex supplies copy-ready commands in the verified shell: focused tests → full configured quality/security/policy regression → evidence/residue checks; one at a time with stop conditions. Live/cloud work needs separate approval.</t>
  </si>
  <si>
    <t>PLANNED ONLY — W7-001-remediation: Close or formally disposition W6 lifecycle, evidence and repeatability gaps before new capability. Plain-language analogy: Codex must supply one grounded in the actual implementation. After Column L, explain the real component flow, security/failure and trade-offs, then give exact owner TEST-001 commands; results remain NOT RUN until executed. Tracker v1.4.0 may stay open and owner-managed.</t>
  </si>
  <si>
    <t>PLANNED ONLY — W7-001: Implement secure data lake, catalog, lineage and ingestion foundation. Plain-language analogy: an airport baggage system that labels, screens and quarantines every item before loading.. After Column L, explain the real component flow, security/failure and trade-offs, then give exact owner TEST-001 commands; results remain NOT RUN until executed. Tracker v1.4.0 may stay open and owner-managed.</t>
  </si>
  <si>
    <t>PLANNED ONLY — W7-002. 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 Repository-inspected contracts prove the ownership split, approved zone-state mapping, explicit Great Expectations decision, owner-approved thresholds and deterministic duplicate/corrupt/partial/retry/tenant/PII/drift/replay outcomes. Results remain NOT RUN until owner testing. Main Prompt performs repository inspection; Column L/M require separate exact owner-approved manifests. Tracker v1.4.0 may remain open and owner-managed.</t>
  </si>
  <si>
    <t>PLANNED ONLY — W7-003: Implement Macie/Presidio privacy, retention, deletion and re-index controls. Plain-language analogy: a records office that tracks every copy and destroys only authorized records with a witnessed chain of custody.. After Column L, explain the real component flow, security/failure and trade-offs, then give exact owner TEST-001 commands; results remain NOT RUN until executed. Tracker v1.4.0 may stay open and owner-managed.</t>
  </si>
  <si>
    <t>PLANNED ONLY — W7-004: Decide and conditionally implement the smallest justified feature-management workflow. Plain-language analogy: choosing whether a shared pantry is justified before building and stocking one.. After Column L, explain the real component flow, security/failure and trade-offs, then give exact owner TEST-001 commands; results remain NOT RUN until executed. Tracker v1.4.0 may stay open and owner-managed.</t>
  </si>
  <si>
    <t>OWNER-CONTROLLED — complete task-specific teach-back after approved content and actual evidence; testing N/A only with reason.</t>
  </si>
  <si>
    <t>PLANNED ONLY — W7-LEARN-001: Complete the Week 7 governed-data-platform teach-back. Plain-language analogy: teaching how a secure records supply chain screens, labels and tracks every document.. After Column L, explain the real component flow, security/failure and trade-offs, then give exact owner TEST-001 commands; results remain NOT RUN until executed. Tracker v1.4.0 may stay open and owner-managed.</t>
  </si>
  <si>
    <t>PLANNED ONLY — W8-001. Define the production serving ADR: Bedrock for foundation models; SageMaker real-time endpoints as the AWS-first default for approved custom/fine-tuned managed hosting; EKS, Ray Serve or Triton only with evidenced justification. The ADR records model/artifact criteria, managed-hosting default, conditional alternatives, private access, scaling, cost and teardown; design evidence does not claim provisioning. Main Prompt performs repository inspection; Column L/M require separate exact owner-approved manifests. Tracker v1.4.0 may remain open and owner-managed.</t>
  </si>
  <si>
    <t>PLANNED ONLY — W8-002. Harden the existing FastAPI inference service with streaming, limits, timeouts, backpressure and graceful shutdown. Tests cover readiness withdrawal, connection draining, zero new work after shutdown, bounded in-flight completion/cancellation, streaming disconnect, dependency closure and termination deadline without a duplicate API path. Main Prompt performs repository inspection; Column L/M require separate exact owner-approved manifests. Tracker v1.4.0 may remain open and owner-managed.</t>
  </si>
  <si>
    <t>PLANNED ONLY — W8-003. Implement EventBridge/Step Functions-compatible asynchronous inference, ingestion and training orchestration. Contracts and tests cover approval, retry/backoff, timeout, terminal failure routing, DLQ, compensation, resume and idempotent redelivery across inference, ingestion and training workflows. Main Prompt performs repository inspection; Column L/M require separate exact owner-approved manifests. Tracker v1.4.0 may remain open and owner-managed.</t>
  </si>
  <si>
    <t>PLANNED ONLY — W8-004. Validate load, latency, saturation, autoscaling and cost per successful request; include HPA/PDB and Karpenter when EKS serving is selected, or SageMaker autoscaling when a custom endpoint is selected. Owner-run tests cover scale-out/in, Karpenter provisioning/consolidation/disruption, cold start, saturation, queue/timeouts and cost per successful request for the selected runtime; Ray Serve/Triton remain conditional. Main Prompt performs repository inspection; Column L/M require separate exact owner-approved manifests. Tracker v1.4.0 may remain open and owner-managed.</t>
  </si>
  <si>
    <t>PLANNED ONLY — W8-LEARN-001: Complete the Week 8 production-inference teach-back. Plain-language analogy: teaching how a secure restaurant handles dine-in, queued orders and kitchen capacity.. After Column L, explain the real component flow, security/failure and trade-offs, then give exact owner TEST-001 commands; results remain NOT RUN until executed. Tracker v1.4.0 may stay open and owner-managed.</t>
  </si>
  <si>
    <t>PLANNED ONLY — W9-001: Implement SageMaker training with PyTorch/Hugging Face and cost-gated PEFT/LoRA. Plain-language analogy: a controlled laboratory experiment where every ingredient, instrument and budget is logged before starting.. After Column L, explain the real component flow, security/failure and trade-offs, then give exact owner TEST-001 commands; results remain NOT RUN until executed. Tracker v1.4.0 may stay open and owner-managed.</t>
  </si>
  <si>
    <t>PLANNED ONLY — W9-002: Implement MLflow experiment, evaluation and lineage workflow. Plain-language analogy: a lab notebook that records exact ingredients and results but cannot authorize factory release.. After Column L, explain the real component flow, security/failure and trade-offs, then give exact owner TEST-001 commands; results remain NOT RUN until executed. Tracker v1.4.0 may stay open and owner-managed.</t>
  </si>
  <si>
    <t>PLANNED ONLY — W9-003: Implement SageMaker Model Registry approval and promotion. Plain-language analogy: a controlled release vault where a signed serial-numbered item can move stages but not deploy itself.. After Column L, explain the real component flow, security/failure and trade-offs, then give exact owner TEST-001 commands; results remain NOT RUN until executed. Tracker v1.4.0 may stay open and owner-managed.</t>
  </si>
  <si>
    <t>PLANNED ONLY — W9-004: Implement secure model CI/CD and supply-chain controls. Plain-language analogy: an airport security chain that verifies identity, contents, seals and authorization before transfer.. After Column L, explain the real component flow, security/failure and trade-offs, then give exact owner TEST-001 commands; results remain NOT RUN until executed. Tracker v1.4.0 may stay open and owner-managed.</t>
  </si>
  <si>
    <t>PLANNED ONLY — W9-LEARN-001: Complete the Week 9 governed-MLOps teach-back. Plain-language analogy: teaching a pharmaceutical chain from controlled experiment to approved sealed batch.. After Column L, explain the real component flow, security/failure and trade-offs, then give exact owner TEST-001 commands; results remain NOT RUN until executed. Tracker v1.4.0 may stay open and owner-managed.</t>
  </si>
  <si>
    <t>PLANNED ONLY — W10-001: Implement hybrid retrieval by extending the existing OpenSearch adapter. Plain-language analogy: combining two ranked library catalogs while rechecking every book's access label.. After Column L, explain the real component flow, security/failure and trade-offs, then give exact owner TEST-001 commands; results remain NOT RUN until executed. Tracker v1.4.0 may stay open and owner-managed.</t>
  </si>
  <si>
    <t>PLANNED ONLY — W10-002: Implement reranking, backend parity and retrieval load/cost proof. Plain-language analogy: a second librarian reorders only already-authorized books and must justify the added delay.. After Column L, explain the real component flow, security/failure and trade-offs, then give exact owner TEST-001 commands; results remain NOT RUN until executed. Tracker v1.4.0 may stay open and owner-managed.</t>
  </si>
  <si>
    <t>PLANNED ONLY — W10-003: Implement RAG evaluation, safety regression and version governance. Plain-language analogy: a crash-test and quality laboratory where every vehicle configuration is serialized before release.. After Column L, explain the real component flow, security/failure and trade-offs, then give exact owner TEST-001 commands; results remain NOT RUN until executed. Tracker v1.4.0 may stay open and owner-managed.</t>
  </si>
  <si>
    <t>PLANNED ONLY — W10-004. Extend existing AI observability with agent-step, retrieval, model, token, per-request cost, groundedness, citation, abstention, PII and authorization signals. Telemetry contracts and tests prove distinct retrieval/model latency, agent-step correlation, token and cost-per-request accounting, quality/safety signals, privacy, bounded cardinality, delivery alarms and retention. Main Prompt performs repository inspection; Column L/M require separate exact owner-approved manifests. Tracker v1.4.0 may remain open and owner-managed.</t>
  </si>
  <si>
    <t>PLANNED ONLY — W10-LEARN-001: Complete the Week 10 advanced-RAG and LLMOps teach-back. Plain-language analogy: teaching a research desk that ranks authorized sources and continuously audits answer quality.. After Column L, explain the real component flow, security/failure and trade-offs, then give exact owner TEST-001 commands; results remain NOT RUN until executed. Tracker v1.4.0 may stay open and owner-managed.</t>
  </si>
  <si>
    <t>PLANNED ONLY — W11-001. Implement AI SLI/SLO and error-budget governance for reliability, retrieval quality, grounding, abstention, authorization, privacy, tokens and cost. Definitions and tests cover citation coverage, retrieval relevance, grounded-answer rate, correct abstention, unauthorized retrieval rate, PII leakage rate, tokens and cost per successful query, each with denominator, window, threshold, sample and missing-data behavior. Main Prompt performs repository inspection; Column L/M require separate exact owner-approved manifests. Tracker v1.4.0 may remain open and owner-managed.</t>
  </si>
  <si>
    <t>PLANNED ONLY — W11-002: Implement AWS FIS and controlled dependency-chaos framework. Plain-language analogy: a fire drill with marked rooms, observers and an emergency stop—not setting the whole building alight.. After Column L, explain the real component flow, security/failure and trade-offs, then give exact owner TEST-001 commands; results remain NOT RUN until executed. Tracker v1.4.0 may stay open and owner-managed.</t>
  </si>
  <si>
    <t>PLANNED ONLY — W11-003: Implement backup, restore, index rebuild and multi-Region DR contracts. Plain-language analogy: rebuilding a library from a verified archive while checking every catalog and access record.. After Column L, explain the real component flow, security/failure and trade-offs, then give exact owner TEST-001 commands; results remain NOT RUN until executed. Tracker v1.4.0 may stay open and owner-managed.</t>
  </si>
  <si>
    <t>PLANNED ONLY — W11-004. Implement incident management, game days, runbooks, failure-proof runners and identity-bound recovery evidence. Offline and owner-run evidence records exact scenario and identities, approvals, commands/workflows, achieved-versus-target RTO/RPO, integrity/health, cleanup and residual risk; any failed command prevents PASS. Main Prompt performs repository inspection; Column L/M require separate exact owner-approved manifests. Tracker v1.4.0 may remain open and owner-managed.</t>
  </si>
  <si>
    <t>PLANNED ONLY — W11-LEARN-001: Complete the Week 11 SRE, chaos and DR teach-back. Plain-language analogy: teaching emergency preparedness from alarms through drills, recovery and after-action review.. After Column L, explain the real component flow, security/failure and trade-offs, then give exact owner TEST-001 commands; results remain NOT RUN until executed. Tracker v1.4.0 may stay open and owner-managed.</t>
  </si>
  <si>
    <t>PLANNED ONLY — W12-001: Integrate the capstone and automate end-to-end deployment through GitHub Actions and HCP Terraform/Terraform Cloud. Plain-language analogy: a sealed automated assembly line that runs only the signed work order approved by inspectors.. After Column L, explain the real component flow, security/failure and trade-offs, then give exact owner TEST-001 commands; results remain NOT RUN until executed. Tracker v1.4.0 may stay open and owner-managed.</t>
  </si>
  <si>
    <t>PLANNED ONLY — W12-002: Automate application/infrastructure rollback and validate DR recovery. Plain-language analogy: three labeled emergency procedures, each with its own key, checklist and verification.. After Column L, explain the real component flow, security/failure and trade-offs, then give exact owner TEST-001 commands; results remain NOT RUN until executed. Tracker v1.4.0 may stay open and owner-managed.</t>
  </si>
  <si>
    <t>PLANNED ONLY — W12-003: Automate teardown, resource cleanliness and cost closure. Plain-language analogy: closing a facility room by room with an inventory, archive and final utility bills.. After Column L, explain the real component flow, security/failure and trade-offs, then give exact owner TEST-001 commands; results remain NOT RUN until executed. Tracker v1.4.0 may stay open and owner-managed.</t>
  </si>
  <si>
    <t>PLANNED ONLY — W12-004. Prepare the final governance, production-readiness, threat-model and portfolio closure package. The package explicitly covers architecture, threat model with accepted/unresolved attack paths, readiness, automated deployment/rollback, DR, teardown, cost, lineage, evaluation/load, dashboards, runbooks and portfolio outputs while preserving every pending or qualified gate. Main Prompt performs repository inspection; Column L/M require separate exact owner-approved manifests. Tracker v1.4.0 may remain open and owner-managed.</t>
  </si>
  <si>
    <t>PLANNED ONLY — W12-LEARN-001: Complete the Week 12 capstone and Principal/Architect teach-back. Plain-language analogy: teaching an audited launch sequence from signed plan through recovery and final site closure.. After Column L, explain the real component flow, security/failure and trade-offs, then give exact owner TEST-001 commands; results remain NOT RUN until executed. Tracker v1.4.0 may stay open and owner-managed.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</si>
</sst>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8" fillId="8" borderId="13" xfId="0" applyFont="1" applyFill="1" applyBorder="1" applyAlignment="1">
      <alignment wrapText="1"/>
    </xf>
    <xf numFmtId="0" fontId="0" fillId="0" borderId="2" xfId="0" applyBorder="1"/>
    <xf numFmtId="0" fontId="0" fillId="0" borderId="3" xfId="0" applyBorder="1"/>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0" fillId="0" borderId="25" xfId="0" applyBorder="1" applyAlignment="1">
      <alignment vertical="top" wrapText="1"/>
    </xf>
    <xf numFmtId="0" fontId="0" fillId="0" borderId="11" xfId="0" applyBorder="1"/>
    <xf numFmtId="0" fontId="0" fillId="0" borderId="12" xfId="0" applyBorder="1"/>
    <xf numFmtId="0" fontId="8" fillId="8" borderId="13" xfId="0" applyFont="1" applyFill="1" applyBorder="1" applyAlignment="1">
      <alignment vertical="top" wrapText="1"/>
    </xf>
    <xf numFmtId="0" fontId="0" fillId="0" borderId="2" xfId="0" applyBorder="1"/>
    <xf numFmtId="0" fontId="0" fillId="0" borderId="3" xfId="0" applyBorder="1"/>
    <xf numFmtId="0" fontId="5" fillId="6" borderId="24" xfId="0" applyFont="1" applyFill="1" applyBorder="1" applyAlignment="1">
      <alignment vertical="center" wrapText="1"/>
    </xf>
    <xf numFmtId="0" fontId="0" fillId="0" borderId="0" xfId="0"/>
    <xf numFmtId="0" fontId="0" fillId="0" borderId="9" xfId="0" applyBorder="1"/>
    <xf numFmtId="0" fontId="1" fillId="2" borderId="0" xfId="0" applyFont="1" applyFill="1" applyAlignment="1">
      <alignment vertical="center"/>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3" fillId="4" borderId="13" xfId="0" applyFont="1" applyFill="1" applyBorder="1" applyAlignment="1">
      <alignment vertical="center" wrapText="1"/>
    </xf>
    <xf numFmtId="0" fontId="5" fillId="6" borderId="25" xfId="0" applyFont="1" applyFill="1" applyBorder="1" applyAlignment="1">
      <alignment vertical="center" wrapText="1"/>
    </xf>
    <xf numFmtId="0" fontId="3" fillId="4" borderId="0" xfId="0" applyFont="1" applyFill="1" applyAlignment="1">
      <alignment horizontal="center"/>
    </xf>
    <xf numFmtId="0" fontId="5" fillId="6" borderId="25" xfId="0" applyFont="1" applyFill="1" applyBorder="1" applyAlignment="1">
      <alignment wrapText="1"/>
    </xf>
    <xf numFmtId="0" fontId="5" fillId="6" borderId="24" xfId="0" applyFont="1" applyFill="1" applyBorder="1" applyAlignment="1">
      <alignment wrapText="1"/>
    </xf>
    <xf numFmtId="0" fontId="9" fillId="6" borderId="13" xfId="0" applyFont="1" applyFill="1" applyBorder="1" applyAlignment="1">
      <alignment horizontal="center" vertical="center"/>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3" fillId="4" borderId="1" xfId="0" applyFont="1" applyFill="1" applyBorder="1" applyAlignment="1">
      <alignment vertical="center" wrapText="1"/>
    </xf>
    <xf numFmtId="0" fontId="10" fillId="0" borderId="4" xfId="0" applyFont="1" applyBorder="1" applyAlignment="1">
      <alignment vertical="top" wrapText="1"/>
    </xf>
    <xf numFmtId="0" fontId="0" fillId="0" borderId="4" xfId="0" applyBorder="1"/>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strike val="0"/>
        <condense val="0"/>
        <extend val="0"/>
        <outline val="0"/>
        <shadow val="0"/>
        <vertAlign val="baseline"/>
        <sz val="9"/>
        <color rgb="FF172B4D"/>
        <name val="Carlito"/>
      </font>
      <alignment horizontal="general" vertical="top" wrapText="1"/>
      <border>
        <left/>
        <right/>
        <top style="thin">
          <color rgb="FFE5E7EB"/>
        </top>
        <bottom style="thin">
          <color rgb="FFE5E7EB"/>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0F2F-4B76-982B-C85013A42B0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SG"/>
              <a:t>W7–W12 completion</a:t>
            </a:r>
          </a:p>
        </c:rich>
      </c:tx>
      <c:overlay val="1"/>
    </c:title>
    <c:autoTitleDeleted val="0"/>
    <c:plotArea>
      <c:layout/>
      <c:barChart>
        <c:barDir val="bar"/>
        <c:grouping val="clustered"/>
        <c:varyColors val="1"/>
        <c:ser>
          <c:idx val="0"/>
          <c:order val="0"/>
          <c:tx>
            <c:strRef>
              <c:f>'01 Dashboard'!$H$29</c:f>
              <c:strCache>
                <c:ptCount val="1"/>
                <c:pt idx="0">
                  <c:v>Progress</c:v>
                </c:pt>
              </c:strCache>
            </c:strRef>
          </c:tx>
          <c:spPr>
            <a:ln>
              <a:prstDash val="solid"/>
            </a:ln>
          </c:spPr>
          <c:invertIfNegative val="1"/>
          <c:cat>
            <c:strRef>
              <c:f>'01 Dashboard'!$G$30:$G$35</c:f>
              <c:strCache>
                <c:ptCount val="6"/>
                <c:pt idx="0">
                  <c:v>Week 7</c:v>
                </c:pt>
                <c:pt idx="1">
                  <c:v>Week 8</c:v>
                </c:pt>
                <c:pt idx="2">
                  <c:v>Week 9</c:v>
                </c:pt>
                <c:pt idx="3">
                  <c:v>Week 10</c:v>
                </c:pt>
                <c:pt idx="4">
                  <c:v>Week 11</c:v>
                </c:pt>
                <c:pt idx="5">
                  <c:v>Week 12</c:v>
                </c:pt>
              </c:strCache>
            </c:strRef>
          </c:cat>
          <c:val>
            <c:numRef>
              <c:f>'01 Dashboard'!$H$30:$H$35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0DEC-4332-BC24-D4DA16C8984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SG"/>
                  <a:t>Progress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SG"/>
                  <a:t>Week</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2">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0</xdr:colOff>
      <xdr:row>28</xdr:row>
      <xdr:rowOff>0</xdr:rowOff>
    </xdr:from>
    <xdr:ext cx="4680000" cy="2520000"/>
    <xdr:graphicFrame macro="">
      <xdr:nvGraphicFramePr>
        <xdr:cNvPr id="3" name="Chart 1">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116" totalsRowShown="0">
  <autoFilter ref="A5:T116" xr:uid="{00000000-0009-0000-0100-000001000000}">
    <filterColumn colId="1">
      <filters>
        <filter val="Week 6"/>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dataDxfId="48"/>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41" totalsRowShown="0">
  <autoFilter ref="A6:H41"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70"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42" totalsRowShown="0">
  <autoFilter ref="A5:K42"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46" totalsRowShown="0">
  <autoFilter ref="A5:J46"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AutomatedLifecycleTable" displayName="AutomatedLifecycleTable" ref="A34:E49">
  <autoFilter ref="A34:E49" xr:uid="{00000000-0009-0000-0100-00000E000000}"/>
  <tableColumns count="5">
    <tableColumn id="1" xr3:uid="{00000000-0010-0000-0D00-000001000000}" name="Order"/>
    <tableColumn id="2" xr3:uid="{00000000-0010-0000-0D00-000002000000}" name="Action"/>
    <tableColumn id="3" xr3:uid="{00000000-0010-0000-0D00-000003000000}" name="Applies To"/>
    <tableColumn id="4" xr3:uid="{00000000-0010-0000-0D00-000004000000}" name="Verification / Required Outcome"/>
    <tableColumn id="5" xr3:uid="{00000000-0010-0000-0D00-000005000000}" name="Approval / Stop Boundar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echAdoptionTable" displayName="TechAdoptionTable" ref="A5:G69" totalsRowShown="0">
  <autoFilter ref="A5:G69" xr:uid="{00000000-0009-0000-0100-00000F000000}"/>
  <tableColumns count="7">
    <tableColumn id="1" xr3:uid="{00000000-0010-0000-0E00-000001000000}" name="Category"/>
    <tableColumn id="2" xr3:uid="{00000000-0010-0000-0E00-000002000000}" name="Technology"/>
    <tableColumn id="3" xr3:uid="{00000000-0010-0000-0E00-000003000000}" name="Priority"/>
    <tableColumn id="4" xr3:uid="{00000000-0010-0000-0E00-000004000000}" name="When"/>
    <tableColumn id="5" xr3:uid="{00000000-0010-0000-0E00-000005000000}" name="Why / Role"/>
    <tableColumn id="6" xr3:uid="{00000000-0010-0000-0E00-000006000000}" name="Open Alternative / Migration"/>
    <tableColumn id="7" xr3:uid="{00000000-0010-0000-0E00-000007000000}" name="Cost, Residency and Privacy No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W7W12TechAdoptionTable" displayName="W7W12TechAdoptionTable" ref="A72:H92">
  <autoFilter ref="A72:H92" xr:uid="{00000000-0009-0000-0100-000010000000}"/>
  <tableColumns count="8">
    <tableColumn id="1" xr3:uid="{00000000-0010-0000-0F00-000001000000}" name="Sequence"/>
    <tableColumn id="2" xr3:uid="{00000000-0010-0000-0F00-000002000000}" name="Technology / Decision"/>
    <tableColumn id="3" xr3:uid="{00000000-0010-0000-0F00-000003000000}" name="Week"/>
    <tableColumn id="4" xr3:uid="{00000000-0010-0000-0F00-000004000000}" name="Status"/>
    <tableColumn id="5" xr3:uid="{00000000-0010-0000-0F00-000005000000}" name="Purpose"/>
    <tableColumn id="6" xr3:uid="{00000000-0010-0000-0F00-000006000000}" name="Existing Foundation Reused"/>
    <tableColumn id="7" xr3:uid="{00000000-0010-0000-0F00-000007000000}" name="Owner Decision Required"/>
    <tableColumn id="8" xr3:uid="{00000000-0010-0000-0F00-000008000000}" name="Lifecycle / Cost Not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EnvironmentVariableTable" displayName="EnvironmentVariableTable" ref="A5:H78" totalsRowShown="0">
  <autoFilter ref="A5:H78" xr:uid="{00000000-0009-0000-0100-000011000000}"/>
  <tableColumns count="8">
    <tableColumn id="1" xr3:uid="{00000000-0010-0000-1000-000001000000}" name="Variable"/>
    <tableColumn id="2" xr3:uid="{00000000-0010-0000-1000-000002000000}" name="Scope"/>
    <tableColumn id="3" xr3:uid="{00000000-0010-0000-1000-000003000000}" name="Secret?"/>
    <tableColumn id="4" xr3:uid="{00000000-0010-0000-1000-000004000000}" name="Example / Placeholder"/>
    <tableColumn id="5" xr3:uid="{00000000-0010-0000-1000-000005000000}" name="Needed By"/>
    <tableColumn id="6" xr3:uid="{00000000-0010-0000-1000-000006000000}" name="Validation / Rule"/>
    <tableColumn id="7" xr3:uid="{00000000-0010-0000-1000-000007000000}" name="Consumer"/>
    <tableColumn id="8" xr3:uid="{00000000-0010-0000-1000-000008000000}" name="Owner Note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ourceTraceTable" displayName="SourceTraceTable" ref="A5:F8" totalsRowShown="0">
  <autoFilter ref="A5:F8" xr:uid="{00000000-0009-0000-0100-000012000000}"/>
  <tableColumns count="6">
    <tableColumn id="1" xr3:uid="{00000000-0010-0000-1100-000001000000}" name="Source"/>
    <tableColumn id="2" xr3:uid="{00000000-0010-0000-1100-000002000000}" name="Version / Type"/>
    <tableColumn id="3" xr3:uid="{00000000-0010-0000-1100-000003000000}" name="Content Used"/>
    <tableColumn id="4" xr3:uid="{00000000-0010-0000-1100-000004000000}" name="Authority"/>
    <tableColumn id="5" xr3:uid="{00000000-0010-0000-1100-000005000000}" name="Conflict Rule"/>
    <tableColumn id="6" xr3:uid="{00000000-0010-0000-1100-000006000000}" name="Review Statu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W7W12SourceTraceTable" displayName="W7W12SourceTraceTable" ref="A13:H44">
  <autoFilter ref="A13:H44" xr:uid="{00000000-0009-0000-0100-000013000000}"/>
  <tableColumns count="8">
    <tableColumn id="1" xr3:uid="{00000000-0010-0000-1200-000001000000}" name="Task ID"/>
    <tableColumn id="2" xr3:uid="{00000000-0010-0000-1200-000002000000}" name="Compendium Decision"/>
    <tableColumn id="3" xr3:uid="{00000000-0010-0000-1200-000003000000}" name="W6 Gap / Issue"/>
    <tableColumn id="4" xr3:uid="{00000000-0010-0000-1200-000004000000}" name="Architecture Requirement"/>
    <tableColumn id="5" xr3:uid="{00000000-0010-0000-1200-000005000000}" name="Planning Input"/>
    <tableColumn id="6" xr3:uid="{00000000-0010-0000-1200-000006000000}" name="Non-duplication Rationale"/>
    <tableColumn id="7" xr3:uid="{00000000-0010-0000-1200-000007000000}" name="Evidence Requirement"/>
    <tableColumn id="8" xr3:uid="{00000000-0010-0000-1200-000008000000}" name="Owner Decisio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LearningJourneyTable" displayName="LearningJourneyTable" ref="A12:H18" totalsRowShown="0">
  <tableColumns count="8">
    <tableColumn id="1" xr3:uid="{00000000-0010-0000-1300-000001000000}" name="Week"/>
    <tableColumn id="2" xr3:uid="{00000000-0010-0000-1300-000002000000}" name="Business Outcome"/>
    <tableColumn id="3" xr3:uid="{00000000-0010-0000-1300-000003000000}" name="Technical Focus"/>
    <tableColumn id="4" xr3:uid="{00000000-0010-0000-1300-000004000000}" name="Owner Hands-On"/>
    <tableColumn id="5" xr3:uid="{00000000-0010-0000-1300-000005000000}" name="Decisions to Explain"/>
    <tableColumn id="6" xr3:uid="{00000000-0010-0000-1300-000006000000}" name="Interview Story"/>
    <tableColumn id="7" xr3:uid="{00000000-0010-0000-1300-000007000000}" name="Weekly Learning Task"/>
    <tableColumn id="8" xr3:uid="{00000000-0010-0000-1300-000008000000}" name="Learning Statu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W7W12LearningJourneyTable" displayName="W7W12LearningJourneyTable" ref="A28:H34">
  <autoFilter ref="A28:H34" xr:uid="{00000000-0009-0000-0100-000015000000}"/>
  <tableColumns count="8">
    <tableColumn id="1" xr3:uid="{00000000-0010-0000-1400-000001000000}" name="Week"/>
    <tableColumn id="2" xr3:uid="{00000000-0010-0000-1400-000002000000}" name="Business Outcome"/>
    <tableColumn id="3" xr3:uid="{00000000-0010-0000-1400-000003000000}" name="Technical Focus"/>
    <tableColumn id="4" xr3:uid="{00000000-0010-0000-1400-000004000000}" name="Owner Hands-On"/>
    <tableColumn id="5" xr3:uid="{00000000-0010-0000-1400-000005000000}" name="Decisions to Explain"/>
    <tableColumn id="6" xr3:uid="{00000000-0010-0000-1400-000006000000}" name="Interview Story"/>
    <tableColumn id="7" xr3:uid="{00000000-0010-0000-1400-000007000000}" name="Weekly Learning Task"/>
    <tableColumn id="8" xr3:uid="{00000000-0010-0000-1400-000008000000}" name="Learning Statu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W7W12TaskLearningTable" displayName="W7W12TaskLearningTable" ref="A36:J67">
  <autoFilter ref="A36:J67" xr:uid="{00000000-0009-0000-0100-000016000000}"/>
  <tableColumns count="10">
    <tableColumn id="1" xr3:uid="{00000000-0010-0000-1500-000001000000}" name="Task ID"/>
    <tableColumn id="2" xr3:uid="{00000000-0010-0000-1500-000002000000}" name="Planned Learning Outcome"/>
    <tableColumn id="3" xr3:uid="{00000000-0010-0000-1500-000003000000}" name="Business Value"/>
    <tableColumn id="4" xr3:uid="{00000000-0010-0000-1500-000004000000}" name="Architecture / Flow"/>
    <tableColumn id="5" xr3:uid="{00000000-0010-0000-1500-000005000000}" name="Security / Privacy / Cost"/>
    <tableColumn id="6" xr3:uid="{00000000-0010-0000-1500-000006000000}" name="Decisions / Trade-offs"/>
    <tableColumn id="7" xr3:uid="{00000000-0010-0000-1500-000007000000}" name="Testing / Evidence"/>
    <tableColumn id="8" xr3:uid="{00000000-0010-0000-1500-000008000000}" name="Lifecycle / Failure Diagnostics"/>
    <tableColumn id="9" xr3:uid="{00000000-0010-0000-1500-000009000000}" name="Implementation State"/>
    <tableColumn id="10" xr3:uid="{00000000-0010-0000-1500-00000A000000}" name="Owner Teach-back"/>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Week7PlanTable" displayName="Week7PlanTable" ref="A9:P15">
  <autoFilter ref="A9:P15" xr:uid="{00000000-0009-0000-0100-000017000000}"/>
  <tableColumns count="16">
    <tableColumn id="1" xr3:uid="{00000000-0010-0000-1600-000001000000}" name="Step ID"/>
    <tableColumn id="2" xr3:uid="{00000000-0010-0000-1600-000002000000}" name="Seq"/>
    <tableColumn id="3" xr3:uid="{00000000-0010-0000-1600-000003000000}" name="Priority"/>
    <tableColumn id="4" xr3:uid="{00000000-0010-0000-1600-000004000000}" name="Workstream"/>
    <tableColumn id="5" xr3:uid="{00000000-0010-0000-1600-000005000000}" name="Action"/>
    <tableColumn id="6" xr3:uid="{00000000-0010-0000-1600-000006000000}" name="Architecture Reason"/>
    <tableColumn id="7" xr3:uid="{00000000-0010-0000-1600-000007000000}" name="Owner"/>
    <tableColumn id="8" xr3:uid="{00000000-0010-0000-1600-000008000000}" name="Effort"/>
    <tableColumn id="9" xr3:uid="{00000000-0010-0000-1600-000009000000}" name="Prompt"/>
    <tableColumn id="10" xr3:uid="{00000000-0010-0000-1600-00000A000000}" name="User TODO"/>
    <tableColumn id="11" xr3:uid="{00000000-0010-0000-1600-00000B000000}" name="Acceptance"/>
    <tableColumn id="12" xr3:uid="{00000000-0010-0000-1600-00000C000000}" name="Owner Verify"/>
    <tableColumn id="13" xr3:uid="{00000000-0010-0000-1600-00000D000000}" name="Evidence"/>
    <tableColumn id="14" xr3:uid="{00000000-0010-0000-1600-00000E000000}" name="Rollback/Teardown"/>
    <tableColumn id="15" xr3:uid="{00000000-0010-0000-1600-00000F000000}" name="Status"/>
    <tableColumn id="16" xr3:uid="{00000000-0010-0000-1600-000010000000}" name="Task Contex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Week8PlanTable" displayName="Week8PlanTable" ref="A9:P14">
  <autoFilter ref="A9:P14" xr:uid="{00000000-0009-0000-0100-000018000000}"/>
  <tableColumns count="16">
    <tableColumn id="1" xr3:uid="{00000000-0010-0000-1700-000001000000}" name="Step ID"/>
    <tableColumn id="2" xr3:uid="{00000000-0010-0000-1700-000002000000}" name="Seq"/>
    <tableColumn id="3" xr3:uid="{00000000-0010-0000-1700-000003000000}" name="Priority"/>
    <tableColumn id="4" xr3:uid="{00000000-0010-0000-1700-000004000000}" name="Workstream"/>
    <tableColumn id="5" xr3:uid="{00000000-0010-0000-1700-000005000000}" name="Action"/>
    <tableColumn id="6" xr3:uid="{00000000-0010-0000-1700-000006000000}" name="Architecture Reason"/>
    <tableColumn id="7" xr3:uid="{00000000-0010-0000-1700-000007000000}" name="Owner"/>
    <tableColumn id="8" xr3:uid="{00000000-0010-0000-1700-000008000000}" name="Effort"/>
    <tableColumn id="9" xr3:uid="{00000000-0010-0000-1700-000009000000}" name="Prompt"/>
    <tableColumn id="10" xr3:uid="{00000000-0010-0000-1700-00000A000000}" name="User TODO"/>
    <tableColumn id="11" xr3:uid="{00000000-0010-0000-1700-00000B000000}" name="Acceptance"/>
    <tableColumn id="12" xr3:uid="{00000000-0010-0000-1700-00000C000000}" name="Owner Verify"/>
    <tableColumn id="13" xr3:uid="{00000000-0010-0000-1700-00000D000000}" name="Evidence"/>
    <tableColumn id="14" xr3:uid="{00000000-0010-0000-1700-00000E000000}" name="Rollback/Teardown"/>
    <tableColumn id="15" xr3:uid="{00000000-0010-0000-1700-00000F000000}" name="Status"/>
    <tableColumn id="16" xr3:uid="{00000000-0010-0000-1700-000010000000}" name="Task Contex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Week9PlanTable" displayName="Week9PlanTable" ref="A9:P14">
  <autoFilter ref="A9:P14" xr:uid="{00000000-0009-0000-0100-000019000000}"/>
  <tableColumns count="16">
    <tableColumn id="1" xr3:uid="{00000000-0010-0000-1800-000001000000}" name="Step ID"/>
    <tableColumn id="2" xr3:uid="{00000000-0010-0000-1800-000002000000}" name="Seq"/>
    <tableColumn id="3" xr3:uid="{00000000-0010-0000-1800-000003000000}" name="Priority"/>
    <tableColumn id="4" xr3:uid="{00000000-0010-0000-1800-000004000000}" name="Workstream"/>
    <tableColumn id="5" xr3:uid="{00000000-0010-0000-1800-000005000000}" name="Action"/>
    <tableColumn id="6" xr3:uid="{00000000-0010-0000-1800-000006000000}" name="Architecture Reason"/>
    <tableColumn id="7" xr3:uid="{00000000-0010-0000-1800-000007000000}" name="Owner"/>
    <tableColumn id="8" xr3:uid="{00000000-0010-0000-1800-000008000000}" name="Effort"/>
    <tableColumn id="9" xr3:uid="{00000000-0010-0000-1800-000009000000}" name="Prompt"/>
    <tableColumn id="10" xr3:uid="{00000000-0010-0000-1800-00000A000000}" name="User TODO"/>
    <tableColumn id="11" xr3:uid="{00000000-0010-0000-1800-00000B000000}" name="Acceptance"/>
    <tableColumn id="12" xr3:uid="{00000000-0010-0000-1800-00000C000000}" name="Owner Verify"/>
    <tableColumn id="13" xr3:uid="{00000000-0010-0000-1800-00000D000000}" name="Evidence"/>
    <tableColumn id="14" xr3:uid="{00000000-0010-0000-1800-00000E000000}" name="Rollback/Teardown"/>
    <tableColumn id="15" xr3:uid="{00000000-0010-0000-1800-00000F000000}" name="Status"/>
    <tableColumn id="16" xr3:uid="{00000000-0010-0000-1800-000010000000}" name="Task Contex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Week10PlanTable" displayName="Week10PlanTable" ref="A9:P14">
  <autoFilter ref="A9:P14" xr:uid="{00000000-0009-0000-0100-00001A000000}"/>
  <tableColumns count="16">
    <tableColumn id="1" xr3:uid="{00000000-0010-0000-1900-000001000000}" name="Step ID"/>
    <tableColumn id="2" xr3:uid="{00000000-0010-0000-1900-000002000000}" name="Seq"/>
    <tableColumn id="3" xr3:uid="{00000000-0010-0000-1900-000003000000}" name="Priority"/>
    <tableColumn id="4" xr3:uid="{00000000-0010-0000-1900-000004000000}" name="Workstream"/>
    <tableColumn id="5" xr3:uid="{00000000-0010-0000-1900-000005000000}" name="Action"/>
    <tableColumn id="6" xr3:uid="{00000000-0010-0000-1900-000006000000}" name="Architecture Reason"/>
    <tableColumn id="7" xr3:uid="{00000000-0010-0000-1900-000007000000}" name="Owner"/>
    <tableColumn id="8" xr3:uid="{00000000-0010-0000-1900-000008000000}" name="Effort"/>
    <tableColumn id="9" xr3:uid="{00000000-0010-0000-1900-000009000000}" name="Prompt"/>
    <tableColumn id="10" xr3:uid="{00000000-0010-0000-1900-00000A000000}" name="User TODO"/>
    <tableColumn id="11" xr3:uid="{00000000-0010-0000-1900-00000B000000}" name="Acceptance"/>
    <tableColumn id="12" xr3:uid="{00000000-0010-0000-1900-00000C000000}" name="Owner Verify"/>
    <tableColumn id="13" xr3:uid="{00000000-0010-0000-1900-00000D000000}" name="Evidence"/>
    <tableColumn id="14" xr3:uid="{00000000-0010-0000-1900-00000E000000}" name="Rollback/Teardown"/>
    <tableColumn id="15" xr3:uid="{00000000-0010-0000-1900-00000F000000}" name="Status"/>
    <tableColumn id="16" xr3:uid="{00000000-0010-0000-1900-000010000000}" name="Task Contex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Week11PlanTable" displayName="Week11PlanTable" ref="A9:P14">
  <autoFilter ref="A9:P14" xr:uid="{00000000-0009-0000-0100-00001B000000}"/>
  <tableColumns count="16">
    <tableColumn id="1" xr3:uid="{00000000-0010-0000-1A00-000001000000}" name="Step ID"/>
    <tableColumn id="2" xr3:uid="{00000000-0010-0000-1A00-000002000000}" name="Seq"/>
    <tableColumn id="3" xr3:uid="{00000000-0010-0000-1A00-000003000000}" name="Priority"/>
    <tableColumn id="4" xr3:uid="{00000000-0010-0000-1A00-000004000000}" name="Workstream"/>
    <tableColumn id="5" xr3:uid="{00000000-0010-0000-1A00-000005000000}" name="Action"/>
    <tableColumn id="6" xr3:uid="{00000000-0010-0000-1A00-000006000000}" name="Architecture Reason"/>
    <tableColumn id="7" xr3:uid="{00000000-0010-0000-1A00-000007000000}" name="Owner"/>
    <tableColumn id="8" xr3:uid="{00000000-0010-0000-1A00-000008000000}" name="Effort"/>
    <tableColumn id="9" xr3:uid="{00000000-0010-0000-1A00-000009000000}" name="Prompt"/>
    <tableColumn id="10" xr3:uid="{00000000-0010-0000-1A00-00000A000000}" name="User TODO"/>
    <tableColumn id="11" xr3:uid="{00000000-0010-0000-1A00-00000B000000}" name="Acceptance"/>
    <tableColumn id="12" xr3:uid="{00000000-0010-0000-1A00-00000C000000}" name="Owner Verify"/>
    <tableColumn id="13" xr3:uid="{00000000-0010-0000-1A00-00000D000000}" name="Evidence"/>
    <tableColumn id="14" xr3:uid="{00000000-0010-0000-1A00-00000E000000}" name="Rollback/Teardown"/>
    <tableColumn id="15" xr3:uid="{00000000-0010-0000-1A00-00000F000000}" name="Status"/>
    <tableColumn id="16" xr3:uid="{00000000-0010-0000-1A00-000010000000}" name="Task Contex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Week12PlanTable" displayName="Week12PlanTable" ref="A9:P14">
  <autoFilter ref="A9:P14" xr:uid="{00000000-0009-0000-0100-00001C000000}"/>
  <tableColumns count="16">
    <tableColumn id="1" xr3:uid="{00000000-0010-0000-1B00-000001000000}" name="Step ID"/>
    <tableColumn id="2" xr3:uid="{00000000-0010-0000-1B00-000002000000}" name="Seq"/>
    <tableColumn id="3" xr3:uid="{00000000-0010-0000-1B00-000003000000}" name="Priority"/>
    <tableColumn id="4" xr3:uid="{00000000-0010-0000-1B00-000004000000}" name="Workstream"/>
    <tableColumn id="5" xr3:uid="{00000000-0010-0000-1B00-000005000000}" name="Action"/>
    <tableColumn id="6" xr3:uid="{00000000-0010-0000-1B00-000006000000}" name="Architecture Reason"/>
    <tableColumn id="7" xr3:uid="{00000000-0010-0000-1B00-000007000000}" name="Owner"/>
    <tableColumn id="8" xr3:uid="{00000000-0010-0000-1B00-000008000000}" name="Effort"/>
    <tableColumn id="9" xr3:uid="{00000000-0010-0000-1B00-000009000000}" name="Prompt"/>
    <tableColumn id="10" xr3:uid="{00000000-0010-0000-1B00-00000A000000}" name="User TODO"/>
    <tableColumn id="11" xr3:uid="{00000000-0010-0000-1B00-00000B000000}" name="Acceptance"/>
    <tableColumn id="12" xr3:uid="{00000000-0010-0000-1B00-00000C000000}" name="Owner Verify"/>
    <tableColumn id="13" xr3:uid="{00000000-0010-0000-1B00-00000D000000}" name="Evidence"/>
    <tableColumn id="14" xr3:uid="{00000000-0010-0000-1B00-00000E000000}" name="Rollback/Teardown"/>
    <tableColumn id="15" xr3:uid="{00000000-0010-0000-1B00-00000F000000}" name="Status"/>
    <tableColumn id="16" xr3:uid="{00000000-0010-0000-1B00-000010000000}" name="Task Contex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72" t="s">
        <v>620</v>
      </c>
      <c r="B1" s="70"/>
      <c r="C1" s="70"/>
      <c r="D1" s="70"/>
      <c r="E1" s="70"/>
      <c r="F1" s="70"/>
      <c r="G1" s="70"/>
      <c r="H1" s="70"/>
      <c r="I1" s="70"/>
      <c r="J1" s="70"/>
    </row>
    <row r="2" spans="1:10">
      <c r="A2" s="78" t="s">
        <v>621</v>
      </c>
      <c r="B2" s="70"/>
      <c r="C2" s="70"/>
      <c r="D2" s="70"/>
      <c r="E2" s="70"/>
      <c r="F2" s="70"/>
      <c r="G2" s="70"/>
      <c r="H2" s="70"/>
      <c r="I2" s="70"/>
      <c r="J2" s="70"/>
    </row>
    <row r="4" spans="1:10">
      <c r="A4" s="79" t="s">
        <v>622</v>
      </c>
      <c r="B4" s="67"/>
      <c r="C4" s="67"/>
      <c r="D4" s="67"/>
      <c r="E4" s="67"/>
      <c r="F4" s="67"/>
      <c r="G4" s="67"/>
      <c r="H4" s="67"/>
      <c r="I4" s="67"/>
      <c r="J4" s="68"/>
    </row>
    <row r="5" spans="1:10" ht="39.6" customHeight="1">
      <c r="A5" s="21">
        <v>1</v>
      </c>
      <c r="B5" s="4" t="s">
        <v>623</v>
      </c>
      <c r="C5" s="4" t="s">
        <v>624</v>
      </c>
      <c r="E5" s="77" t="s">
        <v>625</v>
      </c>
      <c r="F5" s="74"/>
      <c r="G5" s="74"/>
      <c r="H5" s="74"/>
      <c r="I5" s="74"/>
      <c r="J5" s="75"/>
    </row>
    <row r="6" spans="1:10" ht="39.6" customHeight="1">
      <c r="A6" s="21">
        <v>2</v>
      </c>
      <c r="B6" s="5" t="s">
        <v>626</v>
      </c>
      <c r="C6" s="5" t="s">
        <v>627</v>
      </c>
      <c r="E6" s="69" t="s">
        <v>628</v>
      </c>
      <c r="F6" s="70"/>
      <c r="G6" s="70"/>
      <c r="H6" s="70"/>
      <c r="I6" s="70"/>
      <c r="J6" s="71"/>
    </row>
    <row r="7" spans="1:10" ht="66" customHeight="1">
      <c r="A7" s="21">
        <v>3</v>
      </c>
      <c r="B7" s="5" t="s">
        <v>629</v>
      </c>
      <c r="C7" s="5" t="s">
        <v>630</v>
      </c>
      <c r="E7" s="69" t="s">
        <v>631</v>
      </c>
      <c r="F7" s="70"/>
      <c r="G7" s="70"/>
      <c r="H7" s="70"/>
      <c r="I7" s="70"/>
      <c r="J7" s="71"/>
    </row>
    <row r="8" spans="1:10" ht="79.2" customHeight="1">
      <c r="A8" s="21">
        <v>4</v>
      </c>
      <c r="B8" s="5" t="s">
        <v>632</v>
      </c>
      <c r="C8" s="5" t="s">
        <v>633</v>
      </c>
      <c r="E8" s="69" t="s">
        <v>634</v>
      </c>
      <c r="F8" s="70"/>
      <c r="G8" s="70"/>
      <c r="H8" s="70"/>
      <c r="I8" s="70"/>
      <c r="J8" s="71"/>
    </row>
    <row r="9" spans="1:10" ht="66" customHeight="1">
      <c r="A9" s="21">
        <v>5</v>
      </c>
      <c r="B9" s="5" t="s">
        <v>635</v>
      </c>
      <c r="C9" s="5" t="s">
        <v>636</v>
      </c>
      <c r="E9" s="69" t="s">
        <v>637</v>
      </c>
      <c r="F9" s="70"/>
      <c r="G9" s="70"/>
      <c r="H9" s="70"/>
      <c r="I9" s="70"/>
      <c r="J9" s="71"/>
    </row>
    <row r="10" spans="1:10" ht="79.2" customHeight="1">
      <c r="A10" s="21">
        <v>6</v>
      </c>
      <c r="B10" s="5" t="s">
        <v>638</v>
      </c>
      <c r="C10" s="5" t="s">
        <v>639</v>
      </c>
      <c r="E10" s="69" t="s">
        <v>640</v>
      </c>
      <c r="F10" s="70"/>
      <c r="G10" s="70"/>
      <c r="H10" s="70"/>
      <c r="I10" s="70"/>
      <c r="J10" s="71"/>
    </row>
    <row r="11" spans="1:10" ht="92.4" customHeight="1">
      <c r="A11" s="21">
        <v>7</v>
      </c>
      <c r="B11" s="5" t="s">
        <v>641</v>
      </c>
      <c r="C11" s="5" t="s">
        <v>642</v>
      </c>
      <c r="E11" s="80" t="s">
        <v>643</v>
      </c>
      <c r="F11" s="64"/>
      <c r="G11" s="64"/>
      <c r="H11" s="64"/>
      <c r="I11" s="64"/>
      <c r="J11" s="65"/>
    </row>
    <row r="12" spans="1:10" ht="66" customHeight="1">
      <c r="A12" s="21">
        <v>8</v>
      </c>
      <c r="B12" s="5" t="s">
        <v>644</v>
      </c>
      <c r="C12" s="5" t="s">
        <v>645</v>
      </c>
      <c r="E12" t="s">
        <v>646</v>
      </c>
    </row>
    <row r="13" spans="1:10" ht="66" customHeight="1">
      <c r="A13" s="21">
        <v>9</v>
      </c>
      <c r="B13" s="5" t="s">
        <v>647</v>
      </c>
      <c r="C13" s="5" t="s">
        <v>648</v>
      </c>
      <c r="E13" s="79" t="s">
        <v>649</v>
      </c>
      <c r="F13" s="67"/>
      <c r="G13" s="67"/>
      <c r="H13" s="67"/>
      <c r="I13" s="67"/>
      <c r="J13" s="68"/>
    </row>
    <row r="14" spans="1:10" ht="79.2" customHeight="1">
      <c r="A14" s="21">
        <v>10</v>
      </c>
      <c r="B14" s="6" t="s">
        <v>650</v>
      </c>
      <c r="C14" s="6" t="s">
        <v>651</v>
      </c>
      <c r="E14" s="7" t="s">
        <v>652</v>
      </c>
      <c r="F14" s="9"/>
    </row>
    <row r="15" spans="1:10">
      <c r="E15" s="7" t="s">
        <v>653</v>
      </c>
      <c r="F15" s="8" t="s">
        <v>654</v>
      </c>
    </row>
    <row r="16" spans="1:10">
      <c r="E16" s="7" t="s">
        <v>655</v>
      </c>
      <c r="F16" s="8" t="s">
        <v>107</v>
      </c>
    </row>
    <row r="17" spans="1:10">
      <c r="E17" s="7" t="s">
        <v>656</v>
      </c>
      <c r="F17" s="8" t="s">
        <v>657</v>
      </c>
    </row>
    <row r="18" spans="1:10">
      <c r="E18" t="s">
        <v>658</v>
      </c>
      <c r="F18" t="s">
        <v>659</v>
      </c>
    </row>
    <row r="19" spans="1:10">
      <c r="A19" s="73" t="s">
        <v>660</v>
      </c>
      <c r="B19" s="74"/>
      <c r="C19" s="74"/>
      <c r="D19" s="74"/>
      <c r="E19" s="74"/>
      <c r="F19" s="74"/>
      <c r="G19" s="74"/>
      <c r="H19" s="74"/>
      <c r="I19" s="74"/>
      <c r="J19" s="75"/>
    </row>
    <row r="20" spans="1:10">
      <c r="A20" s="76"/>
      <c r="B20" s="64"/>
      <c r="C20" s="64"/>
      <c r="D20" s="64"/>
      <c r="E20" s="64"/>
      <c r="F20" s="64"/>
      <c r="G20" s="64"/>
      <c r="H20" s="64"/>
      <c r="I20" s="64"/>
      <c r="J20" s="65"/>
    </row>
    <row r="22" spans="1:10">
      <c r="A22" s="66" t="s">
        <v>661</v>
      </c>
      <c r="B22" s="67"/>
      <c r="C22" s="67"/>
      <c r="D22" s="67"/>
      <c r="E22" s="67"/>
      <c r="F22" s="67"/>
      <c r="G22" s="67"/>
      <c r="H22" s="67"/>
      <c r="I22" s="67"/>
      <c r="J22" s="68"/>
    </row>
    <row r="23" spans="1:10">
      <c r="A23" s="63" t="s">
        <v>3728</v>
      </c>
      <c r="B23" s="64"/>
      <c r="C23" s="64"/>
      <c r="D23" s="64"/>
      <c r="E23" s="64"/>
      <c r="F23" s="64"/>
      <c r="G23" s="64"/>
      <c r="H23" s="64"/>
      <c r="I23" s="64"/>
      <c r="J23" s="65"/>
    </row>
    <row r="24" spans="1:10">
      <c r="A24" s="66" t="s">
        <v>662</v>
      </c>
      <c r="B24" s="67"/>
      <c r="C24" s="67"/>
      <c r="D24" s="67"/>
      <c r="E24" s="67"/>
      <c r="F24" s="67"/>
      <c r="G24" s="67"/>
      <c r="H24" s="67"/>
      <c r="I24" s="67"/>
      <c r="J24" s="68"/>
    </row>
    <row r="25" spans="1:10">
      <c r="A25" s="63" t="s">
        <v>663</v>
      </c>
      <c r="B25" s="64"/>
      <c r="C25" s="64"/>
      <c r="D25" s="64"/>
      <c r="E25" s="64"/>
      <c r="F25" s="64"/>
      <c r="G25" s="64"/>
      <c r="H25" s="64"/>
      <c r="I25" s="64"/>
      <c r="J25" s="65"/>
    </row>
    <row r="26" spans="1:10">
      <c r="A26" s="66" t="s">
        <v>664</v>
      </c>
      <c r="B26" s="67"/>
      <c r="C26" s="67"/>
      <c r="D26" s="67"/>
      <c r="E26" s="67"/>
      <c r="F26" s="67"/>
      <c r="G26" s="67"/>
      <c r="H26" s="67"/>
      <c r="I26" s="67"/>
      <c r="J26" s="68"/>
    </row>
    <row r="27" spans="1:10">
      <c r="A27" s="63" t="s">
        <v>3729</v>
      </c>
      <c r="B27" s="64"/>
      <c r="C27" s="64"/>
      <c r="D27" s="64"/>
      <c r="E27" s="64"/>
      <c r="F27" s="64"/>
      <c r="G27" s="64"/>
      <c r="H27" s="64"/>
      <c r="I27" s="64"/>
      <c r="J27" s="65"/>
    </row>
    <row r="28" spans="1:10">
      <c r="A28" s="66" t="s">
        <v>3730</v>
      </c>
      <c r="B28" s="67"/>
      <c r="C28" s="67"/>
      <c r="D28" s="67"/>
      <c r="E28" s="67"/>
      <c r="F28" s="67"/>
      <c r="G28" s="67"/>
      <c r="H28" s="67"/>
      <c r="I28" s="67"/>
      <c r="J28" s="68"/>
    </row>
    <row r="29" spans="1:10">
      <c r="A29" s="63" t="s">
        <v>665</v>
      </c>
      <c r="B29" s="64"/>
      <c r="C29" s="64"/>
      <c r="D29" s="64"/>
      <c r="E29" s="64"/>
      <c r="F29" s="64"/>
      <c r="G29" s="64"/>
      <c r="H29" s="64"/>
      <c r="I29" s="64"/>
      <c r="J29" s="65"/>
    </row>
    <row r="30" spans="1:10">
      <c r="A30" s="63" t="s">
        <v>666</v>
      </c>
      <c r="B30" s="64"/>
      <c r="C30" s="64"/>
      <c r="D30" s="64"/>
      <c r="E30" s="64"/>
      <c r="F30" s="64"/>
      <c r="G30" s="64"/>
      <c r="H30" s="64"/>
      <c r="I30" s="64"/>
      <c r="J30" s="65"/>
    </row>
  </sheetData>
  <mergeCells count="21">
    <mergeCell ref="A23:J23"/>
    <mergeCell ref="E10:J10"/>
    <mergeCell ref="A22:J22"/>
    <mergeCell ref="E13:J13"/>
    <mergeCell ref="E9:J9"/>
    <mergeCell ref="A30:J30"/>
    <mergeCell ref="A24:J24"/>
    <mergeCell ref="E7:J7"/>
    <mergeCell ref="A1:J1"/>
    <mergeCell ref="A25:J25"/>
    <mergeCell ref="A19:J20"/>
    <mergeCell ref="A27:J27"/>
    <mergeCell ref="E5:J5"/>
    <mergeCell ref="E8:J8"/>
    <mergeCell ref="A26:J26"/>
    <mergeCell ref="A2:J2"/>
    <mergeCell ref="A29:J29"/>
    <mergeCell ref="A4:J4"/>
    <mergeCell ref="E6:J6"/>
    <mergeCell ref="A28:J28"/>
    <mergeCell ref="E11:J11"/>
  </mergeCells>
  <dataValidations count="1">
    <dataValidation type="list" sqref="F16" xr:uid="{00000000-0002-0000-0000-000000000000}">
      <formula1>"Week 1,Week 2,Week 3,Week 4,Week 5,Week 6,Week 7,Week 8,Week 9,Week 10,Week 11,Week 12,Complete"</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9"/>
  <sheetViews>
    <sheetView showGridLines="0" topLeftCell="A25"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2" t="s">
        <v>667</v>
      </c>
      <c r="B1" s="70"/>
      <c r="C1" s="70"/>
      <c r="D1" s="70"/>
      <c r="E1" s="70"/>
      <c r="F1" s="70"/>
      <c r="G1" s="70"/>
      <c r="H1" s="70"/>
      <c r="I1" s="70"/>
      <c r="J1" s="70"/>
      <c r="K1" s="70"/>
      <c r="L1" s="70"/>
      <c r="M1" s="70"/>
      <c r="N1" s="70"/>
      <c r="O1" s="70"/>
      <c r="P1" s="70"/>
    </row>
    <row r="2" spans="1:16" ht="31.95" customHeight="1">
      <c r="A2" s="78" t="s">
        <v>668</v>
      </c>
      <c r="B2" s="70"/>
      <c r="C2" s="70"/>
      <c r="D2" s="70"/>
      <c r="E2" s="70"/>
      <c r="F2" s="70"/>
      <c r="G2" s="70"/>
      <c r="H2" s="70"/>
      <c r="I2" s="70"/>
      <c r="J2" s="70"/>
      <c r="K2" s="70"/>
      <c r="L2" s="70"/>
      <c r="M2" s="70"/>
      <c r="N2" s="70"/>
      <c r="O2" s="70"/>
      <c r="P2" s="70"/>
    </row>
    <row r="4" spans="1:16">
      <c r="A4" s="81" t="s">
        <v>669</v>
      </c>
      <c r="B4" s="70"/>
      <c r="D4" s="81" t="s">
        <v>670</v>
      </c>
      <c r="E4" s="70"/>
      <c r="G4" s="81" t="s">
        <v>671</v>
      </c>
      <c r="H4" s="70"/>
      <c r="J4" s="81" t="s">
        <v>672</v>
      </c>
      <c r="K4" s="70"/>
    </row>
    <row r="5" spans="1:16">
      <c r="A5" s="84">
        <f>COUNTA('02 Master Plan'!$A$6:$A$120)</f>
        <v>111</v>
      </c>
      <c r="B5" s="75"/>
      <c r="D5" s="84">
        <f>COUNTIF('02 Master Plan'!$S$6:$S$120,"Done")</f>
        <v>80</v>
      </c>
      <c r="E5" s="75"/>
      <c r="G5" s="86">
        <f>IF(A5=0,0,D5/A5)</f>
        <v>0.72072072072072069</v>
      </c>
      <c r="H5" s="75"/>
      <c r="J5" s="84">
        <f>COUNTIF('02 Master Plan'!$S$6:$S$120,"Blocked")</f>
        <v>30</v>
      </c>
      <c r="K5" s="75"/>
    </row>
    <row r="6" spans="1:16">
      <c r="A6" s="76"/>
      <c r="B6" s="65"/>
      <c r="D6" s="76"/>
      <c r="E6" s="65"/>
      <c r="G6" s="76"/>
      <c r="H6" s="65"/>
      <c r="J6" s="76"/>
      <c r="K6" s="65"/>
    </row>
    <row r="7" spans="1:16">
      <c r="A7" s="81" t="s">
        <v>673</v>
      </c>
      <c r="B7" s="70"/>
      <c r="D7" s="81" t="s">
        <v>674</v>
      </c>
      <c r="E7" s="70"/>
      <c r="G7" s="81" t="s">
        <v>675</v>
      </c>
      <c r="H7" s="70"/>
      <c r="J7" s="81" t="s">
        <v>676</v>
      </c>
      <c r="K7" s="70"/>
    </row>
    <row r="8" spans="1:16">
      <c r="A8" s="84">
        <f>COUNTIFS('13 Owner TODOs'!$F$6:$F$80,"&lt;&gt;Done",'13 Owner TODOs'!$A$6:$A$80,"&lt;&gt;")</f>
        <v>29</v>
      </c>
      <c r="B8" s="75"/>
      <c r="D8" s="84">
        <f>COUNTIF('11 Test Evidence'!$H$6:$H$80,"Pass")+COUNTIF('11 Test Evidence'!$H$6:$H$80,"PASS")</f>
        <v>12</v>
      </c>
      <c r="E8" s="75"/>
      <c r="G8" s="84">
        <f>COUNTIF('12 Decision Log'!$C$6:$C$60,"Baseline Approved")+COUNTIF('12 Decision Log'!$C$6:$C$60,"Approved")</f>
        <v>18</v>
      </c>
      <c r="H8" s="75"/>
      <c r="J8" s="84">
        <f>COUNTIFS('11 Test Evidence'!$C$6:$C$80,"Teardown",'11 Test Evidence'!$H$6:$H$80,"Pass")+COUNTIFS('11 Test Evidence'!$C$6:$C$80,"Teardown",'11 Test Evidence'!$H$6:$H$80,"PASS")</f>
        <v>2</v>
      </c>
      <c r="K8" s="75"/>
    </row>
    <row r="9" spans="1:16">
      <c r="A9" s="76"/>
      <c r="B9" s="65"/>
      <c r="D9" s="76"/>
      <c r="E9" s="65"/>
      <c r="G9" s="76"/>
      <c r="H9" s="65"/>
      <c r="J9" s="76"/>
      <c r="K9" s="65"/>
    </row>
    <row r="12" spans="1:16" ht="28.05" customHeight="1">
      <c r="A12" s="1" t="s">
        <v>3</v>
      </c>
      <c r="B12" s="2" t="s">
        <v>677</v>
      </c>
      <c r="C12" s="2" t="s">
        <v>670</v>
      </c>
      <c r="D12" s="2" t="s">
        <v>678</v>
      </c>
      <c r="E12" s="3" t="s">
        <v>672</v>
      </c>
      <c r="G12" s="1" t="s">
        <v>3</v>
      </c>
      <c r="H12" s="3" t="s">
        <v>678</v>
      </c>
    </row>
    <row r="13" spans="1:16">
      <c r="A13" s="10" t="s">
        <v>41</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107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161</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202</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16">
      <c r="A17" s="11" t="s">
        <v>243</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16">
      <c r="A18" s="11" t="s">
        <v>295</v>
      </c>
      <c r="B18" s="11">
        <f>COUNTIF('02 Master Plan'!$B$6:$B$120,A18)</f>
        <v>14</v>
      </c>
      <c r="C18" s="11">
        <f>COUNTIFS('02 Master Plan'!$B$6:$B$120,A18,'02 Master Plan'!$S$6:$S$120,"Done")</f>
        <v>14</v>
      </c>
      <c r="D18" s="13">
        <f t="shared" si="0"/>
        <v>1</v>
      </c>
      <c r="E18" s="11">
        <f>COUNTIFS('02 Master Plan'!$B$6:$B$120,A18,'02 Master Plan'!$S$6:$S$120,"Blocked")</f>
        <v>0</v>
      </c>
      <c r="G18" t="str">
        <f t="shared" si="1"/>
        <v>Week 6</v>
      </c>
      <c r="H18" s="14">
        <f t="shared" si="2"/>
        <v>1</v>
      </c>
    </row>
    <row r="21" spans="1:16" ht="28.05" customHeight="1">
      <c r="A21" s="79" t="s">
        <v>679</v>
      </c>
      <c r="B21" s="67"/>
      <c r="C21" s="67"/>
      <c r="D21" s="67"/>
      <c r="E21" s="67"/>
      <c r="F21" s="67"/>
      <c r="G21" s="67"/>
      <c r="H21" s="68"/>
    </row>
    <row r="22" spans="1:16" ht="30" customHeight="1">
      <c r="A22" s="85" t="s">
        <v>680</v>
      </c>
      <c r="B22" s="74"/>
      <c r="C22" s="74"/>
      <c r="D22" s="74"/>
      <c r="E22" s="74"/>
      <c r="F22" s="74"/>
      <c r="G22" s="74"/>
      <c r="H22" s="75"/>
    </row>
    <row r="23" spans="1:16" ht="30" customHeight="1">
      <c r="A23" s="83" t="s">
        <v>3731</v>
      </c>
      <c r="B23" s="70"/>
      <c r="C23" s="70"/>
      <c r="D23" s="70"/>
      <c r="E23" s="70"/>
      <c r="F23" s="70"/>
      <c r="G23" s="70"/>
      <c r="H23" s="71"/>
    </row>
    <row r="24" spans="1:16" ht="30" customHeight="1">
      <c r="A24" s="83" t="s">
        <v>681</v>
      </c>
      <c r="B24" s="70"/>
      <c r="C24" s="70"/>
      <c r="D24" s="70"/>
      <c r="E24" s="70"/>
      <c r="F24" s="70"/>
      <c r="G24" s="70"/>
      <c r="H24" s="71"/>
    </row>
    <row r="25" spans="1:16" ht="30" customHeight="1">
      <c r="A25" s="83" t="s">
        <v>682</v>
      </c>
      <c r="B25" s="70"/>
      <c r="C25" s="70"/>
      <c r="D25" s="70"/>
      <c r="E25" s="70"/>
      <c r="F25" s="70"/>
      <c r="G25" s="70"/>
      <c r="H25" s="71"/>
    </row>
    <row r="26" spans="1:16" ht="30" customHeight="1">
      <c r="A26" s="82" t="s">
        <v>3732</v>
      </c>
      <c r="B26" s="64"/>
      <c r="C26" s="64"/>
      <c r="D26" s="64"/>
      <c r="E26" s="64"/>
      <c r="F26" s="64"/>
      <c r="G26" s="64"/>
      <c r="H26" s="65"/>
    </row>
    <row r="28" spans="1:16">
      <c r="A28" s="88" t="s">
        <v>683</v>
      </c>
      <c r="B28" s="89"/>
      <c r="C28" s="89"/>
      <c r="D28" s="89"/>
      <c r="E28" s="89"/>
      <c r="F28" s="89"/>
      <c r="G28" s="89"/>
      <c r="H28" s="89"/>
      <c r="I28" s="89"/>
      <c r="J28" s="89"/>
      <c r="K28" s="89"/>
      <c r="L28" s="89"/>
      <c r="M28" s="89"/>
      <c r="N28" s="89"/>
      <c r="O28" s="89"/>
      <c r="P28" s="89"/>
    </row>
    <row r="29" spans="1:16" ht="28.05" customHeight="1">
      <c r="A29" s="1" t="s">
        <v>3</v>
      </c>
      <c r="B29" s="2" t="s">
        <v>677</v>
      </c>
      <c r="C29" s="2" t="s">
        <v>670</v>
      </c>
      <c r="D29" s="2" t="s">
        <v>678</v>
      </c>
      <c r="E29" s="3" t="s">
        <v>672</v>
      </c>
      <c r="G29" s="1" t="s">
        <v>3</v>
      </c>
      <c r="H29" s="3" t="s">
        <v>678</v>
      </c>
    </row>
    <row r="30" spans="1:16">
      <c r="A30" s="10" t="s">
        <v>438</v>
      </c>
      <c r="B30" s="10">
        <f>COUNTIF('02 Master Plan'!$B$6:$B$120,A30)</f>
        <v>6</v>
      </c>
      <c r="C30" s="10">
        <f>COUNTIFS('02 Master Plan'!$B$6:$B$120,A30,'02 Master Plan'!$S$6:$S$120,"Done")</f>
        <v>0</v>
      </c>
      <c r="D30" s="12">
        <f t="shared" ref="D30:D35" si="3">IF(B30=0,0,C30/B30)</f>
        <v>0</v>
      </c>
      <c r="E30" s="10">
        <f>COUNTIFS('02 Master Plan'!$B$6:$B$120,A30,'02 Master Plan'!$S$6:$S$120,"Blocked")</f>
        <v>5</v>
      </c>
      <c r="G30" t="str">
        <f t="shared" ref="G30:G35" si="4">A30</f>
        <v>Week 7</v>
      </c>
      <c r="H30" s="14">
        <f t="shared" ref="H30:H35" si="5">D30</f>
        <v>0</v>
      </c>
    </row>
    <row r="31" spans="1:16">
      <c r="A31" s="10" t="s">
        <v>476</v>
      </c>
      <c r="B31" s="10">
        <f>COUNTIF('02 Master Plan'!$B$6:$B$120,A31)</f>
        <v>5</v>
      </c>
      <c r="C31" s="10">
        <f>COUNTIFS('02 Master Plan'!$B$6:$B$120,A31,'02 Master Plan'!$S$6:$S$120,"Done")</f>
        <v>0</v>
      </c>
      <c r="D31" s="12">
        <f t="shared" si="3"/>
        <v>0</v>
      </c>
      <c r="E31" s="10">
        <f>COUNTIFS('02 Master Plan'!$B$6:$B$120,A31,'02 Master Plan'!$S$6:$S$120,"Blocked")</f>
        <v>5</v>
      </c>
      <c r="G31" t="str">
        <f t="shared" si="4"/>
        <v>Week 8</v>
      </c>
      <c r="H31" s="14">
        <f t="shared" si="5"/>
        <v>0</v>
      </c>
    </row>
    <row r="32" spans="1:16">
      <c r="A32" s="10" t="s">
        <v>505</v>
      </c>
      <c r="B32" s="10">
        <f>COUNTIF('02 Master Plan'!$B$6:$B$120,A32)</f>
        <v>5</v>
      </c>
      <c r="C32" s="10">
        <f>COUNTIFS('02 Master Plan'!$B$6:$B$120,A32,'02 Master Plan'!$S$6:$S$120,"Done")</f>
        <v>0</v>
      </c>
      <c r="D32" s="12">
        <f t="shared" si="3"/>
        <v>0</v>
      </c>
      <c r="E32" s="10">
        <f>COUNTIFS('02 Master Plan'!$B$6:$B$120,A32,'02 Master Plan'!$S$6:$S$120,"Blocked")</f>
        <v>5</v>
      </c>
      <c r="G32" t="str">
        <f t="shared" si="4"/>
        <v>Week 9</v>
      </c>
      <c r="H32" s="14">
        <f t="shared" si="5"/>
        <v>0</v>
      </c>
    </row>
    <row r="33" spans="1:16">
      <c r="A33" s="10" t="s">
        <v>534</v>
      </c>
      <c r="B33" s="10">
        <f>COUNTIF('02 Master Plan'!$B$6:$B$120,A33)</f>
        <v>5</v>
      </c>
      <c r="C33" s="10">
        <f>COUNTIFS('02 Master Plan'!$B$6:$B$120,A33,'02 Master Plan'!$S$6:$S$120,"Done")</f>
        <v>0</v>
      </c>
      <c r="D33" s="12">
        <f t="shared" si="3"/>
        <v>0</v>
      </c>
      <c r="E33" s="10">
        <f>COUNTIFS('02 Master Plan'!$B$6:$B$120,A33,'02 Master Plan'!$S$6:$S$120,"Blocked")</f>
        <v>5</v>
      </c>
      <c r="G33" t="str">
        <f t="shared" si="4"/>
        <v>Week 10</v>
      </c>
      <c r="H33" s="14">
        <f t="shared" si="5"/>
        <v>0</v>
      </c>
    </row>
    <row r="34" spans="1:16">
      <c r="A34" s="10" t="s">
        <v>563</v>
      </c>
      <c r="B34" s="10">
        <f>COUNTIF('02 Master Plan'!$B$6:$B$120,A34)</f>
        <v>5</v>
      </c>
      <c r="C34" s="10">
        <f>COUNTIFS('02 Master Plan'!$B$6:$B$120,A34,'02 Master Plan'!$S$6:$S$120,"Done")</f>
        <v>0</v>
      </c>
      <c r="D34" s="12">
        <f t="shared" si="3"/>
        <v>0</v>
      </c>
      <c r="E34" s="10">
        <f>COUNTIFS('02 Master Plan'!$B$6:$B$120,A34,'02 Master Plan'!$S$6:$S$120,"Blocked")</f>
        <v>5</v>
      </c>
      <c r="G34" t="str">
        <f t="shared" si="4"/>
        <v>Week 11</v>
      </c>
      <c r="H34" s="14">
        <f t="shared" si="5"/>
        <v>0</v>
      </c>
    </row>
    <row r="35" spans="1:16">
      <c r="A35" s="10" t="s">
        <v>592</v>
      </c>
      <c r="B35" s="10">
        <f>COUNTIF('02 Master Plan'!$B$6:$B$120,A35)</f>
        <v>5</v>
      </c>
      <c r="C35" s="10">
        <f>COUNTIFS('02 Master Plan'!$B$6:$B$120,A35,'02 Master Plan'!$S$6:$S$120,"Done")</f>
        <v>0</v>
      </c>
      <c r="D35" s="12">
        <f t="shared" si="3"/>
        <v>0</v>
      </c>
      <c r="E35" s="10">
        <f>COUNTIFS('02 Master Plan'!$B$6:$B$120,A35,'02 Master Plan'!$S$6:$S$120,"Blocked")</f>
        <v>5</v>
      </c>
      <c r="G35" t="str">
        <f t="shared" si="4"/>
        <v>Week 12</v>
      </c>
      <c r="H35" s="14">
        <f t="shared" si="5"/>
        <v>0</v>
      </c>
    </row>
    <row r="36" spans="1:16">
      <c r="A36" s="10"/>
      <c r="B36" s="10"/>
      <c r="C36" s="10"/>
      <c r="D36" s="12"/>
      <c r="E36" s="10"/>
      <c r="H36" s="14"/>
    </row>
    <row r="37" spans="1:16" ht="28.05" customHeight="1">
      <c r="A37" s="87" t="s">
        <v>684</v>
      </c>
      <c r="B37" s="67"/>
      <c r="C37" s="67"/>
      <c r="D37" s="67"/>
      <c r="E37" s="67"/>
      <c r="F37" s="67"/>
      <c r="G37" s="67"/>
      <c r="H37" s="67"/>
      <c r="I37" s="67"/>
      <c r="J37" s="67"/>
      <c r="K37" s="67"/>
      <c r="L37" s="67"/>
      <c r="M37" s="67"/>
      <c r="N37" s="67"/>
      <c r="O37" s="67"/>
      <c r="P37" s="67"/>
    </row>
    <row r="38" spans="1:16">
      <c r="A38" s="10" t="s">
        <v>685</v>
      </c>
      <c r="B38" s="10" t="str">
        <f>IFERROR(INDEX('02 Master Plan'!$S$6:$S$120,MATCH("W7-001-remediation",'02 Master Plan'!$A$6:$A$120,0)),"MISSING")</f>
        <v>Not Started</v>
      </c>
      <c r="C38" s="10"/>
      <c r="D38" s="12" t="s">
        <v>3733</v>
      </c>
      <c r="E38" s="10" t="str">
        <f>IF(B38="Done","SOURCE PACKAGE DONE; P0 DEFERRED","OPEN")</f>
        <v>OPEN</v>
      </c>
      <c r="H38" s="14"/>
    </row>
    <row r="39" spans="1:16" ht="22.8" customHeight="1">
      <c r="A39" s="10" t="s">
        <v>686</v>
      </c>
      <c r="B39" s="10" t="str">
        <f>IF(COUNTIFS('02 Master Plan'!$B$6:$B$120,"Week 7",'02 Master Plan'!$S$6:$S$120,"&lt;&gt;Done")=0,"READY","BLOCKED")</f>
        <v>BLOCKED</v>
      </c>
      <c r="C39" s="10"/>
      <c r="D39" s="12" t="s">
        <v>687</v>
      </c>
      <c r="E39" s="10" t="str">
        <f>IF(COUNTIFS('02 Master Plan'!$B$6:$B$120,"Week 8",'02 Master Plan'!$S$6:$S$120,"&lt;&gt;Done")=0,"READY","BLOCKED")</f>
        <v>BLOCKED</v>
      </c>
      <c r="H39" s="14"/>
    </row>
    <row r="40" spans="1:16" ht="22.8" customHeight="1">
      <c r="A40" s="10" t="s">
        <v>688</v>
      </c>
      <c r="B40" s="10" t="str">
        <f>IF(COUNTIFS('02 Master Plan'!$B$6:$B$120,"Week 9",'02 Master Plan'!$S$6:$S$120,"&lt;&gt;Done")=0,"READY","BLOCKED")</f>
        <v>BLOCKED</v>
      </c>
      <c r="C40" s="10"/>
      <c r="D40" s="12" t="s">
        <v>689</v>
      </c>
      <c r="E40" s="10" t="str">
        <f>IF(COUNTIFS('02 Master Plan'!$B$6:$B$120,"Week 10",'02 Master Plan'!$S$6:$S$120,"&lt;&gt;Done")=0,"READY","BLOCKED")</f>
        <v>BLOCKED</v>
      </c>
      <c r="H40" s="14"/>
    </row>
    <row r="41" spans="1:16">
      <c r="A41" s="10" t="s">
        <v>690</v>
      </c>
      <c r="B41" s="10" t="str">
        <f>IF(COUNTIFS('02 Master Plan'!$B$6:$B$120,"Week 11",'02 Master Plan'!$S$6:$S$120,"&lt;&gt;Done")=0,"READY","BLOCKED")</f>
        <v>BLOCKED</v>
      </c>
      <c r="C41" s="10"/>
      <c r="D41" s="12" t="s">
        <v>691</v>
      </c>
      <c r="E41" s="10" t="str">
        <f>IF(COUNTIFS('02 Master Plan'!$B$6:$B$120,"Week 12",'02 Master Plan'!$S$6:$S$120,"&lt;&gt;Done")=0,"READY","BLOCKED")</f>
        <v>BLOCKED</v>
      </c>
      <c r="H41" s="14"/>
    </row>
    <row r="42" spans="1:16" ht="22.8" customHeight="1">
      <c r="A42" s="10" t="s">
        <v>692</v>
      </c>
      <c r="B42" s="12">
        <f>COUNTIF('11 Test Evidence'!$H$40:$H$70,"PASS")/COUNTA('11 Test Evidence'!$A$40:$A$70)</f>
        <v>0</v>
      </c>
      <c r="C42" s="10"/>
      <c r="D42" s="12" t="s">
        <v>693</v>
      </c>
      <c r="E42" s="10" t="str">
        <f>IF(B38="Done","CLOSED","INDETERMINATE")</f>
        <v>INDETERMINATE</v>
      </c>
      <c r="H42" s="14"/>
    </row>
    <row r="43" spans="1:16" ht="28.05" customHeight="1">
      <c r="A43" s="87" t="s">
        <v>694</v>
      </c>
      <c r="B43" s="67"/>
      <c r="C43" s="67"/>
      <c r="D43" s="67"/>
      <c r="E43" s="67"/>
      <c r="F43" s="67"/>
      <c r="G43" s="67"/>
      <c r="H43" s="67"/>
      <c r="I43" s="67"/>
      <c r="J43" s="67"/>
      <c r="K43" s="67"/>
      <c r="L43" s="67"/>
      <c r="M43" s="67"/>
      <c r="N43" s="67"/>
      <c r="O43" s="67"/>
      <c r="P43" s="67"/>
    </row>
    <row r="44" spans="1:16" ht="22.8" customHeight="1">
      <c r="A44" s="10" t="s">
        <v>670</v>
      </c>
      <c r="B44" s="10">
        <f>COUNTIF('02 Master Plan'!$S$86:$S$116,"Done")</f>
        <v>0</v>
      </c>
      <c r="C44" s="10"/>
      <c r="D44" s="12" t="s">
        <v>695</v>
      </c>
      <c r="E44" s="10" t="str">
        <f>IF(AND(COUNTIFS('02 Master Plan'!$B$86:$B$116,"Week 12",'02 Master Plan'!$S$86:$S$116,"&lt;&gt;Done")=0,COUNTIF('11 Test Evidence'!$H$40:$H$70,"&lt;&gt;PASS")=0),"ESTABLISHED — OWNER APPROVAL REQUIRED","NOT ESTABLISHED")</f>
        <v>NOT ESTABLISHED</v>
      </c>
      <c r="H44" s="14"/>
    </row>
    <row r="45" spans="1:16">
      <c r="A45" s="10" t="s">
        <v>696</v>
      </c>
      <c r="B45" s="10">
        <f>COUNTIF('02 Master Plan'!$S$86:$S$116,"In Progress")</f>
        <v>0</v>
      </c>
      <c r="C45" s="10"/>
      <c r="D45" s="12"/>
      <c r="E45" s="10"/>
      <c r="H45" s="14"/>
    </row>
    <row r="46" spans="1:16">
      <c r="A46" s="10" t="s">
        <v>672</v>
      </c>
      <c r="B46" s="10">
        <f>COUNTIF('02 Master Plan'!$S$86:$S$116,"Blocked")</f>
        <v>30</v>
      </c>
      <c r="C46" s="10"/>
      <c r="D46" s="12"/>
      <c r="E46" s="10"/>
      <c r="H46" s="14"/>
    </row>
    <row r="47" spans="1:16">
      <c r="A47" s="10" t="s">
        <v>697</v>
      </c>
      <c r="B47" s="10">
        <f>COUNTIF('02 Master Plan'!$S$86:$S$116,"Not Started")</f>
        <v>1</v>
      </c>
      <c r="C47" s="10"/>
      <c r="D47" s="12"/>
      <c r="E47" s="10"/>
      <c r="H47" s="14"/>
    </row>
    <row r="48" spans="1:16" ht="22.8" customHeight="1">
      <c r="A48" s="10" t="s">
        <v>698</v>
      </c>
      <c r="B48" s="10">
        <f>COUNTIF('11 Test Evidence'!$H$40:$H$70,"INDETERMINATE")</f>
        <v>0</v>
      </c>
      <c r="C48" s="10"/>
      <c r="D48" s="12"/>
      <c r="E48" s="10"/>
      <c r="H48" s="14"/>
    </row>
    <row r="49" spans="1:8">
      <c r="A49" s="10" t="s">
        <v>699</v>
      </c>
      <c r="B49" s="10">
        <f>COUNTIFS('02 Master Plan'!$A$86:$A$116,"*LEARN*",'02 Master Plan'!$S$86:$S$116,"Done")</f>
        <v>0</v>
      </c>
      <c r="C49" s="10"/>
      <c r="D49" s="12"/>
      <c r="E49" s="10"/>
      <c r="H49" s="14"/>
    </row>
  </sheetData>
  <mergeCells count="27">
    <mergeCell ref="D5:E6"/>
    <mergeCell ref="J5:K6"/>
    <mergeCell ref="J8:K9"/>
    <mergeCell ref="A37:P37"/>
    <mergeCell ref="A8:B9"/>
    <mergeCell ref="A43:P43"/>
    <mergeCell ref="A28:P28"/>
    <mergeCell ref="D8:E9"/>
    <mergeCell ref="A7:B7"/>
    <mergeCell ref="G7:H7"/>
    <mergeCell ref="A25:H25"/>
    <mergeCell ref="J4:K4"/>
    <mergeCell ref="A26:H26"/>
    <mergeCell ref="A21:H21"/>
    <mergeCell ref="D7:E7"/>
    <mergeCell ref="A1:P1"/>
    <mergeCell ref="J7:K7"/>
    <mergeCell ref="D4:E4"/>
    <mergeCell ref="A23:H23"/>
    <mergeCell ref="G8:H9"/>
    <mergeCell ref="A22:H22"/>
    <mergeCell ref="A4:B4"/>
    <mergeCell ref="G4:H4"/>
    <mergeCell ref="A2:P2"/>
    <mergeCell ref="A24:H24"/>
    <mergeCell ref="A5:B6"/>
    <mergeCell ref="G5:H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pageSetup fitToHeight="0"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U116"/>
  <sheetViews>
    <sheetView showGridLines="0" topLeftCell="P82" workbookViewId="0">
      <selection activeCell="T121" sqref="T12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2" t="s">
        <v>700</v>
      </c>
      <c r="B1" s="70"/>
      <c r="C1" s="70"/>
      <c r="D1" s="70"/>
      <c r="E1" s="70"/>
      <c r="F1" s="70"/>
      <c r="G1" s="70"/>
      <c r="H1" s="70"/>
      <c r="I1" s="70"/>
      <c r="J1" s="70"/>
      <c r="K1" s="70"/>
      <c r="L1" s="70"/>
      <c r="M1" s="70"/>
      <c r="N1" s="70"/>
      <c r="O1" s="70"/>
      <c r="P1" s="70"/>
      <c r="Q1" s="70"/>
      <c r="R1" s="70"/>
      <c r="S1" s="70"/>
      <c r="T1" s="70"/>
    </row>
    <row r="2" spans="1:21" ht="31.95" customHeight="1">
      <c r="A2" s="78" t="s">
        <v>701</v>
      </c>
      <c r="B2" s="70"/>
      <c r="C2" s="70"/>
      <c r="D2" s="70"/>
      <c r="E2" s="70"/>
      <c r="F2" s="70"/>
      <c r="G2" s="70"/>
      <c r="H2" s="70"/>
      <c r="I2" s="70"/>
      <c r="J2" s="70"/>
      <c r="K2" s="70"/>
      <c r="L2" s="70"/>
      <c r="M2" s="70"/>
      <c r="N2" s="70"/>
      <c r="O2" s="70"/>
      <c r="P2" s="70"/>
      <c r="Q2" s="70"/>
      <c r="R2" s="70"/>
      <c r="S2" s="70"/>
      <c r="T2" s="70"/>
    </row>
    <row r="5" spans="1:21" ht="28.05" customHeight="1">
      <c r="A5" s="1" t="s">
        <v>702</v>
      </c>
      <c r="B5" s="2" t="s">
        <v>3</v>
      </c>
      <c r="C5" s="2" t="s">
        <v>703</v>
      </c>
      <c r="D5" s="2" t="s">
        <v>704</v>
      </c>
      <c r="E5" s="2" t="s">
        <v>705</v>
      </c>
      <c r="F5" s="2" t="s">
        <v>706</v>
      </c>
      <c r="G5" s="2" t="s">
        <v>707</v>
      </c>
      <c r="H5" s="2" t="s">
        <v>653</v>
      </c>
      <c r="I5" s="2" t="s">
        <v>708</v>
      </c>
      <c r="J5" s="2" t="s">
        <v>2</v>
      </c>
      <c r="K5" s="2" t="s">
        <v>709</v>
      </c>
      <c r="L5" s="2" t="s">
        <v>710</v>
      </c>
      <c r="M5" s="2" t="s">
        <v>711</v>
      </c>
      <c r="N5" s="2" t="s">
        <v>712</v>
      </c>
      <c r="O5" s="2" t="s">
        <v>713</v>
      </c>
      <c r="P5" s="2" t="s">
        <v>714</v>
      </c>
      <c r="Q5" s="2" t="s">
        <v>715</v>
      </c>
      <c r="R5" s="2" t="s">
        <v>716</v>
      </c>
      <c r="S5" s="2" t="s">
        <v>717</v>
      </c>
      <c r="T5" s="3" t="s">
        <v>718</v>
      </c>
      <c r="U5" s="28" t="s">
        <v>719</v>
      </c>
    </row>
    <row r="6" spans="1:21" ht="96.6" hidden="1" customHeight="1">
      <c r="A6" s="10" t="s">
        <v>50</v>
      </c>
      <c r="B6" s="10" t="s">
        <v>41</v>
      </c>
      <c r="C6" s="10">
        <v>1</v>
      </c>
      <c r="D6" s="10" t="s">
        <v>720</v>
      </c>
      <c r="E6" s="10" t="s">
        <v>721</v>
      </c>
      <c r="F6" s="10" t="s">
        <v>722</v>
      </c>
      <c r="G6" s="10" t="s">
        <v>723</v>
      </c>
      <c r="H6" s="10" t="s">
        <v>724</v>
      </c>
      <c r="I6" s="15">
        <v>1</v>
      </c>
      <c r="J6" s="10" t="s">
        <v>40</v>
      </c>
      <c r="K6" s="10" t="s">
        <v>725</v>
      </c>
      <c r="L6" s="10" t="s">
        <v>726</v>
      </c>
      <c r="M6" s="10" t="s">
        <v>727</v>
      </c>
      <c r="N6" s="10" t="s">
        <v>728</v>
      </c>
      <c r="O6" s="10" t="s">
        <v>729</v>
      </c>
      <c r="P6" s="10" t="s">
        <v>730</v>
      </c>
      <c r="Q6" s="10" t="s">
        <v>731</v>
      </c>
      <c r="R6" s="10" t="s">
        <v>732</v>
      </c>
      <c r="S6" s="10" t="s">
        <v>670</v>
      </c>
      <c r="T6" s="10" t="s">
        <v>733</v>
      </c>
      <c r="U6" s="28" t="s">
        <v>734</v>
      </c>
    </row>
    <row r="7" spans="1:21" ht="96.6" hidden="1" customHeight="1">
      <c r="A7" s="11" t="s">
        <v>60</v>
      </c>
      <c r="B7" s="11" t="s">
        <v>41</v>
      </c>
      <c r="C7" s="11">
        <v>2</v>
      </c>
      <c r="D7" s="11" t="s">
        <v>720</v>
      </c>
      <c r="E7" s="11" t="s">
        <v>735</v>
      </c>
      <c r="F7" s="11" t="s">
        <v>736</v>
      </c>
      <c r="G7" s="11" t="s">
        <v>737</v>
      </c>
      <c r="H7" s="11" t="s">
        <v>738</v>
      </c>
      <c r="I7" s="16">
        <v>0.5</v>
      </c>
      <c r="J7" s="11" t="s">
        <v>54</v>
      </c>
      <c r="K7" s="11" t="s">
        <v>731</v>
      </c>
      <c r="L7" s="11" t="s">
        <v>739</v>
      </c>
      <c r="M7" s="11" t="s">
        <v>740</v>
      </c>
      <c r="N7" s="11" t="s">
        <v>741</v>
      </c>
      <c r="O7" s="11" t="s">
        <v>742</v>
      </c>
      <c r="P7" s="11" t="s">
        <v>743</v>
      </c>
      <c r="Q7" s="11" t="s">
        <v>50</v>
      </c>
      <c r="R7" s="11" t="s">
        <v>744</v>
      </c>
      <c r="S7" s="11" t="s">
        <v>670</v>
      </c>
      <c r="T7" s="11" t="s">
        <v>745</v>
      </c>
      <c r="U7" s="28" t="s">
        <v>746</v>
      </c>
    </row>
    <row r="8" spans="1:21" ht="110.4" hidden="1" customHeight="1">
      <c r="A8" s="11" t="s">
        <v>747</v>
      </c>
      <c r="B8" s="11" t="s">
        <v>41</v>
      </c>
      <c r="C8" s="11">
        <v>3</v>
      </c>
      <c r="D8" s="11" t="s">
        <v>720</v>
      </c>
      <c r="E8" s="11" t="s">
        <v>748</v>
      </c>
      <c r="F8" s="11" t="s">
        <v>749</v>
      </c>
      <c r="G8" s="11" t="s">
        <v>750</v>
      </c>
      <c r="H8" s="11" t="s">
        <v>751</v>
      </c>
      <c r="I8" s="16">
        <v>1.5</v>
      </c>
      <c r="J8" s="11" t="s">
        <v>64</v>
      </c>
      <c r="K8" s="11" t="s">
        <v>752</v>
      </c>
      <c r="L8" s="11" t="s">
        <v>753</v>
      </c>
      <c r="M8" s="11" t="s">
        <v>754</v>
      </c>
      <c r="N8" s="11" t="s">
        <v>755</v>
      </c>
      <c r="O8" s="11" t="s">
        <v>756</v>
      </c>
      <c r="P8" s="11" t="s">
        <v>743</v>
      </c>
      <c r="Q8" s="11" t="s">
        <v>60</v>
      </c>
      <c r="R8" s="11" t="s">
        <v>757</v>
      </c>
      <c r="S8" s="11" t="s">
        <v>670</v>
      </c>
      <c r="T8" s="11" t="s">
        <v>758</v>
      </c>
      <c r="U8" s="28" t="s">
        <v>759</v>
      </c>
    </row>
    <row r="9" spans="1:21" ht="110.4" hidden="1" customHeight="1">
      <c r="A9" s="11" t="s">
        <v>760</v>
      </c>
      <c r="B9" s="11" t="s">
        <v>41</v>
      </c>
      <c r="C9" s="11">
        <v>4</v>
      </c>
      <c r="D9" s="11" t="s">
        <v>720</v>
      </c>
      <c r="E9" s="11" t="s">
        <v>761</v>
      </c>
      <c r="F9" s="11" t="s">
        <v>762</v>
      </c>
      <c r="G9" s="11" t="s">
        <v>763</v>
      </c>
      <c r="H9" s="11" t="s">
        <v>751</v>
      </c>
      <c r="I9" s="16">
        <v>1</v>
      </c>
      <c r="J9" s="11" t="s">
        <v>64</v>
      </c>
      <c r="K9" s="11" t="s">
        <v>764</v>
      </c>
      <c r="L9" s="11" t="s">
        <v>765</v>
      </c>
      <c r="M9" s="11" t="s">
        <v>766</v>
      </c>
      <c r="N9" s="11" t="s">
        <v>767</v>
      </c>
      <c r="O9" s="11" t="s">
        <v>768</v>
      </c>
      <c r="P9" s="11" t="s">
        <v>743</v>
      </c>
      <c r="Q9" s="11" t="s">
        <v>747</v>
      </c>
      <c r="R9" s="11" t="s">
        <v>769</v>
      </c>
      <c r="S9" s="11" t="s">
        <v>670</v>
      </c>
      <c r="T9" s="11" t="s">
        <v>758</v>
      </c>
      <c r="U9" s="28" t="s">
        <v>770</v>
      </c>
    </row>
    <row r="10" spans="1:21" ht="193.8" hidden="1" customHeight="1">
      <c r="A10" s="11" t="s">
        <v>82</v>
      </c>
      <c r="B10" s="11" t="s">
        <v>41</v>
      </c>
      <c r="C10" s="11">
        <v>5</v>
      </c>
      <c r="D10" s="11" t="s">
        <v>720</v>
      </c>
      <c r="E10" s="11" t="s">
        <v>771</v>
      </c>
      <c r="F10" s="11" t="s">
        <v>772</v>
      </c>
      <c r="G10" s="11" t="s">
        <v>773</v>
      </c>
      <c r="H10" s="11" t="s">
        <v>751</v>
      </c>
      <c r="I10" s="16">
        <v>1.5</v>
      </c>
      <c r="J10" s="11" t="s">
        <v>76</v>
      </c>
      <c r="K10" s="11" t="s">
        <v>774</v>
      </c>
      <c r="L10" s="11" t="s">
        <v>775</v>
      </c>
      <c r="M10" s="11" t="s">
        <v>776</v>
      </c>
      <c r="N10" s="11" t="s">
        <v>777</v>
      </c>
      <c r="O10" s="11" t="s">
        <v>778</v>
      </c>
      <c r="P10" s="11" t="s">
        <v>779</v>
      </c>
      <c r="Q10" s="11" t="s">
        <v>747</v>
      </c>
      <c r="R10" s="11" t="s">
        <v>780</v>
      </c>
      <c r="S10" s="11" t="s">
        <v>670</v>
      </c>
      <c r="T10" s="11" t="s">
        <v>758</v>
      </c>
      <c r="U10" s="28" t="s">
        <v>781</v>
      </c>
    </row>
    <row r="11" spans="1:21" ht="96.6" hidden="1" customHeight="1">
      <c r="A11" s="11" t="s">
        <v>782</v>
      </c>
      <c r="B11" s="11" t="s">
        <v>41</v>
      </c>
      <c r="C11" s="11">
        <v>6</v>
      </c>
      <c r="D11" s="11" t="s">
        <v>720</v>
      </c>
      <c r="E11" s="11" t="s">
        <v>783</v>
      </c>
      <c r="F11" s="11" t="s">
        <v>784</v>
      </c>
      <c r="G11" s="11" t="s">
        <v>785</v>
      </c>
      <c r="H11" s="11" t="s">
        <v>751</v>
      </c>
      <c r="I11" s="16">
        <v>1.25</v>
      </c>
      <c r="J11" s="11" t="s">
        <v>86</v>
      </c>
      <c r="K11" s="11" t="s">
        <v>731</v>
      </c>
      <c r="L11" s="11" t="s">
        <v>786</v>
      </c>
      <c r="M11" s="11" t="s">
        <v>787</v>
      </c>
      <c r="N11" s="11" t="s">
        <v>788</v>
      </c>
      <c r="O11" s="11" t="s">
        <v>789</v>
      </c>
      <c r="P11" s="11" t="s">
        <v>790</v>
      </c>
      <c r="Q11" s="11" t="s">
        <v>791</v>
      </c>
      <c r="R11" s="11" t="s">
        <v>792</v>
      </c>
      <c r="S11" s="11" t="s">
        <v>670</v>
      </c>
      <c r="T11" s="11" t="s">
        <v>758</v>
      </c>
      <c r="U11" s="28" t="s">
        <v>793</v>
      </c>
    </row>
    <row r="12" spans="1:21" ht="193.8" hidden="1" customHeight="1">
      <c r="A12" s="11" t="s">
        <v>794</v>
      </c>
      <c r="B12" s="11" t="s">
        <v>41</v>
      </c>
      <c r="C12" s="11">
        <v>7</v>
      </c>
      <c r="D12" s="11" t="s">
        <v>720</v>
      </c>
      <c r="E12" s="11" t="s">
        <v>795</v>
      </c>
      <c r="F12" s="11" t="s">
        <v>796</v>
      </c>
      <c r="G12" s="11" t="s">
        <v>797</v>
      </c>
      <c r="H12" s="11" t="s">
        <v>751</v>
      </c>
      <c r="I12" s="16">
        <v>1</v>
      </c>
      <c r="J12" s="11" t="s">
        <v>64</v>
      </c>
      <c r="K12" s="11" t="s">
        <v>731</v>
      </c>
      <c r="L12" s="11" t="s">
        <v>798</v>
      </c>
      <c r="M12" s="11" t="s">
        <v>799</v>
      </c>
      <c r="N12" s="11" t="s">
        <v>800</v>
      </c>
      <c r="O12" s="11" t="s">
        <v>801</v>
      </c>
      <c r="P12" s="11" t="s">
        <v>802</v>
      </c>
      <c r="Q12" s="11" t="s">
        <v>747</v>
      </c>
      <c r="R12" s="11" t="s">
        <v>803</v>
      </c>
      <c r="S12" s="11" t="s">
        <v>670</v>
      </c>
      <c r="T12" s="11" t="s">
        <v>758</v>
      </c>
      <c r="U12" s="28" t="s">
        <v>804</v>
      </c>
    </row>
    <row r="13" spans="1:21" ht="110.4" hidden="1" customHeight="1">
      <c r="A13" s="11" t="s">
        <v>805</v>
      </c>
      <c r="B13" s="11" t="s">
        <v>41</v>
      </c>
      <c r="C13" s="11">
        <v>8</v>
      </c>
      <c r="D13" s="11" t="s">
        <v>720</v>
      </c>
      <c r="E13" s="11" t="s">
        <v>806</v>
      </c>
      <c r="F13" s="11" t="s">
        <v>807</v>
      </c>
      <c r="G13" s="11" t="s">
        <v>808</v>
      </c>
      <c r="H13" s="11" t="s">
        <v>751</v>
      </c>
      <c r="I13" s="16">
        <v>1</v>
      </c>
      <c r="J13" s="11" t="s">
        <v>86</v>
      </c>
      <c r="K13" s="11" t="s">
        <v>809</v>
      </c>
      <c r="L13" s="11" t="s">
        <v>810</v>
      </c>
      <c r="M13" s="11" t="s">
        <v>811</v>
      </c>
      <c r="N13" s="11" t="s">
        <v>812</v>
      </c>
      <c r="O13" s="11" t="s">
        <v>813</v>
      </c>
      <c r="P13" s="11" t="s">
        <v>790</v>
      </c>
      <c r="Q13" s="11" t="s">
        <v>82</v>
      </c>
      <c r="R13" s="11" t="s">
        <v>814</v>
      </c>
      <c r="S13" s="11" t="s">
        <v>670</v>
      </c>
      <c r="T13" s="11" t="s">
        <v>758</v>
      </c>
      <c r="U13" s="28" t="s">
        <v>815</v>
      </c>
    </row>
    <row r="14" spans="1:21" ht="193.8" hidden="1" customHeight="1">
      <c r="A14" s="11" t="s">
        <v>816</v>
      </c>
      <c r="B14" s="11" t="s">
        <v>41</v>
      </c>
      <c r="C14" s="11">
        <v>9</v>
      </c>
      <c r="D14" s="11" t="s">
        <v>720</v>
      </c>
      <c r="E14" s="11" t="s">
        <v>817</v>
      </c>
      <c r="F14" s="11" t="s">
        <v>818</v>
      </c>
      <c r="G14" s="11" t="s">
        <v>819</v>
      </c>
      <c r="H14" s="11" t="s">
        <v>751</v>
      </c>
      <c r="I14" s="16">
        <v>1.25</v>
      </c>
      <c r="J14" s="11" t="s">
        <v>96</v>
      </c>
      <c r="K14" s="11" t="s">
        <v>820</v>
      </c>
      <c r="L14" s="11" t="s">
        <v>821</v>
      </c>
      <c r="M14" s="11" t="s">
        <v>822</v>
      </c>
      <c r="N14" s="11" t="s">
        <v>823</v>
      </c>
      <c r="O14" s="11" t="s">
        <v>824</v>
      </c>
      <c r="P14" s="11" t="s">
        <v>825</v>
      </c>
      <c r="Q14" s="11" t="s">
        <v>747</v>
      </c>
      <c r="R14" s="11" t="s">
        <v>826</v>
      </c>
      <c r="S14" s="11" t="s">
        <v>670</v>
      </c>
      <c r="T14" s="11" t="s">
        <v>827</v>
      </c>
      <c r="U14" s="28" t="s">
        <v>828</v>
      </c>
    </row>
    <row r="15" spans="1:21" ht="193.8" hidden="1" customHeight="1">
      <c r="A15" s="11" t="s">
        <v>829</v>
      </c>
      <c r="B15" s="11" t="s">
        <v>41</v>
      </c>
      <c r="C15" s="11">
        <v>10</v>
      </c>
      <c r="D15" s="11" t="s">
        <v>720</v>
      </c>
      <c r="E15" s="11" t="s">
        <v>830</v>
      </c>
      <c r="F15" s="11" t="s">
        <v>831</v>
      </c>
      <c r="G15" s="11" t="s">
        <v>832</v>
      </c>
      <c r="H15" s="11" t="s">
        <v>751</v>
      </c>
      <c r="I15" s="16">
        <v>1.5</v>
      </c>
      <c r="J15" s="11" t="s">
        <v>96</v>
      </c>
      <c r="K15" s="11" t="s">
        <v>833</v>
      </c>
      <c r="L15" s="11" t="s">
        <v>834</v>
      </c>
      <c r="M15" s="11" t="s">
        <v>835</v>
      </c>
      <c r="N15" s="11" t="s">
        <v>836</v>
      </c>
      <c r="O15" s="11" t="s">
        <v>837</v>
      </c>
      <c r="P15" s="11" t="s">
        <v>838</v>
      </c>
      <c r="Q15" s="11" t="s">
        <v>816</v>
      </c>
      <c r="R15" s="11" t="s">
        <v>839</v>
      </c>
      <c r="S15" s="11" t="s">
        <v>670</v>
      </c>
      <c r="T15" s="11" t="s">
        <v>827</v>
      </c>
      <c r="U15" s="28" t="s">
        <v>840</v>
      </c>
    </row>
    <row r="16" spans="1:21" ht="125.4" hidden="1" customHeight="1">
      <c r="A16" s="11" t="s">
        <v>841</v>
      </c>
      <c r="B16" s="11" t="s">
        <v>41</v>
      </c>
      <c r="C16" s="11">
        <v>11</v>
      </c>
      <c r="D16" s="11" t="s">
        <v>720</v>
      </c>
      <c r="E16" s="11" t="s">
        <v>842</v>
      </c>
      <c r="F16" s="11" t="s">
        <v>843</v>
      </c>
      <c r="G16" s="11" t="s">
        <v>844</v>
      </c>
      <c r="H16" s="11" t="s">
        <v>751</v>
      </c>
      <c r="I16" s="16">
        <v>1</v>
      </c>
      <c r="J16" s="11" t="s">
        <v>96</v>
      </c>
      <c r="K16" s="11" t="s">
        <v>845</v>
      </c>
      <c r="L16" s="11" t="s">
        <v>846</v>
      </c>
      <c r="M16" s="11" t="s">
        <v>847</v>
      </c>
      <c r="N16" s="11" t="s">
        <v>848</v>
      </c>
      <c r="O16" s="11" t="s">
        <v>849</v>
      </c>
      <c r="P16" s="11" t="s">
        <v>850</v>
      </c>
      <c r="Q16" s="11" t="s">
        <v>829</v>
      </c>
      <c r="R16" s="11" t="s">
        <v>851</v>
      </c>
      <c r="S16" s="11" t="s">
        <v>670</v>
      </c>
      <c r="T16" s="11" t="s">
        <v>827</v>
      </c>
      <c r="U16" s="28" t="s">
        <v>852</v>
      </c>
    </row>
    <row r="17" spans="1:21" ht="193.8" hidden="1" customHeight="1">
      <c r="A17" s="11" t="s">
        <v>351</v>
      </c>
      <c r="B17" s="11" t="s">
        <v>41</v>
      </c>
      <c r="C17" s="11">
        <v>12</v>
      </c>
      <c r="D17" s="11" t="s">
        <v>720</v>
      </c>
      <c r="E17" s="11" t="s">
        <v>853</v>
      </c>
      <c r="F17" s="11" t="s">
        <v>854</v>
      </c>
      <c r="G17" s="11" t="s">
        <v>855</v>
      </c>
      <c r="H17" s="11" t="s">
        <v>724</v>
      </c>
      <c r="I17" s="16">
        <v>1</v>
      </c>
      <c r="J17" s="11" t="s">
        <v>344</v>
      </c>
      <c r="K17" s="11" t="s">
        <v>856</v>
      </c>
      <c r="L17" s="11" t="s">
        <v>857</v>
      </c>
      <c r="M17" s="11" t="s">
        <v>858</v>
      </c>
      <c r="N17" s="11" t="s">
        <v>859</v>
      </c>
      <c r="O17" s="11" t="s">
        <v>860</v>
      </c>
      <c r="P17" s="11" t="s">
        <v>743</v>
      </c>
      <c r="Q17" s="11" t="s">
        <v>861</v>
      </c>
      <c r="R17" s="11" t="s">
        <v>862</v>
      </c>
      <c r="S17" s="11" t="s">
        <v>670</v>
      </c>
      <c r="T17" s="11" t="s">
        <v>863</v>
      </c>
      <c r="U17" s="28" t="s">
        <v>864</v>
      </c>
    </row>
    <row r="18" spans="1:21" ht="69" hidden="1" customHeight="1">
      <c r="A18" s="11" t="s">
        <v>865</v>
      </c>
      <c r="B18" s="11" t="s">
        <v>41</v>
      </c>
      <c r="C18" s="11">
        <v>13</v>
      </c>
      <c r="D18" s="11" t="s">
        <v>720</v>
      </c>
      <c r="E18" s="11" t="s">
        <v>470</v>
      </c>
      <c r="F18" s="11" t="s">
        <v>866</v>
      </c>
      <c r="G18" s="11" t="s">
        <v>867</v>
      </c>
      <c r="H18" s="11" t="s">
        <v>738</v>
      </c>
      <c r="I18" s="16">
        <v>1</v>
      </c>
      <c r="J18" s="11" t="s">
        <v>424</v>
      </c>
      <c r="K18" s="11" t="s">
        <v>731</v>
      </c>
      <c r="L18" s="11" t="s">
        <v>868</v>
      </c>
      <c r="M18" s="11" t="s">
        <v>869</v>
      </c>
      <c r="N18" s="11" t="s">
        <v>870</v>
      </c>
      <c r="O18" s="11" t="s">
        <v>871</v>
      </c>
      <c r="P18" s="11" t="s">
        <v>872</v>
      </c>
      <c r="Q18" s="11" t="s">
        <v>351</v>
      </c>
      <c r="R18" s="11" t="s">
        <v>873</v>
      </c>
      <c r="S18" s="11" t="s">
        <v>670</v>
      </c>
      <c r="T18" s="11" t="s">
        <v>874</v>
      </c>
      <c r="U18" s="28" t="s">
        <v>875</v>
      </c>
    </row>
    <row r="19" spans="1:21" ht="110.4" hidden="1" customHeight="1">
      <c r="A19" s="11" t="s">
        <v>876</v>
      </c>
      <c r="B19" s="11" t="s">
        <v>107</v>
      </c>
      <c r="C19" s="11">
        <v>1</v>
      </c>
      <c r="D19" s="11" t="s">
        <v>720</v>
      </c>
      <c r="E19" s="11" t="s">
        <v>877</v>
      </c>
      <c r="F19" s="11" t="s">
        <v>878</v>
      </c>
      <c r="G19" s="11" t="s">
        <v>879</v>
      </c>
      <c r="H19" s="11" t="s">
        <v>751</v>
      </c>
      <c r="I19" s="16">
        <v>1</v>
      </c>
      <c r="J19" s="11" t="s">
        <v>106</v>
      </c>
      <c r="K19" s="11" t="s">
        <v>880</v>
      </c>
      <c r="L19" s="11" t="s">
        <v>881</v>
      </c>
      <c r="M19" s="11" t="s">
        <v>882</v>
      </c>
      <c r="N19" s="11" t="s">
        <v>883</v>
      </c>
      <c r="O19" s="11" t="s">
        <v>884</v>
      </c>
      <c r="P19" s="11" t="s">
        <v>779</v>
      </c>
      <c r="Q19" s="11" t="s">
        <v>865</v>
      </c>
      <c r="R19" s="11" t="s">
        <v>885</v>
      </c>
      <c r="S19" s="11" t="s">
        <v>670</v>
      </c>
      <c r="T19" s="11"/>
      <c r="U19" s="28" t="s">
        <v>886</v>
      </c>
    </row>
    <row r="20" spans="1:21" ht="110.4" hidden="1" customHeight="1">
      <c r="A20" s="11" t="s">
        <v>887</v>
      </c>
      <c r="B20" s="11" t="s">
        <v>107</v>
      </c>
      <c r="C20" s="11">
        <v>2</v>
      </c>
      <c r="D20" s="11" t="s">
        <v>720</v>
      </c>
      <c r="E20" s="11" t="s">
        <v>888</v>
      </c>
      <c r="F20" s="11" t="s">
        <v>889</v>
      </c>
      <c r="G20" s="11" t="s">
        <v>890</v>
      </c>
      <c r="H20" s="11" t="s">
        <v>751</v>
      </c>
      <c r="I20" s="16">
        <v>1.25</v>
      </c>
      <c r="J20" s="11" t="s">
        <v>106</v>
      </c>
      <c r="K20" s="11" t="s">
        <v>731</v>
      </c>
      <c r="L20" s="11" t="s">
        <v>891</v>
      </c>
      <c r="M20" s="11" t="s">
        <v>892</v>
      </c>
      <c r="N20" s="11" t="s">
        <v>893</v>
      </c>
      <c r="O20" s="11" t="s">
        <v>894</v>
      </c>
      <c r="P20" s="11" t="s">
        <v>895</v>
      </c>
      <c r="Q20" s="11" t="s">
        <v>876</v>
      </c>
      <c r="R20" s="11" t="s">
        <v>896</v>
      </c>
      <c r="S20" s="11" t="s">
        <v>670</v>
      </c>
      <c r="T20" s="11"/>
      <c r="U20" s="28" t="s">
        <v>897</v>
      </c>
    </row>
    <row r="21" spans="1:21" ht="330.6" hidden="1" customHeight="1">
      <c r="A21" s="11" t="s">
        <v>898</v>
      </c>
      <c r="B21" s="11" t="s">
        <v>107</v>
      </c>
      <c r="C21" s="11">
        <v>3</v>
      </c>
      <c r="D21" s="11" t="s">
        <v>720</v>
      </c>
      <c r="E21" s="11" t="s">
        <v>899</v>
      </c>
      <c r="F21" s="11" t="s">
        <v>900</v>
      </c>
      <c r="G21" s="11" t="s">
        <v>901</v>
      </c>
      <c r="H21" s="11" t="s">
        <v>751</v>
      </c>
      <c r="I21" s="16">
        <v>1</v>
      </c>
      <c r="J21" s="11" t="s">
        <v>106</v>
      </c>
      <c r="K21" s="11" t="s">
        <v>731</v>
      </c>
      <c r="L21" s="11" t="s">
        <v>902</v>
      </c>
      <c r="M21" s="11" t="s">
        <v>903</v>
      </c>
      <c r="N21" s="11" t="s">
        <v>904</v>
      </c>
      <c r="O21" s="11" t="s">
        <v>905</v>
      </c>
      <c r="P21" s="11" t="s">
        <v>906</v>
      </c>
      <c r="Q21" s="11" t="s">
        <v>351</v>
      </c>
      <c r="R21" s="11" t="s">
        <v>907</v>
      </c>
      <c r="S21" s="11" t="s">
        <v>670</v>
      </c>
      <c r="T21" s="11"/>
      <c r="U21" s="28" t="s">
        <v>908</v>
      </c>
    </row>
    <row r="22" spans="1:21" ht="330.6" hidden="1" customHeight="1">
      <c r="A22" s="11" t="s">
        <v>909</v>
      </c>
      <c r="B22" s="11" t="s">
        <v>107</v>
      </c>
      <c r="C22" s="11">
        <v>4</v>
      </c>
      <c r="D22" s="11" t="s">
        <v>720</v>
      </c>
      <c r="E22" s="11" t="s">
        <v>910</v>
      </c>
      <c r="F22" s="11" t="s">
        <v>911</v>
      </c>
      <c r="G22" s="11" t="s">
        <v>912</v>
      </c>
      <c r="H22" s="11" t="s">
        <v>751</v>
      </c>
      <c r="I22" s="16">
        <v>1.5</v>
      </c>
      <c r="J22" s="11" t="s">
        <v>106</v>
      </c>
      <c r="K22" s="11" t="s">
        <v>913</v>
      </c>
      <c r="L22" s="11" t="s">
        <v>914</v>
      </c>
      <c r="M22" s="11" t="s">
        <v>903</v>
      </c>
      <c r="N22" s="11" t="s">
        <v>915</v>
      </c>
      <c r="O22" s="11" t="s">
        <v>916</v>
      </c>
      <c r="P22" s="11" t="s">
        <v>906</v>
      </c>
      <c r="Q22" s="11" t="s">
        <v>917</v>
      </c>
      <c r="R22" s="11" t="s">
        <v>918</v>
      </c>
      <c r="S22" s="11" t="s">
        <v>670</v>
      </c>
      <c r="T22" s="11"/>
      <c r="U22" s="28" t="s">
        <v>919</v>
      </c>
    </row>
    <row r="23" spans="1:21" ht="110.4" hidden="1" customHeight="1">
      <c r="A23" s="11" t="s">
        <v>123</v>
      </c>
      <c r="B23" s="11" t="s">
        <v>107</v>
      </c>
      <c r="C23" s="11">
        <v>5</v>
      </c>
      <c r="D23" s="11" t="s">
        <v>720</v>
      </c>
      <c r="E23" s="11" t="s">
        <v>920</v>
      </c>
      <c r="F23" s="11" t="s">
        <v>921</v>
      </c>
      <c r="G23" s="11" t="s">
        <v>922</v>
      </c>
      <c r="H23" s="11" t="s">
        <v>751</v>
      </c>
      <c r="I23" s="16">
        <v>1.25</v>
      </c>
      <c r="J23" s="11" t="s">
        <v>117</v>
      </c>
      <c r="K23" s="11" t="s">
        <v>923</v>
      </c>
      <c r="L23" s="11" t="s">
        <v>924</v>
      </c>
      <c r="M23" s="11" t="s">
        <v>925</v>
      </c>
      <c r="N23" s="11" t="s">
        <v>926</v>
      </c>
      <c r="O23" s="11" t="s">
        <v>927</v>
      </c>
      <c r="P23" s="11" t="s">
        <v>779</v>
      </c>
      <c r="Q23" s="11" t="s">
        <v>876</v>
      </c>
      <c r="R23" s="11" t="s">
        <v>928</v>
      </c>
      <c r="S23" s="11" t="s">
        <v>670</v>
      </c>
      <c r="T23" s="11"/>
      <c r="U23" s="28" t="s">
        <v>929</v>
      </c>
    </row>
    <row r="24" spans="1:21" ht="110.4" hidden="1" customHeight="1">
      <c r="A24" s="11" t="s">
        <v>930</v>
      </c>
      <c r="B24" s="11" t="s">
        <v>107</v>
      </c>
      <c r="C24" s="11">
        <v>6</v>
      </c>
      <c r="D24" s="11" t="s">
        <v>720</v>
      </c>
      <c r="E24" s="11" t="s">
        <v>931</v>
      </c>
      <c r="F24" s="11" t="s">
        <v>932</v>
      </c>
      <c r="G24" s="11" t="s">
        <v>933</v>
      </c>
      <c r="H24" s="11" t="s">
        <v>751</v>
      </c>
      <c r="I24" s="16">
        <v>1.5</v>
      </c>
      <c r="J24" s="11" t="s">
        <v>127</v>
      </c>
      <c r="K24" s="11" t="s">
        <v>934</v>
      </c>
      <c r="L24" s="11" t="s">
        <v>935</v>
      </c>
      <c r="M24" s="11" t="s">
        <v>936</v>
      </c>
      <c r="N24" s="11" t="s">
        <v>937</v>
      </c>
      <c r="O24" s="11" t="s">
        <v>938</v>
      </c>
      <c r="P24" s="11" t="s">
        <v>790</v>
      </c>
      <c r="Q24" s="11" t="s">
        <v>939</v>
      </c>
      <c r="R24" s="11" t="s">
        <v>940</v>
      </c>
      <c r="S24" s="11" t="s">
        <v>670</v>
      </c>
      <c r="T24" s="11"/>
      <c r="U24" s="28" t="s">
        <v>941</v>
      </c>
    </row>
    <row r="25" spans="1:21" ht="96.6" hidden="1" customHeight="1">
      <c r="A25" s="11" t="s">
        <v>942</v>
      </c>
      <c r="B25" s="11" t="s">
        <v>107</v>
      </c>
      <c r="C25" s="11">
        <v>7</v>
      </c>
      <c r="D25" s="11" t="s">
        <v>720</v>
      </c>
      <c r="E25" s="11" t="s">
        <v>943</v>
      </c>
      <c r="F25" s="11" t="s">
        <v>944</v>
      </c>
      <c r="G25" s="11" t="s">
        <v>945</v>
      </c>
      <c r="H25" s="11" t="s">
        <v>751</v>
      </c>
      <c r="I25" s="16">
        <v>1</v>
      </c>
      <c r="J25" s="11" t="s">
        <v>127</v>
      </c>
      <c r="K25" s="11" t="s">
        <v>946</v>
      </c>
      <c r="L25" s="11" t="s">
        <v>947</v>
      </c>
      <c r="M25" s="11" t="s">
        <v>948</v>
      </c>
      <c r="N25" s="11" t="s">
        <v>949</v>
      </c>
      <c r="O25" s="11" t="s">
        <v>950</v>
      </c>
      <c r="P25" s="11" t="s">
        <v>951</v>
      </c>
      <c r="Q25" s="11" t="s">
        <v>930</v>
      </c>
      <c r="R25" s="11" t="s">
        <v>952</v>
      </c>
      <c r="S25" s="11" t="s">
        <v>670</v>
      </c>
      <c r="T25" s="11"/>
      <c r="U25" s="28" t="s">
        <v>953</v>
      </c>
    </row>
    <row r="26" spans="1:21" ht="110.4" hidden="1" customHeight="1">
      <c r="A26" s="11" t="s">
        <v>954</v>
      </c>
      <c r="B26" s="11" t="s">
        <v>107</v>
      </c>
      <c r="C26" s="11">
        <v>8</v>
      </c>
      <c r="D26" s="11" t="s">
        <v>720</v>
      </c>
      <c r="E26" s="11" t="s">
        <v>955</v>
      </c>
      <c r="F26" s="11" t="s">
        <v>956</v>
      </c>
      <c r="G26" s="11" t="s">
        <v>957</v>
      </c>
      <c r="H26" s="11" t="s">
        <v>751</v>
      </c>
      <c r="I26" s="16">
        <v>1</v>
      </c>
      <c r="J26" s="11" t="s">
        <v>106</v>
      </c>
      <c r="K26" s="11" t="s">
        <v>958</v>
      </c>
      <c r="L26" s="11" t="s">
        <v>959</v>
      </c>
      <c r="M26" s="11" t="s">
        <v>960</v>
      </c>
      <c r="N26" s="11" t="s">
        <v>961</v>
      </c>
      <c r="O26" s="11" t="s">
        <v>962</v>
      </c>
      <c r="P26" s="11" t="s">
        <v>951</v>
      </c>
      <c r="Q26" s="11" t="s">
        <v>909</v>
      </c>
      <c r="R26" s="11" t="s">
        <v>963</v>
      </c>
      <c r="S26" s="11" t="s">
        <v>670</v>
      </c>
      <c r="T26" s="11"/>
      <c r="U26" s="28" t="s">
        <v>964</v>
      </c>
    </row>
    <row r="27" spans="1:21" ht="205.2" hidden="1" customHeight="1">
      <c r="A27" s="11" t="s">
        <v>965</v>
      </c>
      <c r="B27" s="11" t="s">
        <v>107</v>
      </c>
      <c r="C27" s="11">
        <v>9</v>
      </c>
      <c r="D27" s="11" t="s">
        <v>720</v>
      </c>
      <c r="E27" s="11" t="s">
        <v>966</v>
      </c>
      <c r="F27" s="11" t="s">
        <v>967</v>
      </c>
      <c r="G27" s="11" t="s">
        <v>968</v>
      </c>
      <c r="H27" s="11" t="s">
        <v>738</v>
      </c>
      <c r="I27" s="16">
        <v>1</v>
      </c>
      <c r="J27" s="11" t="s">
        <v>137</v>
      </c>
      <c r="K27" s="11" t="s">
        <v>969</v>
      </c>
      <c r="L27" s="11" t="s">
        <v>970</v>
      </c>
      <c r="M27" s="11" t="s">
        <v>971</v>
      </c>
      <c r="N27" s="11" t="s">
        <v>972</v>
      </c>
      <c r="O27" s="11" t="s">
        <v>973</v>
      </c>
      <c r="P27" s="11" t="s">
        <v>974</v>
      </c>
      <c r="Q27" s="11" t="s">
        <v>975</v>
      </c>
      <c r="R27" s="11" t="s">
        <v>976</v>
      </c>
      <c r="S27" s="11" t="s">
        <v>670</v>
      </c>
      <c r="T27" s="11"/>
      <c r="U27" s="28" t="s">
        <v>977</v>
      </c>
    </row>
    <row r="28" spans="1:21" ht="205.2" hidden="1" customHeight="1">
      <c r="A28" s="11" t="s">
        <v>978</v>
      </c>
      <c r="B28" s="11" t="s">
        <v>107</v>
      </c>
      <c r="C28" s="11">
        <v>10</v>
      </c>
      <c r="D28" s="11" t="s">
        <v>720</v>
      </c>
      <c r="E28" s="11" t="s">
        <v>830</v>
      </c>
      <c r="F28" s="11" t="s">
        <v>979</v>
      </c>
      <c r="G28" s="11" t="s">
        <v>980</v>
      </c>
      <c r="H28" s="11" t="s">
        <v>738</v>
      </c>
      <c r="I28" s="16">
        <v>1</v>
      </c>
      <c r="J28" s="11" t="s">
        <v>137</v>
      </c>
      <c r="K28" s="11" t="s">
        <v>981</v>
      </c>
      <c r="L28" s="11" t="s">
        <v>982</v>
      </c>
      <c r="M28" s="11" t="s">
        <v>983</v>
      </c>
      <c r="N28" s="11" t="s">
        <v>984</v>
      </c>
      <c r="O28" s="11" t="s">
        <v>985</v>
      </c>
      <c r="P28" s="11" t="s">
        <v>986</v>
      </c>
      <c r="Q28" s="11" t="s">
        <v>965</v>
      </c>
      <c r="R28" s="11" t="s">
        <v>987</v>
      </c>
      <c r="S28" s="11" t="s">
        <v>670</v>
      </c>
      <c r="T28" s="11"/>
      <c r="U28" s="28" t="s">
        <v>988</v>
      </c>
    </row>
    <row r="29" spans="1:21" ht="110.4" hidden="1" customHeight="1">
      <c r="A29" s="11" t="s">
        <v>156</v>
      </c>
      <c r="B29" s="11" t="s">
        <v>107</v>
      </c>
      <c r="C29" s="11">
        <v>11</v>
      </c>
      <c r="D29" s="11" t="s">
        <v>989</v>
      </c>
      <c r="E29" s="11" t="s">
        <v>990</v>
      </c>
      <c r="F29" s="11" t="s">
        <v>991</v>
      </c>
      <c r="G29" s="11" t="s">
        <v>992</v>
      </c>
      <c r="H29" s="11" t="s">
        <v>724</v>
      </c>
      <c r="I29" s="16">
        <v>0.75</v>
      </c>
      <c r="J29" s="11" t="s">
        <v>147</v>
      </c>
      <c r="K29" s="11" t="s">
        <v>731</v>
      </c>
      <c r="L29" s="11" t="s">
        <v>993</v>
      </c>
      <c r="M29" s="11" t="s">
        <v>994</v>
      </c>
      <c r="N29" s="11" t="s">
        <v>995</v>
      </c>
      <c r="O29" s="11" t="s">
        <v>996</v>
      </c>
      <c r="P29" s="11" t="s">
        <v>997</v>
      </c>
      <c r="Q29" s="11" t="s">
        <v>965</v>
      </c>
      <c r="R29" s="11" t="s">
        <v>998</v>
      </c>
      <c r="S29" s="11" t="s">
        <v>670</v>
      </c>
      <c r="T29" s="11"/>
      <c r="U29" s="28" t="s">
        <v>999</v>
      </c>
    </row>
    <row r="30" spans="1:21" ht="193.8" hidden="1" customHeight="1">
      <c r="A30" s="11" t="s">
        <v>361</v>
      </c>
      <c r="B30" s="11" t="s">
        <v>107</v>
      </c>
      <c r="C30" s="11">
        <v>12</v>
      </c>
      <c r="D30" s="11" t="s">
        <v>720</v>
      </c>
      <c r="E30" s="11" t="s">
        <v>853</v>
      </c>
      <c r="F30" s="11" t="s">
        <v>1000</v>
      </c>
      <c r="G30" s="11" t="s">
        <v>1001</v>
      </c>
      <c r="H30" s="11" t="s">
        <v>724</v>
      </c>
      <c r="I30" s="16">
        <v>0.75</v>
      </c>
      <c r="J30" s="11" t="s">
        <v>355</v>
      </c>
      <c r="K30" s="11" t="s">
        <v>1002</v>
      </c>
      <c r="L30" s="11" t="s">
        <v>1003</v>
      </c>
      <c r="M30" s="11" t="s">
        <v>1004</v>
      </c>
      <c r="N30" s="11" t="s">
        <v>1005</v>
      </c>
      <c r="O30" s="11" t="s">
        <v>1006</v>
      </c>
      <c r="P30" s="11" t="s">
        <v>743</v>
      </c>
      <c r="Q30" s="11" t="s">
        <v>1007</v>
      </c>
      <c r="R30" s="11" t="s">
        <v>1008</v>
      </c>
      <c r="S30" s="11" t="s">
        <v>670</v>
      </c>
      <c r="T30" s="11"/>
      <c r="U30" s="28" t="s">
        <v>1009</v>
      </c>
    </row>
    <row r="31" spans="1:21" ht="69" hidden="1" customHeight="1">
      <c r="A31" s="11" t="s">
        <v>1010</v>
      </c>
      <c r="B31" s="11" t="s">
        <v>107</v>
      </c>
      <c r="C31" s="11">
        <v>13</v>
      </c>
      <c r="D31" s="11" t="s">
        <v>720</v>
      </c>
      <c r="E31" s="11" t="s">
        <v>470</v>
      </c>
      <c r="F31" s="11" t="s">
        <v>1011</v>
      </c>
      <c r="G31" s="11" t="s">
        <v>1012</v>
      </c>
      <c r="H31" s="11" t="s">
        <v>738</v>
      </c>
      <c r="I31" s="16">
        <v>1</v>
      </c>
      <c r="J31" s="11" t="s">
        <v>424</v>
      </c>
      <c r="K31" s="11" t="s">
        <v>731</v>
      </c>
      <c r="L31" s="11" t="s">
        <v>1013</v>
      </c>
      <c r="M31" s="11" t="s">
        <v>1014</v>
      </c>
      <c r="N31" s="11" t="s">
        <v>870</v>
      </c>
      <c r="O31" s="11" t="s">
        <v>1015</v>
      </c>
      <c r="P31" s="11" t="s">
        <v>997</v>
      </c>
      <c r="Q31" s="11" t="s">
        <v>361</v>
      </c>
      <c r="R31" s="11" t="s">
        <v>873</v>
      </c>
      <c r="S31" s="11" t="s">
        <v>670</v>
      </c>
      <c r="T31" s="11" t="s">
        <v>1016</v>
      </c>
      <c r="U31" s="28" t="s">
        <v>1017</v>
      </c>
    </row>
    <row r="32" spans="1:21" ht="110.4" hidden="1" customHeight="1">
      <c r="A32" s="11" t="s">
        <v>1018</v>
      </c>
      <c r="B32" s="11" t="s">
        <v>161</v>
      </c>
      <c r="C32" s="11">
        <v>1</v>
      </c>
      <c r="D32" s="11" t="s">
        <v>720</v>
      </c>
      <c r="E32" s="11" t="s">
        <v>1019</v>
      </c>
      <c r="F32" s="11" t="s">
        <v>1020</v>
      </c>
      <c r="G32" s="11" t="s">
        <v>1021</v>
      </c>
      <c r="H32" s="11" t="s">
        <v>751</v>
      </c>
      <c r="I32" s="16">
        <v>1</v>
      </c>
      <c r="J32" s="11" t="s">
        <v>160</v>
      </c>
      <c r="K32" s="11" t="s">
        <v>1022</v>
      </c>
      <c r="L32" s="11" t="s">
        <v>1023</v>
      </c>
      <c r="M32" s="11" t="s">
        <v>1024</v>
      </c>
      <c r="N32" s="11" t="s">
        <v>1025</v>
      </c>
      <c r="O32" s="11" t="s">
        <v>1026</v>
      </c>
      <c r="P32" s="11" t="s">
        <v>1027</v>
      </c>
      <c r="Q32" s="11" t="s">
        <v>1010</v>
      </c>
      <c r="R32" s="11" t="s">
        <v>1028</v>
      </c>
      <c r="S32" s="11" t="s">
        <v>670</v>
      </c>
      <c r="T32" s="11"/>
      <c r="U32" s="28" t="s">
        <v>1029</v>
      </c>
    </row>
    <row r="33" spans="1:21" ht="110.4" hidden="1" customHeight="1">
      <c r="A33" s="11" t="s">
        <v>1030</v>
      </c>
      <c r="B33" s="11" t="s">
        <v>161</v>
      </c>
      <c r="C33" s="11">
        <v>2</v>
      </c>
      <c r="D33" s="11" t="s">
        <v>720</v>
      </c>
      <c r="E33" s="11" t="s">
        <v>1031</v>
      </c>
      <c r="F33" s="11" t="s">
        <v>1032</v>
      </c>
      <c r="G33" s="11" t="s">
        <v>1033</v>
      </c>
      <c r="H33" s="11" t="s">
        <v>751</v>
      </c>
      <c r="I33" s="16">
        <v>1.25</v>
      </c>
      <c r="J33" s="11" t="s">
        <v>160</v>
      </c>
      <c r="K33" s="11" t="s">
        <v>1034</v>
      </c>
      <c r="L33" s="11" t="s">
        <v>1035</v>
      </c>
      <c r="M33" s="11" t="s">
        <v>1036</v>
      </c>
      <c r="N33" s="11" t="s">
        <v>1037</v>
      </c>
      <c r="O33" s="11" t="s">
        <v>1038</v>
      </c>
      <c r="P33" s="11" t="s">
        <v>1039</v>
      </c>
      <c r="Q33" s="11" t="s">
        <v>1018</v>
      </c>
      <c r="R33" s="11" t="s">
        <v>1040</v>
      </c>
      <c r="S33" s="11" t="s">
        <v>670</v>
      </c>
      <c r="T33" s="11"/>
      <c r="U33" s="28" t="s">
        <v>1041</v>
      </c>
    </row>
    <row r="34" spans="1:21" ht="96.6" hidden="1" customHeight="1">
      <c r="A34" s="11" t="s">
        <v>1042</v>
      </c>
      <c r="B34" s="11" t="s">
        <v>161</v>
      </c>
      <c r="C34" s="11">
        <v>3</v>
      </c>
      <c r="D34" s="11" t="s">
        <v>720</v>
      </c>
      <c r="E34" s="11" t="s">
        <v>1043</v>
      </c>
      <c r="F34" s="11" t="s">
        <v>1044</v>
      </c>
      <c r="G34" s="11" t="s">
        <v>1045</v>
      </c>
      <c r="H34" s="11" t="s">
        <v>751</v>
      </c>
      <c r="I34" s="16">
        <v>0.75</v>
      </c>
      <c r="J34" s="11" t="s">
        <v>160</v>
      </c>
      <c r="K34" s="11" t="s">
        <v>731</v>
      </c>
      <c r="L34" s="11" t="s">
        <v>1046</v>
      </c>
      <c r="M34" s="11" t="s">
        <v>1047</v>
      </c>
      <c r="N34" s="11" t="s">
        <v>1048</v>
      </c>
      <c r="O34" s="11" t="s">
        <v>1049</v>
      </c>
      <c r="P34" s="11" t="s">
        <v>1050</v>
      </c>
      <c r="Q34" s="11" t="s">
        <v>1018</v>
      </c>
      <c r="R34" s="11" t="s">
        <v>1051</v>
      </c>
      <c r="S34" s="11" t="s">
        <v>670</v>
      </c>
      <c r="T34" s="11"/>
      <c r="U34" s="28" t="s">
        <v>1052</v>
      </c>
    </row>
    <row r="35" spans="1:21" ht="110.4" hidden="1" customHeight="1">
      <c r="A35" s="11" t="s">
        <v>1053</v>
      </c>
      <c r="B35" s="11" t="s">
        <v>161</v>
      </c>
      <c r="C35" s="11">
        <v>4</v>
      </c>
      <c r="D35" s="11" t="s">
        <v>720</v>
      </c>
      <c r="E35" s="11" t="s">
        <v>1054</v>
      </c>
      <c r="F35" s="11" t="s">
        <v>1055</v>
      </c>
      <c r="G35" s="11" t="s">
        <v>1056</v>
      </c>
      <c r="H35" s="11" t="s">
        <v>751</v>
      </c>
      <c r="I35" s="16">
        <v>1.5</v>
      </c>
      <c r="J35" s="11" t="s">
        <v>160</v>
      </c>
      <c r="K35" s="11" t="s">
        <v>1057</v>
      </c>
      <c r="L35" s="11" t="s">
        <v>1058</v>
      </c>
      <c r="M35" s="11" t="s">
        <v>1059</v>
      </c>
      <c r="N35" s="11" t="s">
        <v>1060</v>
      </c>
      <c r="O35" s="11" t="s">
        <v>1061</v>
      </c>
      <c r="P35" s="11" t="s">
        <v>1050</v>
      </c>
      <c r="Q35" s="11" t="s">
        <v>1062</v>
      </c>
      <c r="R35" s="11" t="s">
        <v>1063</v>
      </c>
      <c r="S35" s="11" t="s">
        <v>670</v>
      </c>
      <c r="T35" s="11"/>
      <c r="U35" s="28" t="s">
        <v>1064</v>
      </c>
    </row>
    <row r="36" spans="1:21" ht="110.4" hidden="1" customHeight="1">
      <c r="A36" s="11" t="s">
        <v>1065</v>
      </c>
      <c r="B36" s="11" t="s">
        <v>161</v>
      </c>
      <c r="C36" s="11">
        <v>5</v>
      </c>
      <c r="D36" s="11" t="s">
        <v>720</v>
      </c>
      <c r="E36" s="11" t="s">
        <v>1066</v>
      </c>
      <c r="F36" s="11" t="s">
        <v>1067</v>
      </c>
      <c r="G36" s="11" t="s">
        <v>1068</v>
      </c>
      <c r="H36" s="11" t="s">
        <v>751</v>
      </c>
      <c r="I36" s="16">
        <v>1</v>
      </c>
      <c r="J36" s="11" t="s">
        <v>181</v>
      </c>
      <c r="K36" s="11" t="s">
        <v>1069</v>
      </c>
      <c r="L36" s="11" t="s">
        <v>1070</v>
      </c>
      <c r="M36" s="11" t="s">
        <v>1071</v>
      </c>
      <c r="N36" s="11" t="s">
        <v>1072</v>
      </c>
      <c r="O36" s="11" t="s">
        <v>1073</v>
      </c>
      <c r="P36" s="11" t="s">
        <v>951</v>
      </c>
      <c r="Q36" s="11" t="s">
        <v>1053</v>
      </c>
      <c r="R36" s="11" t="s">
        <v>1074</v>
      </c>
      <c r="S36" s="11" t="s">
        <v>670</v>
      </c>
      <c r="T36" s="11"/>
      <c r="U36" s="28" t="s">
        <v>1075</v>
      </c>
    </row>
    <row r="37" spans="1:21" ht="110.4" hidden="1" customHeight="1">
      <c r="A37" s="11" t="s">
        <v>1076</v>
      </c>
      <c r="B37" s="11" t="s">
        <v>161</v>
      </c>
      <c r="C37" s="11">
        <v>6</v>
      </c>
      <c r="D37" s="11" t="s">
        <v>720</v>
      </c>
      <c r="E37" s="11" t="s">
        <v>1077</v>
      </c>
      <c r="F37" s="11" t="s">
        <v>1078</v>
      </c>
      <c r="G37" s="11" t="s">
        <v>1079</v>
      </c>
      <c r="H37" s="11" t="s">
        <v>724</v>
      </c>
      <c r="I37" s="16">
        <v>1.25</v>
      </c>
      <c r="J37" s="11" t="s">
        <v>171</v>
      </c>
      <c r="K37" s="11" t="s">
        <v>1080</v>
      </c>
      <c r="L37" s="11" t="s">
        <v>1081</v>
      </c>
      <c r="M37" s="11" t="s">
        <v>1082</v>
      </c>
      <c r="N37" s="11" t="s">
        <v>1083</v>
      </c>
      <c r="O37" s="11" t="s">
        <v>1084</v>
      </c>
      <c r="P37" s="11" t="s">
        <v>790</v>
      </c>
      <c r="Q37" s="11" t="s">
        <v>965</v>
      </c>
      <c r="R37" s="11" t="s">
        <v>1085</v>
      </c>
      <c r="S37" s="11" t="s">
        <v>670</v>
      </c>
      <c r="T37" s="11"/>
      <c r="U37" s="28" t="s">
        <v>1086</v>
      </c>
    </row>
    <row r="38" spans="1:21" ht="110.4" hidden="1" customHeight="1">
      <c r="A38" s="11" t="s">
        <v>1087</v>
      </c>
      <c r="B38" s="11" t="s">
        <v>161</v>
      </c>
      <c r="C38" s="11">
        <v>7</v>
      </c>
      <c r="D38" s="11" t="s">
        <v>720</v>
      </c>
      <c r="E38" s="11" t="s">
        <v>1088</v>
      </c>
      <c r="F38" s="11" t="s">
        <v>1089</v>
      </c>
      <c r="G38" s="11" t="s">
        <v>1090</v>
      </c>
      <c r="H38" s="11" t="s">
        <v>751</v>
      </c>
      <c r="I38" s="16">
        <v>1.5</v>
      </c>
      <c r="J38" s="11" t="s">
        <v>171</v>
      </c>
      <c r="K38" s="11" t="s">
        <v>1091</v>
      </c>
      <c r="L38" s="11" t="s">
        <v>1092</v>
      </c>
      <c r="M38" s="11" t="s">
        <v>1093</v>
      </c>
      <c r="N38" s="11" t="s">
        <v>1094</v>
      </c>
      <c r="O38" s="11" t="s">
        <v>1095</v>
      </c>
      <c r="P38" s="11" t="s">
        <v>790</v>
      </c>
      <c r="Q38" s="11" t="s">
        <v>1096</v>
      </c>
      <c r="R38" s="11" t="s">
        <v>1097</v>
      </c>
      <c r="S38" s="11" t="s">
        <v>670</v>
      </c>
      <c r="T38" s="11"/>
      <c r="U38" s="28" t="s">
        <v>1098</v>
      </c>
    </row>
    <row r="39" spans="1:21" ht="110.4" hidden="1" customHeight="1">
      <c r="A39" s="11" t="s">
        <v>1099</v>
      </c>
      <c r="B39" s="11" t="s">
        <v>161</v>
      </c>
      <c r="C39" s="11">
        <v>8</v>
      </c>
      <c r="D39" s="11" t="s">
        <v>720</v>
      </c>
      <c r="E39" s="11" t="s">
        <v>1100</v>
      </c>
      <c r="F39" s="11" t="s">
        <v>1101</v>
      </c>
      <c r="G39" s="11" t="s">
        <v>1102</v>
      </c>
      <c r="H39" s="11" t="s">
        <v>751</v>
      </c>
      <c r="I39" s="16">
        <v>1</v>
      </c>
      <c r="J39" s="11" t="s">
        <v>181</v>
      </c>
      <c r="K39" s="11" t="s">
        <v>958</v>
      </c>
      <c r="L39" s="11" t="s">
        <v>1103</v>
      </c>
      <c r="M39" s="11" t="s">
        <v>1104</v>
      </c>
      <c r="N39" s="11" t="s">
        <v>1105</v>
      </c>
      <c r="O39" s="11" t="s">
        <v>1106</v>
      </c>
      <c r="P39" s="11" t="s">
        <v>951</v>
      </c>
      <c r="Q39" s="11" t="s">
        <v>1065</v>
      </c>
      <c r="R39" s="11" t="s">
        <v>1107</v>
      </c>
      <c r="S39" s="11" t="s">
        <v>670</v>
      </c>
      <c r="T39" s="11"/>
      <c r="U39" s="28" t="s">
        <v>1108</v>
      </c>
    </row>
    <row r="40" spans="1:21" ht="110.4" hidden="1" customHeight="1">
      <c r="A40" s="11" t="s">
        <v>1109</v>
      </c>
      <c r="B40" s="11" t="s">
        <v>161</v>
      </c>
      <c r="C40" s="11">
        <v>9</v>
      </c>
      <c r="D40" s="11" t="s">
        <v>720</v>
      </c>
      <c r="E40" s="11" t="s">
        <v>1110</v>
      </c>
      <c r="F40" s="11" t="s">
        <v>1111</v>
      </c>
      <c r="G40" s="11" t="s">
        <v>1112</v>
      </c>
      <c r="H40" s="11" t="s">
        <v>751</v>
      </c>
      <c r="I40" s="16">
        <v>0.75</v>
      </c>
      <c r="J40" s="11" t="s">
        <v>222</v>
      </c>
      <c r="K40" s="11" t="s">
        <v>1113</v>
      </c>
      <c r="L40" s="11" t="s">
        <v>1114</v>
      </c>
      <c r="M40" s="11" t="s">
        <v>1115</v>
      </c>
      <c r="N40" s="11" t="s">
        <v>1116</v>
      </c>
      <c r="O40" s="11" t="s">
        <v>1117</v>
      </c>
      <c r="P40" s="11" t="s">
        <v>1118</v>
      </c>
      <c r="Q40" s="11" t="s">
        <v>1053</v>
      </c>
      <c r="R40" s="11" t="s">
        <v>1119</v>
      </c>
      <c r="S40" s="11" t="s">
        <v>670</v>
      </c>
      <c r="T40" s="11"/>
      <c r="U40" s="28" t="s">
        <v>1120</v>
      </c>
    </row>
    <row r="41" spans="1:21" ht="110.4" hidden="1" customHeight="1">
      <c r="A41" s="11" t="s">
        <v>1121</v>
      </c>
      <c r="B41" s="11" t="s">
        <v>161</v>
      </c>
      <c r="C41" s="11">
        <v>10</v>
      </c>
      <c r="D41" s="11" t="s">
        <v>720</v>
      </c>
      <c r="E41" s="11" t="s">
        <v>1122</v>
      </c>
      <c r="F41" s="11" t="s">
        <v>1123</v>
      </c>
      <c r="G41" s="11" t="s">
        <v>1124</v>
      </c>
      <c r="H41" s="11" t="s">
        <v>738</v>
      </c>
      <c r="I41" s="16">
        <v>0.75</v>
      </c>
      <c r="J41" s="11" t="s">
        <v>171</v>
      </c>
      <c r="K41" s="11" t="s">
        <v>1125</v>
      </c>
      <c r="L41" s="11" t="s">
        <v>1126</v>
      </c>
      <c r="M41" s="11" t="s">
        <v>1127</v>
      </c>
      <c r="N41" s="11" t="s">
        <v>1128</v>
      </c>
      <c r="O41" s="11" t="s">
        <v>1129</v>
      </c>
      <c r="P41" s="11" t="s">
        <v>790</v>
      </c>
      <c r="Q41" s="11" t="s">
        <v>1087</v>
      </c>
      <c r="R41" s="11" t="s">
        <v>1130</v>
      </c>
      <c r="S41" s="11" t="s">
        <v>670</v>
      </c>
      <c r="T41" s="11"/>
      <c r="U41" s="28" t="s">
        <v>1131</v>
      </c>
    </row>
    <row r="42" spans="1:21" ht="193.8" hidden="1" customHeight="1">
      <c r="A42" s="11" t="s">
        <v>197</v>
      </c>
      <c r="B42" s="11" t="s">
        <v>161</v>
      </c>
      <c r="C42" s="11">
        <v>11</v>
      </c>
      <c r="D42" s="11" t="s">
        <v>720</v>
      </c>
      <c r="E42" s="11" t="s">
        <v>1132</v>
      </c>
      <c r="F42" s="11" t="s">
        <v>1133</v>
      </c>
      <c r="G42" s="11" t="s">
        <v>1134</v>
      </c>
      <c r="H42" s="11" t="s">
        <v>738</v>
      </c>
      <c r="I42" s="16">
        <v>1</v>
      </c>
      <c r="J42" s="11" t="s">
        <v>191</v>
      </c>
      <c r="K42" s="11" t="s">
        <v>731</v>
      </c>
      <c r="L42" s="11" t="s">
        <v>1135</v>
      </c>
      <c r="M42" s="11" t="s">
        <v>1136</v>
      </c>
      <c r="N42" s="11" t="s">
        <v>1137</v>
      </c>
      <c r="O42" s="11" t="s">
        <v>1138</v>
      </c>
      <c r="P42" s="11" t="s">
        <v>1139</v>
      </c>
      <c r="Q42" s="11" t="s">
        <v>1121</v>
      </c>
      <c r="R42" s="11" t="s">
        <v>1140</v>
      </c>
      <c r="S42" s="11" t="s">
        <v>670</v>
      </c>
      <c r="T42" s="11"/>
      <c r="U42" s="28" t="s">
        <v>1141</v>
      </c>
    </row>
    <row r="43" spans="1:21" ht="193.8" hidden="1" customHeight="1">
      <c r="A43" s="11" t="s">
        <v>371</v>
      </c>
      <c r="B43" s="11" t="s">
        <v>161</v>
      </c>
      <c r="C43" s="11">
        <v>12</v>
      </c>
      <c r="D43" s="11" t="s">
        <v>720</v>
      </c>
      <c r="E43" s="11" t="s">
        <v>853</v>
      </c>
      <c r="F43" s="11" t="s">
        <v>1142</v>
      </c>
      <c r="G43" s="11" t="s">
        <v>1143</v>
      </c>
      <c r="H43" s="11" t="s">
        <v>724</v>
      </c>
      <c r="I43" s="16">
        <v>0.75</v>
      </c>
      <c r="J43" s="11" t="s">
        <v>365</v>
      </c>
      <c r="K43" s="11" t="s">
        <v>1144</v>
      </c>
      <c r="L43" s="11" t="s">
        <v>1145</v>
      </c>
      <c r="M43" s="11" t="s">
        <v>1146</v>
      </c>
      <c r="N43" s="11" t="s">
        <v>1147</v>
      </c>
      <c r="O43" s="11" t="s">
        <v>1148</v>
      </c>
      <c r="P43" s="11" t="s">
        <v>743</v>
      </c>
      <c r="Q43" s="11" t="s">
        <v>1149</v>
      </c>
      <c r="R43" s="11" t="s">
        <v>1150</v>
      </c>
      <c r="S43" s="11" t="s">
        <v>670</v>
      </c>
      <c r="T43" s="11"/>
      <c r="U43" s="28" t="s">
        <v>1151</v>
      </c>
    </row>
    <row r="44" spans="1:21" ht="69" hidden="1" customHeight="1">
      <c r="A44" s="11" t="s">
        <v>1152</v>
      </c>
      <c r="B44" s="11" t="s">
        <v>161</v>
      </c>
      <c r="C44" s="11">
        <v>13</v>
      </c>
      <c r="D44" s="11" t="s">
        <v>720</v>
      </c>
      <c r="E44" s="11" t="s">
        <v>470</v>
      </c>
      <c r="F44" s="11" t="s">
        <v>1153</v>
      </c>
      <c r="G44" s="11" t="s">
        <v>1154</v>
      </c>
      <c r="H44" s="11" t="s">
        <v>738</v>
      </c>
      <c r="I44" s="16">
        <v>1</v>
      </c>
      <c r="J44" s="11" t="s">
        <v>424</v>
      </c>
      <c r="K44" s="11" t="s">
        <v>731</v>
      </c>
      <c r="L44" s="11" t="s">
        <v>1155</v>
      </c>
      <c r="M44" s="11" t="s">
        <v>1156</v>
      </c>
      <c r="N44" s="11" t="s">
        <v>870</v>
      </c>
      <c r="O44" s="11" t="s">
        <v>1157</v>
      </c>
      <c r="P44" s="11" t="s">
        <v>1158</v>
      </c>
      <c r="Q44" s="11" t="s">
        <v>371</v>
      </c>
      <c r="R44" s="11" t="s">
        <v>873</v>
      </c>
      <c r="S44" s="11" t="s">
        <v>670</v>
      </c>
      <c r="T44" s="11" t="s">
        <v>1159</v>
      </c>
      <c r="U44" s="28" t="s">
        <v>1160</v>
      </c>
    </row>
    <row r="45" spans="1:21" ht="110.4" hidden="1" customHeight="1">
      <c r="A45" s="11" t="s">
        <v>1161</v>
      </c>
      <c r="B45" s="11" t="s">
        <v>202</v>
      </c>
      <c r="C45" s="11">
        <v>1</v>
      </c>
      <c r="D45" s="11" t="s">
        <v>720</v>
      </c>
      <c r="E45" s="11" t="s">
        <v>1162</v>
      </c>
      <c r="F45" s="11" t="s">
        <v>1163</v>
      </c>
      <c r="G45" s="11" t="s">
        <v>1164</v>
      </c>
      <c r="H45" s="11" t="s">
        <v>751</v>
      </c>
      <c r="I45" s="16">
        <v>1.5</v>
      </c>
      <c r="J45" s="11" t="s">
        <v>201</v>
      </c>
      <c r="K45" s="11" t="s">
        <v>958</v>
      </c>
      <c r="L45" s="11" t="s">
        <v>1165</v>
      </c>
      <c r="M45" s="11" t="s">
        <v>1166</v>
      </c>
      <c r="N45" s="11" t="s">
        <v>1167</v>
      </c>
      <c r="O45" s="11" t="s">
        <v>1168</v>
      </c>
      <c r="P45" s="11" t="s">
        <v>1169</v>
      </c>
      <c r="Q45" s="11" t="s">
        <v>1152</v>
      </c>
      <c r="R45" s="11" t="s">
        <v>1170</v>
      </c>
      <c r="S45" s="11" t="s">
        <v>670</v>
      </c>
      <c r="T45" s="11"/>
      <c r="U45" s="28" t="s">
        <v>1171</v>
      </c>
    </row>
    <row r="46" spans="1:21" ht="110.4" hidden="1" customHeight="1">
      <c r="A46" s="11" t="s">
        <v>1172</v>
      </c>
      <c r="B46" s="11" t="s">
        <v>202</v>
      </c>
      <c r="C46" s="11">
        <v>2</v>
      </c>
      <c r="D46" s="11" t="s">
        <v>720</v>
      </c>
      <c r="E46" s="11" t="s">
        <v>955</v>
      </c>
      <c r="F46" s="11" t="s">
        <v>1173</v>
      </c>
      <c r="G46" s="11" t="s">
        <v>1174</v>
      </c>
      <c r="H46" s="11" t="s">
        <v>751</v>
      </c>
      <c r="I46" s="16">
        <v>1</v>
      </c>
      <c r="J46" s="11" t="s">
        <v>201</v>
      </c>
      <c r="K46" s="11" t="s">
        <v>958</v>
      </c>
      <c r="L46" s="11" t="s">
        <v>1175</v>
      </c>
      <c r="M46" s="11" t="s">
        <v>1176</v>
      </c>
      <c r="N46" s="11" t="s">
        <v>1177</v>
      </c>
      <c r="O46" s="11" t="s">
        <v>1178</v>
      </c>
      <c r="P46" s="11" t="s">
        <v>951</v>
      </c>
      <c r="Q46" s="11" t="s">
        <v>1161</v>
      </c>
      <c r="R46" s="11" t="s">
        <v>1179</v>
      </c>
      <c r="S46" s="11" t="s">
        <v>670</v>
      </c>
      <c r="T46" s="11"/>
      <c r="U46" s="28" t="s">
        <v>1180</v>
      </c>
    </row>
    <row r="47" spans="1:21" ht="110.4" hidden="1" customHeight="1">
      <c r="A47" s="11" t="s">
        <v>1181</v>
      </c>
      <c r="B47" s="11" t="s">
        <v>202</v>
      </c>
      <c r="C47" s="11">
        <v>3</v>
      </c>
      <c r="D47" s="11" t="s">
        <v>720</v>
      </c>
      <c r="E47" s="11" t="s">
        <v>1182</v>
      </c>
      <c r="F47" s="11" t="s">
        <v>1183</v>
      </c>
      <c r="G47" s="11" t="s">
        <v>1184</v>
      </c>
      <c r="H47" s="11" t="s">
        <v>751</v>
      </c>
      <c r="I47" s="16">
        <v>1.25</v>
      </c>
      <c r="J47" s="11" t="s">
        <v>212</v>
      </c>
      <c r="K47" s="11" t="s">
        <v>1144</v>
      </c>
      <c r="L47" s="11" t="s">
        <v>1185</v>
      </c>
      <c r="M47" s="11" t="s">
        <v>1186</v>
      </c>
      <c r="N47" s="11" t="s">
        <v>1187</v>
      </c>
      <c r="O47" s="11" t="s">
        <v>1188</v>
      </c>
      <c r="P47" s="11" t="s">
        <v>1189</v>
      </c>
      <c r="Q47" s="11" t="s">
        <v>1172</v>
      </c>
      <c r="R47" s="11" t="s">
        <v>1190</v>
      </c>
      <c r="S47" s="11" t="s">
        <v>670</v>
      </c>
      <c r="T47" s="11"/>
      <c r="U47" s="28" t="s">
        <v>1191</v>
      </c>
    </row>
    <row r="48" spans="1:21" ht="96.6" hidden="1" customHeight="1">
      <c r="A48" s="11" t="s">
        <v>1192</v>
      </c>
      <c r="B48" s="11" t="s">
        <v>202</v>
      </c>
      <c r="C48" s="11">
        <v>4</v>
      </c>
      <c r="D48" s="11" t="s">
        <v>720</v>
      </c>
      <c r="E48" s="11" t="s">
        <v>1193</v>
      </c>
      <c r="F48" s="11" t="s">
        <v>1194</v>
      </c>
      <c r="G48" s="11" t="s">
        <v>1195</v>
      </c>
      <c r="H48" s="11" t="s">
        <v>751</v>
      </c>
      <c r="I48" s="16">
        <v>0.75</v>
      </c>
      <c r="J48" s="11" t="s">
        <v>212</v>
      </c>
      <c r="K48" s="11" t="s">
        <v>731</v>
      </c>
      <c r="L48" s="11" t="s">
        <v>1196</v>
      </c>
      <c r="M48" s="11" t="s">
        <v>1197</v>
      </c>
      <c r="N48" s="11" t="s">
        <v>1198</v>
      </c>
      <c r="O48" s="11" t="s">
        <v>1199</v>
      </c>
      <c r="P48" s="11" t="s">
        <v>1189</v>
      </c>
      <c r="Q48" s="11" t="s">
        <v>1181</v>
      </c>
      <c r="R48" s="11" t="s">
        <v>1200</v>
      </c>
      <c r="S48" s="11" t="s">
        <v>670</v>
      </c>
      <c r="T48" s="11"/>
      <c r="U48" s="28" t="s">
        <v>1201</v>
      </c>
    </row>
    <row r="49" spans="1:21" ht="96.6" hidden="1" customHeight="1">
      <c r="A49" s="11" t="s">
        <v>1202</v>
      </c>
      <c r="B49" s="11" t="s">
        <v>202</v>
      </c>
      <c r="C49" s="11">
        <v>5</v>
      </c>
      <c r="D49" s="11" t="s">
        <v>720</v>
      </c>
      <c r="E49" s="11" t="s">
        <v>1203</v>
      </c>
      <c r="F49" s="11" t="s">
        <v>1204</v>
      </c>
      <c r="G49" s="11" t="s">
        <v>1205</v>
      </c>
      <c r="H49" s="11" t="s">
        <v>751</v>
      </c>
      <c r="I49" s="16">
        <v>1.25</v>
      </c>
      <c r="J49" s="11" t="s">
        <v>212</v>
      </c>
      <c r="K49" s="11" t="s">
        <v>1144</v>
      </c>
      <c r="L49" s="11" t="s">
        <v>1206</v>
      </c>
      <c r="M49" s="11" t="s">
        <v>1207</v>
      </c>
      <c r="N49" s="11" t="s">
        <v>1208</v>
      </c>
      <c r="O49" s="11" t="s">
        <v>1209</v>
      </c>
      <c r="P49" s="11" t="s">
        <v>1210</v>
      </c>
      <c r="Q49" s="11" t="s">
        <v>1211</v>
      </c>
      <c r="R49" s="11" t="s">
        <v>1212</v>
      </c>
      <c r="S49" s="11" t="s">
        <v>670</v>
      </c>
      <c r="T49" s="11"/>
      <c r="U49" s="28" t="s">
        <v>1213</v>
      </c>
    </row>
    <row r="50" spans="1:21" ht="110.4" hidden="1" customHeight="1">
      <c r="A50" s="11" t="s">
        <v>1214</v>
      </c>
      <c r="B50" s="11" t="s">
        <v>202</v>
      </c>
      <c r="C50" s="11">
        <v>6</v>
      </c>
      <c r="D50" s="11" t="s">
        <v>720</v>
      </c>
      <c r="E50" s="11" t="s">
        <v>1215</v>
      </c>
      <c r="F50" s="11" t="s">
        <v>1216</v>
      </c>
      <c r="G50" s="11" t="s">
        <v>1217</v>
      </c>
      <c r="H50" s="11" t="s">
        <v>751</v>
      </c>
      <c r="I50" s="16">
        <v>1</v>
      </c>
      <c r="J50" s="11" t="s">
        <v>212</v>
      </c>
      <c r="K50" s="11" t="s">
        <v>1218</v>
      </c>
      <c r="L50" s="11" t="s">
        <v>1219</v>
      </c>
      <c r="M50" s="11" t="s">
        <v>1220</v>
      </c>
      <c r="N50" s="11" t="s">
        <v>1221</v>
      </c>
      <c r="O50" s="11" t="s">
        <v>1222</v>
      </c>
      <c r="P50" s="11" t="s">
        <v>1189</v>
      </c>
      <c r="Q50" s="11" t="s">
        <v>1181</v>
      </c>
      <c r="R50" s="11" t="s">
        <v>1223</v>
      </c>
      <c r="S50" s="11" t="s">
        <v>670</v>
      </c>
      <c r="T50" s="11"/>
      <c r="U50" s="28" t="s">
        <v>1224</v>
      </c>
    </row>
    <row r="51" spans="1:21" ht="96.6" hidden="1" customHeight="1">
      <c r="A51" s="11" t="s">
        <v>1225</v>
      </c>
      <c r="B51" s="11" t="s">
        <v>202</v>
      </c>
      <c r="C51" s="11">
        <v>7</v>
      </c>
      <c r="D51" s="11" t="s">
        <v>720</v>
      </c>
      <c r="E51" s="11" t="s">
        <v>1226</v>
      </c>
      <c r="F51" s="11" t="s">
        <v>1227</v>
      </c>
      <c r="G51" s="11" t="s">
        <v>1228</v>
      </c>
      <c r="H51" s="11" t="s">
        <v>751</v>
      </c>
      <c r="I51" s="16">
        <v>0.75</v>
      </c>
      <c r="J51" s="11" t="s">
        <v>212</v>
      </c>
      <c r="K51" s="11" t="s">
        <v>1229</v>
      </c>
      <c r="L51" s="11" t="s">
        <v>1230</v>
      </c>
      <c r="M51" s="11" t="s">
        <v>1231</v>
      </c>
      <c r="N51" s="11" t="s">
        <v>1232</v>
      </c>
      <c r="O51" s="11" t="s">
        <v>1233</v>
      </c>
      <c r="P51" s="11" t="s">
        <v>951</v>
      </c>
      <c r="Q51" s="11" t="s">
        <v>1202</v>
      </c>
      <c r="R51" s="11" t="s">
        <v>1234</v>
      </c>
      <c r="S51" s="11" t="s">
        <v>670</v>
      </c>
      <c r="T51" s="11"/>
      <c r="U51" s="28" t="s">
        <v>1235</v>
      </c>
    </row>
    <row r="52" spans="1:21" ht="110.4" hidden="1" customHeight="1">
      <c r="A52" s="11" t="s">
        <v>1236</v>
      </c>
      <c r="B52" s="11" t="s">
        <v>202</v>
      </c>
      <c r="C52" s="11">
        <v>8</v>
      </c>
      <c r="D52" s="11" t="s">
        <v>720</v>
      </c>
      <c r="E52" s="11" t="s">
        <v>1237</v>
      </c>
      <c r="F52" s="11" t="s">
        <v>1238</v>
      </c>
      <c r="G52" s="11" t="s">
        <v>1239</v>
      </c>
      <c r="H52" s="11" t="s">
        <v>751</v>
      </c>
      <c r="I52" s="16">
        <v>1</v>
      </c>
      <c r="J52" s="11" t="s">
        <v>222</v>
      </c>
      <c r="K52" s="11" t="s">
        <v>1113</v>
      </c>
      <c r="L52" s="11" t="s">
        <v>1240</v>
      </c>
      <c r="M52" s="11" t="s">
        <v>1241</v>
      </c>
      <c r="N52" s="11" t="s">
        <v>1242</v>
      </c>
      <c r="O52" s="11" t="s">
        <v>1243</v>
      </c>
      <c r="P52" s="11" t="s">
        <v>1118</v>
      </c>
      <c r="Q52" s="11" t="s">
        <v>1244</v>
      </c>
      <c r="R52" s="11" t="s">
        <v>1245</v>
      </c>
      <c r="S52" s="11" t="s">
        <v>670</v>
      </c>
      <c r="T52" s="11"/>
      <c r="U52" s="28" t="s">
        <v>1246</v>
      </c>
    </row>
    <row r="53" spans="1:21" ht="110.4" hidden="1" customHeight="1">
      <c r="A53" s="11" t="s">
        <v>1247</v>
      </c>
      <c r="B53" s="11" t="s">
        <v>202</v>
      </c>
      <c r="C53" s="11">
        <v>9</v>
      </c>
      <c r="D53" s="11" t="s">
        <v>720</v>
      </c>
      <c r="E53" s="11" t="s">
        <v>1248</v>
      </c>
      <c r="F53" s="11" t="s">
        <v>1249</v>
      </c>
      <c r="G53" s="11" t="s">
        <v>1250</v>
      </c>
      <c r="H53" s="11" t="s">
        <v>751</v>
      </c>
      <c r="I53" s="16">
        <v>1</v>
      </c>
      <c r="J53" s="11" t="s">
        <v>212</v>
      </c>
      <c r="K53" s="11" t="s">
        <v>731</v>
      </c>
      <c r="L53" s="11" t="s">
        <v>1251</v>
      </c>
      <c r="M53" s="11" t="s">
        <v>1252</v>
      </c>
      <c r="N53" s="11" t="s">
        <v>1253</v>
      </c>
      <c r="O53" s="11" t="s">
        <v>1254</v>
      </c>
      <c r="P53" s="11" t="s">
        <v>1255</v>
      </c>
      <c r="Q53" s="11" t="s">
        <v>1256</v>
      </c>
      <c r="R53" s="11" t="s">
        <v>1257</v>
      </c>
      <c r="S53" s="11" t="s">
        <v>670</v>
      </c>
      <c r="T53" s="11"/>
      <c r="U53" s="28" t="s">
        <v>1258</v>
      </c>
    </row>
    <row r="54" spans="1:21" ht="110.4" hidden="1" customHeight="1">
      <c r="A54" s="11" t="s">
        <v>1259</v>
      </c>
      <c r="B54" s="11" t="s">
        <v>202</v>
      </c>
      <c r="C54" s="11">
        <v>10</v>
      </c>
      <c r="D54" s="11" t="s">
        <v>989</v>
      </c>
      <c r="E54" s="11" t="s">
        <v>1260</v>
      </c>
      <c r="F54" s="11" t="s">
        <v>1261</v>
      </c>
      <c r="G54" s="11" t="s">
        <v>1262</v>
      </c>
      <c r="H54" s="11" t="s">
        <v>751</v>
      </c>
      <c r="I54" s="16">
        <v>0.75</v>
      </c>
      <c r="J54" s="11" t="s">
        <v>201</v>
      </c>
      <c r="K54" s="11" t="s">
        <v>1218</v>
      </c>
      <c r="L54" s="11" t="s">
        <v>1263</v>
      </c>
      <c r="M54" s="11" t="s">
        <v>1264</v>
      </c>
      <c r="N54" s="11" t="s">
        <v>1265</v>
      </c>
      <c r="O54" s="11" t="s">
        <v>1266</v>
      </c>
      <c r="P54" s="11" t="s">
        <v>1267</v>
      </c>
      <c r="Q54" s="11" t="s">
        <v>1268</v>
      </c>
      <c r="R54" s="11" t="s">
        <v>1269</v>
      </c>
      <c r="S54" s="11" t="s">
        <v>670</v>
      </c>
      <c r="T54" s="11"/>
      <c r="U54" s="28" t="s">
        <v>1270</v>
      </c>
    </row>
    <row r="55" spans="1:21" ht="193.8" hidden="1" customHeight="1">
      <c r="A55" s="11" t="s">
        <v>238</v>
      </c>
      <c r="B55" s="11" t="s">
        <v>202</v>
      </c>
      <c r="C55" s="11">
        <v>11</v>
      </c>
      <c r="D55" s="11" t="s">
        <v>720</v>
      </c>
      <c r="E55" s="11" t="s">
        <v>1271</v>
      </c>
      <c r="F55" s="11" t="s">
        <v>1272</v>
      </c>
      <c r="G55" s="11" t="s">
        <v>1273</v>
      </c>
      <c r="H55" s="11" t="s">
        <v>738</v>
      </c>
      <c r="I55" s="16">
        <v>1</v>
      </c>
      <c r="J55" s="11" t="s">
        <v>232</v>
      </c>
      <c r="K55" s="11" t="s">
        <v>731</v>
      </c>
      <c r="L55" s="11" t="s">
        <v>1274</v>
      </c>
      <c r="M55" s="11" t="s">
        <v>1275</v>
      </c>
      <c r="N55" s="11" t="s">
        <v>1276</v>
      </c>
      <c r="O55" s="11" t="s">
        <v>1277</v>
      </c>
      <c r="P55" s="11" t="s">
        <v>1139</v>
      </c>
      <c r="Q55" s="11" t="s">
        <v>1278</v>
      </c>
      <c r="R55" s="11" t="s">
        <v>1279</v>
      </c>
      <c r="S55" s="11" t="s">
        <v>670</v>
      </c>
      <c r="T55" s="11"/>
      <c r="U55" s="28" t="s">
        <v>1280</v>
      </c>
    </row>
    <row r="56" spans="1:21" ht="193.8" hidden="1" customHeight="1">
      <c r="A56" s="11" t="s">
        <v>381</v>
      </c>
      <c r="B56" s="11" t="s">
        <v>202</v>
      </c>
      <c r="C56" s="11">
        <v>12</v>
      </c>
      <c r="D56" s="11" t="s">
        <v>720</v>
      </c>
      <c r="E56" s="11" t="s">
        <v>853</v>
      </c>
      <c r="F56" s="11" t="s">
        <v>1281</v>
      </c>
      <c r="G56" s="11" t="s">
        <v>1282</v>
      </c>
      <c r="H56" s="11" t="s">
        <v>724</v>
      </c>
      <c r="I56" s="16">
        <v>0.75</v>
      </c>
      <c r="J56" s="11" t="s">
        <v>375</v>
      </c>
      <c r="K56" s="11" t="s">
        <v>1283</v>
      </c>
      <c r="L56" s="11" t="s">
        <v>1284</v>
      </c>
      <c r="M56" s="11" t="s">
        <v>1285</v>
      </c>
      <c r="N56" s="11" t="s">
        <v>1286</v>
      </c>
      <c r="O56" s="11" t="s">
        <v>1287</v>
      </c>
      <c r="P56" s="11" t="s">
        <v>743</v>
      </c>
      <c r="Q56" s="11" t="s">
        <v>1288</v>
      </c>
      <c r="R56" s="11" t="s">
        <v>1289</v>
      </c>
      <c r="S56" s="11" t="s">
        <v>670</v>
      </c>
      <c r="T56" s="11"/>
      <c r="U56" s="28" t="s">
        <v>1290</v>
      </c>
    </row>
    <row r="57" spans="1:21" ht="69" hidden="1" customHeight="1">
      <c r="A57" s="11" t="s">
        <v>1291</v>
      </c>
      <c r="B57" s="11" t="s">
        <v>202</v>
      </c>
      <c r="C57" s="11">
        <v>13</v>
      </c>
      <c r="D57" s="11" t="s">
        <v>720</v>
      </c>
      <c r="E57" s="11" t="s">
        <v>470</v>
      </c>
      <c r="F57" s="11" t="s">
        <v>1292</v>
      </c>
      <c r="G57" s="11" t="s">
        <v>1293</v>
      </c>
      <c r="H57" s="11" t="s">
        <v>738</v>
      </c>
      <c r="I57" s="16">
        <v>1</v>
      </c>
      <c r="J57" s="11" t="s">
        <v>424</v>
      </c>
      <c r="K57" s="11" t="s">
        <v>731</v>
      </c>
      <c r="L57" s="11" t="s">
        <v>1294</v>
      </c>
      <c r="M57" s="11" t="s">
        <v>1295</v>
      </c>
      <c r="N57" s="11" t="s">
        <v>870</v>
      </c>
      <c r="O57" s="11" t="s">
        <v>1296</v>
      </c>
      <c r="P57" s="11" t="s">
        <v>1297</v>
      </c>
      <c r="Q57" s="11" t="s">
        <v>381</v>
      </c>
      <c r="R57" s="11" t="s">
        <v>873</v>
      </c>
      <c r="S57" s="11" t="s">
        <v>670</v>
      </c>
      <c r="T57" s="11" t="s">
        <v>1298</v>
      </c>
      <c r="U57" s="28" t="s">
        <v>1299</v>
      </c>
    </row>
    <row r="58" spans="1:21" ht="96.6" hidden="1" customHeight="1">
      <c r="A58" s="11" t="s">
        <v>249</v>
      </c>
      <c r="B58" s="11" t="s">
        <v>243</v>
      </c>
      <c r="C58" s="11">
        <v>1</v>
      </c>
      <c r="D58" s="11" t="s">
        <v>720</v>
      </c>
      <c r="E58" s="11" t="s">
        <v>1300</v>
      </c>
      <c r="F58" s="11" t="s">
        <v>1301</v>
      </c>
      <c r="G58" s="11" t="s">
        <v>1302</v>
      </c>
      <c r="H58" s="11" t="s">
        <v>724</v>
      </c>
      <c r="I58" s="16">
        <v>1</v>
      </c>
      <c r="J58" s="11" t="s">
        <v>242</v>
      </c>
      <c r="K58" s="11" t="s">
        <v>1303</v>
      </c>
      <c r="L58" s="11" t="s">
        <v>1304</v>
      </c>
      <c r="M58" s="11" t="s">
        <v>1305</v>
      </c>
      <c r="N58" s="11" t="s">
        <v>1306</v>
      </c>
      <c r="O58" s="11" t="s">
        <v>1307</v>
      </c>
      <c r="P58" s="11" t="s">
        <v>802</v>
      </c>
      <c r="Q58" s="11" t="s">
        <v>1291</v>
      </c>
      <c r="R58" s="11" t="s">
        <v>1308</v>
      </c>
      <c r="S58" s="11" t="s">
        <v>670</v>
      </c>
      <c r="T58" s="11"/>
      <c r="U58" s="28" t="s">
        <v>1309</v>
      </c>
    </row>
    <row r="59" spans="1:21" ht="409.6" hidden="1" customHeight="1">
      <c r="A59" s="11" t="s">
        <v>1310</v>
      </c>
      <c r="B59" s="11" t="s">
        <v>243</v>
      </c>
      <c r="C59" s="11">
        <v>2</v>
      </c>
      <c r="D59" s="11" t="s">
        <v>720</v>
      </c>
      <c r="E59" s="11" t="s">
        <v>1311</v>
      </c>
      <c r="F59" s="11" t="s">
        <v>1312</v>
      </c>
      <c r="G59" s="11" t="s">
        <v>1313</v>
      </c>
      <c r="H59" s="11" t="s">
        <v>751</v>
      </c>
      <c r="I59" s="16">
        <v>1.25</v>
      </c>
      <c r="J59" s="11" t="s">
        <v>253</v>
      </c>
      <c r="K59" s="11" t="s">
        <v>1314</v>
      </c>
      <c r="L59" s="11" t="s">
        <v>1315</v>
      </c>
      <c r="M59" s="11" t="s">
        <v>1316</v>
      </c>
      <c r="N59" s="11" t="s">
        <v>1317</v>
      </c>
      <c r="O59" s="11" t="s">
        <v>1318</v>
      </c>
      <c r="P59" s="11" t="s">
        <v>825</v>
      </c>
      <c r="Q59" s="11" t="s">
        <v>249</v>
      </c>
      <c r="R59" s="11" t="s">
        <v>1319</v>
      </c>
      <c r="S59" s="11" t="s">
        <v>670</v>
      </c>
      <c r="T59" s="11" t="s">
        <v>1320</v>
      </c>
      <c r="U59" s="28" t="s">
        <v>1321</v>
      </c>
    </row>
    <row r="60" spans="1:21" ht="193.8" hidden="1" customHeight="1">
      <c r="A60" s="11" t="s">
        <v>1322</v>
      </c>
      <c r="B60" s="11" t="s">
        <v>243</v>
      </c>
      <c r="C60" s="11">
        <v>3</v>
      </c>
      <c r="D60" s="11" t="s">
        <v>720</v>
      </c>
      <c r="E60" s="11" t="s">
        <v>1323</v>
      </c>
      <c r="F60" s="11" t="s">
        <v>1324</v>
      </c>
      <c r="G60" s="11" t="s">
        <v>1325</v>
      </c>
      <c r="H60" s="11" t="s">
        <v>751</v>
      </c>
      <c r="I60" s="16">
        <v>1.25</v>
      </c>
      <c r="J60" s="11" t="s">
        <v>253</v>
      </c>
      <c r="K60" s="11" t="s">
        <v>1326</v>
      </c>
      <c r="L60" s="11" t="s">
        <v>1327</v>
      </c>
      <c r="M60" s="11" t="s">
        <v>1328</v>
      </c>
      <c r="N60" s="11" t="s">
        <v>1329</v>
      </c>
      <c r="O60" s="11" t="s">
        <v>1330</v>
      </c>
      <c r="P60" s="11" t="s">
        <v>1331</v>
      </c>
      <c r="Q60" s="11" t="s">
        <v>1332</v>
      </c>
      <c r="R60" s="11" t="s">
        <v>1333</v>
      </c>
      <c r="S60" s="11" t="s">
        <v>670</v>
      </c>
      <c r="T60" s="11"/>
      <c r="U60" s="28" t="s">
        <v>1334</v>
      </c>
    </row>
    <row r="61" spans="1:21" ht="193.8" hidden="1" customHeight="1">
      <c r="A61" s="11" t="s">
        <v>1335</v>
      </c>
      <c r="B61" s="11" t="s">
        <v>243</v>
      </c>
      <c r="C61" s="11">
        <v>4</v>
      </c>
      <c r="D61" s="11" t="s">
        <v>720</v>
      </c>
      <c r="E61" s="11" t="s">
        <v>1336</v>
      </c>
      <c r="F61" s="11" t="s">
        <v>1337</v>
      </c>
      <c r="G61" s="11" t="s">
        <v>1338</v>
      </c>
      <c r="H61" s="11" t="s">
        <v>751</v>
      </c>
      <c r="I61" s="16">
        <v>1.25</v>
      </c>
      <c r="J61" s="11" t="s">
        <v>253</v>
      </c>
      <c r="K61" s="11" t="s">
        <v>1339</v>
      </c>
      <c r="L61" s="11" t="s">
        <v>1340</v>
      </c>
      <c r="M61" s="11" t="s">
        <v>1341</v>
      </c>
      <c r="N61" s="11" t="s">
        <v>1342</v>
      </c>
      <c r="O61" s="11" t="s">
        <v>1343</v>
      </c>
      <c r="P61" s="11" t="s">
        <v>1344</v>
      </c>
      <c r="Q61" s="11" t="s">
        <v>249</v>
      </c>
      <c r="R61" s="11" t="s">
        <v>1345</v>
      </c>
      <c r="S61" s="11" t="s">
        <v>670</v>
      </c>
      <c r="T61" s="11"/>
      <c r="U61" s="28" t="s">
        <v>1346</v>
      </c>
    </row>
    <row r="62" spans="1:21" ht="110.4" hidden="1" customHeight="1">
      <c r="A62" s="11" t="s">
        <v>1347</v>
      </c>
      <c r="B62" s="11" t="s">
        <v>243</v>
      </c>
      <c r="C62" s="11">
        <v>5</v>
      </c>
      <c r="D62" s="11" t="s">
        <v>720</v>
      </c>
      <c r="E62" s="11" t="s">
        <v>1348</v>
      </c>
      <c r="F62" s="11" t="s">
        <v>1349</v>
      </c>
      <c r="G62" s="11" t="s">
        <v>1350</v>
      </c>
      <c r="H62" s="11" t="s">
        <v>751</v>
      </c>
      <c r="I62" s="16">
        <v>1.5</v>
      </c>
      <c r="J62" s="11" t="s">
        <v>253</v>
      </c>
      <c r="K62" s="11" t="s">
        <v>1351</v>
      </c>
      <c r="L62" s="11" t="s">
        <v>1352</v>
      </c>
      <c r="M62" s="11" t="s">
        <v>1353</v>
      </c>
      <c r="N62" s="11" t="s">
        <v>1354</v>
      </c>
      <c r="O62" s="11" t="s">
        <v>1355</v>
      </c>
      <c r="P62" s="11" t="s">
        <v>1356</v>
      </c>
      <c r="Q62" s="11" t="s">
        <v>1357</v>
      </c>
      <c r="R62" s="11" t="s">
        <v>1358</v>
      </c>
      <c r="S62" s="11" t="s">
        <v>670</v>
      </c>
      <c r="T62" s="11"/>
      <c r="U62" s="28" t="s">
        <v>1359</v>
      </c>
    </row>
    <row r="63" spans="1:21" ht="193.8" hidden="1" customHeight="1">
      <c r="A63" s="11" t="s">
        <v>280</v>
      </c>
      <c r="B63" s="11" t="s">
        <v>243</v>
      </c>
      <c r="C63" s="11">
        <v>6</v>
      </c>
      <c r="D63" s="11" t="s">
        <v>720</v>
      </c>
      <c r="E63" s="11" t="s">
        <v>1360</v>
      </c>
      <c r="F63" s="11" t="s">
        <v>1361</v>
      </c>
      <c r="G63" s="11" t="s">
        <v>1362</v>
      </c>
      <c r="H63" s="11" t="s">
        <v>751</v>
      </c>
      <c r="I63" s="16">
        <v>1</v>
      </c>
      <c r="J63" s="11" t="s">
        <v>274</v>
      </c>
      <c r="K63" s="11" t="s">
        <v>1363</v>
      </c>
      <c r="L63" s="11" t="s">
        <v>1364</v>
      </c>
      <c r="M63" s="11" t="s">
        <v>1365</v>
      </c>
      <c r="N63" s="11" t="s">
        <v>1366</v>
      </c>
      <c r="O63" s="11" t="s">
        <v>1367</v>
      </c>
      <c r="P63" s="11" t="s">
        <v>1368</v>
      </c>
      <c r="Q63" s="11" t="s">
        <v>1369</v>
      </c>
      <c r="R63" s="11" t="s">
        <v>1370</v>
      </c>
      <c r="S63" s="11" t="s">
        <v>670</v>
      </c>
      <c r="T63" s="11"/>
      <c r="U63" s="28" t="s">
        <v>1371</v>
      </c>
    </row>
    <row r="64" spans="1:21" ht="110.4" hidden="1" customHeight="1">
      <c r="A64" s="11" t="s">
        <v>1372</v>
      </c>
      <c r="B64" s="11" t="s">
        <v>243</v>
      </c>
      <c r="C64" s="11">
        <v>7</v>
      </c>
      <c r="D64" s="11" t="s">
        <v>720</v>
      </c>
      <c r="E64" s="11" t="s">
        <v>1373</v>
      </c>
      <c r="F64" s="11" t="s">
        <v>1374</v>
      </c>
      <c r="G64" s="11" t="s">
        <v>1375</v>
      </c>
      <c r="H64" s="11" t="s">
        <v>751</v>
      </c>
      <c r="I64" s="16">
        <v>1.5</v>
      </c>
      <c r="J64" s="11" t="s">
        <v>264</v>
      </c>
      <c r="K64" s="11" t="s">
        <v>1376</v>
      </c>
      <c r="L64" s="11" t="s">
        <v>1377</v>
      </c>
      <c r="M64" s="11" t="s">
        <v>1378</v>
      </c>
      <c r="N64" s="11" t="s">
        <v>1379</v>
      </c>
      <c r="O64" s="11" t="s">
        <v>1380</v>
      </c>
      <c r="P64" s="11" t="s">
        <v>802</v>
      </c>
      <c r="Q64" s="11" t="s">
        <v>1381</v>
      </c>
      <c r="R64" s="11" t="s">
        <v>1382</v>
      </c>
      <c r="S64" s="11" t="s">
        <v>670</v>
      </c>
      <c r="T64" s="11"/>
      <c r="U64" s="28" t="s">
        <v>1383</v>
      </c>
    </row>
    <row r="65" spans="1:21" ht="193.8" hidden="1" customHeight="1">
      <c r="A65" s="11" t="s">
        <v>1384</v>
      </c>
      <c r="B65" s="11" t="s">
        <v>243</v>
      </c>
      <c r="C65" s="11">
        <v>8</v>
      </c>
      <c r="D65" s="11" t="s">
        <v>720</v>
      </c>
      <c r="E65" s="11" t="s">
        <v>1385</v>
      </c>
      <c r="F65" s="11" t="s">
        <v>1386</v>
      </c>
      <c r="G65" s="11" t="s">
        <v>1387</v>
      </c>
      <c r="H65" s="11" t="s">
        <v>751</v>
      </c>
      <c r="I65" s="16">
        <v>1</v>
      </c>
      <c r="J65" s="11" t="s">
        <v>264</v>
      </c>
      <c r="K65" s="11" t="s">
        <v>731</v>
      </c>
      <c r="L65" s="11" t="s">
        <v>1388</v>
      </c>
      <c r="M65" s="11" t="s">
        <v>1389</v>
      </c>
      <c r="N65" s="11" t="s">
        <v>1390</v>
      </c>
      <c r="O65" s="11" t="s">
        <v>1391</v>
      </c>
      <c r="P65" s="11" t="s">
        <v>790</v>
      </c>
      <c r="Q65" s="11" t="s">
        <v>1372</v>
      </c>
      <c r="R65" s="11" t="s">
        <v>1392</v>
      </c>
      <c r="S65" s="11" t="s">
        <v>670</v>
      </c>
      <c r="T65" s="11"/>
      <c r="U65" s="28" t="s">
        <v>1393</v>
      </c>
    </row>
    <row r="66" spans="1:21" ht="110.4" hidden="1" customHeight="1">
      <c r="A66" s="11" t="s">
        <v>1394</v>
      </c>
      <c r="B66" s="11" t="s">
        <v>243</v>
      </c>
      <c r="C66" s="11">
        <v>9</v>
      </c>
      <c r="D66" s="11" t="s">
        <v>720</v>
      </c>
      <c r="E66" s="11" t="s">
        <v>1395</v>
      </c>
      <c r="F66" s="11" t="s">
        <v>1396</v>
      </c>
      <c r="G66" s="11" t="s">
        <v>1397</v>
      </c>
      <c r="H66" s="11" t="s">
        <v>738</v>
      </c>
      <c r="I66" s="16">
        <v>1</v>
      </c>
      <c r="J66" s="11" t="s">
        <v>284</v>
      </c>
      <c r="K66" s="11" t="s">
        <v>1218</v>
      </c>
      <c r="L66" s="11" t="s">
        <v>1398</v>
      </c>
      <c r="M66" s="11" t="s">
        <v>1399</v>
      </c>
      <c r="N66" s="11" t="s">
        <v>1400</v>
      </c>
      <c r="O66" s="11" t="s">
        <v>1401</v>
      </c>
      <c r="P66" s="11" t="s">
        <v>802</v>
      </c>
      <c r="Q66" s="11" t="s">
        <v>1402</v>
      </c>
      <c r="R66" s="11" t="s">
        <v>1403</v>
      </c>
      <c r="S66" s="11" t="s">
        <v>670</v>
      </c>
      <c r="T66" s="11"/>
      <c r="U66" s="28" t="s">
        <v>1404</v>
      </c>
    </row>
    <row r="67" spans="1:21" ht="124.2" hidden="1" customHeight="1">
      <c r="A67" s="11" t="s">
        <v>1405</v>
      </c>
      <c r="B67" s="11" t="s">
        <v>243</v>
      </c>
      <c r="C67" s="11">
        <v>10</v>
      </c>
      <c r="D67" s="11" t="s">
        <v>720</v>
      </c>
      <c r="E67" s="11" t="s">
        <v>1406</v>
      </c>
      <c r="F67" s="11" t="s">
        <v>1407</v>
      </c>
      <c r="G67" s="11" t="s">
        <v>1408</v>
      </c>
      <c r="H67" s="11" t="s">
        <v>724</v>
      </c>
      <c r="I67" s="16">
        <v>1.5</v>
      </c>
      <c r="J67" s="11" t="s">
        <v>284</v>
      </c>
      <c r="K67" s="11" t="s">
        <v>981</v>
      </c>
      <c r="L67" s="11" t="s">
        <v>1409</v>
      </c>
      <c r="M67" s="11" t="s">
        <v>1410</v>
      </c>
      <c r="N67" s="11" t="s">
        <v>1411</v>
      </c>
      <c r="O67" s="11" t="s">
        <v>1412</v>
      </c>
      <c r="P67" s="11" t="s">
        <v>1139</v>
      </c>
      <c r="Q67" s="11" t="s">
        <v>1394</v>
      </c>
      <c r="R67" s="11" t="s">
        <v>1413</v>
      </c>
      <c r="S67" s="11" t="s">
        <v>670</v>
      </c>
      <c r="T67" s="11"/>
      <c r="U67" s="28" t="s">
        <v>1414</v>
      </c>
    </row>
    <row r="68" spans="1:21" ht="110.4" hidden="1" customHeight="1">
      <c r="A68" s="11" t="s">
        <v>1415</v>
      </c>
      <c r="B68" s="11" t="s">
        <v>243</v>
      </c>
      <c r="C68" s="11">
        <v>11</v>
      </c>
      <c r="D68" s="11" t="s">
        <v>720</v>
      </c>
      <c r="E68" s="11" t="s">
        <v>1416</v>
      </c>
      <c r="F68" s="11" t="s">
        <v>1417</v>
      </c>
      <c r="G68" s="11" t="s">
        <v>1418</v>
      </c>
      <c r="H68" s="11" t="s">
        <v>738</v>
      </c>
      <c r="I68" s="16">
        <v>0.75</v>
      </c>
      <c r="J68" s="11" t="s">
        <v>284</v>
      </c>
      <c r="K68" s="11" t="s">
        <v>981</v>
      </c>
      <c r="L68" s="11" t="s">
        <v>1419</v>
      </c>
      <c r="M68" s="11" t="s">
        <v>1420</v>
      </c>
      <c r="N68" s="11" t="s">
        <v>1421</v>
      </c>
      <c r="O68" s="11" t="s">
        <v>1422</v>
      </c>
      <c r="P68" s="11" t="s">
        <v>1423</v>
      </c>
      <c r="Q68" s="11" t="s">
        <v>1405</v>
      </c>
      <c r="R68" s="11" t="s">
        <v>1424</v>
      </c>
      <c r="S68" s="11" t="s">
        <v>670</v>
      </c>
      <c r="T68" s="11"/>
      <c r="U68" s="28" t="s">
        <v>1425</v>
      </c>
    </row>
    <row r="69" spans="1:21" ht="193.8" hidden="1" customHeight="1">
      <c r="A69" s="11" t="s">
        <v>1426</v>
      </c>
      <c r="B69" s="11" t="s">
        <v>243</v>
      </c>
      <c r="C69" s="11">
        <v>12</v>
      </c>
      <c r="D69" s="11" t="s">
        <v>720</v>
      </c>
      <c r="E69" s="11" t="s">
        <v>1427</v>
      </c>
      <c r="F69" s="11" t="s">
        <v>1428</v>
      </c>
      <c r="G69" s="11" t="s">
        <v>1429</v>
      </c>
      <c r="H69" s="11" t="s">
        <v>738</v>
      </c>
      <c r="I69" s="16">
        <v>1</v>
      </c>
      <c r="J69" s="11" t="s">
        <v>284</v>
      </c>
      <c r="K69" s="11" t="s">
        <v>845</v>
      </c>
      <c r="L69" s="11" t="s">
        <v>1430</v>
      </c>
      <c r="M69" s="11" t="s">
        <v>1431</v>
      </c>
      <c r="N69" s="11" t="s">
        <v>1432</v>
      </c>
      <c r="O69" s="11" t="s">
        <v>1433</v>
      </c>
      <c r="P69" s="11" t="s">
        <v>850</v>
      </c>
      <c r="Q69" s="11" t="s">
        <v>1415</v>
      </c>
      <c r="R69" s="11" t="s">
        <v>1434</v>
      </c>
      <c r="S69" s="11" t="s">
        <v>670</v>
      </c>
      <c r="T69" s="11"/>
      <c r="U69" s="28" t="s">
        <v>1435</v>
      </c>
    </row>
    <row r="70" spans="1:21" ht="96.6" hidden="1" customHeight="1">
      <c r="A70" s="11" t="s">
        <v>391</v>
      </c>
      <c r="B70" s="11" t="s">
        <v>243</v>
      </c>
      <c r="C70" s="11">
        <v>13</v>
      </c>
      <c r="D70" s="11" t="s">
        <v>720</v>
      </c>
      <c r="E70" s="11" t="s">
        <v>853</v>
      </c>
      <c r="F70" s="11" t="s">
        <v>1436</v>
      </c>
      <c r="G70" s="11" t="s">
        <v>1437</v>
      </c>
      <c r="H70" s="11" t="s">
        <v>724</v>
      </c>
      <c r="I70" s="16">
        <v>0.75</v>
      </c>
      <c r="J70" s="11" t="s">
        <v>385</v>
      </c>
      <c r="K70" s="11" t="s">
        <v>1438</v>
      </c>
      <c r="L70" s="11" t="s">
        <v>1439</v>
      </c>
      <c r="M70" s="11" t="s">
        <v>1440</v>
      </c>
      <c r="N70" s="11" t="s">
        <v>1441</v>
      </c>
      <c r="O70" s="11" t="s">
        <v>1442</v>
      </c>
      <c r="P70" s="11" t="s">
        <v>743</v>
      </c>
      <c r="Q70" s="11" t="s">
        <v>1443</v>
      </c>
      <c r="R70" s="11" t="s">
        <v>1444</v>
      </c>
      <c r="S70" s="11" t="s">
        <v>670</v>
      </c>
      <c r="T70" s="11"/>
      <c r="U70" s="28" t="s">
        <v>1445</v>
      </c>
    </row>
    <row r="71" spans="1:21" ht="69" hidden="1" customHeight="1">
      <c r="A71" s="11" t="s">
        <v>1446</v>
      </c>
      <c r="B71" s="11" t="s">
        <v>243</v>
      </c>
      <c r="C71" s="11">
        <v>14</v>
      </c>
      <c r="D71" s="11" t="s">
        <v>720</v>
      </c>
      <c r="E71" s="11" t="s">
        <v>470</v>
      </c>
      <c r="F71" s="11" t="s">
        <v>1447</v>
      </c>
      <c r="G71" s="11" t="s">
        <v>1448</v>
      </c>
      <c r="H71" s="11" t="s">
        <v>738</v>
      </c>
      <c r="I71" s="16">
        <v>1</v>
      </c>
      <c r="J71" s="11" t="s">
        <v>424</v>
      </c>
      <c r="K71" s="11" t="s">
        <v>731</v>
      </c>
      <c r="L71" s="11" t="s">
        <v>1449</v>
      </c>
      <c r="M71" s="11" t="s">
        <v>1450</v>
      </c>
      <c r="N71" s="11" t="s">
        <v>870</v>
      </c>
      <c r="O71" s="11" t="s">
        <v>1451</v>
      </c>
      <c r="P71" s="11" t="s">
        <v>1452</v>
      </c>
      <c r="Q71" s="11" t="s">
        <v>391</v>
      </c>
      <c r="R71" s="11" t="s">
        <v>873</v>
      </c>
      <c r="S71" s="11" t="s">
        <v>670</v>
      </c>
      <c r="T71" s="11" t="s">
        <v>1453</v>
      </c>
      <c r="U71" s="28" t="s">
        <v>1454</v>
      </c>
    </row>
    <row r="72" spans="1:21" ht="110.4" customHeight="1">
      <c r="A72" s="11" t="s">
        <v>1455</v>
      </c>
      <c r="B72" s="11" t="s">
        <v>295</v>
      </c>
      <c r="C72" s="11">
        <v>1</v>
      </c>
      <c r="D72" s="11" t="s">
        <v>720</v>
      </c>
      <c r="E72" s="11" t="s">
        <v>1456</v>
      </c>
      <c r="F72" s="11" t="s">
        <v>1457</v>
      </c>
      <c r="G72" s="11" t="s">
        <v>1458</v>
      </c>
      <c r="H72" s="11" t="s">
        <v>738</v>
      </c>
      <c r="I72" s="16">
        <v>0.75</v>
      </c>
      <c r="J72" s="11" t="s">
        <v>264</v>
      </c>
      <c r="K72" s="11" t="s">
        <v>1459</v>
      </c>
      <c r="L72" s="11" t="s">
        <v>1460</v>
      </c>
      <c r="M72" s="11" t="s">
        <v>1461</v>
      </c>
      <c r="N72" s="11" t="s">
        <v>1462</v>
      </c>
      <c r="O72" s="11" t="s">
        <v>1463</v>
      </c>
      <c r="P72" s="11" t="s">
        <v>1464</v>
      </c>
      <c r="Q72" s="11" t="s">
        <v>1446</v>
      </c>
      <c r="R72" s="11" t="s">
        <v>1465</v>
      </c>
      <c r="S72" s="11" t="s">
        <v>670</v>
      </c>
      <c r="T72" s="11"/>
      <c r="U72" s="28" t="s">
        <v>1466</v>
      </c>
    </row>
    <row r="73" spans="1:21" ht="110.4" customHeight="1">
      <c r="A73" s="11" t="s">
        <v>1467</v>
      </c>
      <c r="B73" s="11" t="s">
        <v>295</v>
      </c>
      <c r="C73" s="11">
        <v>2</v>
      </c>
      <c r="D73" s="11" t="s">
        <v>720</v>
      </c>
      <c r="E73" s="11" t="s">
        <v>1468</v>
      </c>
      <c r="F73" s="11" t="s">
        <v>1469</v>
      </c>
      <c r="G73" s="11" t="s">
        <v>1470</v>
      </c>
      <c r="H73" s="11" t="s">
        <v>751</v>
      </c>
      <c r="I73" s="16">
        <v>1.5</v>
      </c>
      <c r="J73" s="11" t="s">
        <v>294</v>
      </c>
      <c r="K73" s="11" t="s">
        <v>1459</v>
      </c>
      <c r="L73" s="11" t="s">
        <v>1471</v>
      </c>
      <c r="M73" s="11" t="s">
        <v>1472</v>
      </c>
      <c r="N73" s="11" t="s">
        <v>1473</v>
      </c>
      <c r="O73" s="11" t="s">
        <v>1474</v>
      </c>
      <c r="P73" s="11" t="s">
        <v>1475</v>
      </c>
      <c r="Q73" s="11" t="s">
        <v>1455</v>
      </c>
      <c r="R73" s="11" t="s">
        <v>1476</v>
      </c>
      <c r="S73" s="11" t="s">
        <v>670</v>
      </c>
      <c r="T73" s="11"/>
      <c r="U73" s="28" t="s">
        <v>1477</v>
      </c>
    </row>
    <row r="74" spans="1:21" ht="110.4" customHeight="1">
      <c r="A74" s="11" t="s">
        <v>1478</v>
      </c>
      <c r="B74" s="11" t="s">
        <v>295</v>
      </c>
      <c r="C74" s="11">
        <v>3</v>
      </c>
      <c r="D74" s="11" t="s">
        <v>720</v>
      </c>
      <c r="E74" s="11" t="s">
        <v>1479</v>
      </c>
      <c r="F74" s="11" t="s">
        <v>1480</v>
      </c>
      <c r="G74" s="11" t="s">
        <v>1481</v>
      </c>
      <c r="H74" s="11" t="s">
        <v>751</v>
      </c>
      <c r="I74" s="16">
        <v>1</v>
      </c>
      <c r="J74" s="11" t="s">
        <v>294</v>
      </c>
      <c r="K74" s="11" t="s">
        <v>1482</v>
      </c>
      <c r="L74" s="11" t="s">
        <v>1483</v>
      </c>
      <c r="M74" s="11" t="s">
        <v>1484</v>
      </c>
      <c r="N74" s="11" t="s">
        <v>1485</v>
      </c>
      <c r="O74" s="11" t="s">
        <v>1486</v>
      </c>
      <c r="P74" s="11" t="s">
        <v>951</v>
      </c>
      <c r="Q74" s="11" t="s">
        <v>1487</v>
      </c>
      <c r="R74" s="11" t="s">
        <v>1488</v>
      </c>
      <c r="S74" s="11" t="s">
        <v>670</v>
      </c>
      <c r="T74" s="11"/>
      <c r="U74" s="28" t="s">
        <v>1489</v>
      </c>
    </row>
    <row r="75" spans="1:21" ht="110.4" customHeight="1">
      <c r="A75" s="11" t="s">
        <v>1490</v>
      </c>
      <c r="B75" s="11" t="s">
        <v>295</v>
      </c>
      <c r="C75" s="11">
        <v>4</v>
      </c>
      <c r="D75" s="11" t="s">
        <v>720</v>
      </c>
      <c r="E75" s="11" t="s">
        <v>1491</v>
      </c>
      <c r="F75" s="11" t="s">
        <v>1492</v>
      </c>
      <c r="G75" s="11" t="s">
        <v>1493</v>
      </c>
      <c r="H75" s="11" t="s">
        <v>751</v>
      </c>
      <c r="I75" s="16">
        <v>1</v>
      </c>
      <c r="J75" s="11" t="s">
        <v>294</v>
      </c>
      <c r="K75" s="11" t="s">
        <v>1494</v>
      </c>
      <c r="L75" s="11" t="s">
        <v>1495</v>
      </c>
      <c r="M75" s="11" t="s">
        <v>1496</v>
      </c>
      <c r="N75" s="11" t="s">
        <v>1497</v>
      </c>
      <c r="O75" s="11" t="s">
        <v>1498</v>
      </c>
      <c r="P75" s="11" t="s">
        <v>1499</v>
      </c>
      <c r="Q75" s="11" t="s">
        <v>1478</v>
      </c>
      <c r="R75" s="11" t="s">
        <v>1500</v>
      </c>
      <c r="S75" s="11" t="s">
        <v>670</v>
      </c>
      <c r="T75" s="11"/>
      <c r="U75" s="28" t="s">
        <v>1501</v>
      </c>
    </row>
    <row r="76" spans="1:21" ht="110.4" customHeight="1">
      <c r="A76" s="11" t="s">
        <v>1502</v>
      </c>
      <c r="B76" s="11" t="s">
        <v>295</v>
      </c>
      <c r="C76" s="11">
        <v>5</v>
      </c>
      <c r="D76" s="11" t="s">
        <v>720</v>
      </c>
      <c r="E76" s="11" t="s">
        <v>1503</v>
      </c>
      <c r="F76" s="11" t="s">
        <v>1504</v>
      </c>
      <c r="G76" s="11" t="s">
        <v>1505</v>
      </c>
      <c r="H76" s="11" t="s">
        <v>751</v>
      </c>
      <c r="I76" s="16">
        <v>1</v>
      </c>
      <c r="J76" s="11" t="s">
        <v>294</v>
      </c>
      <c r="K76" s="11" t="s">
        <v>1125</v>
      </c>
      <c r="L76" s="11" t="s">
        <v>1506</v>
      </c>
      <c r="M76" s="11" t="s">
        <v>1472</v>
      </c>
      <c r="N76" s="11" t="s">
        <v>1507</v>
      </c>
      <c r="O76" s="11" t="s">
        <v>1508</v>
      </c>
      <c r="P76" s="11" t="s">
        <v>1475</v>
      </c>
      <c r="Q76" s="11" t="s">
        <v>1467</v>
      </c>
      <c r="R76" s="11" t="s">
        <v>1509</v>
      </c>
      <c r="S76" s="11" t="s">
        <v>670</v>
      </c>
      <c r="T76" s="11"/>
      <c r="U76" s="28" t="s">
        <v>1510</v>
      </c>
    </row>
    <row r="77" spans="1:21" ht="110.4" customHeight="1">
      <c r="A77" s="11" t="s">
        <v>1511</v>
      </c>
      <c r="B77" s="11" t="s">
        <v>295</v>
      </c>
      <c r="C77" s="11">
        <v>6</v>
      </c>
      <c r="D77" s="11" t="s">
        <v>720</v>
      </c>
      <c r="E77" s="11" t="s">
        <v>1512</v>
      </c>
      <c r="F77" s="11" t="s">
        <v>1513</v>
      </c>
      <c r="G77" s="11" t="s">
        <v>1514</v>
      </c>
      <c r="H77" s="11" t="s">
        <v>751</v>
      </c>
      <c r="I77" s="16">
        <v>1.25</v>
      </c>
      <c r="J77" s="11" t="s">
        <v>305</v>
      </c>
      <c r="K77" s="11" t="s">
        <v>1113</v>
      </c>
      <c r="L77" s="11" t="s">
        <v>1515</v>
      </c>
      <c r="M77" s="11" t="s">
        <v>1241</v>
      </c>
      <c r="N77" s="11" t="s">
        <v>1516</v>
      </c>
      <c r="O77" s="11" t="s">
        <v>1517</v>
      </c>
      <c r="P77" s="11" t="s">
        <v>1118</v>
      </c>
      <c r="Q77" s="11" t="s">
        <v>1518</v>
      </c>
      <c r="R77" s="11" t="s">
        <v>1519</v>
      </c>
      <c r="S77" s="11" t="s">
        <v>670</v>
      </c>
      <c r="T77" s="11"/>
      <c r="U77" s="28" t="s">
        <v>1520</v>
      </c>
    </row>
    <row r="78" spans="1:21" ht="110.4" customHeight="1">
      <c r="A78" s="11" t="s">
        <v>1521</v>
      </c>
      <c r="B78" s="11" t="s">
        <v>295</v>
      </c>
      <c r="C78" s="11">
        <v>7</v>
      </c>
      <c r="D78" s="11" t="s">
        <v>720</v>
      </c>
      <c r="E78" s="11" t="s">
        <v>1522</v>
      </c>
      <c r="F78" s="11" t="s">
        <v>1523</v>
      </c>
      <c r="G78" s="11" t="s">
        <v>1524</v>
      </c>
      <c r="H78" s="11" t="s">
        <v>738</v>
      </c>
      <c r="I78" s="16">
        <v>1</v>
      </c>
      <c r="J78" s="11" t="s">
        <v>305</v>
      </c>
      <c r="K78" s="11" t="s">
        <v>1525</v>
      </c>
      <c r="L78" s="11" t="s">
        <v>1526</v>
      </c>
      <c r="M78" s="11" t="s">
        <v>1527</v>
      </c>
      <c r="N78" s="11" t="s">
        <v>1528</v>
      </c>
      <c r="O78" s="11" t="s">
        <v>1529</v>
      </c>
      <c r="P78" s="11" t="s">
        <v>790</v>
      </c>
      <c r="Q78" s="11" t="s">
        <v>1511</v>
      </c>
      <c r="R78" s="11" t="s">
        <v>1530</v>
      </c>
      <c r="S78" s="11" t="s">
        <v>670</v>
      </c>
      <c r="T78" s="11"/>
      <c r="U78" s="28" t="s">
        <v>1531</v>
      </c>
    </row>
    <row r="79" spans="1:21" ht="96.6" customHeight="1">
      <c r="A79" s="11" t="s">
        <v>1532</v>
      </c>
      <c r="B79" s="11" t="s">
        <v>295</v>
      </c>
      <c r="C79" s="11">
        <v>8</v>
      </c>
      <c r="D79" s="11" t="s">
        <v>720</v>
      </c>
      <c r="E79" s="11" t="s">
        <v>1533</v>
      </c>
      <c r="F79" s="11" t="s">
        <v>1534</v>
      </c>
      <c r="G79" s="11" t="s">
        <v>1535</v>
      </c>
      <c r="H79" s="11" t="s">
        <v>1536</v>
      </c>
      <c r="I79" s="16">
        <v>1</v>
      </c>
      <c r="J79" s="11" t="s">
        <v>305</v>
      </c>
      <c r="K79" s="11" t="s">
        <v>1113</v>
      </c>
      <c r="L79" s="11" t="s">
        <v>1537</v>
      </c>
      <c r="M79" s="11" t="s">
        <v>1538</v>
      </c>
      <c r="N79" s="11" t="s">
        <v>1539</v>
      </c>
      <c r="O79" s="11" t="s">
        <v>1540</v>
      </c>
      <c r="P79" s="11" t="s">
        <v>1541</v>
      </c>
      <c r="Q79" s="11" t="s">
        <v>1542</v>
      </c>
      <c r="R79" s="11" t="s">
        <v>1543</v>
      </c>
      <c r="S79" s="11" t="s">
        <v>670</v>
      </c>
      <c r="T79" s="11"/>
      <c r="U79" s="28" t="s">
        <v>1544</v>
      </c>
    </row>
    <row r="80" spans="1:21" ht="110.4" customHeight="1">
      <c r="A80" t="s">
        <v>1545</v>
      </c>
      <c r="B80" t="s">
        <v>295</v>
      </c>
      <c r="C80">
        <v>9</v>
      </c>
      <c r="D80" t="s">
        <v>720</v>
      </c>
      <c r="E80" t="s">
        <v>1546</v>
      </c>
      <c r="F80" t="s">
        <v>1547</v>
      </c>
      <c r="G80" t="s">
        <v>1548</v>
      </c>
      <c r="H80" t="s">
        <v>738</v>
      </c>
      <c r="I80">
        <v>1</v>
      </c>
      <c r="J80" t="s">
        <v>305</v>
      </c>
      <c r="K80" t="s">
        <v>1549</v>
      </c>
      <c r="L80" t="s">
        <v>1550</v>
      </c>
      <c r="M80" t="s">
        <v>1551</v>
      </c>
      <c r="N80" t="s">
        <v>1552</v>
      </c>
      <c r="O80" t="s">
        <v>1553</v>
      </c>
      <c r="P80" t="s">
        <v>790</v>
      </c>
      <c r="Q80" t="s">
        <v>1554</v>
      </c>
      <c r="R80" t="s">
        <v>1555</v>
      </c>
      <c r="S80" s="11" t="s">
        <v>670</v>
      </c>
      <c r="U80" s="28" t="s">
        <v>1556</v>
      </c>
    </row>
    <row r="81" spans="1:21" ht="110.4" customHeight="1">
      <c r="A81" t="s">
        <v>1557</v>
      </c>
      <c r="B81" t="s">
        <v>295</v>
      </c>
      <c r="C81">
        <v>10</v>
      </c>
      <c r="D81" t="s">
        <v>720</v>
      </c>
      <c r="E81" t="s">
        <v>1558</v>
      </c>
      <c r="F81" t="s">
        <v>1559</v>
      </c>
      <c r="G81" t="s">
        <v>1560</v>
      </c>
      <c r="H81" t="s">
        <v>738</v>
      </c>
      <c r="I81">
        <v>1.25</v>
      </c>
      <c r="J81" t="s">
        <v>318</v>
      </c>
      <c r="K81" t="s">
        <v>1091</v>
      </c>
      <c r="L81" t="s">
        <v>1561</v>
      </c>
      <c r="M81" t="s">
        <v>1562</v>
      </c>
      <c r="N81" t="s">
        <v>1563</v>
      </c>
      <c r="O81" t="s">
        <v>1564</v>
      </c>
      <c r="P81" t="s">
        <v>790</v>
      </c>
      <c r="Q81" t="s">
        <v>1565</v>
      </c>
      <c r="R81" t="s">
        <v>1566</v>
      </c>
      <c r="S81" s="11" t="s">
        <v>670</v>
      </c>
      <c r="U81" s="28" t="s">
        <v>1567</v>
      </c>
    </row>
    <row r="82" spans="1:21" ht="110.4" customHeight="1">
      <c r="A82" t="s">
        <v>1568</v>
      </c>
      <c r="B82" t="s">
        <v>295</v>
      </c>
      <c r="C82">
        <v>11</v>
      </c>
      <c r="D82" t="s">
        <v>720</v>
      </c>
      <c r="E82" t="s">
        <v>1569</v>
      </c>
      <c r="F82" t="s">
        <v>1570</v>
      </c>
      <c r="G82" t="s">
        <v>1571</v>
      </c>
      <c r="H82" t="s">
        <v>724</v>
      </c>
      <c r="I82">
        <v>0.75</v>
      </c>
      <c r="J82" t="s">
        <v>318</v>
      </c>
      <c r="K82" t="s">
        <v>981</v>
      </c>
      <c r="L82" t="s">
        <v>1572</v>
      </c>
      <c r="M82" t="s">
        <v>1573</v>
      </c>
      <c r="N82" t="s">
        <v>1574</v>
      </c>
      <c r="O82" t="s">
        <v>1575</v>
      </c>
      <c r="P82" t="s">
        <v>1139</v>
      </c>
      <c r="Q82" t="s">
        <v>1557</v>
      </c>
      <c r="R82" t="s">
        <v>1576</v>
      </c>
      <c r="S82" s="11" t="s">
        <v>670</v>
      </c>
      <c r="U82" s="28" t="s">
        <v>1577</v>
      </c>
    </row>
    <row r="83" spans="1:21" ht="110.4" customHeight="1">
      <c r="A83" t="s">
        <v>1578</v>
      </c>
      <c r="B83" t="s">
        <v>295</v>
      </c>
      <c r="C83">
        <v>12</v>
      </c>
      <c r="D83" t="s">
        <v>720</v>
      </c>
      <c r="E83" t="s">
        <v>1579</v>
      </c>
      <c r="F83" t="s">
        <v>1580</v>
      </c>
      <c r="G83" t="s">
        <v>1581</v>
      </c>
      <c r="H83" t="s">
        <v>724</v>
      </c>
      <c r="I83">
        <v>1.25</v>
      </c>
      <c r="J83" t="s">
        <v>284</v>
      </c>
      <c r="K83" t="s">
        <v>833</v>
      </c>
      <c r="L83" t="s">
        <v>1582</v>
      </c>
      <c r="M83" t="s">
        <v>1583</v>
      </c>
      <c r="N83" t="s">
        <v>1584</v>
      </c>
      <c r="O83" t="s">
        <v>1585</v>
      </c>
      <c r="P83" t="s">
        <v>1586</v>
      </c>
      <c r="Q83" t="s">
        <v>1568</v>
      </c>
      <c r="R83" t="s">
        <v>1587</v>
      </c>
      <c r="S83" s="11" t="s">
        <v>670</v>
      </c>
      <c r="U83" s="28" t="s">
        <v>1588</v>
      </c>
    </row>
    <row r="84" spans="1:21" ht="110.4" customHeight="1">
      <c r="A84" t="s">
        <v>1589</v>
      </c>
      <c r="B84" t="s">
        <v>295</v>
      </c>
      <c r="C84">
        <v>13</v>
      </c>
      <c r="D84" t="s">
        <v>720</v>
      </c>
      <c r="E84" t="s">
        <v>1590</v>
      </c>
      <c r="F84" t="s">
        <v>1591</v>
      </c>
      <c r="G84" t="s">
        <v>1592</v>
      </c>
      <c r="H84" t="s">
        <v>724</v>
      </c>
      <c r="I84">
        <v>1</v>
      </c>
      <c r="J84" t="s">
        <v>318</v>
      </c>
      <c r="K84" t="s">
        <v>731</v>
      </c>
      <c r="L84" t="s">
        <v>1593</v>
      </c>
      <c r="M84" t="s">
        <v>1594</v>
      </c>
      <c r="N84" t="s">
        <v>1595</v>
      </c>
      <c r="O84" t="s">
        <v>1596</v>
      </c>
      <c r="P84" t="s">
        <v>743</v>
      </c>
      <c r="Q84" t="s">
        <v>1597</v>
      </c>
      <c r="R84" t="s">
        <v>1598</v>
      </c>
      <c r="S84" s="11" t="s">
        <v>670</v>
      </c>
      <c r="U84" s="28" t="s">
        <v>1599</v>
      </c>
    </row>
    <row r="85" spans="1:21" ht="69" customHeight="1">
      <c r="A85" t="s">
        <v>1600</v>
      </c>
      <c r="B85" t="s">
        <v>295</v>
      </c>
      <c r="C85">
        <v>14</v>
      </c>
      <c r="D85" t="s">
        <v>720</v>
      </c>
      <c r="E85" t="s">
        <v>470</v>
      </c>
      <c r="F85" t="s">
        <v>1601</v>
      </c>
      <c r="G85" t="s">
        <v>1602</v>
      </c>
      <c r="H85" t="s">
        <v>738</v>
      </c>
      <c r="I85">
        <v>1.5</v>
      </c>
      <c r="J85" t="s">
        <v>424</v>
      </c>
      <c r="K85" t="s">
        <v>731</v>
      </c>
      <c r="L85" t="s">
        <v>1603</v>
      </c>
      <c r="M85" t="s">
        <v>1604</v>
      </c>
      <c r="N85" t="s">
        <v>1605</v>
      </c>
      <c r="O85" t="s">
        <v>1606</v>
      </c>
      <c r="P85" t="s">
        <v>1607</v>
      </c>
      <c r="Q85" t="s">
        <v>1589</v>
      </c>
      <c r="R85" t="s">
        <v>873</v>
      </c>
      <c r="S85" s="11" t="s">
        <v>670</v>
      </c>
      <c r="T85" t="s">
        <v>1608</v>
      </c>
      <c r="U85" s="28" t="s">
        <v>1609</v>
      </c>
    </row>
    <row r="86" spans="1:21" ht="69" hidden="1" customHeight="1">
      <c r="A86" s="28" t="s">
        <v>437</v>
      </c>
      <c r="B86" s="28" t="s">
        <v>438</v>
      </c>
      <c r="C86" s="28">
        <v>0</v>
      </c>
      <c r="D86" s="28" t="s">
        <v>720</v>
      </c>
      <c r="E86" s="28" t="s">
        <v>439</v>
      </c>
      <c r="F86" s="28" t="s">
        <v>440</v>
      </c>
      <c r="G86" s="28" t="s">
        <v>1610</v>
      </c>
      <c r="H86" s="28" t="s">
        <v>1611</v>
      </c>
      <c r="I86" s="28">
        <v>4</v>
      </c>
      <c r="J86" s="28" t="s">
        <v>437</v>
      </c>
      <c r="K86" s="28" t="s">
        <v>1612</v>
      </c>
      <c r="L86" s="28" t="s">
        <v>442</v>
      </c>
      <c r="M86" s="28" t="s">
        <v>1613</v>
      </c>
      <c r="N86" s="28" t="s">
        <v>1614</v>
      </c>
      <c r="O86" s="28" t="s">
        <v>3734</v>
      </c>
      <c r="P86" s="28" t="s">
        <v>1615</v>
      </c>
      <c r="Q86" s="28" t="s">
        <v>441</v>
      </c>
      <c r="R86" s="28" t="s">
        <v>1616</v>
      </c>
      <c r="S86" s="28" t="s">
        <v>697</v>
      </c>
      <c r="T86" s="28" t="s">
        <v>3735</v>
      </c>
      <c r="U86" s="28" t="s">
        <v>3736</v>
      </c>
    </row>
    <row r="87" spans="1:21" ht="69" hidden="1" customHeight="1">
      <c r="A87" s="28" t="s">
        <v>446</v>
      </c>
      <c r="B87" s="28" t="s">
        <v>438</v>
      </c>
      <c r="C87" s="28">
        <v>1</v>
      </c>
      <c r="D87" s="28" t="s">
        <v>720</v>
      </c>
      <c r="E87" s="28" t="s">
        <v>447</v>
      </c>
      <c r="F87" s="28" t="s">
        <v>448</v>
      </c>
      <c r="G87" s="28" t="s">
        <v>1617</v>
      </c>
      <c r="H87" s="28" t="s">
        <v>1611</v>
      </c>
      <c r="I87" s="28">
        <v>4</v>
      </c>
      <c r="J87" s="28" t="s">
        <v>446</v>
      </c>
      <c r="K87" s="28" t="s">
        <v>1618</v>
      </c>
      <c r="L87" s="28" t="s">
        <v>449</v>
      </c>
      <c r="M87" s="28" t="s">
        <v>1613</v>
      </c>
      <c r="N87" s="28" t="s">
        <v>1614</v>
      </c>
      <c r="O87" s="28" t="s">
        <v>3737</v>
      </c>
      <c r="P87" s="28" t="s">
        <v>1619</v>
      </c>
      <c r="Q87" s="28" t="s">
        <v>437</v>
      </c>
      <c r="R87" s="28" t="s">
        <v>1620</v>
      </c>
      <c r="S87" s="28" t="s">
        <v>672</v>
      </c>
      <c r="T87" s="28" t="s">
        <v>3735</v>
      </c>
      <c r="U87" s="28" t="s">
        <v>3738</v>
      </c>
    </row>
    <row r="88" spans="1:21" ht="69" hidden="1" customHeight="1">
      <c r="A88" s="28" t="s">
        <v>451</v>
      </c>
      <c r="B88" s="28" t="s">
        <v>438</v>
      </c>
      <c r="C88" s="28">
        <v>2</v>
      </c>
      <c r="D88" s="28" t="s">
        <v>720</v>
      </c>
      <c r="E88" s="28" t="s">
        <v>3739</v>
      </c>
      <c r="F88" s="28" t="s">
        <v>3740</v>
      </c>
      <c r="G88" s="28" t="s">
        <v>1621</v>
      </c>
      <c r="H88" s="28" t="s">
        <v>1611</v>
      </c>
      <c r="I88" s="28">
        <v>4</v>
      </c>
      <c r="J88" s="28" t="s">
        <v>451</v>
      </c>
      <c r="K88" s="28" t="s">
        <v>3741</v>
      </c>
      <c r="L88" s="28" t="s">
        <v>455</v>
      </c>
      <c r="M88" s="28" t="s">
        <v>1613</v>
      </c>
      <c r="N88" s="28" t="s">
        <v>1614</v>
      </c>
      <c r="O88" s="28" t="s">
        <v>3742</v>
      </c>
      <c r="P88" s="28" t="s">
        <v>1623</v>
      </c>
      <c r="Q88" s="28" t="s">
        <v>454</v>
      </c>
      <c r="R88" s="28" t="s">
        <v>1624</v>
      </c>
      <c r="S88" s="28" t="s">
        <v>672</v>
      </c>
      <c r="T88" s="28" t="s">
        <v>3735</v>
      </c>
      <c r="U88" s="28" t="s">
        <v>3743</v>
      </c>
    </row>
    <row r="89" spans="1:21" ht="69" hidden="1" customHeight="1">
      <c r="A89" s="28" t="s">
        <v>457</v>
      </c>
      <c r="B89" s="28" t="s">
        <v>438</v>
      </c>
      <c r="C89" s="28">
        <v>3</v>
      </c>
      <c r="D89" s="28" t="s">
        <v>720</v>
      </c>
      <c r="E89" s="28" t="s">
        <v>458</v>
      </c>
      <c r="F89" s="28" t="s">
        <v>459</v>
      </c>
      <c r="G89" s="28" t="s">
        <v>1625</v>
      </c>
      <c r="H89" s="28" t="s">
        <v>1611</v>
      </c>
      <c r="I89" s="28">
        <v>3.5</v>
      </c>
      <c r="J89" s="28" t="s">
        <v>457</v>
      </c>
      <c r="K89" s="28" t="s">
        <v>1626</v>
      </c>
      <c r="L89" s="28" t="s">
        <v>461</v>
      </c>
      <c r="M89" s="28" t="s">
        <v>1613</v>
      </c>
      <c r="N89" s="28" t="s">
        <v>1614</v>
      </c>
      <c r="O89" s="28" t="s">
        <v>3744</v>
      </c>
      <c r="P89" s="28" t="s">
        <v>1627</v>
      </c>
      <c r="Q89" s="28" t="s">
        <v>460</v>
      </c>
      <c r="R89" s="28" t="s">
        <v>1628</v>
      </c>
      <c r="S89" s="28" t="s">
        <v>672</v>
      </c>
      <c r="T89" s="28" t="s">
        <v>3735</v>
      </c>
      <c r="U89" s="28" t="s">
        <v>3745</v>
      </c>
    </row>
    <row r="90" spans="1:21" ht="69" hidden="1" customHeight="1">
      <c r="A90" s="28" t="s">
        <v>463</v>
      </c>
      <c r="B90" s="28" t="s">
        <v>438</v>
      </c>
      <c r="C90" s="28">
        <v>4</v>
      </c>
      <c r="D90" s="28" t="s">
        <v>720</v>
      </c>
      <c r="E90" s="28" t="s">
        <v>464</v>
      </c>
      <c r="F90" s="28" t="s">
        <v>465</v>
      </c>
      <c r="G90" s="28" t="s">
        <v>1629</v>
      </c>
      <c r="H90" s="28" t="s">
        <v>1611</v>
      </c>
      <c r="I90" s="28">
        <v>2.5</v>
      </c>
      <c r="J90" s="28" t="s">
        <v>463</v>
      </c>
      <c r="K90" s="28" t="s">
        <v>1630</v>
      </c>
      <c r="L90" s="28" t="s">
        <v>467</v>
      </c>
      <c r="M90" s="28" t="s">
        <v>1613</v>
      </c>
      <c r="N90" s="28" t="s">
        <v>1614</v>
      </c>
      <c r="O90" s="28" t="s">
        <v>3746</v>
      </c>
      <c r="P90" s="28" t="s">
        <v>1631</v>
      </c>
      <c r="Q90" s="28" t="s">
        <v>466</v>
      </c>
      <c r="R90" s="28" t="s">
        <v>1632</v>
      </c>
      <c r="S90" s="28" t="s">
        <v>672</v>
      </c>
      <c r="T90" s="28" t="s">
        <v>3735</v>
      </c>
      <c r="U90" s="28" t="s">
        <v>3747</v>
      </c>
    </row>
    <row r="91" spans="1:21" ht="69" hidden="1" customHeight="1">
      <c r="A91" s="28" t="s">
        <v>469</v>
      </c>
      <c r="B91" s="28" t="s">
        <v>438</v>
      </c>
      <c r="C91" s="28">
        <v>5</v>
      </c>
      <c r="D91" s="28" t="s">
        <v>720</v>
      </c>
      <c r="E91" s="28" t="s">
        <v>470</v>
      </c>
      <c r="F91" s="28" t="s">
        <v>471</v>
      </c>
      <c r="G91" s="28" t="s">
        <v>1633</v>
      </c>
      <c r="H91" s="28" t="s">
        <v>1611</v>
      </c>
      <c r="I91" s="28">
        <v>1</v>
      </c>
      <c r="J91" s="28" t="s">
        <v>469</v>
      </c>
      <c r="K91" s="28" t="s">
        <v>731</v>
      </c>
      <c r="L91" s="28" t="s">
        <v>473</v>
      </c>
      <c r="M91" s="28" t="s">
        <v>1613</v>
      </c>
      <c r="N91" s="28" t="s">
        <v>1614</v>
      </c>
      <c r="O91" s="28" t="s">
        <v>1634</v>
      </c>
      <c r="P91" s="28" t="s">
        <v>1635</v>
      </c>
      <c r="Q91" s="28" t="s">
        <v>472</v>
      </c>
      <c r="R91" s="28" t="s">
        <v>1636</v>
      </c>
      <c r="S91" s="28" t="s">
        <v>672</v>
      </c>
      <c r="T91" s="28" t="s">
        <v>3735</v>
      </c>
      <c r="U91" s="28" t="s">
        <v>3748</v>
      </c>
    </row>
    <row r="92" spans="1:21" ht="69" hidden="1" customHeight="1">
      <c r="A92" s="28" t="s">
        <v>475</v>
      </c>
      <c r="B92" s="28" t="s">
        <v>476</v>
      </c>
      <c r="C92" s="28">
        <v>1</v>
      </c>
      <c r="D92" s="28" t="s">
        <v>720</v>
      </c>
      <c r="E92" s="28" t="s">
        <v>3749</v>
      </c>
      <c r="F92" s="28" t="s">
        <v>3750</v>
      </c>
      <c r="G92" s="28" t="s">
        <v>1637</v>
      </c>
      <c r="H92" s="28" t="s">
        <v>1611</v>
      </c>
      <c r="I92" s="28">
        <v>2.5</v>
      </c>
      <c r="J92" s="28" t="s">
        <v>475</v>
      </c>
      <c r="K92" s="28" t="s">
        <v>3751</v>
      </c>
      <c r="L92" s="28" t="s">
        <v>479</v>
      </c>
      <c r="M92" s="28" t="s">
        <v>1613</v>
      </c>
      <c r="N92" s="28" t="s">
        <v>1614</v>
      </c>
      <c r="O92" s="28" t="s">
        <v>3752</v>
      </c>
      <c r="P92" s="28" t="s">
        <v>1639</v>
      </c>
      <c r="Q92" s="28" t="s">
        <v>472</v>
      </c>
      <c r="R92" s="28" t="s">
        <v>1640</v>
      </c>
      <c r="S92" s="28" t="s">
        <v>672</v>
      </c>
      <c r="T92" s="28" t="s">
        <v>3735</v>
      </c>
      <c r="U92" s="28" t="s">
        <v>3753</v>
      </c>
    </row>
    <row r="93" spans="1:21" ht="69" hidden="1" customHeight="1">
      <c r="A93" s="28" t="s">
        <v>481</v>
      </c>
      <c r="B93" s="28" t="s">
        <v>476</v>
      </c>
      <c r="C93" s="28">
        <v>2</v>
      </c>
      <c r="D93" s="28" t="s">
        <v>720</v>
      </c>
      <c r="E93" s="28" t="s">
        <v>3754</v>
      </c>
      <c r="F93" s="28" t="s">
        <v>3755</v>
      </c>
      <c r="G93" s="28" t="s">
        <v>1641</v>
      </c>
      <c r="H93" s="28" t="s">
        <v>1611</v>
      </c>
      <c r="I93" s="28">
        <v>4</v>
      </c>
      <c r="J93" s="28" t="s">
        <v>481</v>
      </c>
      <c r="K93" s="28" t="s">
        <v>3756</v>
      </c>
      <c r="L93" s="28" t="s">
        <v>485</v>
      </c>
      <c r="M93" s="28" t="s">
        <v>1613</v>
      </c>
      <c r="N93" s="28" t="s">
        <v>1614</v>
      </c>
      <c r="O93" s="28" t="s">
        <v>3757</v>
      </c>
      <c r="P93" s="28" t="s">
        <v>1643</v>
      </c>
      <c r="Q93" s="28" t="s">
        <v>484</v>
      </c>
      <c r="R93" s="28" t="s">
        <v>1644</v>
      </c>
      <c r="S93" s="28" t="s">
        <v>672</v>
      </c>
      <c r="T93" s="28" t="s">
        <v>3735</v>
      </c>
      <c r="U93" s="28" t="s">
        <v>3758</v>
      </c>
    </row>
    <row r="94" spans="1:21" ht="69" hidden="1" customHeight="1">
      <c r="A94" s="28" t="s">
        <v>487</v>
      </c>
      <c r="B94" s="28" t="s">
        <v>476</v>
      </c>
      <c r="C94" s="28">
        <v>3</v>
      </c>
      <c r="D94" s="28" t="s">
        <v>720</v>
      </c>
      <c r="E94" s="28" t="s">
        <v>3759</v>
      </c>
      <c r="F94" s="28" t="s">
        <v>3760</v>
      </c>
      <c r="G94" s="28" t="s">
        <v>1645</v>
      </c>
      <c r="H94" s="28" t="s">
        <v>1611</v>
      </c>
      <c r="I94" s="28">
        <v>3.5</v>
      </c>
      <c r="J94" s="28" t="s">
        <v>487</v>
      </c>
      <c r="K94" s="28" t="s">
        <v>3761</v>
      </c>
      <c r="L94" s="28" t="s">
        <v>491</v>
      </c>
      <c r="M94" s="28" t="s">
        <v>1613</v>
      </c>
      <c r="N94" s="28" t="s">
        <v>1614</v>
      </c>
      <c r="O94" s="28" t="s">
        <v>3762</v>
      </c>
      <c r="P94" s="28" t="s">
        <v>1647</v>
      </c>
      <c r="Q94" s="28" t="s">
        <v>490</v>
      </c>
      <c r="R94" s="28" t="s">
        <v>1648</v>
      </c>
      <c r="S94" s="28" t="s">
        <v>672</v>
      </c>
      <c r="T94" s="28" t="s">
        <v>3735</v>
      </c>
      <c r="U94" s="28" t="s">
        <v>3763</v>
      </c>
    </row>
    <row r="95" spans="1:21" ht="69" hidden="1" customHeight="1">
      <c r="A95" s="28" t="s">
        <v>493</v>
      </c>
      <c r="B95" s="28" t="s">
        <v>476</v>
      </c>
      <c r="C95" s="28">
        <v>4</v>
      </c>
      <c r="D95" s="28" t="s">
        <v>720</v>
      </c>
      <c r="E95" s="28" t="s">
        <v>3764</v>
      </c>
      <c r="F95" s="28" t="s">
        <v>3765</v>
      </c>
      <c r="G95" s="28" t="s">
        <v>1649</v>
      </c>
      <c r="H95" s="28" t="s">
        <v>1611</v>
      </c>
      <c r="I95" s="28">
        <v>3</v>
      </c>
      <c r="J95" s="28" t="s">
        <v>493</v>
      </c>
      <c r="K95" s="28" t="s">
        <v>3766</v>
      </c>
      <c r="L95" s="28" t="s">
        <v>497</v>
      </c>
      <c r="M95" s="28" t="s">
        <v>1613</v>
      </c>
      <c r="N95" s="28" t="s">
        <v>1614</v>
      </c>
      <c r="O95" s="28" t="s">
        <v>3767</v>
      </c>
      <c r="P95" s="28" t="s">
        <v>1651</v>
      </c>
      <c r="Q95" s="28" t="s">
        <v>496</v>
      </c>
      <c r="R95" s="28" t="s">
        <v>1652</v>
      </c>
      <c r="S95" s="28" t="s">
        <v>672</v>
      </c>
      <c r="T95" s="28" t="s">
        <v>3735</v>
      </c>
      <c r="U95" s="28" t="s">
        <v>3768</v>
      </c>
    </row>
    <row r="96" spans="1:21" ht="69" hidden="1" customHeight="1">
      <c r="A96" s="28" t="s">
        <v>499</v>
      </c>
      <c r="B96" s="28" t="s">
        <v>476</v>
      </c>
      <c r="C96" s="28">
        <v>5</v>
      </c>
      <c r="D96" s="28" t="s">
        <v>720</v>
      </c>
      <c r="E96" s="28" t="s">
        <v>470</v>
      </c>
      <c r="F96" s="28" t="s">
        <v>500</v>
      </c>
      <c r="G96" s="28" t="s">
        <v>1653</v>
      </c>
      <c r="H96" s="28" t="s">
        <v>1611</v>
      </c>
      <c r="I96" s="28">
        <v>1</v>
      </c>
      <c r="J96" s="28" t="s">
        <v>499</v>
      </c>
      <c r="K96" s="28" t="s">
        <v>731</v>
      </c>
      <c r="L96" s="28" t="s">
        <v>502</v>
      </c>
      <c r="M96" s="28" t="s">
        <v>1613</v>
      </c>
      <c r="N96" s="28" t="s">
        <v>1614</v>
      </c>
      <c r="O96" s="28" t="s">
        <v>1654</v>
      </c>
      <c r="P96" s="28" t="s">
        <v>1655</v>
      </c>
      <c r="Q96" s="28" t="s">
        <v>501</v>
      </c>
      <c r="R96" s="28" t="s">
        <v>1636</v>
      </c>
      <c r="S96" s="28" t="s">
        <v>672</v>
      </c>
      <c r="T96" s="28" t="s">
        <v>3735</v>
      </c>
      <c r="U96" s="28" t="s">
        <v>3769</v>
      </c>
    </row>
    <row r="97" spans="1:21" ht="69" hidden="1" customHeight="1">
      <c r="A97" s="28" t="s">
        <v>504</v>
      </c>
      <c r="B97" s="28" t="s">
        <v>505</v>
      </c>
      <c r="C97" s="28">
        <v>1</v>
      </c>
      <c r="D97" s="28" t="s">
        <v>720</v>
      </c>
      <c r="E97" s="28" t="s">
        <v>506</v>
      </c>
      <c r="F97" s="28" t="s">
        <v>507</v>
      </c>
      <c r="G97" s="28" t="s">
        <v>1656</v>
      </c>
      <c r="H97" s="28" t="s">
        <v>1611</v>
      </c>
      <c r="I97" s="28">
        <v>4</v>
      </c>
      <c r="J97" s="28" t="s">
        <v>504</v>
      </c>
      <c r="K97" s="28" t="s">
        <v>1657</v>
      </c>
      <c r="L97" s="28" t="s">
        <v>508</v>
      </c>
      <c r="M97" s="28" t="s">
        <v>1613</v>
      </c>
      <c r="N97" s="28" t="s">
        <v>1614</v>
      </c>
      <c r="O97" s="28" t="s">
        <v>3770</v>
      </c>
      <c r="P97" s="28" t="s">
        <v>1658</v>
      </c>
      <c r="Q97" s="28" t="s">
        <v>501</v>
      </c>
      <c r="R97" s="28" t="s">
        <v>1659</v>
      </c>
      <c r="S97" s="28" t="s">
        <v>672</v>
      </c>
      <c r="T97" s="28" t="s">
        <v>3735</v>
      </c>
      <c r="U97" s="28" t="s">
        <v>3771</v>
      </c>
    </row>
    <row r="98" spans="1:21" ht="69" hidden="1" customHeight="1">
      <c r="A98" s="28" t="s">
        <v>510</v>
      </c>
      <c r="B98" s="28" t="s">
        <v>505</v>
      </c>
      <c r="C98" s="28">
        <v>2</v>
      </c>
      <c r="D98" s="28" t="s">
        <v>720</v>
      </c>
      <c r="E98" s="28" t="s">
        <v>511</v>
      </c>
      <c r="F98" s="28" t="s">
        <v>512</v>
      </c>
      <c r="G98" s="28" t="s">
        <v>1660</v>
      </c>
      <c r="H98" s="28" t="s">
        <v>1611</v>
      </c>
      <c r="I98" s="28">
        <v>3</v>
      </c>
      <c r="J98" s="28" t="s">
        <v>510</v>
      </c>
      <c r="K98" s="28" t="s">
        <v>1661</v>
      </c>
      <c r="L98" s="28" t="s">
        <v>514</v>
      </c>
      <c r="M98" s="28" t="s">
        <v>1613</v>
      </c>
      <c r="N98" s="28" t="s">
        <v>1614</v>
      </c>
      <c r="O98" s="28" t="s">
        <v>3772</v>
      </c>
      <c r="P98" s="28" t="s">
        <v>1662</v>
      </c>
      <c r="Q98" s="28" t="s">
        <v>513</v>
      </c>
      <c r="R98" s="28" t="s">
        <v>1663</v>
      </c>
      <c r="S98" s="28" t="s">
        <v>672</v>
      </c>
      <c r="T98" s="28" t="s">
        <v>3735</v>
      </c>
      <c r="U98" s="28" t="s">
        <v>3773</v>
      </c>
    </row>
    <row r="99" spans="1:21" ht="69" hidden="1" customHeight="1">
      <c r="A99" s="28" t="s">
        <v>516</v>
      </c>
      <c r="B99" s="28" t="s">
        <v>505</v>
      </c>
      <c r="C99" s="28">
        <v>3</v>
      </c>
      <c r="D99" s="28" t="s">
        <v>720</v>
      </c>
      <c r="E99" s="28" t="s">
        <v>517</v>
      </c>
      <c r="F99" s="28" t="s">
        <v>518</v>
      </c>
      <c r="G99" s="28" t="s">
        <v>1664</v>
      </c>
      <c r="H99" s="28" t="s">
        <v>1611</v>
      </c>
      <c r="I99" s="28">
        <v>3</v>
      </c>
      <c r="J99" s="28" t="s">
        <v>516</v>
      </c>
      <c r="K99" s="28" t="s">
        <v>1665</v>
      </c>
      <c r="L99" s="28" t="s">
        <v>520</v>
      </c>
      <c r="M99" s="28" t="s">
        <v>1613</v>
      </c>
      <c r="N99" s="28" t="s">
        <v>1614</v>
      </c>
      <c r="O99" s="28" t="s">
        <v>3774</v>
      </c>
      <c r="P99" s="28" t="s">
        <v>1666</v>
      </c>
      <c r="Q99" s="28" t="s">
        <v>519</v>
      </c>
      <c r="R99" s="28" t="s">
        <v>1667</v>
      </c>
      <c r="S99" s="28" t="s">
        <v>672</v>
      </c>
      <c r="T99" s="28" t="s">
        <v>3735</v>
      </c>
      <c r="U99" s="28" t="s">
        <v>3775</v>
      </c>
    </row>
    <row r="100" spans="1:21" ht="69" hidden="1" customHeight="1">
      <c r="A100" s="28" t="s">
        <v>522</v>
      </c>
      <c r="B100" s="28" t="s">
        <v>505</v>
      </c>
      <c r="C100" s="28">
        <v>4</v>
      </c>
      <c r="D100" s="28" t="s">
        <v>720</v>
      </c>
      <c r="E100" s="28" t="s">
        <v>523</v>
      </c>
      <c r="F100" s="28" t="s">
        <v>524</v>
      </c>
      <c r="G100" s="28" t="s">
        <v>1668</v>
      </c>
      <c r="H100" s="28" t="s">
        <v>1611</v>
      </c>
      <c r="I100" s="28">
        <v>3.5</v>
      </c>
      <c r="J100" s="28" t="s">
        <v>522</v>
      </c>
      <c r="K100" s="28" t="s">
        <v>1669</v>
      </c>
      <c r="L100" s="28" t="s">
        <v>526</v>
      </c>
      <c r="M100" s="28" t="s">
        <v>1613</v>
      </c>
      <c r="N100" s="28" t="s">
        <v>1614</v>
      </c>
      <c r="O100" s="28" t="s">
        <v>3776</v>
      </c>
      <c r="P100" s="28" t="s">
        <v>1670</v>
      </c>
      <c r="Q100" s="28" t="s">
        <v>525</v>
      </c>
      <c r="R100" s="28" t="s">
        <v>1671</v>
      </c>
      <c r="S100" s="28" t="s">
        <v>672</v>
      </c>
      <c r="T100" s="28" t="s">
        <v>3735</v>
      </c>
      <c r="U100" s="28" t="s">
        <v>3777</v>
      </c>
    </row>
    <row r="101" spans="1:21" ht="69" hidden="1" customHeight="1">
      <c r="A101" s="28" t="s">
        <v>528</v>
      </c>
      <c r="B101" s="28" t="s">
        <v>505</v>
      </c>
      <c r="C101" s="28">
        <v>5</v>
      </c>
      <c r="D101" s="28" t="s">
        <v>720</v>
      </c>
      <c r="E101" s="28" t="s">
        <v>470</v>
      </c>
      <c r="F101" s="28" t="s">
        <v>529</v>
      </c>
      <c r="G101" s="28" t="s">
        <v>1672</v>
      </c>
      <c r="H101" s="28" t="s">
        <v>1611</v>
      </c>
      <c r="I101" s="28">
        <v>1</v>
      </c>
      <c r="J101" s="28" t="s">
        <v>528</v>
      </c>
      <c r="K101" s="28" t="s">
        <v>731</v>
      </c>
      <c r="L101" s="28" t="s">
        <v>531</v>
      </c>
      <c r="M101" s="28" t="s">
        <v>1613</v>
      </c>
      <c r="N101" s="28" t="s">
        <v>1614</v>
      </c>
      <c r="O101" s="28" t="s">
        <v>1673</v>
      </c>
      <c r="P101" s="28" t="s">
        <v>1674</v>
      </c>
      <c r="Q101" s="28" t="s">
        <v>530</v>
      </c>
      <c r="R101" s="28" t="s">
        <v>1636</v>
      </c>
      <c r="S101" s="28" t="s">
        <v>672</v>
      </c>
      <c r="T101" s="28" t="s">
        <v>3735</v>
      </c>
      <c r="U101" s="28" t="s">
        <v>3778</v>
      </c>
    </row>
    <row r="102" spans="1:21" ht="69" hidden="1" customHeight="1">
      <c r="A102" s="28" t="s">
        <v>533</v>
      </c>
      <c r="B102" s="28" t="s">
        <v>534</v>
      </c>
      <c r="C102" s="28">
        <v>1</v>
      </c>
      <c r="D102" s="28" t="s">
        <v>720</v>
      </c>
      <c r="E102" s="28" t="s">
        <v>535</v>
      </c>
      <c r="F102" s="28" t="s">
        <v>536</v>
      </c>
      <c r="G102" s="28" t="s">
        <v>1675</v>
      </c>
      <c r="H102" s="28" t="s">
        <v>1611</v>
      </c>
      <c r="I102" s="28">
        <v>3.5</v>
      </c>
      <c r="J102" s="28" t="s">
        <v>533</v>
      </c>
      <c r="K102" s="28" t="s">
        <v>1676</v>
      </c>
      <c r="L102" s="28" t="s">
        <v>537</v>
      </c>
      <c r="M102" s="28" t="s">
        <v>1613</v>
      </c>
      <c r="N102" s="28" t="s">
        <v>1614</v>
      </c>
      <c r="O102" s="28" t="s">
        <v>3779</v>
      </c>
      <c r="P102" s="28" t="s">
        <v>1677</v>
      </c>
      <c r="Q102" s="28" t="s">
        <v>530</v>
      </c>
      <c r="R102" s="28" t="s">
        <v>1678</v>
      </c>
      <c r="S102" s="28" t="s">
        <v>672</v>
      </c>
      <c r="T102" s="28" t="s">
        <v>3735</v>
      </c>
      <c r="U102" s="28" t="s">
        <v>3780</v>
      </c>
    </row>
    <row r="103" spans="1:21" ht="69" hidden="1" customHeight="1">
      <c r="A103" s="28" t="s">
        <v>539</v>
      </c>
      <c r="B103" s="28" t="s">
        <v>534</v>
      </c>
      <c r="C103" s="28">
        <v>2</v>
      </c>
      <c r="D103" s="28" t="s">
        <v>720</v>
      </c>
      <c r="E103" s="28" t="s">
        <v>540</v>
      </c>
      <c r="F103" s="28" t="s">
        <v>541</v>
      </c>
      <c r="G103" s="28" t="s">
        <v>1679</v>
      </c>
      <c r="H103" s="28" t="s">
        <v>1611</v>
      </c>
      <c r="I103" s="28">
        <v>3</v>
      </c>
      <c r="J103" s="28" t="s">
        <v>539</v>
      </c>
      <c r="K103" s="28" t="s">
        <v>1680</v>
      </c>
      <c r="L103" s="28" t="s">
        <v>543</v>
      </c>
      <c r="M103" s="28" t="s">
        <v>1613</v>
      </c>
      <c r="N103" s="28" t="s">
        <v>1614</v>
      </c>
      <c r="O103" s="28" t="s">
        <v>3781</v>
      </c>
      <c r="P103" s="28" t="s">
        <v>1681</v>
      </c>
      <c r="Q103" s="28" t="s">
        <v>542</v>
      </c>
      <c r="R103" s="28" t="s">
        <v>1682</v>
      </c>
      <c r="S103" s="28" t="s">
        <v>672</v>
      </c>
      <c r="T103" s="28" t="s">
        <v>3735</v>
      </c>
      <c r="U103" s="28" t="s">
        <v>3782</v>
      </c>
    </row>
    <row r="104" spans="1:21" ht="69" hidden="1" customHeight="1">
      <c r="A104" s="28" t="s">
        <v>545</v>
      </c>
      <c r="B104" s="28" t="s">
        <v>534</v>
      </c>
      <c r="C104" s="28">
        <v>3</v>
      </c>
      <c r="D104" s="28" t="s">
        <v>720</v>
      </c>
      <c r="E104" s="28" t="s">
        <v>546</v>
      </c>
      <c r="F104" s="28" t="s">
        <v>547</v>
      </c>
      <c r="G104" s="28" t="s">
        <v>1683</v>
      </c>
      <c r="H104" s="28" t="s">
        <v>1611</v>
      </c>
      <c r="I104" s="28">
        <v>4</v>
      </c>
      <c r="J104" s="28" t="s">
        <v>545</v>
      </c>
      <c r="K104" s="28" t="s">
        <v>1684</v>
      </c>
      <c r="L104" s="28" t="s">
        <v>549</v>
      </c>
      <c r="M104" s="28" t="s">
        <v>1613</v>
      </c>
      <c r="N104" s="28" t="s">
        <v>1614</v>
      </c>
      <c r="O104" s="28" t="s">
        <v>3783</v>
      </c>
      <c r="P104" s="28" t="s">
        <v>1685</v>
      </c>
      <c r="Q104" s="28" t="s">
        <v>548</v>
      </c>
      <c r="R104" s="28" t="s">
        <v>1686</v>
      </c>
      <c r="S104" s="28" t="s">
        <v>672</v>
      </c>
      <c r="T104" s="28" t="s">
        <v>3735</v>
      </c>
      <c r="U104" s="28" t="s">
        <v>3784</v>
      </c>
    </row>
    <row r="105" spans="1:21" ht="69" hidden="1" customHeight="1">
      <c r="A105" s="28" t="s">
        <v>551</v>
      </c>
      <c r="B105" s="28" t="s">
        <v>534</v>
      </c>
      <c r="C105" s="28">
        <v>4</v>
      </c>
      <c r="D105" s="28" t="s">
        <v>720</v>
      </c>
      <c r="E105" s="28" t="s">
        <v>3785</v>
      </c>
      <c r="F105" s="28" t="s">
        <v>3786</v>
      </c>
      <c r="G105" s="28" t="s">
        <v>1687</v>
      </c>
      <c r="H105" s="28" t="s">
        <v>1611</v>
      </c>
      <c r="I105" s="28">
        <v>3.5</v>
      </c>
      <c r="J105" s="28" t="s">
        <v>551</v>
      </c>
      <c r="K105" s="28" t="s">
        <v>3787</v>
      </c>
      <c r="L105" s="28" t="s">
        <v>555</v>
      </c>
      <c r="M105" s="28" t="s">
        <v>1613</v>
      </c>
      <c r="N105" s="28" t="s">
        <v>1614</v>
      </c>
      <c r="O105" s="28" t="s">
        <v>3788</v>
      </c>
      <c r="P105" s="28" t="s">
        <v>1689</v>
      </c>
      <c r="Q105" s="28" t="s">
        <v>554</v>
      </c>
      <c r="R105" s="28" t="s">
        <v>1690</v>
      </c>
      <c r="S105" s="28" t="s">
        <v>672</v>
      </c>
      <c r="T105" s="28" t="s">
        <v>3735</v>
      </c>
      <c r="U105" s="28" t="s">
        <v>3789</v>
      </c>
    </row>
    <row r="106" spans="1:21" ht="69" hidden="1" customHeight="1">
      <c r="A106" s="28" t="s">
        <v>557</v>
      </c>
      <c r="B106" s="28" t="s">
        <v>534</v>
      </c>
      <c r="C106" s="28">
        <v>5</v>
      </c>
      <c r="D106" s="28" t="s">
        <v>720</v>
      </c>
      <c r="E106" s="28" t="s">
        <v>470</v>
      </c>
      <c r="F106" s="28" t="s">
        <v>558</v>
      </c>
      <c r="G106" s="28" t="s">
        <v>1691</v>
      </c>
      <c r="H106" s="28" t="s">
        <v>1611</v>
      </c>
      <c r="I106" s="28">
        <v>1</v>
      </c>
      <c r="J106" s="28" t="s">
        <v>557</v>
      </c>
      <c r="K106" s="28" t="s">
        <v>731</v>
      </c>
      <c r="L106" s="28" t="s">
        <v>560</v>
      </c>
      <c r="M106" s="28" t="s">
        <v>1613</v>
      </c>
      <c r="N106" s="28" t="s">
        <v>1614</v>
      </c>
      <c r="O106" s="28" t="s">
        <v>1692</v>
      </c>
      <c r="P106" s="28" t="s">
        <v>1693</v>
      </c>
      <c r="Q106" s="28" t="s">
        <v>559</v>
      </c>
      <c r="R106" s="28" t="s">
        <v>1636</v>
      </c>
      <c r="S106" s="28" t="s">
        <v>672</v>
      </c>
      <c r="T106" s="28" t="s">
        <v>3735</v>
      </c>
      <c r="U106" s="28" t="s">
        <v>3790</v>
      </c>
    </row>
    <row r="107" spans="1:21" ht="69" hidden="1" customHeight="1">
      <c r="A107" s="28" t="s">
        <v>562</v>
      </c>
      <c r="B107" s="28" t="s">
        <v>563</v>
      </c>
      <c r="C107" s="28">
        <v>1</v>
      </c>
      <c r="D107" s="28" t="s">
        <v>720</v>
      </c>
      <c r="E107" s="28" t="s">
        <v>3791</v>
      </c>
      <c r="F107" s="28" t="s">
        <v>3792</v>
      </c>
      <c r="G107" s="28" t="s">
        <v>1694</v>
      </c>
      <c r="H107" s="28" t="s">
        <v>1611</v>
      </c>
      <c r="I107" s="28">
        <v>3</v>
      </c>
      <c r="J107" s="28" t="s">
        <v>562</v>
      </c>
      <c r="K107" s="28" t="s">
        <v>3793</v>
      </c>
      <c r="L107" s="28" t="s">
        <v>566</v>
      </c>
      <c r="M107" s="28" t="s">
        <v>1613</v>
      </c>
      <c r="N107" s="28" t="s">
        <v>1614</v>
      </c>
      <c r="O107" s="28" t="s">
        <v>3794</v>
      </c>
      <c r="P107" s="28" t="s">
        <v>1696</v>
      </c>
      <c r="Q107" s="28" t="s">
        <v>559</v>
      </c>
      <c r="R107" s="28" t="s">
        <v>1697</v>
      </c>
      <c r="S107" s="28" t="s">
        <v>672</v>
      </c>
      <c r="T107" s="28" t="s">
        <v>3735</v>
      </c>
      <c r="U107" s="28" t="s">
        <v>3795</v>
      </c>
    </row>
    <row r="108" spans="1:21" ht="69" hidden="1" customHeight="1">
      <c r="A108" s="28" t="s">
        <v>568</v>
      </c>
      <c r="B108" s="28" t="s">
        <v>563</v>
      </c>
      <c r="C108" s="28">
        <v>2</v>
      </c>
      <c r="D108" s="28" t="s">
        <v>720</v>
      </c>
      <c r="E108" s="28" t="s">
        <v>569</v>
      </c>
      <c r="F108" s="28" t="s">
        <v>570</v>
      </c>
      <c r="G108" s="28" t="s">
        <v>1698</v>
      </c>
      <c r="H108" s="28" t="s">
        <v>1611</v>
      </c>
      <c r="I108" s="28">
        <v>3.5</v>
      </c>
      <c r="J108" s="28" t="s">
        <v>568</v>
      </c>
      <c r="K108" s="28" t="s">
        <v>1699</v>
      </c>
      <c r="L108" s="28" t="s">
        <v>572</v>
      </c>
      <c r="M108" s="28" t="s">
        <v>1613</v>
      </c>
      <c r="N108" s="28" t="s">
        <v>1614</v>
      </c>
      <c r="O108" s="28" t="s">
        <v>3796</v>
      </c>
      <c r="P108" s="28" t="s">
        <v>1700</v>
      </c>
      <c r="Q108" s="28" t="s">
        <v>571</v>
      </c>
      <c r="R108" s="28" t="s">
        <v>1701</v>
      </c>
      <c r="S108" s="28" t="s">
        <v>672</v>
      </c>
      <c r="T108" s="28" t="s">
        <v>3735</v>
      </c>
      <c r="U108" s="28" t="s">
        <v>3797</v>
      </c>
    </row>
    <row r="109" spans="1:21" ht="69" hidden="1" customHeight="1">
      <c r="A109" s="28" t="s">
        <v>574</v>
      </c>
      <c r="B109" s="28" t="s">
        <v>563</v>
      </c>
      <c r="C109" s="28">
        <v>3</v>
      </c>
      <c r="D109" s="28" t="s">
        <v>720</v>
      </c>
      <c r="E109" s="28" t="s">
        <v>575</v>
      </c>
      <c r="F109" s="28" t="s">
        <v>576</v>
      </c>
      <c r="G109" s="28" t="s">
        <v>1702</v>
      </c>
      <c r="H109" s="28" t="s">
        <v>1611</v>
      </c>
      <c r="I109" s="28">
        <v>4</v>
      </c>
      <c r="J109" s="28" t="s">
        <v>574</v>
      </c>
      <c r="K109" s="28" t="s">
        <v>1703</v>
      </c>
      <c r="L109" s="28" t="s">
        <v>578</v>
      </c>
      <c r="M109" s="28" t="s">
        <v>1613</v>
      </c>
      <c r="N109" s="28" t="s">
        <v>1614</v>
      </c>
      <c r="O109" s="28" t="s">
        <v>3798</v>
      </c>
      <c r="P109" s="28" t="s">
        <v>1704</v>
      </c>
      <c r="Q109" s="28" t="s">
        <v>577</v>
      </c>
      <c r="R109" s="28" t="s">
        <v>1705</v>
      </c>
      <c r="S109" s="28" t="s">
        <v>672</v>
      </c>
      <c r="T109" s="28" t="s">
        <v>3735</v>
      </c>
      <c r="U109" s="28" t="s">
        <v>3799</v>
      </c>
    </row>
    <row r="110" spans="1:21" ht="69" hidden="1" customHeight="1">
      <c r="A110" s="28" t="s">
        <v>580</v>
      </c>
      <c r="B110" s="28" t="s">
        <v>563</v>
      </c>
      <c r="C110" s="28">
        <v>4</v>
      </c>
      <c r="D110" s="28" t="s">
        <v>720</v>
      </c>
      <c r="E110" s="28" t="s">
        <v>3800</v>
      </c>
      <c r="F110" s="28" t="s">
        <v>3801</v>
      </c>
      <c r="G110" s="28" t="s">
        <v>1706</v>
      </c>
      <c r="H110" s="28" t="s">
        <v>1611</v>
      </c>
      <c r="I110" s="28">
        <v>4</v>
      </c>
      <c r="J110" s="28" t="s">
        <v>580</v>
      </c>
      <c r="K110" s="28" t="s">
        <v>3802</v>
      </c>
      <c r="L110" s="28" t="s">
        <v>584</v>
      </c>
      <c r="M110" s="28" t="s">
        <v>1613</v>
      </c>
      <c r="N110" s="28" t="s">
        <v>1614</v>
      </c>
      <c r="O110" s="28" t="s">
        <v>3803</v>
      </c>
      <c r="P110" s="28" t="s">
        <v>1708</v>
      </c>
      <c r="Q110" s="28" t="s">
        <v>583</v>
      </c>
      <c r="R110" s="28" t="s">
        <v>1709</v>
      </c>
      <c r="S110" s="28" t="s">
        <v>672</v>
      </c>
      <c r="T110" s="28" t="s">
        <v>3735</v>
      </c>
      <c r="U110" s="28" t="s">
        <v>3804</v>
      </c>
    </row>
    <row r="111" spans="1:21" ht="69" hidden="1" customHeight="1">
      <c r="A111" s="28" t="s">
        <v>586</v>
      </c>
      <c r="B111" s="28" t="s">
        <v>563</v>
      </c>
      <c r="C111" s="28">
        <v>5</v>
      </c>
      <c r="D111" s="28" t="s">
        <v>720</v>
      </c>
      <c r="E111" s="28" t="s">
        <v>470</v>
      </c>
      <c r="F111" s="28" t="s">
        <v>587</v>
      </c>
      <c r="G111" s="28" t="s">
        <v>1710</v>
      </c>
      <c r="H111" s="28" t="s">
        <v>1611</v>
      </c>
      <c r="I111" s="28">
        <v>1</v>
      </c>
      <c r="J111" s="28" t="s">
        <v>586</v>
      </c>
      <c r="K111" s="28" t="s">
        <v>731</v>
      </c>
      <c r="L111" s="28" t="s">
        <v>589</v>
      </c>
      <c r="M111" s="28" t="s">
        <v>1613</v>
      </c>
      <c r="N111" s="28" t="s">
        <v>1614</v>
      </c>
      <c r="O111" s="28" t="s">
        <v>1711</v>
      </c>
      <c r="P111" s="28" t="s">
        <v>1712</v>
      </c>
      <c r="Q111" s="28" t="s">
        <v>588</v>
      </c>
      <c r="R111" s="28" t="s">
        <v>1636</v>
      </c>
      <c r="S111" s="28" t="s">
        <v>672</v>
      </c>
      <c r="T111" s="28" t="s">
        <v>3735</v>
      </c>
      <c r="U111" s="28" t="s">
        <v>3805</v>
      </c>
    </row>
    <row r="112" spans="1:21" ht="69" hidden="1" customHeight="1">
      <c r="A112" s="28" t="s">
        <v>591</v>
      </c>
      <c r="B112" s="28" t="s">
        <v>592</v>
      </c>
      <c r="C112" s="28">
        <v>1</v>
      </c>
      <c r="D112" s="28" t="s">
        <v>720</v>
      </c>
      <c r="E112" s="28" t="s">
        <v>593</v>
      </c>
      <c r="F112" s="28" t="s">
        <v>594</v>
      </c>
      <c r="G112" s="28" t="s">
        <v>1713</v>
      </c>
      <c r="H112" s="28" t="s">
        <v>1611</v>
      </c>
      <c r="I112" s="28">
        <v>4</v>
      </c>
      <c r="J112" s="28" t="s">
        <v>591</v>
      </c>
      <c r="K112" s="28" t="s">
        <v>1714</v>
      </c>
      <c r="L112" s="28" t="s">
        <v>595</v>
      </c>
      <c r="M112" s="28" t="s">
        <v>1613</v>
      </c>
      <c r="N112" s="28" t="s">
        <v>1614</v>
      </c>
      <c r="O112" s="28" t="s">
        <v>3806</v>
      </c>
      <c r="P112" s="28" t="s">
        <v>1715</v>
      </c>
      <c r="Q112" s="28" t="s">
        <v>588</v>
      </c>
      <c r="R112" s="28" t="s">
        <v>1716</v>
      </c>
      <c r="S112" s="28" t="s">
        <v>672</v>
      </c>
      <c r="T112" s="28" t="s">
        <v>3735</v>
      </c>
      <c r="U112" s="28" t="s">
        <v>3807</v>
      </c>
    </row>
    <row r="113" spans="1:21" ht="69" hidden="1" customHeight="1">
      <c r="A113" s="28" t="s">
        <v>597</v>
      </c>
      <c r="B113" s="28" t="s">
        <v>592</v>
      </c>
      <c r="C113" s="28">
        <v>2</v>
      </c>
      <c r="D113" s="28" t="s">
        <v>720</v>
      </c>
      <c r="E113" s="28" t="s">
        <v>598</v>
      </c>
      <c r="F113" s="28" t="s">
        <v>599</v>
      </c>
      <c r="G113" s="28" t="s">
        <v>1717</v>
      </c>
      <c r="H113" s="28" t="s">
        <v>1611</v>
      </c>
      <c r="I113" s="28">
        <v>4</v>
      </c>
      <c r="J113" s="28" t="s">
        <v>597</v>
      </c>
      <c r="K113" s="28" t="s">
        <v>1718</v>
      </c>
      <c r="L113" s="28" t="s">
        <v>601</v>
      </c>
      <c r="M113" s="28" t="s">
        <v>1613</v>
      </c>
      <c r="N113" s="28" t="s">
        <v>1614</v>
      </c>
      <c r="O113" s="28" t="s">
        <v>3808</v>
      </c>
      <c r="P113" s="28" t="s">
        <v>1719</v>
      </c>
      <c r="Q113" s="28" t="s">
        <v>600</v>
      </c>
      <c r="R113" s="28" t="s">
        <v>1720</v>
      </c>
      <c r="S113" s="28" t="s">
        <v>672</v>
      </c>
      <c r="T113" s="28" t="s">
        <v>3735</v>
      </c>
      <c r="U113" s="28" t="s">
        <v>3809</v>
      </c>
    </row>
    <row r="114" spans="1:21" ht="69" hidden="1" customHeight="1">
      <c r="A114" s="28" t="s">
        <v>603</v>
      </c>
      <c r="B114" s="28" t="s">
        <v>592</v>
      </c>
      <c r="C114" s="28">
        <v>3</v>
      </c>
      <c r="D114" s="28" t="s">
        <v>720</v>
      </c>
      <c r="E114" s="28" t="s">
        <v>604</v>
      </c>
      <c r="F114" s="28" t="s">
        <v>605</v>
      </c>
      <c r="G114" s="28" t="s">
        <v>1721</v>
      </c>
      <c r="H114" s="28" t="s">
        <v>1611</v>
      </c>
      <c r="I114" s="28">
        <v>4</v>
      </c>
      <c r="J114" s="28" t="s">
        <v>603</v>
      </c>
      <c r="K114" s="28" t="s">
        <v>1722</v>
      </c>
      <c r="L114" s="28" t="s">
        <v>607</v>
      </c>
      <c r="M114" s="28" t="s">
        <v>1613</v>
      </c>
      <c r="N114" s="28" t="s">
        <v>1614</v>
      </c>
      <c r="O114" s="28" t="s">
        <v>3810</v>
      </c>
      <c r="P114" s="28" t="s">
        <v>1723</v>
      </c>
      <c r="Q114" s="28" t="s">
        <v>606</v>
      </c>
      <c r="R114" s="28" t="s">
        <v>1724</v>
      </c>
      <c r="S114" s="28" t="s">
        <v>672</v>
      </c>
      <c r="T114" s="28" t="s">
        <v>3735</v>
      </c>
      <c r="U114" s="28" t="s">
        <v>3811</v>
      </c>
    </row>
    <row r="115" spans="1:21" ht="69" hidden="1" customHeight="1">
      <c r="A115" s="28" t="s">
        <v>609</v>
      </c>
      <c r="B115" s="28" t="s">
        <v>592</v>
      </c>
      <c r="C115" s="28">
        <v>4</v>
      </c>
      <c r="D115" s="28" t="s">
        <v>720</v>
      </c>
      <c r="E115" s="28" t="s">
        <v>3812</v>
      </c>
      <c r="F115" s="28" t="s">
        <v>3813</v>
      </c>
      <c r="G115" s="28" t="s">
        <v>1725</v>
      </c>
      <c r="H115" s="28" t="s">
        <v>1611</v>
      </c>
      <c r="I115" s="28">
        <v>4</v>
      </c>
      <c r="J115" s="28" t="s">
        <v>609</v>
      </c>
      <c r="K115" s="28" t="s">
        <v>3814</v>
      </c>
      <c r="L115" s="28" t="s">
        <v>613</v>
      </c>
      <c r="M115" s="28" t="s">
        <v>1613</v>
      </c>
      <c r="N115" s="28" t="s">
        <v>1614</v>
      </c>
      <c r="O115" s="28" t="s">
        <v>3815</v>
      </c>
      <c r="P115" s="28" t="s">
        <v>1727</v>
      </c>
      <c r="Q115" s="28" t="s">
        <v>612</v>
      </c>
      <c r="R115" s="28" t="s">
        <v>1728</v>
      </c>
      <c r="S115" s="28" t="s">
        <v>672</v>
      </c>
      <c r="T115" s="28" t="s">
        <v>3735</v>
      </c>
      <c r="U115" s="28" t="s">
        <v>3816</v>
      </c>
    </row>
    <row r="116" spans="1:21" ht="69" hidden="1" customHeight="1">
      <c r="A116" s="28" t="s">
        <v>615</v>
      </c>
      <c r="B116" s="28" t="s">
        <v>592</v>
      </c>
      <c r="C116" s="28">
        <v>5</v>
      </c>
      <c r="D116" s="28" t="s">
        <v>720</v>
      </c>
      <c r="E116" s="28" t="s">
        <v>470</v>
      </c>
      <c r="F116" s="28" t="s">
        <v>616</v>
      </c>
      <c r="G116" s="28" t="s">
        <v>1729</v>
      </c>
      <c r="H116" s="28" t="s">
        <v>1611</v>
      </c>
      <c r="I116" s="28">
        <v>1.5</v>
      </c>
      <c r="J116" s="28" t="s">
        <v>615</v>
      </c>
      <c r="K116" s="28" t="s">
        <v>731</v>
      </c>
      <c r="L116" s="28" t="s">
        <v>618</v>
      </c>
      <c r="M116" s="28" t="s">
        <v>1613</v>
      </c>
      <c r="N116" s="28" t="s">
        <v>1614</v>
      </c>
      <c r="O116" s="28" t="s">
        <v>1730</v>
      </c>
      <c r="P116" s="28" t="s">
        <v>1731</v>
      </c>
      <c r="Q116" s="28" t="s">
        <v>617</v>
      </c>
      <c r="R116" s="28" t="s">
        <v>1636</v>
      </c>
      <c r="S116" s="28" t="s">
        <v>672</v>
      </c>
      <c r="T116" s="28" t="s">
        <v>3735</v>
      </c>
      <c r="U116" s="28" t="s">
        <v>3817</v>
      </c>
    </row>
  </sheetData>
  <mergeCells count="2">
    <mergeCell ref="A1:T1"/>
    <mergeCell ref="A2:T2"/>
  </mergeCells>
  <conditionalFormatting sqref="S6:S85">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116" xr:uid="{00000000-0002-0000-0200-000000000000}">
      <formula1>"Not Started,In Progress,Blocked,Ready for Review,Done,Deferred"</formula1>
    </dataValidation>
  </dataValidations>
  <pageMargins left="0.7" right="0.7" top="0.75" bottom="0.75" header="0.3" footer="0.3"/>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1732</v>
      </c>
      <c r="B1" s="70"/>
      <c r="C1" s="70"/>
      <c r="D1" s="70"/>
      <c r="E1" s="70"/>
      <c r="F1" s="70"/>
      <c r="G1" s="70"/>
      <c r="H1" s="70"/>
      <c r="I1" s="70"/>
      <c r="J1" s="70"/>
      <c r="K1" s="70"/>
      <c r="L1" s="70"/>
      <c r="M1" s="70"/>
      <c r="N1" s="70"/>
      <c r="O1" s="70"/>
    </row>
    <row r="2" spans="1:16" ht="31.95" customHeight="1">
      <c r="A2" s="78" t="s">
        <v>1733</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0.56521739130434778</v>
      </c>
      <c r="B5" s="75"/>
      <c r="D5" s="93">
        <f>COUNTIF(O10:O40,"Blocked")</f>
        <v>0</v>
      </c>
      <c r="E5" s="75"/>
      <c r="G5" s="90" t="s">
        <v>1735</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96.6" customHeight="1">
      <c r="A10" s="10" t="s">
        <v>50</v>
      </c>
      <c r="B10" s="10">
        <v>1</v>
      </c>
      <c r="C10" s="10" t="s">
        <v>720</v>
      </c>
      <c r="D10" s="10" t="s">
        <v>721</v>
      </c>
      <c r="E10" s="10" t="s">
        <v>722</v>
      </c>
      <c r="F10" s="10" t="s">
        <v>723</v>
      </c>
      <c r="G10" s="10" t="s">
        <v>724</v>
      </c>
      <c r="H10" s="15">
        <v>1</v>
      </c>
      <c r="I10" s="10" t="s">
        <v>40</v>
      </c>
      <c r="J10" s="10" t="s">
        <v>725</v>
      </c>
      <c r="K10" s="10" t="s">
        <v>726</v>
      </c>
      <c r="L10" s="10" t="s">
        <v>727</v>
      </c>
      <c r="M10" s="10" t="s">
        <v>729</v>
      </c>
      <c r="N10" s="10" t="s">
        <v>732</v>
      </c>
      <c r="O10" s="10" t="s">
        <v>670</v>
      </c>
      <c r="P10" s="29" t="s">
        <v>734</v>
      </c>
    </row>
    <row r="11" spans="1:16" ht="96.6" customHeight="1">
      <c r="A11" s="11" t="s">
        <v>60</v>
      </c>
      <c r="B11" s="11">
        <v>2</v>
      </c>
      <c r="C11" s="11" t="s">
        <v>720</v>
      </c>
      <c r="D11" s="11" t="s">
        <v>735</v>
      </c>
      <c r="E11" s="11" t="s">
        <v>736</v>
      </c>
      <c r="F11" s="11" t="s">
        <v>737</v>
      </c>
      <c r="G11" s="11" t="s">
        <v>738</v>
      </c>
      <c r="H11" s="16">
        <v>0.5</v>
      </c>
      <c r="I11" s="11" t="s">
        <v>54</v>
      </c>
      <c r="J11" s="11" t="s">
        <v>731</v>
      </c>
      <c r="K11" s="11" t="s">
        <v>739</v>
      </c>
      <c r="L11" s="11" t="s">
        <v>740</v>
      </c>
      <c r="M11" s="11" t="s">
        <v>742</v>
      </c>
      <c r="N11" s="11" t="s">
        <v>744</v>
      </c>
      <c r="O11" s="11" t="s">
        <v>670</v>
      </c>
      <c r="P11" s="29" t="s">
        <v>746</v>
      </c>
    </row>
    <row r="12" spans="1:16" ht="110.4" customHeight="1">
      <c r="A12" s="11" t="s">
        <v>747</v>
      </c>
      <c r="B12" s="11">
        <v>3</v>
      </c>
      <c r="C12" s="11" t="s">
        <v>720</v>
      </c>
      <c r="D12" s="11" t="s">
        <v>748</v>
      </c>
      <c r="E12" s="11" t="s">
        <v>749</v>
      </c>
      <c r="F12" s="11" t="s">
        <v>750</v>
      </c>
      <c r="G12" s="11" t="s">
        <v>751</v>
      </c>
      <c r="H12" s="16">
        <v>1.5</v>
      </c>
      <c r="I12" s="11" t="s">
        <v>64</v>
      </c>
      <c r="J12" s="11" t="s">
        <v>752</v>
      </c>
      <c r="K12" s="11" t="s">
        <v>753</v>
      </c>
      <c r="L12" s="11" t="s">
        <v>754</v>
      </c>
      <c r="M12" s="11" t="s">
        <v>756</v>
      </c>
      <c r="N12" s="11" t="s">
        <v>757</v>
      </c>
      <c r="O12" s="11" t="s">
        <v>670</v>
      </c>
      <c r="P12" s="29" t="s">
        <v>759</v>
      </c>
    </row>
    <row r="13" spans="1:16" ht="110.4" customHeight="1">
      <c r="A13" s="11" t="s">
        <v>760</v>
      </c>
      <c r="B13" s="11">
        <v>4</v>
      </c>
      <c r="C13" s="11" t="s">
        <v>720</v>
      </c>
      <c r="D13" s="11" t="s">
        <v>761</v>
      </c>
      <c r="E13" s="11" t="s">
        <v>762</v>
      </c>
      <c r="F13" s="11" t="s">
        <v>763</v>
      </c>
      <c r="G13" s="11" t="s">
        <v>751</v>
      </c>
      <c r="H13" s="16">
        <v>1</v>
      </c>
      <c r="I13" s="11" t="s">
        <v>64</v>
      </c>
      <c r="J13" s="11" t="s">
        <v>764</v>
      </c>
      <c r="K13" s="11" t="s">
        <v>765</v>
      </c>
      <c r="L13" s="11" t="s">
        <v>766</v>
      </c>
      <c r="M13" s="11" t="s">
        <v>768</v>
      </c>
      <c r="N13" s="11" t="s">
        <v>769</v>
      </c>
      <c r="O13" s="11" t="s">
        <v>670</v>
      </c>
      <c r="P13" s="29" t="s">
        <v>770</v>
      </c>
    </row>
    <row r="14" spans="1:16" ht="193.8" customHeight="1">
      <c r="A14" s="11" t="s">
        <v>82</v>
      </c>
      <c r="B14" s="11">
        <v>5</v>
      </c>
      <c r="C14" s="11" t="s">
        <v>720</v>
      </c>
      <c r="D14" s="11" t="s">
        <v>771</v>
      </c>
      <c r="E14" s="11" t="s">
        <v>772</v>
      </c>
      <c r="F14" s="11" t="s">
        <v>773</v>
      </c>
      <c r="G14" s="11" t="s">
        <v>751</v>
      </c>
      <c r="H14" s="16">
        <v>1.5</v>
      </c>
      <c r="I14" s="11" t="s">
        <v>76</v>
      </c>
      <c r="J14" s="11" t="s">
        <v>774</v>
      </c>
      <c r="K14" s="11" t="s">
        <v>775</v>
      </c>
      <c r="L14" s="11" t="s">
        <v>776</v>
      </c>
      <c r="M14" s="11" t="s">
        <v>778</v>
      </c>
      <c r="N14" s="11" t="s">
        <v>780</v>
      </c>
      <c r="O14" s="11" t="s">
        <v>670</v>
      </c>
      <c r="P14" s="29" t="s">
        <v>781</v>
      </c>
    </row>
    <row r="15" spans="1:16" ht="110.4" customHeight="1">
      <c r="A15" s="11" t="s">
        <v>782</v>
      </c>
      <c r="B15" s="11">
        <v>6</v>
      </c>
      <c r="C15" s="11" t="s">
        <v>720</v>
      </c>
      <c r="D15" s="11" t="s">
        <v>783</v>
      </c>
      <c r="E15" s="11" t="s">
        <v>784</v>
      </c>
      <c r="F15" s="11" t="s">
        <v>785</v>
      </c>
      <c r="G15" s="11" t="s">
        <v>751</v>
      </c>
      <c r="H15" s="16">
        <v>1.25</v>
      </c>
      <c r="I15" s="11" t="s">
        <v>86</v>
      </c>
      <c r="J15" s="11" t="s">
        <v>731</v>
      </c>
      <c r="K15" s="11" t="s">
        <v>786</v>
      </c>
      <c r="L15" s="11" t="s">
        <v>787</v>
      </c>
      <c r="M15" s="11" t="s">
        <v>789</v>
      </c>
      <c r="N15" s="11" t="s">
        <v>792</v>
      </c>
      <c r="O15" s="11" t="s">
        <v>670</v>
      </c>
      <c r="P15" s="29" t="s">
        <v>793</v>
      </c>
    </row>
    <row r="16" spans="1:16" ht="193.8" customHeight="1">
      <c r="A16" s="11" t="s">
        <v>794</v>
      </c>
      <c r="B16" s="11">
        <v>7</v>
      </c>
      <c r="C16" s="11" t="s">
        <v>720</v>
      </c>
      <c r="D16" s="11" t="s">
        <v>795</v>
      </c>
      <c r="E16" s="11" t="s">
        <v>796</v>
      </c>
      <c r="F16" s="11" t="s">
        <v>797</v>
      </c>
      <c r="G16" s="11" t="s">
        <v>751</v>
      </c>
      <c r="H16" s="16">
        <v>1</v>
      </c>
      <c r="I16" s="11" t="s">
        <v>64</v>
      </c>
      <c r="J16" s="11" t="s">
        <v>731</v>
      </c>
      <c r="K16" s="11" t="s">
        <v>798</v>
      </c>
      <c r="L16" s="11" t="s">
        <v>799</v>
      </c>
      <c r="M16" s="11" t="s">
        <v>801</v>
      </c>
      <c r="N16" s="11" t="s">
        <v>803</v>
      </c>
      <c r="O16" s="11" t="s">
        <v>670</v>
      </c>
      <c r="P16" s="29" t="s">
        <v>804</v>
      </c>
    </row>
    <row r="17" spans="1:16" ht="110.4" customHeight="1">
      <c r="A17" s="11" t="s">
        <v>805</v>
      </c>
      <c r="B17" s="11">
        <v>8</v>
      </c>
      <c r="C17" s="11" t="s">
        <v>720</v>
      </c>
      <c r="D17" s="11" t="s">
        <v>806</v>
      </c>
      <c r="E17" s="11" t="s">
        <v>807</v>
      </c>
      <c r="F17" s="11" t="s">
        <v>808</v>
      </c>
      <c r="G17" s="11" t="s">
        <v>751</v>
      </c>
      <c r="H17" s="16">
        <v>1</v>
      </c>
      <c r="I17" s="11" t="s">
        <v>86</v>
      </c>
      <c r="J17" s="11" t="s">
        <v>809</v>
      </c>
      <c r="K17" s="11" t="s">
        <v>810</v>
      </c>
      <c r="L17" s="11" t="s">
        <v>811</v>
      </c>
      <c r="M17" s="11" t="s">
        <v>813</v>
      </c>
      <c r="N17" s="11" t="s">
        <v>814</v>
      </c>
      <c r="O17" s="11" t="s">
        <v>670</v>
      </c>
      <c r="P17" s="29" t="s">
        <v>815</v>
      </c>
    </row>
    <row r="18" spans="1:16" ht="205.2" customHeight="1">
      <c r="A18" s="11" t="s">
        <v>816</v>
      </c>
      <c r="B18" s="11">
        <v>9</v>
      </c>
      <c r="C18" s="11" t="s">
        <v>720</v>
      </c>
      <c r="D18" s="11" t="s">
        <v>817</v>
      </c>
      <c r="E18" s="11" t="s">
        <v>818</v>
      </c>
      <c r="F18" s="11" t="s">
        <v>819</v>
      </c>
      <c r="G18" s="11" t="s">
        <v>751</v>
      </c>
      <c r="H18" s="16">
        <v>1.25</v>
      </c>
      <c r="I18" s="11" t="s">
        <v>96</v>
      </c>
      <c r="J18" s="11" t="s">
        <v>820</v>
      </c>
      <c r="K18" s="11" t="s">
        <v>821</v>
      </c>
      <c r="L18" s="11" t="s">
        <v>822</v>
      </c>
      <c r="M18" s="11" t="s">
        <v>824</v>
      </c>
      <c r="N18" s="11" t="s">
        <v>826</v>
      </c>
      <c r="O18" s="11" t="s">
        <v>670</v>
      </c>
      <c r="P18" s="29" t="s">
        <v>828</v>
      </c>
    </row>
    <row r="19" spans="1:16" ht="193.8" customHeight="1">
      <c r="A19" s="11" t="s">
        <v>829</v>
      </c>
      <c r="B19" s="11">
        <v>10</v>
      </c>
      <c r="C19" s="11" t="s">
        <v>720</v>
      </c>
      <c r="D19" s="11" t="s">
        <v>830</v>
      </c>
      <c r="E19" s="11" t="s">
        <v>831</v>
      </c>
      <c r="F19" s="11" t="s">
        <v>832</v>
      </c>
      <c r="G19" s="11" t="s">
        <v>751</v>
      </c>
      <c r="H19" s="16">
        <v>1.5</v>
      </c>
      <c r="I19" s="11" t="s">
        <v>96</v>
      </c>
      <c r="J19" s="11" t="s">
        <v>833</v>
      </c>
      <c r="K19" s="11" t="s">
        <v>834</v>
      </c>
      <c r="L19" s="11" t="s">
        <v>835</v>
      </c>
      <c r="M19" s="11" t="s">
        <v>837</v>
      </c>
      <c r="N19" s="11" t="s">
        <v>839</v>
      </c>
      <c r="O19" s="11" t="s">
        <v>670</v>
      </c>
      <c r="P19" s="29" t="s">
        <v>840</v>
      </c>
    </row>
    <row r="20" spans="1:16" ht="110.4" customHeight="1">
      <c r="A20" s="11" t="s">
        <v>841</v>
      </c>
      <c r="B20" s="11">
        <v>11</v>
      </c>
      <c r="C20" s="11" t="s">
        <v>720</v>
      </c>
      <c r="D20" s="11" t="s">
        <v>842</v>
      </c>
      <c r="E20" s="11" t="s">
        <v>843</v>
      </c>
      <c r="F20" s="11" t="s">
        <v>844</v>
      </c>
      <c r="G20" s="11" t="s">
        <v>751</v>
      </c>
      <c r="H20" s="16">
        <v>1</v>
      </c>
      <c r="I20" s="11" t="s">
        <v>96</v>
      </c>
      <c r="J20" s="11" t="s">
        <v>845</v>
      </c>
      <c r="K20" s="11" t="s">
        <v>846</v>
      </c>
      <c r="L20" s="11" t="s">
        <v>847</v>
      </c>
      <c r="M20" s="11" t="s">
        <v>849</v>
      </c>
      <c r="N20" s="11" t="s">
        <v>851</v>
      </c>
      <c r="O20" s="11" t="s">
        <v>670</v>
      </c>
      <c r="P20" s="29" t="s">
        <v>852</v>
      </c>
    </row>
    <row r="21" spans="1:16" ht="193.8" customHeight="1">
      <c r="A21" s="11" t="s">
        <v>351</v>
      </c>
      <c r="B21" s="11">
        <v>12</v>
      </c>
      <c r="C21" s="11" t="s">
        <v>720</v>
      </c>
      <c r="D21" s="11" t="s">
        <v>853</v>
      </c>
      <c r="E21" s="11" t="s">
        <v>854</v>
      </c>
      <c r="F21" s="11" t="s">
        <v>855</v>
      </c>
      <c r="G21" s="11" t="s">
        <v>724</v>
      </c>
      <c r="H21" s="16">
        <v>1</v>
      </c>
      <c r="I21" s="11" t="s">
        <v>344</v>
      </c>
      <c r="J21" s="11" t="s">
        <v>856</v>
      </c>
      <c r="K21" s="11" t="s">
        <v>857</v>
      </c>
      <c r="L21" s="11" t="s">
        <v>858</v>
      </c>
      <c r="M21" s="11" t="s">
        <v>860</v>
      </c>
      <c r="N21" s="11" t="s">
        <v>862</v>
      </c>
      <c r="O21" s="11" t="s">
        <v>670</v>
      </c>
      <c r="P21" s="29" t="s">
        <v>864</v>
      </c>
    </row>
    <row r="22" spans="1:16" ht="82.8" customHeight="1">
      <c r="A22" t="s">
        <v>865</v>
      </c>
      <c r="B22">
        <v>13</v>
      </c>
      <c r="C22" t="s">
        <v>720</v>
      </c>
      <c r="D22" t="s">
        <v>470</v>
      </c>
      <c r="E22" t="s">
        <v>866</v>
      </c>
      <c r="F22" t="s">
        <v>867</v>
      </c>
      <c r="G22" t="s">
        <v>738</v>
      </c>
      <c r="H22">
        <v>1</v>
      </c>
      <c r="I22" t="s">
        <v>424</v>
      </c>
      <c r="J22" t="s">
        <v>731</v>
      </c>
      <c r="K22" t="s">
        <v>868</v>
      </c>
      <c r="L22" t="s">
        <v>869</v>
      </c>
      <c r="M22" t="s">
        <v>871</v>
      </c>
      <c r="N22" t="s">
        <v>873</v>
      </c>
      <c r="O22" s="11" t="s">
        <v>670</v>
      </c>
      <c r="P22" s="29" t="s">
        <v>875</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1745</v>
      </c>
      <c r="B24" s="30"/>
      <c r="C24" s="30"/>
      <c r="D24" s="30"/>
      <c r="E24" s="30"/>
      <c r="F24" s="30"/>
      <c r="G24" s="30"/>
      <c r="H24" s="31"/>
      <c r="I24" s="31"/>
      <c r="J24" s="31"/>
      <c r="K24" s="31"/>
      <c r="L24" s="31"/>
      <c r="M24" s="31"/>
      <c r="N24" s="31"/>
      <c r="O24" s="31"/>
      <c r="P24" s="31"/>
    </row>
    <row r="25" spans="1:16" ht="48" customHeight="1">
      <c r="A25" s="33" t="s">
        <v>1746</v>
      </c>
      <c r="B25" s="33" t="s">
        <v>2</v>
      </c>
      <c r="C25" s="33" t="s">
        <v>4</v>
      </c>
      <c r="D25" s="33" t="s">
        <v>5</v>
      </c>
      <c r="E25" s="33" t="s">
        <v>6</v>
      </c>
      <c r="F25" s="33" t="s">
        <v>7</v>
      </c>
      <c r="G25" s="33" t="s">
        <v>1747</v>
      </c>
    </row>
    <row r="26" spans="1:16" ht="52.05" customHeight="1">
      <c r="A26" s="22">
        <v>1</v>
      </c>
      <c r="B26" s="22" t="s">
        <v>40</v>
      </c>
      <c r="C26" s="22" t="s">
        <v>42</v>
      </c>
      <c r="D26" s="22" t="s">
        <v>43</v>
      </c>
      <c r="E26" s="22" t="s">
        <v>44</v>
      </c>
      <c r="F26" s="22" t="s">
        <v>1748</v>
      </c>
      <c r="G26" s="22" t="s">
        <v>1749</v>
      </c>
    </row>
    <row r="27" spans="1:16" ht="52.05" customHeight="1">
      <c r="A27" s="34">
        <v>2</v>
      </c>
      <c r="B27" s="34" t="s">
        <v>54</v>
      </c>
      <c r="C27" s="34" t="s">
        <v>55</v>
      </c>
      <c r="D27" s="34" t="s">
        <v>56</v>
      </c>
      <c r="E27" s="34" t="s">
        <v>57</v>
      </c>
      <c r="F27" s="34" t="s">
        <v>1750</v>
      </c>
      <c r="G27" s="34" t="s">
        <v>1749</v>
      </c>
    </row>
    <row r="28" spans="1:16" ht="52.05" customHeight="1">
      <c r="A28" s="22">
        <v>3</v>
      </c>
      <c r="B28" s="22" t="s">
        <v>64</v>
      </c>
      <c r="C28" s="22" t="s">
        <v>65</v>
      </c>
      <c r="D28" s="22" t="s">
        <v>66</v>
      </c>
      <c r="E28" s="22" t="s">
        <v>67</v>
      </c>
      <c r="F28" s="22" t="s">
        <v>1751</v>
      </c>
      <c r="G28" s="22" t="s">
        <v>1752</v>
      </c>
    </row>
    <row r="29" spans="1:16" ht="52.05" customHeight="1">
      <c r="A29" s="34">
        <v>4</v>
      </c>
      <c r="B29" s="34" t="s">
        <v>76</v>
      </c>
      <c r="C29" s="34" t="s">
        <v>77</v>
      </c>
      <c r="D29" s="34" t="s">
        <v>78</v>
      </c>
      <c r="E29" s="34" t="s">
        <v>79</v>
      </c>
      <c r="F29" s="34" t="s">
        <v>1753</v>
      </c>
      <c r="G29" s="34" t="s">
        <v>1752</v>
      </c>
    </row>
    <row r="30" spans="1:16" ht="52.05" customHeight="1">
      <c r="A30" s="22">
        <v>5</v>
      </c>
      <c r="B30" s="22" t="s">
        <v>86</v>
      </c>
      <c r="C30" s="22" t="s">
        <v>87</v>
      </c>
      <c r="D30" s="22" t="s">
        <v>88</v>
      </c>
      <c r="E30" s="22" t="s">
        <v>89</v>
      </c>
      <c r="F30" s="22" t="s">
        <v>1754</v>
      </c>
      <c r="G30" s="22" t="s">
        <v>1752</v>
      </c>
    </row>
    <row r="31" spans="1:16" ht="52.05" customHeight="1">
      <c r="A31" s="34">
        <v>6</v>
      </c>
      <c r="B31" s="34" t="s">
        <v>96</v>
      </c>
      <c r="C31" s="34" t="s">
        <v>97</v>
      </c>
      <c r="D31" s="34" t="s">
        <v>98</v>
      </c>
      <c r="E31" s="34" t="s">
        <v>99</v>
      </c>
      <c r="F31" s="34" t="s">
        <v>1755</v>
      </c>
      <c r="G31" s="34" t="s">
        <v>1752</v>
      </c>
    </row>
    <row r="32" spans="1:16" ht="52.05" customHeight="1">
      <c r="A32" s="35">
        <v>7</v>
      </c>
      <c r="B32" s="35" t="s">
        <v>344</v>
      </c>
      <c r="C32" s="35" t="s">
        <v>1756</v>
      </c>
      <c r="D32" s="35" t="s">
        <v>1757</v>
      </c>
      <c r="E32" s="35" t="s">
        <v>1758</v>
      </c>
      <c r="F32" s="35" t="s">
        <v>860</v>
      </c>
      <c r="G32" s="35" t="s">
        <v>1749</v>
      </c>
    </row>
    <row r="33" spans="1:7" ht="52.05" customHeight="1">
      <c r="A33" s="35">
        <v>8</v>
      </c>
      <c r="B33" s="35" t="s">
        <v>424</v>
      </c>
      <c r="C33" s="35" t="s">
        <v>1759</v>
      </c>
      <c r="D33" s="35" t="s">
        <v>1760</v>
      </c>
      <c r="E33" s="35" t="s">
        <v>1761</v>
      </c>
      <c r="F33" s="35" t="s">
        <v>1762</v>
      </c>
      <c r="G33"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1764</v>
      </c>
      <c r="B1" s="70"/>
      <c r="C1" s="70"/>
      <c r="D1" s="70"/>
      <c r="E1" s="70"/>
      <c r="F1" s="70"/>
      <c r="G1" s="70"/>
      <c r="H1" s="70"/>
      <c r="I1" s="70"/>
      <c r="J1" s="70"/>
      <c r="K1" s="70"/>
      <c r="L1" s="70"/>
      <c r="M1" s="70"/>
      <c r="N1" s="70"/>
      <c r="O1" s="70"/>
    </row>
    <row r="2" spans="1:16" ht="31.95" customHeight="1">
      <c r="A2" s="78" t="s">
        <v>1765</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0.59090909090909094</v>
      </c>
      <c r="B5" s="75"/>
      <c r="D5" s="93">
        <f>COUNTIF(O10:O40,"Blocked")</f>
        <v>0</v>
      </c>
      <c r="E5" s="75"/>
      <c r="G5" s="90" t="s">
        <v>1766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876</v>
      </c>
      <c r="B10" s="10">
        <v>1</v>
      </c>
      <c r="C10" s="10" t="s">
        <v>720</v>
      </c>
      <c r="D10" s="10" t="s">
        <v>877</v>
      </c>
      <c r="E10" s="10" t="s">
        <v>878</v>
      </c>
      <c r="F10" s="10" t="s">
        <v>879</v>
      </c>
      <c r="G10" s="10" t="s">
        <v>751</v>
      </c>
      <c r="H10" s="15">
        <v>1</v>
      </c>
      <c r="I10" s="10" t="s">
        <v>106</v>
      </c>
      <c r="J10" s="10" t="s">
        <v>880</v>
      </c>
      <c r="K10" s="10" t="s">
        <v>881</v>
      </c>
      <c r="L10" s="10" t="s">
        <v>882</v>
      </c>
      <c r="M10" s="10" t="s">
        <v>884</v>
      </c>
      <c r="N10" s="10" t="s">
        <v>885</v>
      </c>
      <c r="O10" s="10" t="s">
        <v>670</v>
      </c>
      <c r="P10" s="29" t="s">
        <v>886</v>
      </c>
    </row>
    <row r="11" spans="1:16" ht="124.2" customHeight="1">
      <c r="A11" s="11" t="s">
        <v>887</v>
      </c>
      <c r="B11" s="11">
        <v>2</v>
      </c>
      <c r="C11" s="11" t="s">
        <v>720</v>
      </c>
      <c r="D11" s="11" t="s">
        <v>888</v>
      </c>
      <c r="E11" s="11" t="s">
        <v>889</v>
      </c>
      <c r="F11" s="11" t="s">
        <v>890</v>
      </c>
      <c r="G11" s="11" t="s">
        <v>751</v>
      </c>
      <c r="H11" s="16">
        <v>1.25</v>
      </c>
      <c r="I11" s="11" t="s">
        <v>106</v>
      </c>
      <c r="J11" s="11" t="s">
        <v>731</v>
      </c>
      <c r="K11" s="11" t="s">
        <v>891</v>
      </c>
      <c r="L11" s="11" t="s">
        <v>892</v>
      </c>
      <c r="M11" s="11" t="s">
        <v>894</v>
      </c>
      <c r="N11" s="11" t="s">
        <v>896</v>
      </c>
      <c r="O11" s="11" t="s">
        <v>670</v>
      </c>
      <c r="P11" s="29" t="s">
        <v>897</v>
      </c>
    </row>
    <row r="12" spans="1:16" ht="330.6" customHeight="1">
      <c r="A12" s="11" t="s">
        <v>898</v>
      </c>
      <c r="B12" s="11">
        <v>3</v>
      </c>
      <c r="C12" s="11" t="s">
        <v>720</v>
      </c>
      <c r="D12" s="11" t="s">
        <v>899</v>
      </c>
      <c r="E12" s="11" t="s">
        <v>900</v>
      </c>
      <c r="F12" s="11" t="s">
        <v>901</v>
      </c>
      <c r="G12" s="11" t="s">
        <v>751</v>
      </c>
      <c r="H12" s="16">
        <v>1</v>
      </c>
      <c r="I12" s="11" t="s">
        <v>106</v>
      </c>
      <c r="J12" s="11" t="s">
        <v>731</v>
      </c>
      <c r="K12" s="11" t="s">
        <v>902</v>
      </c>
      <c r="L12" s="11" t="s">
        <v>903</v>
      </c>
      <c r="M12" s="11" t="s">
        <v>905</v>
      </c>
      <c r="N12" s="11" t="s">
        <v>907</v>
      </c>
      <c r="O12" s="11" t="s">
        <v>670</v>
      </c>
      <c r="P12" s="29" t="s">
        <v>908</v>
      </c>
    </row>
    <row r="13" spans="1:16" ht="330.6" customHeight="1">
      <c r="A13" s="11" t="s">
        <v>909</v>
      </c>
      <c r="B13" s="11">
        <v>4</v>
      </c>
      <c r="C13" s="11" t="s">
        <v>720</v>
      </c>
      <c r="D13" s="11" t="s">
        <v>910</v>
      </c>
      <c r="E13" s="11" t="s">
        <v>911</v>
      </c>
      <c r="F13" s="11" t="s">
        <v>912</v>
      </c>
      <c r="G13" s="11" t="s">
        <v>751</v>
      </c>
      <c r="H13" s="16">
        <v>1.5</v>
      </c>
      <c r="I13" s="11" t="s">
        <v>106</v>
      </c>
      <c r="J13" s="11" t="s">
        <v>913</v>
      </c>
      <c r="K13" s="11" t="s">
        <v>914</v>
      </c>
      <c r="L13" s="11" t="s">
        <v>903</v>
      </c>
      <c r="M13" s="11" t="s">
        <v>916</v>
      </c>
      <c r="N13" s="11" t="s">
        <v>918</v>
      </c>
      <c r="O13" s="11" t="s">
        <v>670</v>
      </c>
      <c r="P13" s="29" t="s">
        <v>919</v>
      </c>
    </row>
    <row r="14" spans="1:16" ht="124.2" customHeight="1">
      <c r="A14" s="11" t="s">
        <v>123</v>
      </c>
      <c r="B14" s="11">
        <v>5</v>
      </c>
      <c r="C14" s="11" t="s">
        <v>720</v>
      </c>
      <c r="D14" s="11" t="s">
        <v>920</v>
      </c>
      <c r="E14" s="11" t="s">
        <v>921</v>
      </c>
      <c r="F14" s="11" t="s">
        <v>922</v>
      </c>
      <c r="G14" s="11" t="s">
        <v>751</v>
      </c>
      <c r="H14" s="16">
        <v>1.25</v>
      </c>
      <c r="I14" s="11" t="s">
        <v>117</v>
      </c>
      <c r="J14" s="11" t="s">
        <v>923</v>
      </c>
      <c r="K14" s="11" t="s">
        <v>924</v>
      </c>
      <c r="L14" s="11" t="s">
        <v>925</v>
      </c>
      <c r="M14" s="11" t="s">
        <v>927</v>
      </c>
      <c r="N14" s="11" t="s">
        <v>928</v>
      </c>
      <c r="O14" s="11" t="s">
        <v>670</v>
      </c>
      <c r="P14" s="29" t="s">
        <v>929</v>
      </c>
    </row>
    <row r="15" spans="1:16" ht="124.2" customHeight="1">
      <c r="A15" s="11" t="s">
        <v>930</v>
      </c>
      <c r="B15" s="11">
        <v>6</v>
      </c>
      <c r="C15" s="11" t="s">
        <v>720</v>
      </c>
      <c r="D15" s="11" t="s">
        <v>931</v>
      </c>
      <c r="E15" s="11" t="s">
        <v>932</v>
      </c>
      <c r="F15" s="11" t="s">
        <v>933</v>
      </c>
      <c r="G15" s="11" t="s">
        <v>751</v>
      </c>
      <c r="H15" s="16">
        <v>1.5</v>
      </c>
      <c r="I15" s="11" t="s">
        <v>127</v>
      </c>
      <c r="J15" s="11" t="s">
        <v>934</v>
      </c>
      <c r="K15" s="11" t="s">
        <v>935</v>
      </c>
      <c r="L15" s="11" t="s">
        <v>936</v>
      </c>
      <c r="M15" s="11" t="s">
        <v>938</v>
      </c>
      <c r="N15" s="11" t="s">
        <v>940</v>
      </c>
      <c r="O15" s="11" t="s">
        <v>670</v>
      </c>
      <c r="P15" s="29" t="s">
        <v>941</v>
      </c>
    </row>
    <row r="16" spans="1:16" ht="110.4" customHeight="1">
      <c r="A16" s="11" t="s">
        <v>942</v>
      </c>
      <c r="B16" s="11">
        <v>7</v>
      </c>
      <c r="C16" s="11" t="s">
        <v>720</v>
      </c>
      <c r="D16" s="11" t="s">
        <v>943</v>
      </c>
      <c r="E16" s="11" t="s">
        <v>944</v>
      </c>
      <c r="F16" s="11" t="s">
        <v>945</v>
      </c>
      <c r="G16" s="11" t="s">
        <v>751</v>
      </c>
      <c r="H16" s="16">
        <v>1</v>
      </c>
      <c r="I16" s="11" t="s">
        <v>127</v>
      </c>
      <c r="J16" s="11" t="s">
        <v>946</v>
      </c>
      <c r="K16" s="11" t="s">
        <v>947</v>
      </c>
      <c r="L16" s="11" t="s">
        <v>948</v>
      </c>
      <c r="M16" s="11" t="s">
        <v>950</v>
      </c>
      <c r="N16" s="11" t="s">
        <v>952</v>
      </c>
      <c r="O16" s="11" t="s">
        <v>670</v>
      </c>
      <c r="P16" s="29" t="s">
        <v>953</v>
      </c>
    </row>
    <row r="17" spans="1:16" ht="110.4" customHeight="1">
      <c r="A17" s="11" t="s">
        <v>954</v>
      </c>
      <c r="B17" s="11">
        <v>8</v>
      </c>
      <c r="C17" s="11" t="s">
        <v>720</v>
      </c>
      <c r="D17" s="11" t="s">
        <v>955</v>
      </c>
      <c r="E17" s="11" t="s">
        <v>956</v>
      </c>
      <c r="F17" s="11" t="s">
        <v>957</v>
      </c>
      <c r="G17" s="11" t="s">
        <v>751</v>
      </c>
      <c r="H17" s="16">
        <v>1</v>
      </c>
      <c r="I17" s="11" t="s">
        <v>106</v>
      </c>
      <c r="J17" s="11" t="s">
        <v>958</v>
      </c>
      <c r="K17" s="11" t="s">
        <v>959</v>
      </c>
      <c r="L17" s="11" t="s">
        <v>960</v>
      </c>
      <c r="M17" s="11" t="s">
        <v>962</v>
      </c>
      <c r="N17" s="11" t="s">
        <v>963</v>
      </c>
      <c r="O17" s="11" t="s">
        <v>670</v>
      </c>
      <c r="P17" s="29" t="s">
        <v>964</v>
      </c>
    </row>
    <row r="18" spans="1:16" ht="205.2" customHeight="1">
      <c r="A18" s="11" t="s">
        <v>965</v>
      </c>
      <c r="B18" s="11">
        <v>9</v>
      </c>
      <c r="C18" s="11" t="s">
        <v>720</v>
      </c>
      <c r="D18" s="11" t="s">
        <v>966</v>
      </c>
      <c r="E18" s="11" t="s">
        <v>967</v>
      </c>
      <c r="F18" s="11" t="s">
        <v>968</v>
      </c>
      <c r="G18" s="11" t="s">
        <v>738</v>
      </c>
      <c r="H18" s="16">
        <v>1</v>
      </c>
      <c r="I18" s="11" t="s">
        <v>137</v>
      </c>
      <c r="J18" s="11" t="s">
        <v>969</v>
      </c>
      <c r="K18" s="11" t="s">
        <v>970</v>
      </c>
      <c r="L18" s="11" t="s">
        <v>971</v>
      </c>
      <c r="M18" s="11" t="s">
        <v>973</v>
      </c>
      <c r="N18" s="11" t="s">
        <v>976</v>
      </c>
      <c r="O18" s="11" t="s">
        <v>670</v>
      </c>
      <c r="P18" s="29" t="s">
        <v>977</v>
      </c>
    </row>
    <row r="19" spans="1:16" ht="205.2" customHeight="1">
      <c r="A19" s="11" t="s">
        <v>978</v>
      </c>
      <c r="B19" s="11">
        <v>10</v>
      </c>
      <c r="C19" s="11" t="s">
        <v>720</v>
      </c>
      <c r="D19" s="11" t="s">
        <v>830</v>
      </c>
      <c r="E19" s="11" t="s">
        <v>979</v>
      </c>
      <c r="F19" s="11" t="s">
        <v>980</v>
      </c>
      <c r="G19" s="11" t="s">
        <v>738</v>
      </c>
      <c r="H19" s="16">
        <v>1</v>
      </c>
      <c r="I19" s="11" t="s">
        <v>137</v>
      </c>
      <c r="J19" s="11" t="s">
        <v>981</v>
      </c>
      <c r="K19" s="11" t="s">
        <v>982</v>
      </c>
      <c r="L19" s="11" t="s">
        <v>983</v>
      </c>
      <c r="M19" s="11" t="s">
        <v>985</v>
      </c>
      <c r="N19" s="11" t="s">
        <v>987</v>
      </c>
      <c r="O19" s="11" t="s">
        <v>670</v>
      </c>
      <c r="P19" s="29" t="s">
        <v>988</v>
      </c>
    </row>
    <row r="20" spans="1:16" ht="124.2" customHeight="1">
      <c r="A20" s="11" t="s">
        <v>156</v>
      </c>
      <c r="B20" s="11">
        <v>11</v>
      </c>
      <c r="C20" s="11" t="s">
        <v>989</v>
      </c>
      <c r="D20" s="11" t="s">
        <v>990</v>
      </c>
      <c r="E20" s="11" t="s">
        <v>991</v>
      </c>
      <c r="F20" s="11" t="s">
        <v>992</v>
      </c>
      <c r="G20" s="11" t="s">
        <v>724</v>
      </c>
      <c r="H20" s="16">
        <v>0.75</v>
      </c>
      <c r="I20" s="11" t="s">
        <v>147</v>
      </c>
      <c r="J20" s="11" t="s">
        <v>731</v>
      </c>
      <c r="K20" s="11" t="s">
        <v>993</v>
      </c>
      <c r="L20" s="11" t="s">
        <v>994</v>
      </c>
      <c r="M20" s="11" t="s">
        <v>996</v>
      </c>
      <c r="N20" s="11" t="s">
        <v>998</v>
      </c>
      <c r="O20" s="11" t="s">
        <v>670</v>
      </c>
      <c r="P20" s="29" t="s">
        <v>999</v>
      </c>
    </row>
    <row r="21" spans="1:16" ht="193.8" customHeight="1">
      <c r="A21" s="11" t="s">
        <v>361</v>
      </c>
      <c r="B21" s="11">
        <v>12</v>
      </c>
      <c r="C21" s="11" t="s">
        <v>720</v>
      </c>
      <c r="D21" s="11" t="s">
        <v>853</v>
      </c>
      <c r="E21" s="11" t="s">
        <v>1000</v>
      </c>
      <c r="F21" s="11" t="s">
        <v>1001</v>
      </c>
      <c r="G21" s="11" t="s">
        <v>724</v>
      </c>
      <c r="H21" s="16">
        <v>0.75</v>
      </c>
      <c r="I21" s="11" t="s">
        <v>355</v>
      </c>
      <c r="J21" s="11" t="s">
        <v>1002</v>
      </c>
      <c r="K21" s="11" t="s">
        <v>1003</v>
      </c>
      <c r="L21" s="11" t="s">
        <v>1004</v>
      </c>
      <c r="M21" s="11" t="s">
        <v>1006</v>
      </c>
      <c r="N21" s="11" t="s">
        <v>1008</v>
      </c>
      <c r="O21" s="11" t="s">
        <v>670</v>
      </c>
      <c r="P21" s="29" t="s">
        <v>1009</v>
      </c>
    </row>
    <row r="22" spans="1:16" ht="82.8" customHeight="1">
      <c r="A22" t="s">
        <v>1010</v>
      </c>
      <c r="B22">
        <v>13</v>
      </c>
      <c r="C22" t="s">
        <v>720</v>
      </c>
      <c r="D22" t="s">
        <v>470</v>
      </c>
      <c r="E22" t="s">
        <v>1011</v>
      </c>
      <c r="F22" t="s">
        <v>1012</v>
      </c>
      <c r="G22" t="s">
        <v>738</v>
      </c>
      <c r="H22">
        <v>1</v>
      </c>
      <c r="I22" t="s">
        <v>424</v>
      </c>
      <c r="J22" t="s">
        <v>731</v>
      </c>
      <c r="K22" t="s">
        <v>1013</v>
      </c>
      <c r="L22" t="s">
        <v>1014</v>
      </c>
      <c r="M22" t="s">
        <v>1015</v>
      </c>
      <c r="N22" t="s">
        <v>873</v>
      </c>
      <c r="O22" s="11" t="s">
        <v>670</v>
      </c>
      <c r="P22" s="29" t="s">
        <v>1017</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1745</v>
      </c>
      <c r="B24" s="30"/>
      <c r="C24" s="30"/>
      <c r="D24" s="30"/>
      <c r="E24" s="30"/>
      <c r="F24" s="30"/>
      <c r="G24" s="30"/>
      <c r="H24" s="31"/>
      <c r="I24" s="31"/>
      <c r="J24" s="31"/>
      <c r="K24" s="31"/>
      <c r="L24" s="31"/>
      <c r="M24" s="31"/>
      <c r="N24" s="31"/>
      <c r="O24" s="31"/>
      <c r="P24" s="31"/>
    </row>
    <row r="25" spans="1:16" ht="48" customHeight="1">
      <c r="A25" s="33" t="s">
        <v>1746</v>
      </c>
      <c r="B25" s="33" t="s">
        <v>2</v>
      </c>
      <c r="C25" s="33" t="s">
        <v>4</v>
      </c>
      <c r="D25" s="33" t="s">
        <v>5</v>
      </c>
      <c r="E25" s="33" t="s">
        <v>6</v>
      </c>
      <c r="F25" s="33" t="s">
        <v>7</v>
      </c>
      <c r="G25" s="33" t="s">
        <v>1747</v>
      </c>
    </row>
    <row r="26" spans="1:16" ht="52.05" customHeight="1">
      <c r="A26" s="22">
        <v>1</v>
      </c>
      <c r="B26" s="22" t="s">
        <v>106</v>
      </c>
      <c r="C26" s="22" t="s">
        <v>1767</v>
      </c>
      <c r="D26" s="22" t="s">
        <v>1768</v>
      </c>
      <c r="E26" s="22" t="s">
        <v>1769</v>
      </c>
      <c r="F26" s="22" t="s">
        <v>1770</v>
      </c>
      <c r="G26" s="22" t="s">
        <v>1752</v>
      </c>
    </row>
    <row r="27" spans="1:16" ht="52.05" customHeight="1">
      <c r="A27" s="34">
        <v>2</v>
      </c>
      <c r="B27" s="34" t="s">
        <v>117</v>
      </c>
      <c r="C27" s="34" t="s">
        <v>118</v>
      </c>
      <c r="D27" s="34" t="s">
        <v>119</v>
      </c>
      <c r="E27" s="34" t="s">
        <v>120</v>
      </c>
      <c r="F27" s="34" t="s">
        <v>1771</v>
      </c>
      <c r="G27" s="34" t="s">
        <v>1752</v>
      </c>
    </row>
    <row r="28" spans="1:16" ht="52.05" customHeight="1">
      <c r="A28" s="22">
        <v>3</v>
      </c>
      <c r="B28" s="22" t="s">
        <v>127</v>
      </c>
      <c r="C28" s="22" t="s">
        <v>128</v>
      </c>
      <c r="D28" s="22" t="s">
        <v>129</v>
      </c>
      <c r="E28" s="22" t="s">
        <v>130</v>
      </c>
      <c r="F28" s="22" t="s">
        <v>1772</v>
      </c>
      <c r="G28" s="22" t="s">
        <v>1752</v>
      </c>
    </row>
    <row r="29" spans="1:16" ht="52.05" customHeight="1">
      <c r="A29" s="34">
        <v>4</v>
      </c>
      <c r="B29" s="34" t="s">
        <v>137</v>
      </c>
      <c r="C29" s="34" t="s">
        <v>1773</v>
      </c>
      <c r="D29" s="34" t="s">
        <v>1774</v>
      </c>
      <c r="E29" s="34" t="s">
        <v>1775</v>
      </c>
      <c r="F29" s="34" t="s">
        <v>1776</v>
      </c>
      <c r="G29" s="34" t="s">
        <v>1752</v>
      </c>
    </row>
    <row r="30" spans="1:16" ht="52.05" customHeight="1">
      <c r="A30" s="22">
        <v>5</v>
      </c>
      <c r="B30" s="22" t="s">
        <v>147</v>
      </c>
      <c r="C30" s="22" t="s">
        <v>148</v>
      </c>
      <c r="D30" s="22" t="s">
        <v>149</v>
      </c>
      <c r="E30" s="22" t="s">
        <v>150</v>
      </c>
      <c r="F30" s="22" t="s">
        <v>1777</v>
      </c>
      <c r="G30" s="22" t="s">
        <v>1778</v>
      </c>
    </row>
    <row r="31" spans="1:16" ht="52.05" customHeight="1">
      <c r="A31" s="35">
        <v>6</v>
      </c>
      <c r="B31" s="35" t="s">
        <v>355</v>
      </c>
      <c r="C31" s="35" t="s">
        <v>1756</v>
      </c>
      <c r="D31" s="35" t="s">
        <v>1757</v>
      </c>
      <c r="E31" s="35" t="s">
        <v>1779</v>
      </c>
      <c r="F31" s="35" t="s">
        <v>1006</v>
      </c>
      <c r="G31" s="35" t="s">
        <v>1749</v>
      </c>
    </row>
    <row r="32" spans="1:16" ht="52.05" customHeight="1">
      <c r="A32" s="35">
        <v>7</v>
      </c>
      <c r="B32" s="35" t="s">
        <v>424</v>
      </c>
      <c r="C32" s="35" t="s">
        <v>1780</v>
      </c>
      <c r="D32" s="35" t="s">
        <v>1760</v>
      </c>
      <c r="E32" s="35" t="s">
        <v>1761</v>
      </c>
      <c r="F32" s="35" t="s">
        <v>1781</v>
      </c>
      <c r="G32"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2" t="s">
        <v>1782</v>
      </c>
      <c r="B1" s="70"/>
      <c r="C1" s="70"/>
      <c r="D1" s="70"/>
      <c r="E1" s="70"/>
      <c r="F1" s="70"/>
      <c r="G1" s="70"/>
      <c r="H1" s="70"/>
      <c r="I1" s="70"/>
      <c r="J1" s="70"/>
      <c r="K1" s="70"/>
      <c r="L1" s="70"/>
      <c r="M1" s="70"/>
      <c r="N1" s="70"/>
      <c r="O1" s="70"/>
    </row>
    <row r="2" spans="1:16" ht="31.95" customHeight="1">
      <c r="A2" s="78" t="s">
        <v>1783</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0.5714285714285714</v>
      </c>
      <c r="B5" s="75"/>
      <c r="D5" s="93">
        <f>COUNTIF(O10:O40,"Blocked")</f>
        <v>0</v>
      </c>
      <c r="E5" s="75"/>
      <c r="G5" s="90" t="s">
        <v>1784</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8" t="s">
        <v>719</v>
      </c>
    </row>
    <row r="10" spans="1:16" ht="110.4" hidden="1" customHeight="1">
      <c r="A10" s="10" t="s">
        <v>1018</v>
      </c>
      <c r="B10" s="10">
        <v>1</v>
      </c>
      <c r="C10" s="10" t="s">
        <v>720</v>
      </c>
      <c r="D10" s="10" t="s">
        <v>1019</v>
      </c>
      <c r="E10" s="10" t="s">
        <v>1020</v>
      </c>
      <c r="F10" s="10" t="s">
        <v>1021</v>
      </c>
      <c r="G10" s="10" t="s">
        <v>751</v>
      </c>
      <c r="H10" s="15">
        <v>1</v>
      </c>
      <c r="I10" s="10" t="s">
        <v>160</v>
      </c>
      <c r="J10" s="10" t="s">
        <v>1022</v>
      </c>
      <c r="K10" s="10" t="s">
        <v>1023</v>
      </c>
      <c r="L10" s="10" t="s">
        <v>1024</v>
      </c>
      <c r="M10" s="10" t="s">
        <v>1026</v>
      </c>
      <c r="N10" s="10" t="s">
        <v>1028</v>
      </c>
      <c r="O10" s="10" t="s">
        <v>670</v>
      </c>
      <c r="P10" s="28" t="s">
        <v>1029</v>
      </c>
    </row>
    <row r="11" spans="1:16" ht="110.4" hidden="1" customHeight="1">
      <c r="A11" s="11" t="s">
        <v>1030</v>
      </c>
      <c r="B11" s="11">
        <v>2</v>
      </c>
      <c r="C11" s="11" t="s">
        <v>720</v>
      </c>
      <c r="D11" s="11" t="s">
        <v>1031</v>
      </c>
      <c r="E11" s="11" t="s">
        <v>1032</v>
      </c>
      <c r="F11" s="11" t="s">
        <v>1033</v>
      </c>
      <c r="G11" s="11" t="s">
        <v>751</v>
      </c>
      <c r="H11" s="16">
        <v>1.25</v>
      </c>
      <c r="I11" s="11" t="s">
        <v>160</v>
      </c>
      <c r="J11" s="11" t="s">
        <v>1034</v>
      </c>
      <c r="K11" s="11" t="s">
        <v>1035</v>
      </c>
      <c r="L11" s="11" t="s">
        <v>1036</v>
      </c>
      <c r="M11" s="11" t="s">
        <v>1038</v>
      </c>
      <c r="N11" s="11" t="s">
        <v>1040</v>
      </c>
      <c r="O11" s="11" t="s">
        <v>670</v>
      </c>
      <c r="P11" s="28" t="s">
        <v>1041</v>
      </c>
    </row>
    <row r="12" spans="1:16" ht="110.4" hidden="1" customHeight="1">
      <c r="A12" s="11" t="s">
        <v>1042</v>
      </c>
      <c r="B12" s="11">
        <v>3</v>
      </c>
      <c r="C12" s="11" t="s">
        <v>720</v>
      </c>
      <c r="D12" s="11" t="s">
        <v>1043</v>
      </c>
      <c r="E12" s="11" t="s">
        <v>1044</v>
      </c>
      <c r="F12" s="11" t="s">
        <v>1045</v>
      </c>
      <c r="G12" s="11" t="s">
        <v>751</v>
      </c>
      <c r="H12" s="16">
        <v>0.75</v>
      </c>
      <c r="I12" s="11" t="s">
        <v>160</v>
      </c>
      <c r="J12" s="11" t="s">
        <v>731</v>
      </c>
      <c r="K12" s="11" t="s">
        <v>1046</v>
      </c>
      <c r="L12" s="11" t="s">
        <v>1047</v>
      </c>
      <c r="M12" s="11" t="s">
        <v>1049</v>
      </c>
      <c r="N12" s="11" t="s">
        <v>1051</v>
      </c>
      <c r="O12" s="11" t="s">
        <v>670</v>
      </c>
      <c r="P12" s="28" t="s">
        <v>1052</v>
      </c>
    </row>
    <row r="13" spans="1:16" ht="110.4" hidden="1" customHeight="1">
      <c r="A13" s="11" t="s">
        <v>1053</v>
      </c>
      <c r="B13" s="11">
        <v>4</v>
      </c>
      <c r="C13" s="11" t="s">
        <v>720</v>
      </c>
      <c r="D13" s="11" t="s">
        <v>1054</v>
      </c>
      <c r="E13" s="11" t="s">
        <v>1055</v>
      </c>
      <c r="F13" s="11" t="s">
        <v>1056</v>
      </c>
      <c r="G13" s="11" t="s">
        <v>751</v>
      </c>
      <c r="H13" s="16">
        <v>1.5</v>
      </c>
      <c r="I13" s="11" t="s">
        <v>160</v>
      </c>
      <c r="J13" s="11" t="s">
        <v>1057</v>
      </c>
      <c r="K13" s="11" t="s">
        <v>1058</v>
      </c>
      <c r="L13" s="11" t="s">
        <v>1059</v>
      </c>
      <c r="M13" s="11" t="s">
        <v>1061</v>
      </c>
      <c r="N13" s="11" t="s">
        <v>1063</v>
      </c>
      <c r="O13" s="11" t="s">
        <v>670</v>
      </c>
      <c r="P13" s="28" t="s">
        <v>1064</v>
      </c>
    </row>
    <row r="14" spans="1:16" ht="110.4" hidden="1" customHeight="1">
      <c r="A14" s="11" t="s">
        <v>1065</v>
      </c>
      <c r="B14" s="11">
        <v>5</v>
      </c>
      <c r="C14" s="11" t="s">
        <v>720</v>
      </c>
      <c r="D14" s="11" t="s">
        <v>1066</v>
      </c>
      <c r="E14" s="11" t="s">
        <v>1067</v>
      </c>
      <c r="F14" s="11" t="s">
        <v>1068</v>
      </c>
      <c r="G14" s="11" t="s">
        <v>751</v>
      </c>
      <c r="H14" s="16">
        <v>1</v>
      </c>
      <c r="I14" s="11" t="s">
        <v>181</v>
      </c>
      <c r="J14" s="11" t="s">
        <v>1069</v>
      </c>
      <c r="K14" s="11" t="s">
        <v>1070</v>
      </c>
      <c r="L14" s="11" t="s">
        <v>1071</v>
      </c>
      <c r="M14" s="11" t="s">
        <v>1073</v>
      </c>
      <c r="N14" s="11" t="s">
        <v>1074</v>
      </c>
      <c r="O14" s="11" t="s">
        <v>670</v>
      </c>
      <c r="P14" s="28" t="s">
        <v>1075</v>
      </c>
    </row>
    <row r="15" spans="1:16" ht="110.4" hidden="1" customHeight="1">
      <c r="A15" s="11" t="s">
        <v>1076</v>
      </c>
      <c r="B15" s="11">
        <v>6</v>
      </c>
      <c r="C15" s="11" t="s">
        <v>720</v>
      </c>
      <c r="D15" s="11" t="s">
        <v>1077</v>
      </c>
      <c r="E15" s="11" t="s">
        <v>1078</v>
      </c>
      <c r="F15" s="11" t="s">
        <v>1079</v>
      </c>
      <c r="G15" s="11" t="s">
        <v>724</v>
      </c>
      <c r="H15" s="16">
        <v>1.25</v>
      </c>
      <c r="I15" s="11" t="s">
        <v>171</v>
      </c>
      <c r="J15" s="11" t="s">
        <v>1080</v>
      </c>
      <c r="K15" s="11" t="s">
        <v>1081</v>
      </c>
      <c r="L15" s="11" t="s">
        <v>1082</v>
      </c>
      <c r="M15" s="11" t="s">
        <v>1084</v>
      </c>
      <c r="N15" s="11" t="s">
        <v>1085</v>
      </c>
      <c r="O15" s="11" t="s">
        <v>670</v>
      </c>
      <c r="P15" s="28" t="s">
        <v>1086</v>
      </c>
    </row>
    <row r="16" spans="1:16" ht="110.4" hidden="1" customHeight="1">
      <c r="A16" s="11" t="s">
        <v>1087</v>
      </c>
      <c r="B16" s="11">
        <v>7</v>
      </c>
      <c r="C16" s="11" t="s">
        <v>720</v>
      </c>
      <c r="D16" s="11" t="s">
        <v>1088</v>
      </c>
      <c r="E16" s="11" t="s">
        <v>1089</v>
      </c>
      <c r="F16" s="11" t="s">
        <v>1090</v>
      </c>
      <c r="G16" s="11" t="s">
        <v>751</v>
      </c>
      <c r="H16" s="16">
        <v>1.5</v>
      </c>
      <c r="I16" s="11" t="s">
        <v>171</v>
      </c>
      <c r="J16" s="11" t="s">
        <v>1091</v>
      </c>
      <c r="K16" s="11" t="s">
        <v>1092</v>
      </c>
      <c r="L16" s="11" t="s">
        <v>1093</v>
      </c>
      <c r="M16" s="11" t="s">
        <v>1095</v>
      </c>
      <c r="N16" s="11" t="s">
        <v>1097</v>
      </c>
      <c r="O16" s="11" t="s">
        <v>670</v>
      </c>
      <c r="P16" s="28" t="s">
        <v>1098</v>
      </c>
    </row>
    <row r="17" spans="1:16" ht="110.4" hidden="1" customHeight="1">
      <c r="A17" s="11" t="s">
        <v>1099</v>
      </c>
      <c r="B17" s="11">
        <v>8</v>
      </c>
      <c r="C17" s="11" t="s">
        <v>720</v>
      </c>
      <c r="D17" s="11" t="s">
        <v>1100</v>
      </c>
      <c r="E17" s="11" t="s">
        <v>1101</v>
      </c>
      <c r="F17" s="11" t="s">
        <v>1102</v>
      </c>
      <c r="G17" s="11" t="s">
        <v>751</v>
      </c>
      <c r="H17" s="16">
        <v>1</v>
      </c>
      <c r="I17" s="11" t="s">
        <v>181</v>
      </c>
      <c r="J17" s="11" t="s">
        <v>958</v>
      </c>
      <c r="K17" s="11" t="s">
        <v>1103</v>
      </c>
      <c r="L17" s="11" t="s">
        <v>1104</v>
      </c>
      <c r="M17" s="11" t="s">
        <v>1106</v>
      </c>
      <c r="N17" s="11" t="s">
        <v>1107</v>
      </c>
      <c r="O17" s="11" t="s">
        <v>670</v>
      </c>
      <c r="P17" s="28" t="s">
        <v>1108</v>
      </c>
    </row>
    <row r="18" spans="1:16" ht="110.4" customHeight="1">
      <c r="A18" s="11" t="s">
        <v>1109</v>
      </c>
      <c r="B18" s="11">
        <v>9</v>
      </c>
      <c r="C18" s="11" t="s">
        <v>720</v>
      </c>
      <c r="D18" s="11" t="s">
        <v>1110</v>
      </c>
      <c r="E18" s="11" t="s">
        <v>1111</v>
      </c>
      <c r="F18" s="11" t="s">
        <v>1112</v>
      </c>
      <c r="G18" s="11" t="s">
        <v>751</v>
      </c>
      <c r="H18" s="16">
        <v>0.75</v>
      </c>
      <c r="I18" s="11" t="s">
        <v>222</v>
      </c>
      <c r="J18" s="11" t="s">
        <v>1113</v>
      </c>
      <c r="K18" s="11" t="s">
        <v>1114</v>
      </c>
      <c r="L18" s="11" t="s">
        <v>1115</v>
      </c>
      <c r="M18" s="11" t="s">
        <v>1117</v>
      </c>
      <c r="N18" s="11" t="s">
        <v>1119</v>
      </c>
      <c r="O18" s="11" t="s">
        <v>1785</v>
      </c>
      <c r="P18" s="28" t="s">
        <v>1120</v>
      </c>
    </row>
    <row r="19" spans="1:16" ht="110.4" hidden="1" customHeight="1">
      <c r="A19" s="11" t="s">
        <v>1121</v>
      </c>
      <c r="B19" s="11">
        <v>10</v>
      </c>
      <c r="C19" s="11" t="s">
        <v>720</v>
      </c>
      <c r="D19" s="11" t="s">
        <v>1122</v>
      </c>
      <c r="E19" s="11" t="s">
        <v>1123</v>
      </c>
      <c r="F19" s="11" t="s">
        <v>1124</v>
      </c>
      <c r="G19" s="11" t="s">
        <v>738</v>
      </c>
      <c r="H19" s="16">
        <v>0.75</v>
      </c>
      <c r="I19" s="11" t="s">
        <v>171</v>
      </c>
      <c r="J19" s="11" t="s">
        <v>1125</v>
      </c>
      <c r="K19" s="11" t="s">
        <v>1126</v>
      </c>
      <c r="L19" s="11" t="s">
        <v>1127</v>
      </c>
      <c r="M19" s="11" t="s">
        <v>1129</v>
      </c>
      <c r="N19" s="11" t="s">
        <v>1130</v>
      </c>
      <c r="O19" s="11" t="s">
        <v>670</v>
      </c>
      <c r="P19" s="28" t="s">
        <v>1131</v>
      </c>
    </row>
    <row r="20" spans="1:16" ht="193.8" hidden="1" customHeight="1">
      <c r="A20" s="11" t="s">
        <v>197</v>
      </c>
      <c r="B20" s="11">
        <v>11</v>
      </c>
      <c r="C20" s="11" t="s">
        <v>720</v>
      </c>
      <c r="D20" s="11" t="s">
        <v>1132</v>
      </c>
      <c r="E20" s="11" t="s">
        <v>1133</v>
      </c>
      <c r="F20" s="11" t="s">
        <v>1134</v>
      </c>
      <c r="G20" s="11" t="s">
        <v>738</v>
      </c>
      <c r="H20" s="16">
        <v>1</v>
      </c>
      <c r="I20" s="11" t="s">
        <v>191</v>
      </c>
      <c r="J20" s="11" t="s">
        <v>731</v>
      </c>
      <c r="K20" s="11" t="s">
        <v>1135</v>
      </c>
      <c r="L20" s="11" t="s">
        <v>1136</v>
      </c>
      <c r="M20" s="11" t="s">
        <v>1138</v>
      </c>
      <c r="N20" s="11" t="s">
        <v>1140</v>
      </c>
      <c r="O20" s="11" t="s">
        <v>670</v>
      </c>
      <c r="P20" s="28" t="s">
        <v>1141</v>
      </c>
    </row>
    <row r="21" spans="1:16" ht="193.8" customHeight="1">
      <c r="A21" s="11" t="s">
        <v>371</v>
      </c>
      <c r="B21" s="11">
        <v>12</v>
      </c>
      <c r="C21" s="11" t="s">
        <v>720</v>
      </c>
      <c r="D21" s="11" t="s">
        <v>853</v>
      </c>
      <c r="E21" s="11" t="s">
        <v>1142</v>
      </c>
      <c r="F21" s="11" t="s">
        <v>1143</v>
      </c>
      <c r="G21" s="11" t="s">
        <v>724</v>
      </c>
      <c r="H21" s="16">
        <v>0.75</v>
      </c>
      <c r="I21" s="11" t="s">
        <v>365</v>
      </c>
      <c r="J21" s="11" t="s">
        <v>1144</v>
      </c>
      <c r="K21" s="11" t="s">
        <v>1145</v>
      </c>
      <c r="L21" s="11" t="s">
        <v>1146</v>
      </c>
      <c r="M21" s="11" t="s">
        <v>1148</v>
      </c>
      <c r="N21" s="11" t="s">
        <v>1150</v>
      </c>
      <c r="O21" s="11" t="s">
        <v>670</v>
      </c>
      <c r="P21" s="28" t="s">
        <v>1151</v>
      </c>
    </row>
    <row r="22" spans="1:16" ht="82.8" customHeight="1">
      <c r="A22" t="s">
        <v>1152</v>
      </c>
      <c r="B22">
        <v>13</v>
      </c>
      <c r="C22" t="s">
        <v>720</v>
      </c>
      <c r="D22" t="s">
        <v>470</v>
      </c>
      <c r="E22" t="s">
        <v>1153</v>
      </c>
      <c r="F22" t="s">
        <v>1154</v>
      </c>
      <c r="G22" t="s">
        <v>738</v>
      </c>
      <c r="H22">
        <v>1</v>
      </c>
      <c r="I22" t="s">
        <v>424</v>
      </c>
      <c r="J22" t="s">
        <v>731</v>
      </c>
      <c r="K22" t="s">
        <v>1155</v>
      </c>
      <c r="L22" t="s">
        <v>1156</v>
      </c>
      <c r="M22" t="s">
        <v>1157</v>
      </c>
      <c r="N22" t="s">
        <v>873</v>
      </c>
      <c r="O22" s="11" t="s">
        <v>670</v>
      </c>
      <c r="P22" s="28" t="s">
        <v>1160</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1745</v>
      </c>
      <c r="B24" s="30"/>
      <c r="C24" s="30"/>
      <c r="D24" s="30"/>
      <c r="E24" s="30"/>
      <c r="F24" s="30"/>
      <c r="G24" s="30"/>
      <c r="H24" s="31"/>
      <c r="I24" s="31"/>
      <c r="J24" s="31"/>
      <c r="K24" s="31"/>
      <c r="L24" s="31"/>
      <c r="M24" s="31"/>
      <c r="N24" s="31"/>
      <c r="O24" s="31"/>
      <c r="P24" s="56"/>
    </row>
    <row r="25" spans="1:16" ht="48" customHeight="1">
      <c r="A25" s="33" t="s">
        <v>1746</v>
      </c>
      <c r="B25" s="33" t="s">
        <v>2</v>
      </c>
      <c r="C25" s="33" t="s">
        <v>4</v>
      </c>
      <c r="D25" s="33" t="s">
        <v>5</v>
      </c>
      <c r="E25" s="33" t="s">
        <v>6</v>
      </c>
      <c r="F25" s="33" t="s">
        <v>7</v>
      </c>
      <c r="G25" s="33" t="s">
        <v>1747</v>
      </c>
    </row>
    <row r="26" spans="1:16" ht="52.05" customHeight="1">
      <c r="A26" s="22">
        <v>1</v>
      </c>
      <c r="B26" s="22" t="s">
        <v>160</v>
      </c>
      <c r="C26" s="22" t="s">
        <v>162</v>
      </c>
      <c r="D26" s="22" t="s">
        <v>163</v>
      </c>
      <c r="E26" s="22" t="s">
        <v>164</v>
      </c>
      <c r="F26" s="22" t="s">
        <v>1786</v>
      </c>
      <c r="G26" s="22" t="s">
        <v>1752</v>
      </c>
    </row>
    <row r="27" spans="1:16" ht="52.05" customHeight="1">
      <c r="A27" s="34">
        <v>2</v>
      </c>
      <c r="B27" s="34" t="s">
        <v>171</v>
      </c>
      <c r="C27" s="34" t="s">
        <v>172</v>
      </c>
      <c r="D27" s="34" t="s">
        <v>173</v>
      </c>
      <c r="E27" s="34" t="s">
        <v>174</v>
      </c>
      <c r="F27" s="34" t="s">
        <v>1787</v>
      </c>
      <c r="G27" s="34" t="s">
        <v>1752</v>
      </c>
    </row>
    <row r="28" spans="1:16" ht="52.05" customHeight="1">
      <c r="A28" s="22">
        <v>3</v>
      </c>
      <c r="B28" s="22" t="s">
        <v>181</v>
      </c>
      <c r="C28" s="22" t="s">
        <v>182</v>
      </c>
      <c r="D28" s="22" t="s">
        <v>183</v>
      </c>
      <c r="E28" s="22" t="s">
        <v>184</v>
      </c>
      <c r="F28" s="22" t="s">
        <v>1788</v>
      </c>
      <c r="G28" s="22" t="s">
        <v>1752</v>
      </c>
    </row>
    <row r="29" spans="1:16" ht="52.05" customHeight="1">
      <c r="A29" s="34">
        <v>4</v>
      </c>
      <c r="B29" s="34" t="s">
        <v>191</v>
      </c>
      <c r="C29" s="34" t="s">
        <v>192</v>
      </c>
      <c r="D29" s="34" t="s">
        <v>193</v>
      </c>
      <c r="E29" s="34" t="s">
        <v>194</v>
      </c>
      <c r="F29" s="34" t="s">
        <v>1789</v>
      </c>
      <c r="G29" s="34" t="s">
        <v>1752</v>
      </c>
    </row>
    <row r="30" spans="1:16" ht="52.05" customHeight="1">
      <c r="A30" s="35">
        <v>5</v>
      </c>
      <c r="B30" s="35" t="s">
        <v>365</v>
      </c>
      <c r="C30" s="35" t="s">
        <v>1756</v>
      </c>
      <c r="D30" s="35" t="s">
        <v>1757</v>
      </c>
      <c r="E30" s="35" t="s">
        <v>1790</v>
      </c>
      <c r="F30" s="35" t="s">
        <v>1148</v>
      </c>
      <c r="G30" s="35" t="s">
        <v>1749</v>
      </c>
    </row>
    <row r="31" spans="1:16" ht="52.05" customHeight="1">
      <c r="A31" s="35">
        <v>6</v>
      </c>
      <c r="B31" s="35" t="s">
        <v>424</v>
      </c>
      <c r="C31" s="35" t="s">
        <v>1791</v>
      </c>
      <c r="D31" s="35" t="s">
        <v>1760</v>
      </c>
      <c r="E31" s="35" t="s">
        <v>1761</v>
      </c>
      <c r="F31" s="35" t="s">
        <v>1792</v>
      </c>
      <c r="G31"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2" t="s">
        <v>1793</v>
      </c>
      <c r="B1" s="70"/>
      <c r="C1" s="70"/>
      <c r="D1" s="70"/>
      <c r="E1" s="70"/>
      <c r="F1" s="70"/>
      <c r="G1" s="70"/>
      <c r="H1" s="70"/>
      <c r="I1" s="70"/>
      <c r="J1" s="70"/>
      <c r="K1" s="70"/>
      <c r="L1" s="70"/>
      <c r="M1" s="70"/>
      <c r="N1" s="70"/>
      <c r="O1" s="70"/>
    </row>
    <row r="2" spans="1:16" ht="31.95" customHeight="1">
      <c r="A2" s="78" t="s">
        <v>1794</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0.61904761904761907</v>
      </c>
      <c r="B5" s="75"/>
      <c r="D5" s="93">
        <f>COUNTIF(O10:O40,"Blocked")</f>
        <v>0</v>
      </c>
      <c r="E5" s="75"/>
      <c r="G5" s="90" t="s">
        <v>1795</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8" t="s">
        <v>719</v>
      </c>
    </row>
    <row r="10" spans="1:16" ht="110.4" customHeight="1">
      <c r="A10" s="10" t="s">
        <v>1161</v>
      </c>
      <c r="B10" s="10">
        <v>1</v>
      </c>
      <c r="C10" s="10" t="s">
        <v>720</v>
      </c>
      <c r="D10" s="10" t="s">
        <v>1162</v>
      </c>
      <c r="E10" s="10" t="s">
        <v>1163</v>
      </c>
      <c r="F10" s="10" t="s">
        <v>1164</v>
      </c>
      <c r="G10" s="10" t="s">
        <v>751</v>
      </c>
      <c r="H10" s="15">
        <v>1.5</v>
      </c>
      <c r="I10" s="10" t="s">
        <v>201</v>
      </c>
      <c r="J10" s="10" t="s">
        <v>958</v>
      </c>
      <c r="K10" s="10" t="s">
        <v>1165</v>
      </c>
      <c r="L10" s="10" t="s">
        <v>1166</v>
      </c>
      <c r="M10" s="10" t="s">
        <v>1168</v>
      </c>
      <c r="N10" s="10" t="s">
        <v>1170</v>
      </c>
      <c r="O10" s="10" t="s">
        <v>670</v>
      </c>
      <c r="P10" s="28" t="s">
        <v>1171</v>
      </c>
    </row>
    <row r="11" spans="1:16" ht="110.4" customHeight="1">
      <c r="A11" s="11" t="s">
        <v>1172</v>
      </c>
      <c r="B11" s="11">
        <v>2</v>
      </c>
      <c r="C11" s="11" t="s">
        <v>720</v>
      </c>
      <c r="D11" s="11" t="s">
        <v>955</v>
      </c>
      <c r="E11" s="11" t="s">
        <v>1173</v>
      </c>
      <c r="F11" s="11" t="s">
        <v>1174</v>
      </c>
      <c r="G11" s="11" t="s">
        <v>751</v>
      </c>
      <c r="H11" s="16">
        <v>1</v>
      </c>
      <c r="I11" s="11" t="s">
        <v>201</v>
      </c>
      <c r="J11" s="11" t="s">
        <v>958</v>
      </c>
      <c r="K11" s="11" t="s">
        <v>1175</v>
      </c>
      <c r="L11" s="11" t="s">
        <v>1176</v>
      </c>
      <c r="M11" s="11" t="s">
        <v>1178</v>
      </c>
      <c r="N11" s="11" t="s">
        <v>1179</v>
      </c>
      <c r="O11" s="11" t="s">
        <v>670</v>
      </c>
      <c r="P11" s="28" t="s">
        <v>1180</v>
      </c>
    </row>
    <row r="12" spans="1:16" ht="110.4" customHeight="1">
      <c r="A12" s="11" t="s">
        <v>1181</v>
      </c>
      <c r="B12" s="11">
        <v>3</v>
      </c>
      <c r="C12" s="11" t="s">
        <v>720</v>
      </c>
      <c r="D12" s="11" t="s">
        <v>1182</v>
      </c>
      <c r="E12" s="11" t="s">
        <v>1183</v>
      </c>
      <c r="F12" s="11" t="s">
        <v>1184</v>
      </c>
      <c r="G12" s="11" t="s">
        <v>751</v>
      </c>
      <c r="H12" s="16">
        <v>1.25</v>
      </c>
      <c r="I12" s="11" t="s">
        <v>212</v>
      </c>
      <c r="J12" s="11" t="s">
        <v>1144</v>
      </c>
      <c r="K12" s="11" t="s">
        <v>1185</v>
      </c>
      <c r="L12" s="11" t="s">
        <v>1186</v>
      </c>
      <c r="M12" s="11" t="s">
        <v>1188</v>
      </c>
      <c r="N12" s="11" t="s">
        <v>1190</v>
      </c>
      <c r="O12" s="11" t="s">
        <v>670</v>
      </c>
      <c r="P12" s="28" t="s">
        <v>1191</v>
      </c>
    </row>
    <row r="13" spans="1:16" ht="110.4" customHeight="1">
      <c r="A13" s="11" t="s">
        <v>1192</v>
      </c>
      <c r="B13" s="11">
        <v>4</v>
      </c>
      <c r="C13" s="11" t="s">
        <v>720</v>
      </c>
      <c r="D13" s="11" t="s">
        <v>1193</v>
      </c>
      <c r="E13" s="11" t="s">
        <v>1194</v>
      </c>
      <c r="F13" s="11" t="s">
        <v>1195</v>
      </c>
      <c r="G13" s="11" t="s">
        <v>751</v>
      </c>
      <c r="H13" s="16">
        <v>0.75</v>
      </c>
      <c r="I13" s="11" t="s">
        <v>212</v>
      </c>
      <c r="J13" s="11" t="s">
        <v>731</v>
      </c>
      <c r="K13" s="11" t="s">
        <v>1196</v>
      </c>
      <c r="L13" s="11" t="s">
        <v>1197</v>
      </c>
      <c r="M13" s="11" t="s">
        <v>1199</v>
      </c>
      <c r="N13" s="11" t="s">
        <v>1200</v>
      </c>
      <c r="O13" s="11" t="s">
        <v>670</v>
      </c>
      <c r="P13" s="28" t="s">
        <v>1201</v>
      </c>
    </row>
    <row r="14" spans="1:16" ht="110.4" customHeight="1">
      <c r="A14" s="11" t="s">
        <v>1202</v>
      </c>
      <c r="B14" s="11">
        <v>5</v>
      </c>
      <c r="C14" s="11" t="s">
        <v>720</v>
      </c>
      <c r="D14" s="11" t="s">
        <v>1203</v>
      </c>
      <c r="E14" s="11" t="s">
        <v>1204</v>
      </c>
      <c r="F14" s="11" t="s">
        <v>1205</v>
      </c>
      <c r="G14" s="11" t="s">
        <v>751</v>
      </c>
      <c r="H14" s="16">
        <v>1.25</v>
      </c>
      <c r="I14" s="11" t="s">
        <v>212</v>
      </c>
      <c r="J14" s="11" t="s">
        <v>1144</v>
      </c>
      <c r="K14" s="11" t="s">
        <v>1206</v>
      </c>
      <c r="L14" s="11" t="s">
        <v>1207</v>
      </c>
      <c r="M14" s="11" t="s">
        <v>1209</v>
      </c>
      <c r="N14" s="11" t="s">
        <v>1212</v>
      </c>
      <c r="O14" s="11" t="s">
        <v>670</v>
      </c>
      <c r="P14" s="28" t="s">
        <v>1213</v>
      </c>
    </row>
    <row r="15" spans="1:16" ht="110.4" customHeight="1">
      <c r="A15" s="11" t="s">
        <v>1214</v>
      </c>
      <c r="B15" s="11">
        <v>6</v>
      </c>
      <c r="C15" s="11" t="s">
        <v>720</v>
      </c>
      <c r="D15" s="11" t="s">
        <v>1215</v>
      </c>
      <c r="E15" s="11" t="s">
        <v>1216</v>
      </c>
      <c r="F15" s="11" t="s">
        <v>1217</v>
      </c>
      <c r="G15" s="11" t="s">
        <v>751</v>
      </c>
      <c r="H15" s="16">
        <v>1</v>
      </c>
      <c r="I15" s="11" t="s">
        <v>212</v>
      </c>
      <c r="J15" s="11" t="s">
        <v>1218</v>
      </c>
      <c r="K15" s="11" t="s">
        <v>1219</v>
      </c>
      <c r="L15" s="11" t="s">
        <v>1220</v>
      </c>
      <c r="M15" s="11" t="s">
        <v>1222</v>
      </c>
      <c r="N15" s="11" t="s">
        <v>1223</v>
      </c>
      <c r="O15" s="11" t="s">
        <v>670</v>
      </c>
      <c r="P15" s="28" t="s">
        <v>1224</v>
      </c>
    </row>
    <row r="16" spans="1:16" ht="110.4" customHeight="1">
      <c r="A16" s="11" t="s">
        <v>1225</v>
      </c>
      <c r="B16" s="11">
        <v>7</v>
      </c>
      <c r="C16" s="11" t="s">
        <v>720</v>
      </c>
      <c r="D16" s="11" t="s">
        <v>1226</v>
      </c>
      <c r="E16" s="11" t="s">
        <v>1227</v>
      </c>
      <c r="F16" s="11" t="s">
        <v>1228</v>
      </c>
      <c r="G16" s="11" t="s">
        <v>751</v>
      </c>
      <c r="H16" s="16">
        <v>0.75</v>
      </c>
      <c r="I16" s="11" t="s">
        <v>212</v>
      </c>
      <c r="J16" s="11" t="s">
        <v>1229</v>
      </c>
      <c r="K16" s="11" t="s">
        <v>1230</v>
      </c>
      <c r="L16" s="11" t="s">
        <v>1231</v>
      </c>
      <c r="M16" s="11" t="s">
        <v>1233</v>
      </c>
      <c r="N16" s="11" t="s">
        <v>1234</v>
      </c>
      <c r="O16" s="11" t="s">
        <v>670</v>
      </c>
      <c r="P16" s="28" t="s">
        <v>1235</v>
      </c>
    </row>
    <row r="17" spans="1:16" ht="110.4" customHeight="1">
      <c r="A17" s="11" t="s">
        <v>1236</v>
      </c>
      <c r="B17" s="11">
        <v>8</v>
      </c>
      <c r="C17" s="11" t="s">
        <v>720</v>
      </c>
      <c r="D17" s="11" t="s">
        <v>1237</v>
      </c>
      <c r="E17" s="11" t="s">
        <v>1238</v>
      </c>
      <c r="F17" s="11" t="s">
        <v>1239</v>
      </c>
      <c r="G17" s="11" t="s">
        <v>751</v>
      </c>
      <c r="H17" s="16">
        <v>1</v>
      </c>
      <c r="I17" s="11" t="s">
        <v>222</v>
      </c>
      <c r="J17" s="11" t="s">
        <v>1113</v>
      </c>
      <c r="K17" s="11" t="s">
        <v>1240</v>
      </c>
      <c r="L17" s="11" t="s">
        <v>1241</v>
      </c>
      <c r="M17" s="11" t="s">
        <v>1243</v>
      </c>
      <c r="N17" s="11" t="s">
        <v>1245</v>
      </c>
      <c r="O17" s="11" t="s">
        <v>670</v>
      </c>
      <c r="P17" s="28" t="s">
        <v>1246</v>
      </c>
    </row>
    <row r="18" spans="1:16" ht="110.4" customHeight="1">
      <c r="A18" s="11" t="s">
        <v>1247</v>
      </c>
      <c r="B18" s="11">
        <v>9</v>
      </c>
      <c r="C18" s="11" t="s">
        <v>720</v>
      </c>
      <c r="D18" s="11" t="s">
        <v>1248</v>
      </c>
      <c r="E18" s="11" t="s">
        <v>1249</v>
      </c>
      <c r="F18" s="11" t="s">
        <v>1250</v>
      </c>
      <c r="G18" s="11" t="s">
        <v>751</v>
      </c>
      <c r="H18" s="16">
        <v>1</v>
      </c>
      <c r="I18" s="11" t="s">
        <v>212</v>
      </c>
      <c r="J18" s="11" t="s">
        <v>731</v>
      </c>
      <c r="K18" s="11" t="s">
        <v>1251</v>
      </c>
      <c r="L18" s="11" t="s">
        <v>1252</v>
      </c>
      <c r="M18" s="11" t="s">
        <v>1254</v>
      </c>
      <c r="N18" s="11" t="s">
        <v>1257</v>
      </c>
      <c r="O18" s="11" t="s">
        <v>670</v>
      </c>
      <c r="P18" s="28" t="s">
        <v>1258</v>
      </c>
    </row>
    <row r="19" spans="1:16" ht="110.4" customHeight="1">
      <c r="A19" s="11" t="s">
        <v>1259</v>
      </c>
      <c r="B19" s="11">
        <v>10</v>
      </c>
      <c r="C19" s="11" t="s">
        <v>989</v>
      </c>
      <c r="D19" s="11" t="s">
        <v>1260</v>
      </c>
      <c r="E19" s="11" t="s">
        <v>1261</v>
      </c>
      <c r="F19" s="11" t="s">
        <v>1262</v>
      </c>
      <c r="G19" s="11" t="s">
        <v>751</v>
      </c>
      <c r="H19" s="16">
        <v>0.75</v>
      </c>
      <c r="I19" s="11" t="s">
        <v>201</v>
      </c>
      <c r="J19" s="11" t="s">
        <v>1218</v>
      </c>
      <c r="K19" s="11" t="s">
        <v>1263</v>
      </c>
      <c r="L19" s="11" t="s">
        <v>1264</v>
      </c>
      <c r="M19" s="11" t="s">
        <v>1266</v>
      </c>
      <c r="N19" s="11" t="s">
        <v>1269</v>
      </c>
      <c r="O19" s="11" t="s">
        <v>670</v>
      </c>
      <c r="P19" s="28" t="s">
        <v>1270</v>
      </c>
    </row>
    <row r="20" spans="1:16" ht="193.8" customHeight="1">
      <c r="A20" s="11" t="s">
        <v>238</v>
      </c>
      <c r="B20" s="11">
        <v>11</v>
      </c>
      <c r="C20" s="11" t="s">
        <v>720</v>
      </c>
      <c r="D20" s="11" t="s">
        <v>1271</v>
      </c>
      <c r="E20" s="11" t="s">
        <v>1272</v>
      </c>
      <c r="F20" s="11" t="s">
        <v>1273</v>
      </c>
      <c r="G20" s="11" t="s">
        <v>738</v>
      </c>
      <c r="H20" s="16">
        <v>1</v>
      </c>
      <c r="I20" s="11" t="s">
        <v>232</v>
      </c>
      <c r="J20" s="11" t="s">
        <v>731</v>
      </c>
      <c r="K20" s="11" t="s">
        <v>1274</v>
      </c>
      <c r="L20" s="11" t="s">
        <v>1275</v>
      </c>
      <c r="M20" s="11" t="s">
        <v>1277</v>
      </c>
      <c r="N20" s="11" t="s">
        <v>1279</v>
      </c>
      <c r="O20" s="11" t="s">
        <v>670</v>
      </c>
      <c r="P20" s="28" t="s">
        <v>1280</v>
      </c>
    </row>
    <row r="21" spans="1:16" ht="193.8" customHeight="1">
      <c r="A21" s="11" t="s">
        <v>381</v>
      </c>
      <c r="B21" s="11">
        <v>12</v>
      </c>
      <c r="C21" s="11" t="s">
        <v>720</v>
      </c>
      <c r="D21" s="11" t="s">
        <v>853</v>
      </c>
      <c r="E21" s="11" t="s">
        <v>1281</v>
      </c>
      <c r="F21" s="11" t="s">
        <v>1282</v>
      </c>
      <c r="G21" s="11" t="s">
        <v>724</v>
      </c>
      <c r="H21" s="16">
        <v>0.75</v>
      </c>
      <c r="I21" s="11" t="s">
        <v>375</v>
      </c>
      <c r="J21" s="11" t="s">
        <v>1283</v>
      </c>
      <c r="K21" s="11" t="s">
        <v>1284</v>
      </c>
      <c r="L21" s="11" t="s">
        <v>1285</v>
      </c>
      <c r="M21" s="11" t="s">
        <v>1287</v>
      </c>
      <c r="N21" s="11" t="s">
        <v>1289</v>
      </c>
      <c r="O21" s="11" t="s">
        <v>670</v>
      </c>
      <c r="P21" s="28" t="s">
        <v>1290</v>
      </c>
    </row>
    <row r="22" spans="1:16" ht="82.8" customHeight="1">
      <c r="A22" t="s">
        <v>1291</v>
      </c>
      <c r="B22">
        <v>13</v>
      </c>
      <c r="C22" t="s">
        <v>720</v>
      </c>
      <c r="D22" t="s">
        <v>470</v>
      </c>
      <c r="E22" t="s">
        <v>1292</v>
      </c>
      <c r="F22" t="s">
        <v>1293</v>
      </c>
      <c r="G22" t="s">
        <v>738</v>
      </c>
      <c r="H22">
        <v>1</v>
      </c>
      <c r="I22" t="s">
        <v>424</v>
      </c>
      <c r="J22" t="s">
        <v>731</v>
      </c>
      <c r="K22" t="s">
        <v>1294</v>
      </c>
      <c r="L22" t="s">
        <v>1295</v>
      </c>
      <c r="M22" t="s">
        <v>1296</v>
      </c>
      <c r="N22" t="s">
        <v>873</v>
      </c>
      <c r="O22" s="11" t="s">
        <v>670</v>
      </c>
      <c r="P22" s="28" t="s">
        <v>1299</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1745</v>
      </c>
      <c r="B24" s="30"/>
      <c r="C24" s="30"/>
      <c r="D24" s="30"/>
      <c r="E24" s="30"/>
      <c r="F24" s="30"/>
      <c r="G24" s="30"/>
      <c r="H24" s="31"/>
      <c r="I24" s="31"/>
      <c r="J24" s="31"/>
      <c r="K24" s="31"/>
      <c r="L24" s="31"/>
      <c r="M24" s="31"/>
      <c r="N24" s="31"/>
      <c r="O24" s="31"/>
      <c r="P24" s="56"/>
    </row>
    <row r="25" spans="1:16" ht="48" customHeight="1">
      <c r="A25" s="33" t="s">
        <v>1746</v>
      </c>
      <c r="B25" s="33" t="s">
        <v>2</v>
      </c>
      <c r="C25" s="33" t="s">
        <v>4</v>
      </c>
      <c r="D25" s="33" t="s">
        <v>5</v>
      </c>
      <c r="E25" s="33" t="s">
        <v>6</v>
      </c>
      <c r="F25" s="33" t="s">
        <v>7</v>
      </c>
      <c r="G25" s="33" t="s">
        <v>1747</v>
      </c>
    </row>
    <row r="26" spans="1:16" ht="52.05" customHeight="1">
      <c r="A26" s="22">
        <v>1</v>
      </c>
      <c r="B26" s="22" t="s">
        <v>201</v>
      </c>
      <c r="C26" s="22" t="s">
        <v>203</v>
      </c>
      <c r="D26" s="22" t="s">
        <v>204</v>
      </c>
      <c r="E26" s="22" t="s">
        <v>205</v>
      </c>
      <c r="F26" s="22" t="s">
        <v>1796</v>
      </c>
      <c r="G26" s="22" t="s">
        <v>1752</v>
      </c>
    </row>
    <row r="27" spans="1:16" ht="52.05" customHeight="1">
      <c r="A27" s="34">
        <v>2</v>
      </c>
      <c r="B27" s="34" t="s">
        <v>212</v>
      </c>
      <c r="C27" s="34" t="s">
        <v>213</v>
      </c>
      <c r="D27" s="34" t="s">
        <v>214</v>
      </c>
      <c r="E27" s="34" t="s">
        <v>215</v>
      </c>
      <c r="F27" s="34" t="s">
        <v>1797</v>
      </c>
      <c r="G27" s="34" t="s">
        <v>1752</v>
      </c>
    </row>
    <row r="28" spans="1:16" ht="52.05" customHeight="1">
      <c r="A28" s="22">
        <v>3</v>
      </c>
      <c r="B28" s="22" t="s">
        <v>222</v>
      </c>
      <c r="C28" s="22" t="s">
        <v>223</v>
      </c>
      <c r="D28" s="22" t="s">
        <v>224</v>
      </c>
      <c r="E28" s="22" t="s">
        <v>225</v>
      </c>
      <c r="F28" s="22" t="s">
        <v>1798</v>
      </c>
      <c r="G28" s="22" t="s">
        <v>1752</v>
      </c>
    </row>
    <row r="29" spans="1:16" ht="52.05" customHeight="1">
      <c r="A29" s="34">
        <v>4</v>
      </c>
      <c r="B29" s="34" t="s">
        <v>232</v>
      </c>
      <c r="C29" s="34" t="s">
        <v>233</v>
      </c>
      <c r="D29" s="34" t="s">
        <v>234</v>
      </c>
      <c r="E29" s="34" t="s">
        <v>235</v>
      </c>
      <c r="F29" s="34" t="s">
        <v>1799</v>
      </c>
      <c r="G29" s="34" t="s">
        <v>1752</v>
      </c>
    </row>
    <row r="30" spans="1:16" ht="52.05" customHeight="1">
      <c r="A30" s="35">
        <v>5</v>
      </c>
      <c r="B30" s="35" t="s">
        <v>375</v>
      </c>
      <c r="C30" s="35" t="s">
        <v>1756</v>
      </c>
      <c r="D30" s="35" t="s">
        <v>1757</v>
      </c>
      <c r="E30" s="35" t="s">
        <v>1800</v>
      </c>
      <c r="F30" s="35" t="s">
        <v>1287</v>
      </c>
      <c r="G30" s="35" t="s">
        <v>1749</v>
      </c>
    </row>
    <row r="31" spans="1:16" ht="52.05" customHeight="1">
      <c r="A31" s="35">
        <v>6</v>
      </c>
      <c r="B31" s="35" t="s">
        <v>424</v>
      </c>
      <c r="C31" s="35" t="s">
        <v>1801</v>
      </c>
      <c r="D31" s="35" t="s">
        <v>1760</v>
      </c>
      <c r="E31" s="35" t="s">
        <v>1761</v>
      </c>
      <c r="F31" s="35" t="s">
        <v>1802</v>
      </c>
      <c r="G31"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1803</v>
      </c>
      <c r="B1" s="70"/>
      <c r="C1" s="70"/>
      <c r="D1" s="70"/>
      <c r="E1" s="70"/>
      <c r="F1" s="70"/>
      <c r="G1" s="70"/>
      <c r="H1" s="70"/>
      <c r="I1" s="70"/>
      <c r="J1" s="70"/>
      <c r="K1" s="70"/>
      <c r="L1" s="70"/>
      <c r="M1" s="70"/>
      <c r="N1" s="70"/>
      <c r="O1" s="70"/>
    </row>
    <row r="2" spans="1:16" ht="31.95" customHeight="1">
      <c r="A2" s="78" t="s">
        <v>1804</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0.60869565217391308</v>
      </c>
      <c r="B5" s="75"/>
      <c r="D5" s="93">
        <f>COUNTIF(O10:O40,"Blocked")</f>
        <v>0</v>
      </c>
      <c r="E5" s="75"/>
      <c r="G5" s="90" t="s">
        <v>1805</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96.6" customHeight="1">
      <c r="A10" s="10" t="s">
        <v>249</v>
      </c>
      <c r="B10" s="10">
        <v>1</v>
      </c>
      <c r="C10" s="10" t="s">
        <v>720</v>
      </c>
      <c r="D10" s="10" t="s">
        <v>1300</v>
      </c>
      <c r="E10" s="10" t="s">
        <v>1301</v>
      </c>
      <c r="F10" s="10" t="s">
        <v>1302</v>
      </c>
      <c r="G10" s="10" t="s">
        <v>724</v>
      </c>
      <c r="H10" s="15">
        <v>1</v>
      </c>
      <c r="I10" s="10" t="s">
        <v>242</v>
      </c>
      <c r="J10" s="10" t="s">
        <v>1303</v>
      </c>
      <c r="K10" s="10" t="s">
        <v>1304</v>
      </c>
      <c r="L10" s="10" t="s">
        <v>1305</v>
      </c>
      <c r="M10" s="10" t="s">
        <v>1307</v>
      </c>
      <c r="N10" s="10" t="s">
        <v>1308</v>
      </c>
      <c r="O10" s="10" t="s">
        <v>670</v>
      </c>
      <c r="P10" s="29" t="s">
        <v>1309</v>
      </c>
    </row>
    <row r="11" spans="1:16" ht="409.6" customHeight="1">
      <c r="A11" s="11" t="s">
        <v>1310</v>
      </c>
      <c r="B11" s="11">
        <v>2</v>
      </c>
      <c r="C11" s="11" t="s">
        <v>720</v>
      </c>
      <c r="D11" s="11" t="s">
        <v>1311</v>
      </c>
      <c r="E11" s="11" t="s">
        <v>1312</v>
      </c>
      <c r="F11" s="11" t="s">
        <v>1313</v>
      </c>
      <c r="G11" s="11" t="s">
        <v>751</v>
      </c>
      <c r="H11" s="16">
        <v>1.25</v>
      </c>
      <c r="I11" s="11" t="s">
        <v>253</v>
      </c>
      <c r="J11" s="11" t="s">
        <v>1314</v>
      </c>
      <c r="K11" s="11" t="s">
        <v>1315</v>
      </c>
      <c r="L11" s="11" t="s">
        <v>1316</v>
      </c>
      <c r="M11" s="11" t="s">
        <v>1318</v>
      </c>
      <c r="N11" s="11" t="s">
        <v>1319</v>
      </c>
      <c r="O11" s="11" t="s">
        <v>670</v>
      </c>
      <c r="P11" s="29" t="s">
        <v>1321</v>
      </c>
    </row>
    <row r="12" spans="1:16" ht="193.8" customHeight="1">
      <c r="A12" s="11" t="s">
        <v>1322</v>
      </c>
      <c r="B12" s="11">
        <v>3</v>
      </c>
      <c r="C12" s="11" t="s">
        <v>720</v>
      </c>
      <c r="D12" s="11" t="s">
        <v>1323</v>
      </c>
      <c r="E12" s="11" t="s">
        <v>1324</v>
      </c>
      <c r="F12" s="11" t="s">
        <v>1325</v>
      </c>
      <c r="G12" s="11" t="s">
        <v>751</v>
      </c>
      <c r="H12" s="16">
        <v>1.25</v>
      </c>
      <c r="I12" s="11" t="s">
        <v>253</v>
      </c>
      <c r="J12" s="11" t="s">
        <v>1326</v>
      </c>
      <c r="K12" s="11" t="s">
        <v>1327</v>
      </c>
      <c r="L12" s="11" t="s">
        <v>1328</v>
      </c>
      <c r="M12" s="11" t="s">
        <v>1330</v>
      </c>
      <c r="N12" s="11" t="s">
        <v>1333</v>
      </c>
      <c r="O12" s="11" t="s">
        <v>670</v>
      </c>
      <c r="P12" s="29" t="s">
        <v>1334</v>
      </c>
    </row>
    <row r="13" spans="1:16" ht="193.8" customHeight="1">
      <c r="A13" s="11" t="s">
        <v>1335</v>
      </c>
      <c r="B13" s="11">
        <v>4</v>
      </c>
      <c r="C13" s="11" t="s">
        <v>720</v>
      </c>
      <c r="D13" s="11" t="s">
        <v>1336</v>
      </c>
      <c r="E13" s="11" t="s">
        <v>1337</v>
      </c>
      <c r="F13" s="11" t="s">
        <v>1338</v>
      </c>
      <c r="G13" s="11" t="s">
        <v>751</v>
      </c>
      <c r="H13" s="16">
        <v>1.25</v>
      </c>
      <c r="I13" s="11" t="s">
        <v>253</v>
      </c>
      <c r="J13" s="11" t="s">
        <v>1339</v>
      </c>
      <c r="K13" s="11" t="s">
        <v>1340</v>
      </c>
      <c r="L13" s="11" t="s">
        <v>1341</v>
      </c>
      <c r="M13" s="11" t="s">
        <v>1343</v>
      </c>
      <c r="N13" s="11" t="s">
        <v>1345</v>
      </c>
      <c r="O13" s="11" t="s">
        <v>670</v>
      </c>
      <c r="P13" s="29" t="s">
        <v>1346</v>
      </c>
    </row>
    <row r="14" spans="1:16" ht="110.4" customHeight="1">
      <c r="A14" s="11" t="s">
        <v>1347</v>
      </c>
      <c r="B14" s="11">
        <v>5</v>
      </c>
      <c r="C14" s="11" t="s">
        <v>720</v>
      </c>
      <c r="D14" s="11" t="s">
        <v>1348</v>
      </c>
      <c r="E14" s="11" t="s">
        <v>1349</v>
      </c>
      <c r="F14" s="11" t="s">
        <v>1350</v>
      </c>
      <c r="G14" s="11" t="s">
        <v>751</v>
      </c>
      <c r="H14" s="16">
        <v>1.5</v>
      </c>
      <c r="I14" s="11" t="s">
        <v>253</v>
      </c>
      <c r="J14" s="11" t="s">
        <v>1351</v>
      </c>
      <c r="K14" s="11" t="s">
        <v>1352</v>
      </c>
      <c r="L14" s="11" t="s">
        <v>1353</v>
      </c>
      <c r="M14" s="11" t="s">
        <v>1355</v>
      </c>
      <c r="N14" s="11" t="s">
        <v>1358</v>
      </c>
      <c r="O14" s="11" t="s">
        <v>670</v>
      </c>
      <c r="P14" s="29" t="s">
        <v>1359</v>
      </c>
    </row>
    <row r="15" spans="1:16" ht="193.8" customHeight="1">
      <c r="A15" s="11" t="s">
        <v>280</v>
      </c>
      <c r="B15" s="11">
        <v>6</v>
      </c>
      <c r="C15" s="11" t="s">
        <v>720</v>
      </c>
      <c r="D15" s="11" t="s">
        <v>1360</v>
      </c>
      <c r="E15" s="11" t="s">
        <v>1361</v>
      </c>
      <c r="F15" s="11" t="s">
        <v>1362</v>
      </c>
      <c r="G15" s="11" t="s">
        <v>751</v>
      </c>
      <c r="H15" s="16">
        <v>1</v>
      </c>
      <c r="I15" s="11" t="s">
        <v>274</v>
      </c>
      <c r="J15" s="11" t="s">
        <v>1363</v>
      </c>
      <c r="K15" s="11" t="s">
        <v>1364</v>
      </c>
      <c r="L15" s="11" t="s">
        <v>1365</v>
      </c>
      <c r="M15" s="11" t="s">
        <v>1367</v>
      </c>
      <c r="N15" s="11" t="s">
        <v>1370</v>
      </c>
      <c r="O15" s="11" t="s">
        <v>670</v>
      </c>
      <c r="P15" s="29" t="s">
        <v>1371</v>
      </c>
    </row>
    <row r="16" spans="1:16" ht="124.2" customHeight="1">
      <c r="A16" s="11" t="s">
        <v>1372</v>
      </c>
      <c r="B16" s="11">
        <v>7</v>
      </c>
      <c r="C16" s="11" t="s">
        <v>720</v>
      </c>
      <c r="D16" s="11" t="s">
        <v>1373</v>
      </c>
      <c r="E16" s="11" t="s">
        <v>1374</v>
      </c>
      <c r="F16" s="11" t="s">
        <v>1375</v>
      </c>
      <c r="G16" s="11" t="s">
        <v>751</v>
      </c>
      <c r="H16" s="16">
        <v>1.5</v>
      </c>
      <c r="I16" s="11" t="s">
        <v>264</v>
      </c>
      <c r="J16" s="11" t="s">
        <v>1376</v>
      </c>
      <c r="K16" s="11" t="s">
        <v>1377</v>
      </c>
      <c r="L16" s="11" t="s">
        <v>1378</v>
      </c>
      <c r="M16" s="11" t="s">
        <v>1380</v>
      </c>
      <c r="N16" s="11" t="s">
        <v>1382</v>
      </c>
      <c r="O16" s="11" t="s">
        <v>670</v>
      </c>
      <c r="P16" s="29" t="s">
        <v>1383</v>
      </c>
    </row>
    <row r="17" spans="1:16" ht="193.8" customHeight="1">
      <c r="A17" s="11" t="s">
        <v>1384</v>
      </c>
      <c r="B17" s="11">
        <v>8</v>
      </c>
      <c r="C17" s="11" t="s">
        <v>720</v>
      </c>
      <c r="D17" s="11" t="s">
        <v>1385</v>
      </c>
      <c r="E17" s="11" t="s">
        <v>1386</v>
      </c>
      <c r="F17" s="11" t="s">
        <v>1387</v>
      </c>
      <c r="G17" s="11" t="s">
        <v>751</v>
      </c>
      <c r="H17" s="16">
        <v>1</v>
      </c>
      <c r="I17" s="11" t="s">
        <v>264</v>
      </c>
      <c r="J17" s="11" t="s">
        <v>731</v>
      </c>
      <c r="K17" s="11" t="s">
        <v>1388</v>
      </c>
      <c r="L17" s="11" t="s">
        <v>1389</v>
      </c>
      <c r="M17" s="11" t="s">
        <v>1391</v>
      </c>
      <c r="N17" s="11" t="s">
        <v>1392</v>
      </c>
      <c r="O17" s="11" t="s">
        <v>670</v>
      </c>
      <c r="P17" s="29" t="s">
        <v>1393</v>
      </c>
    </row>
    <row r="18" spans="1:16" ht="110.4" customHeight="1">
      <c r="A18" s="11" t="s">
        <v>1394</v>
      </c>
      <c r="B18" s="11">
        <v>9</v>
      </c>
      <c r="C18" s="11" t="s">
        <v>720</v>
      </c>
      <c r="D18" s="11" t="s">
        <v>1395</v>
      </c>
      <c r="E18" s="11" t="s">
        <v>1396</v>
      </c>
      <c r="F18" s="11" t="s">
        <v>1397</v>
      </c>
      <c r="G18" s="11" t="s">
        <v>738</v>
      </c>
      <c r="H18" s="16">
        <v>1</v>
      </c>
      <c r="I18" s="11" t="s">
        <v>284</v>
      </c>
      <c r="J18" s="11" t="s">
        <v>1218</v>
      </c>
      <c r="K18" s="11" t="s">
        <v>1398</v>
      </c>
      <c r="L18" s="11" t="s">
        <v>1399</v>
      </c>
      <c r="M18" s="11" t="s">
        <v>1401</v>
      </c>
      <c r="N18" s="11" t="s">
        <v>1403</v>
      </c>
      <c r="O18" s="11" t="s">
        <v>670</v>
      </c>
      <c r="P18" s="29" t="s">
        <v>1404</v>
      </c>
    </row>
    <row r="19" spans="1:16" ht="124.2" customHeight="1">
      <c r="A19" s="11" t="s">
        <v>1405</v>
      </c>
      <c r="B19" s="11">
        <v>10</v>
      </c>
      <c r="C19" s="11" t="s">
        <v>720</v>
      </c>
      <c r="D19" s="11" t="s">
        <v>1406</v>
      </c>
      <c r="E19" s="11" t="s">
        <v>1407</v>
      </c>
      <c r="F19" s="11" t="s">
        <v>1408</v>
      </c>
      <c r="G19" s="11" t="s">
        <v>724</v>
      </c>
      <c r="H19" s="16">
        <v>1.5</v>
      </c>
      <c r="I19" s="11" t="s">
        <v>284</v>
      </c>
      <c r="J19" s="11" t="s">
        <v>981</v>
      </c>
      <c r="K19" s="11" t="s">
        <v>1409</v>
      </c>
      <c r="L19" s="11" t="s">
        <v>1410</v>
      </c>
      <c r="M19" s="11" t="s">
        <v>1412</v>
      </c>
      <c r="N19" s="11" t="s">
        <v>1413</v>
      </c>
      <c r="O19" s="11" t="s">
        <v>670</v>
      </c>
      <c r="P19" s="29" t="s">
        <v>1414</v>
      </c>
    </row>
    <row r="20" spans="1:16" ht="110.4" customHeight="1">
      <c r="A20" s="11" t="s">
        <v>1415</v>
      </c>
      <c r="B20" s="11">
        <v>11</v>
      </c>
      <c r="C20" s="11" t="s">
        <v>720</v>
      </c>
      <c r="D20" s="11" t="s">
        <v>1416</v>
      </c>
      <c r="E20" s="11" t="s">
        <v>1417</v>
      </c>
      <c r="F20" s="11" t="s">
        <v>1418</v>
      </c>
      <c r="G20" s="11" t="s">
        <v>738</v>
      </c>
      <c r="H20" s="16">
        <v>0.75</v>
      </c>
      <c r="I20" s="11" t="s">
        <v>284</v>
      </c>
      <c r="J20" s="11" t="s">
        <v>981</v>
      </c>
      <c r="K20" s="11" t="s">
        <v>1419</v>
      </c>
      <c r="L20" s="11" t="s">
        <v>1420</v>
      </c>
      <c r="M20" s="11" t="s">
        <v>1422</v>
      </c>
      <c r="N20" s="11" t="s">
        <v>1424</v>
      </c>
      <c r="O20" s="11" t="s">
        <v>670</v>
      </c>
      <c r="P20" s="29" t="s">
        <v>1425</v>
      </c>
    </row>
    <row r="21" spans="1:16" ht="193.8" customHeight="1">
      <c r="A21" s="11" t="s">
        <v>1426</v>
      </c>
      <c r="B21" s="11">
        <v>12</v>
      </c>
      <c r="C21" s="11" t="s">
        <v>720</v>
      </c>
      <c r="D21" s="11" t="s">
        <v>1427</v>
      </c>
      <c r="E21" s="11" t="s">
        <v>1428</v>
      </c>
      <c r="F21" s="11" t="s">
        <v>1429</v>
      </c>
      <c r="G21" s="11" t="s">
        <v>738</v>
      </c>
      <c r="H21" s="16">
        <v>1</v>
      </c>
      <c r="I21" s="11" t="s">
        <v>284</v>
      </c>
      <c r="J21" s="11" t="s">
        <v>845</v>
      </c>
      <c r="K21" s="11" t="s">
        <v>1430</v>
      </c>
      <c r="L21" s="11" t="s">
        <v>1431</v>
      </c>
      <c r="M21" s="11" t="s">
        <v>1433</v>
      </c>
      <c r="N21" s="11" t="s">
        <v>1434</v>
      </c>
      <c r="O21" s="11" t="s">
        <v>670</v>
      </c>
      <c r="P21" s="29" t="s">
        <v>1435</v>
      </c>
    </row>
    <row r="22" spans="1:16" ht="110.4" customHeight="1">
      <c r="A22" s="11" t="s">
        <v>391</v>
      </c>
      <c r="B22" s="11">
        <v>13</v>
      </c>
      <c r="C22" s="11" t="s">
        <v>720</v>
      </c>
      <c r="D22" s="11" t="s">
        <v>853</v>
      </c>
      <c r="E22" s="11" t="s">
        <v>1436</v>
      </c>
      <c r="F22" s="11" t="s">
        <v>1437</v>
      </c>
      <c r="G22" s="11" t="s">
        <v>724</v>
      </c>
      <c r="H22" s="16">
        <v>0.75</v>
      </c>
      <c r="I22" s="11" t="s">
        <v>385</v>
      </c>
      <c r="J22" s="11" t="s">
        <v>1438</v>
      </c>
      <c r="K22" s="11" t="s">
        <v>1439</v>
      </c>
      <c r="L22" s="11" t="s">
        <v>1440</v>
      </c>
      <c r="M22" s="11" t="s">
        <v>1442</v>
      </c>
      <c r="N22" s="11" t="s">
        <v>1444</v>
      </c>
      <c r="O22" s="11" t="s">
        <v>670</v>
      </c>
      <c r="P22" s="29" t="s">
        <v>1445</v>
      </c>
    </row>
    <row r="23" spans="1:16" ht="24" customHeight="1">
      <c r="A23" s="24" t="s">
        <v>1446</v>
      </c>
      <c r="B23" s="24">
        <v>14</v>
      </c>
      <c r="C23" s="24" t="s">
        <v>720</v>
      </c>
      <c r="D23" s="24" t="s">
        <v>470</v>
      </c>
      <c r="E23" s="24" t="s">
        <v>1447</v>
      </c>
      <c r="F23" s="24" t="s">
        <v>1448</v>
      </c>
      <c r="G23" s="24" t="s">
        <v>738</v>
      </c>
      <c r="H23">
        <v>1</v>
      </c>
      <c r="I23" t="s">
        <v>424</v>
      </c>
      <c r="J23" t="s">
        <v>731</v>
      </c>
      <c r="K23" t="s">
        <v>1449</v>
      </c>
      <c r="L23" t="s">
        <v>1450</v>
      </c>
      <c r="M23" t="s">
        <v>1451</v>
      </c>
      <c r="N23" t="s">
        <v>873</v>
      </c>
      <c r="O23" s="11" t="s">
        <v>670</v>
      </c>
      <c r="P23" s="29" t="s">
        <v>1454</v>
      </c>
    </row>
    <row r="24" spans="1:16" ht="34.049999999999997" customHeight="1">
      <c r="A24" s="94"/>
      <c r="B24" s="67"/>
      <c r="C24" s="67"/>
      <c r="D24" s="67"/>
      <c r="E24" s="67"/>
      <c r="F24" s="67"/>
      <c r="G24" s="67"/>
      <c r="H24" s="67"/>
      <c r="I24" s="67"/>
      <c r="J24" s="67"/>
      <c r="K24" s="67"/>
      <c r="L24" s="67"/>
      <c r="M24" s="67"/>
      <c r="N24" s="67"/>
      <c r="O24" s="68"/>
    </row>
    <row r="25" spans="1:16" ht="48" customHeight="1">
      <c r="A25" s="32" t="s">
        <v>1745</v>
      </c>
      <c r="B25" s="32"/>
      <c r="C25" s="32"/>
      <c r="D25" s="32"/>
      <c r="E25" s="32"/>
      <c r="F25" s="32"/>
      <c r="G25" s="32"/>
      <c r="H25" s="31"/>
      <c r="I25" s="31"/>
      <c r="J25" s="31"/>
      <c r="K25" s="31"/>
      <c r="L25" s="31"/>
      <c r="M25" s="31"/>
      <c r="N25" s="31"/>
      <c r="O25" s="31"/>
      <c r="P25" s="31"/>
    </row>
    <row r="26" spans="1:16" ht="48" customHeight="1">
      <c r="A26" s="33" t="s">
        <v>1746</v>
      </c>
      <c r="B26" s="33" t="s">
        <v>2</v>
      </c>
      <c r="C26" s="33" t="s">
        <v>4</v>
      </c>
      <c r="D26" s="33" t="s">
        <v>5</v>
      </c>
      <c r="E26" s="33" t="s">
        <v>6</v>
      </c>
      <c r="F26" s="33" t="s">
        <v>7</v>
      </c>
      <c r="G26" s="33" t="s">
        <v>1747</v>
      </c>
    </row>
    <row r="27" spans="1:16" ht="52.05" customHeight="1">
      <c r="A27" s="34">
        <v>1</v>
      </c>
      <c r="B27" s="34" t="s">
        <v>242</v>
      </c>
      <c r="C27" s="34" t="s">
        <v>244</v>
      </c>
      <c r="D27" s="34" t="s">
        <v>245</v>
      </c>
      <c r="E27" s="34" t="s">
        <v>246</v>
      </c>
      <c r="F27" s="34" t="s">
        <v>1806</v>
      </c>
      <c r="G27" s="34" t="s">
        <v>1749</v>
      </c>
    </row>
    <row r="28" spans="1:16" ht="52.05" customHeight="1">
      <c r="A28" s="22">
        <v>2</v>
      </c>
      <c r="B28" s="22" t="s">
        <v>253</v>
      </c>
      <c r="C28" s="22" t="s">
        <v>1807</v>
      </c>
      <c r="D28" s="22" t="s">
        <v>1808</v>
      </c>
      <c r="E28" s="22" t="s">
        <v>1809</v>
      </c>
      <c r="F28" s="22" t="s">
        <v>1810</v>
      </c>
      <c r="G28" s="22" t="s">
        <v>1752</v>
      </c>
    </row>
    <row r="29" spans="1:16" ht="52.05" customHeight="1">
      <c r="A29" s="34">
        <v>3</v>
      </c>
      <c r="B29" s="34" t="s">
        <v>264</v>
      </c>
      <c r="C29" s="34" t="s">
        <v>265</v>
      </c>
      <c r="D29" s="34" t="s">
        <v>266</v>
      </c>
      <c r="E29" s="34" t="s">
        <v>267</v>
      </c>
      <c r="F29" s="34" t="s">
        <v>1811</v>
      </c>
      <c r="G29" s="34" t="s">
        <v>1752</v>
      </c>
    </row>
    <row r="30" spans="1:16" ht="52.05" customHeight="1">
      <c r="A30" s="22">
        <v>4</v>
      </c>
      <c r="B30" s="22" t="s">
        <v>274</v>
      </c>
      <c r="C30" s="22" t="s">
        <v>275</v>
      </c>
      <c r="D30" s="22" t="s">
        <v>276</v>
      </c>
      <c r="E30" s="22" t="s">
        <v>277</v>
      </c>
      <c r="F30" s="22" t="s">
        <v>1812</v>
      </c>
      <c r="G30" s="22" t="s">
        <v>1752</v>
      </c>
    </row>
    <row r="31" spans="1:16" ht="52.05" customHeight="1">
      <c r="A31" s="35">
        <v>5</v>
      </c>
      <c r="B31" s="35" t="s">
        <v>284</v>
      </c>
      <c r="C31" s="35" t="s">
        <v>285</v>
      </c>
      <c r="D31" s="35" t="s">
        <v>286</v>
      </c>
      <c r="E31" s="35" t="s">
        <v>287</v>
      </c>
      <c r="F31" s="35" t="s">
        <v>1813</v>
      </c>
      <c r="G31" s="35" t="s">
        <v>1752</v>
      </c>
    </row>
    <row r="32" spans="1:16" ht="52.05" customHeight="1">
      <c r="A32" s="35">
        <v>6</v>
      </c>
      <c r="B32" s="35" t="s">
        <v>385</v>
      </c>
      <c r="C32" s="35" t="s">
        <v>1756</v>
      </c>
      <c r="D32" s="35" t="s">
        <v>1757</v>
      </c>
      <c r="E32" s="35" t="s">
        <v>1814</v>
      </c>
      <c r="F32" s="35" t="s">
        <v>1442</v>
      </c>
      <c r="G32" s="35" t="s">
        <v>1749</v>
      </c>
    </row>
    <row r="33" spans="1:7" ht="52.05" customHeight="1">
      <c r="A33" s="35">
        <v>7</v>
      </c>
      <c r="B33" s="35" t="s">
        <v>424</v>
      </c>
      <c r="C33" s="35" t="s">
        <v>1815</v>
      </c>
      <c r="D33" s="35" t="s">
        <v>1760</v>
      </c>
      <c r="E33" s="35" t="s">
        <v>1761</v>
      </c>
      <c r="F33" s="35" t="s">
        <v>1816</v>
      </c>
      <c r="G33" s="35" t="s">
        <v>1763</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K1" workbookViewId="0">
      <selection activeCell="O10" sqref="O10:O2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1817</v>
      </c>
      <c r="B1" s="70"/>
      <c r="C1" s="70"/>
      <c r="D1" s="70"/>
      <c r="E1" s="70"/>
      <c r="F1" s="70"/>
      <c r="G1" s="70"/>
      <c r="H1" s="70"/>
      <c r="I1" s="70"/>
      <c r="J1" s="70"/>
      <c r="K1" s="70"/>
      <c r="L1" s="70"/>
      <c r="M1" s="70"/>
      <c r="N1" s="70"/>
      <c r="O1" s="70"/>
    </row>
    <row r="2" spans="1:16" ht="31.95" customHeight="1">
      <c r="A2" s="78" t="s">
        <v>1818</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0.7</v>
      </c>
      <c r="B5" s="75"/>
      <c r="D5" s="93">
        <f>COUNTIF(O10:O40,"Blocked")</f>
        <v>0</v>
      </c>
      <c r="E5" s="75"/>
      <c r="G5" s="90" t="s">
        <v>1819</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1455</v>
      </c>
      <c r="B10" s="10">
        <v>1</v>
      </c>
      <c r="C10" s="10" t="s">
        <v>720</v>
      </c>
      <c r="D10" s="10" t="s">
        <v>1456</v>
      </c>
      <c r="E10" s="10" t="s">
        <v>1457</v>
      </c>
      <c r="F10" s="10" t="s">
        <v>1458</v>
      </c>
      <c r="G10" s="10" t="s">
        <v>738</v>
      </c>
      <c r="H10" s="15">
        <v>0.75</v>
      </c>
      <c r="I10" s="10" t="s">
        <v>264</v>
      </c>
      <c r="J10" s="10" t="s">
        <v>1459</v>
      </c>
      <c r="K10" s="10" t="s">
        <v>1460</v>
      </c>
      <c r="L10" s="10" t="s">
        <v>1461</v>
      </c>
      <c r="M10" s="10" t="s">
        <v>1463</v>
      </c>
      <c r="N10" s="10" t="s">
        <v>1465</v>
      </c>
      <c r="O10" s="11" t="s">
        <v>670</v>
      </c>
      <c r="P10" s="29" t="s">
        <v>1466</v>
      </c>
    </row>
    <row r="11" spans="1:16" ht="124.2" customHeight="1">
      <c r="A11" s="11" t="s">
        <v>1467</v>
      </c>
      <c r="B11" s="11">
        <v>2</v>
      </c>
      <c r="C11" s="11" t="s">
        <v>720</v>
      </c>
      <c r="D11" s="11" t="s">
        <v>1468</v>
      </c>
      <c r="E11" s="11" t="s">
        <v>1469</v>
      </c>
      <c r="F11" s="11" t="s">
        <v>1470</v>
      </c>
      <c r="G11" s="11" t="s">
        <v>751</v>
      </c>
      <c r="H11" s="16">
        <v>1.5</v>
      </c>
      <c r="I11" s="11" t="s">
        <v>294</v>
      </c>
      <c r="J11" s="11" t="s">
        <v>1459</v>
      </c>
      <c r="K11" s="11" t="s">
        <v>1471</v>
      </c>
      <c r="L11" s="11" t="s">
        <v>1472</v>
      </c>
      <c r="M11" s="11" t="s">
        <v>1474</v>
      </c>
      <c r="N11" s="11" t="s">
        <v>1476</v>
      </c>
      <c r="O11" s="11" t="s">
        <v>670</v>
      </c>
      <c r="P11" s="29" t="s">
        <v>1477</v>
      </c>
    </row>
    <row r="12" spans="1:16" ht="110.4" customHeight="1">
      <c r="A12" s="11" t="s">
        <v>1478</v>
      </c>
      <c r="B12" s="11">
        <v>3</v>
      </c>
      <c r="C12" s="11" t="s">
        <v>720</v>
      </c>
      <c r="D12" s="11" t="s">
        <v>1479</v>
      </c>
      <c r="E12" s="11" t="s">
        <v>1480</v>
      </c>
      <c r="F12" s="11" t="s">
        <v>1481</v>
      </c>
      <c r="G12" s="11" t="s">
        <v>751</v>
      </c>
      <c r="H12" s="16">
        <v>1</v>
      </c>
      <c r="I12" s="11" t="s">
        <v>294</v>
      </c>
      <c r="J12" s="11" t="s">
        <v>1482</v>
      </c>
      <c r="K12" s="11" t="s">
        <v>1483</v>
      </c>
      <c r="L12" s="11" t="s">
        <v>1484</v>
      </c>
      <c r="M12" s="11" t="s">
        <v>1486</v>
      </c>
      <c r="N12" s="11" t="s">
        <v>1488</v>
      </c>
      <c r="O12" s="11" t="s">
        <v>670</v>
      </c>
      <c r="P12" s="29" t="s">
        <v>1489</v>
      </c>
    </row>
    <row r="13" spans="1:16" ht="110.4" customHeight="1">
      <c r="A13" s="11" t="s">
        <v>1490</v>
      </c>
      <c r="B13" s="11">
        <v>4</v>
      </c>
      <c r="C13" s="11" t="s">
        <v>720</v>
      </c>
      <c r="D13" s="11" t="s">
        <v>1491</v>
      </c>
      <c r="E13" s="11" t="s">
        <v>1492</v>
      </c>
      <c r="F13" s="11" t="s">
        <v>1493</v>
      </c>
      <c r="G13" s="11" t="s">
        <v>751</v>
      </c>
      <c r="H13" s="16">
        <v>1</v>
      </c>
      <c r="I13" s="11" t="s">
        <v>294</v>
      </c>
      <c r="J13" s="11" t="s">
        <v>1494</v>
      </c>
      <c r="K13" s="11" t="s">
        <v>1495</v>
      </c>
      <c r="L13" s="11" t="s">
        <v>1496</v>
      </c>
      <c r="M13" s="11" t="s">
        <v>1498</v>
      </c>
      <c r="N13" s="11" t="s">
        <v>1500</v>
      </c>
      <c r="O13" s="11" t="s">
        <v>670</v>
      </c>
      <c r="P13" s="29" t="s">
        <v>1501</v>
      </c>
    </row>
    <row r="14" spans="1:16" ht="110.4" customHeight="1">
      <c r="A14" s="11" t="s">
        <v>1502</v>
      </c>
      <c r="B14" s="11">
        <v>5</v>
      </c>
      <c r="C14" s="11" t="s">
        <v>720</v>
      </c>
      <c r="D14" s="11" t="s">
        <v>1503</v>
      </c>
      <c r="E14" s="11" t="s">
        <v>1504</v>
      </c>
      <c r="F14" s="11" t="s">
        <v>1505</v>
      </c>
      <c r="G14" s="11" t="s">
        <v>751</v>
      </c>
      <c r="H14" s="16">
        <v>1</v>
      </c>
      <c r="I14" s="11" t="s">
        <v>294</v>
      </c>
      <c r="J14" s="11" t="s">
        <v>1125</v>
      </c>
      <c r="K14" s="11" t="s">
        <v>1506</v>
      </c>
      <c r="L14" s="11" t="s">
        <v>1472</v>
      </c>
      <c r="M14" s="11" t="s">
        <v>1508</v>
      </c>
      <c r="N14" s="11" t="s">
        <v>1509</v>
      </c>
      <c r="O14" s="11" t="s">
        <v>670</v>
      </c>
      <c r="P14" s="29" t="s">
        <v>1510</v>
      </c>
    </row>
    <row r="15" spans="1:16" ht="124.2" customHeight="1">
      <c r="A15" s="11" t="s">
        <v>1511</v>
      </c>
      <c r="B15" s="11">
        <v>6</v>
      </c>
      <c r="C15" s="11" t="s">
        <v>720</v>
      </c>
      <c r="D15" s="11" t="s">
        <v>1512</v>
      </c>
      <c r="E15" s="11" t="s">
        <v>1513</v>
      </c>
      <c r="F15" s="11" t="s">
        <v>1514</v>
      </c>
      <c r="G15" s="11" t="s">
        <v>751</v>
      </c>
      <c r="H15" s="16">
        <v>1.25</v>
      </c>
      <c r="I15" s="11" t="s">
        <v>305</v>
      </c>
      <c r="J15" s="11" t="s">
        <v>1113</v>
      </c>
      <c r="K15" s="11" t="s">
        <v>1515</v>
      </c>
      <c r="L15" s="11" t="s">
        <v>1241</v>
      </c>
      <c r="M15" s="11" t="s">
        <v>1517</v>
      </c>
      <c r="N15" s="11" t="s">
        <v>1519</v>
      </c>
      <c r="O15" s="11" t="s">
        <v>670</v>
      </c>
      <c r="P15" s="29" t="s">
        <v>1520</v>
      </c>
    </row>
    <row r="16" spans="1:16" ht="110.4" customHeight="1">
      <c r="A16" s="11" t="s">
        <v>1521</v>
      </c>
      <c r="B16" s="11">
        <v>7</v>
      </c>
      <c r="C16" s="11" t="s">
        <v>720</v>
      </c>
      <c r="D16" s="11" t="s">
        <v>1522</v>
      </c>
      <c r="E16" s="11" t="s">
        <v>1523</v>
      </c>
      <c r="F16" s="11" t="s">
        <v>1524</v>
      </c>
      <c r="G16" s="11" t="s">
        <v>738</v>
      </c>
      <c r="H16" s="16">
        <v>1</v>
      </c>
      <c r="I16" s="11" t="s">
        <v>305</v>
      </c>
      <c r="J16" s="11" t="s">
        <v>1525</v>
      </c>
      <c r="K16" s="11" t="s">
        <v>1526</v>
      </c>
      <c r="L16" s="11" t="s">
        <v>1527</v>
      </c>
      <c r="M16" s="11" t="s">
        <v>1529</v>
      </c>
      <c r="N16" s="11" t="s">
        <v>1530</v>
      </c>
      <c r="O16" s="11" t="s">
        <v>670</v>
      </c>
      <c r="P16" s="29" t="s">
        <v>1531</v>
      </c>
    </row>
    <row r="17" spans="1:16" ht="110.4" customHeight="1">
      <c r="A17" s="11" t="s">
        <v>1532</v>
      </c>
      <c r="B17" s="11">
        <v>8</v>
      </c>
      <c r="C17" s="11" t="s">
        <v>720</v>
      </c>
      <c r="D17" s="11" t="s">
        <v>1533</v>
      </c>
      <c r="E17" s="11" t="s">
        <v>1534</v>
      </c>
      <c r="F17" s="11" t="s">
        <v>1535</v>
      </c>
      <c r="G17" s="11" t="s">
        <v>1536</v>
      </c>
      <c r="H17" s="16">
        <v>1</v>
      </c>
      <c r="I17" s="11" t="s">
        <v>305</v>
      </c>
      <c r="J17" s="11" t="s">
        <v>1113</v>
      </c>
      <c r="K17" s="11" t="s">
        <v>1537</v>
      </c>
      <c r="L17" s="11" t="s">
        <v>1538</v>
      </c>
      <c r="M17" s="11" t="s">
        <v>1540</v>
      </c>
      <c r="N17" s="11" t="s">
        <v>1543</v>
      </c>
      <c r="O17" s="11" t="s">
        <v>670</v>
      </c>
      <c r="P17" s="29" t="s">
        <v>1544</v>
      </c>
    </row>
    <row r="18" spans="1:16" ht="110.4" customHeight="1">
      <c r="A18" s="11" t="s">
        <v>1545</v>
      </c>
      <c r="B18" s="11">
        <v>9</v>
      </c>
      <c r="C18" s="11" t="s">
        <v>720</v>
      </c>
      <c r="D18" s="11" t="s">
        <v>1546</v>
      </c>
      <c r="E18" s="11" t="s">
        <v>1547</v>
      </c>
      <c r="F18" s="11" t="s">
        <v>1548</v>
      </c>
      <c r="G18" s="11" t="s">
        <v>738</v>
      </c>
      <c r="H18" s="16">
        <v>1</v>
      </c>
      <c r="I18" s="11" t="s">
        <v>305</v>
      </c>
      <c r="J18" s="11" t="s">
        <v>1549</v>
      </c>
      <c r="K18" s="11" t="s">
        <v>1550</v>
      </c>
      <c r="L18" s="11" t="s">
        <v>1551</v>
      </c>
      <c r="M18" s="11" t="s">
        <v>1553</v>
      </c>
      <c r="N18" s="11" t="s">
        <v>1555</v>
      </c>
      <c r="O18" s="11" t="s">
        <v>670</v>
      </c>
      <c r="P18" s="29" t="s">
        <v>1556</v>
      </c>
    </row>
    <row r="19" spans="1:16" ht="124.2" customHeight="1">
      <c r="A19" s="11" t="s">
        <v>1557</v>
      </c>
      <c r="B19" s="11">
        <v>10</v>
      </c>
      <c r="C19" s="11" t="s">
        <v>720</v>
      </c>
      <c r="D19" s="11" t="s">
        <v>1558</v>
      </c>
      <c r="E19" s="11" t="s">
        <v>1559</v>
      </c>
      <c r="F19" s="11" t="s">
        <v>1560</v>
      </c>
      <c r="G19" s="11" t="s">
        <v>738</v>
      </c>
      <c r="H19" s="16">
        <v>1.25</v>
      </c>
      <c r="I19" s="11" t="s">
        <v>318</v>
      </c>
      <c r="J19" s="11" t="s">
        <v>1091</v>
      </c>
      <c r="K19" s="11" t="s">
        <v>1561</v>
      </c>
      <c r="L19" s="11" t="s">
        <v>1562</v>
      </c>
      <c r="M19" s="11" t="s">
        <v>1564</v>
      </c>
      <c r="N19" s="11" t="s">
        <v>1566</v>
      </c>
      <c r="O19" s="11" t="s">
        <v>670</v>
      </c>
      <c r="P19" s="29" t="s">
        <v>1567</v>
      </c>
    </row>
    <row r="20" spans="1:16" ht="193.8" customHeight="1">
      <c r="A20" s="11" t="s">
        <v>1568</v>
      </c>
      <c r="B20" s="11">
        <v>11</v>
      </c>
      <c r="C20" s="11" t="s">
        <v>720</v>
      </c>
      <c r="D20" s="11" t="s">
        <v>1569</v>
      </c>
      <c r="E20" s="11" t="s">
        <v>1570</v>
      </c>
      <c r="F20" s="11" t="s">
        <v>1571</v>
      </c>
      <c r="G20" s="11" t="s">
        <v>724</v>
      </c>
      <c r="H20" s="16">
        <v>0.75</v>
      </c>
      <c r="I20" s="11" t="s">
        <v>318</v>
      </c>
      <c r="J20" s="11" t="s">
        <v>981</v>
      </c>
      <c r="K20" s="11" t="s">
        <v>1572</v>
      </c>
      <c r="L20" s="11" t="s">
        <v>1573</v>
      </c>
      <c r="M20" s="11" t="s">
        <v>1575</v>
      </c>
      <c r="N20" s="11" t="s">
        <v>1576</v>
      </c>
      <c r="O20" s="11" t="s">
        <v>670</v>
      </c>
      <c r="P20" s="29" t="s">
        <v>1577</v>
      </c>
    </row>
    <row r="21" spans="1:16" ht="110.4" customHeight="1">
      <c r="A21" s="11" t="s">
        <v>1578</v>
      </c>
      <c r="B21" s="11">
        <v>12</v>
      </c>
      <c r="C21" s="11" t="s">
        <v>720</v>
      </c>
      <c r="D21" s="11" t="s">
        <v>1579</v>
      </c>
      <c r="E21" s="11" t="s">
        <v>1580</v>
      </c>
      <c r="F21" s="11" t="s">
        <v>1581</v>
      </c>
      <c r="G21" s="11" t="s">
        <v>724</v>
      </c>
      <c r="H21" s="16">
        <v>1.25</v>
      </c>
      <c r="I21" s="11" t="s">
        <v>284</v>
      </c>
      <c r="J21" s="11" t="s">
        <v>833</v>
      </c>
      <c r="K21" s="11" t="s">
        <v>1582</v>
      </c>
      <c r="L21" s="11" t="s">
        <v>1583</v>
      </c>
      <c r="M21" s="11" t="s">
        <v>1585</v>
      </c>
      <c r="N21" s="11" t="s">
        <v>1587</v>
      </c>
      <c r="O21" s="11" t="s">
        <v>670</v>
      </c>
      <c r="P21" s="29" t="s">
        <v>1588</v>
      </c>
    </row>
    <row r="22" spans="1:16" ht="124.2" customHeight="1">
      <c r="A22" s="11" t="s">
        <v>1589</v>
      </c>
      <c r="B22" s="11">
        <v>13</v>
      </c>
      <c r="C22" s="11" t="s">
        <v>720</v>
      </c>
      <c r="D22" s="11" t="s">
        <v>1590</v>
      </c>
      <c r="E22" s="11" t="s">
        <v>1591</v>
      </c>
      <c r="F22" s="11" t="s">
        <v>1592</v>
      </c>
      <c r="G22" s="11" t="s">
        <v>724</v>
      </c>
      <c r="H22" s="16">
        <v>1</v>
      </c>
      <c r="I22" s="11" t="s">
        <v>318</v>
      </c>
      <c r="J22" s="11" t="s">
        <v>731</v>
      </c>
      <c r="K22" s="11" t="s">
        <v>1593</v>
      </c>
      <c r="L22" s="11" t="s">
        <v>1594</v>
      </c>
      <c r="M22" s="11" t="s">
        <v>1596</v>
      </c>
      <c r="N22" s="11" t="s">
        <v>1598</v>
      </c>
      <c r="O22" s="11" t="s">
        <v>670</v>
      </c>
      <c r="P22" s="29" t="s">
        <v>1599</v>
      </c>
    </row>
    <row r="23" spans="1:16" ht="24" customHeight="1">
      <c r="A23" s="24" t="s">
        <v>1600</v>
      </c>
      <c r="B23" s="24">
        <v>14</v>
      </c>
      <c r="C23" s="24" t="s">
        <v>720</v>
      </c>
      <c r="D23" s="24" t="s">
        <v>470</v>
      </c>
      <c r="E23" s="24" t="s">
        <v>1601</v>
      </c>
      <c r="F23" s="24" t="s">
        <v>1602</v>
      </c>
      <c r="G23" s="24" t="s">
        <v>738</v>
      </c>
      <c r="H23">
        <v>1.5</v>
      </c>
      <c r="I23" t="s">
        <v>424</v>
      </c>
      <c r="J23" t="s">
        <v>731</v>
      </c>
      <c r="K23" t="s">
        <v>1603</v>
      </c>
      <c r="L23" t="s">
        <v>1604</v>
      </c>
      <c r="M23" t="s">
        <v>1606</v>
      </c>
      <c r="N23" t="s">
        <v>873</v>
      </c>
      <c r="O23" s="11" t="s">
        <v>670</v>
      </c>
      <c r="P23" s="29" t="s">
        <v>1609</v>
      </c>
    </row>
    <row r="24" spans="1:16" ht="34.049999999999997" customHeight="1">
      <c r="A24" s="94"/>
      <c r="B24" s="67"/>
      <c r="C24" s="67"/>
      <c r="D24" s="67"/>
      <c r="E24" s="67"/>
      <c r="F24" s="67"/>
      <c r="G24" s="67"/>
      <c r="H24" s="67"/>
      <c r="I24" s="67"/>
      <c r="J24" s="67"/>
      <c r="K24" s="67"/>
      <c r="L24" s="67"/>
      <c r="M24" s="67"/>
      <c r="N24" s="67"/>
      <c r="O24" s="68"/>
    </row>
    <row r="25" spans="1:16" ht="48" customHeight="1">
      <c r="A25" s="32" t="s">
        <v>1745</v>
      </c>
      <c r="B25" s="32"/>
      <c r="C25" s="32"/>
      <c r="D25" s="32"/>
      <c r="E25" s="32"/>
      <c r="F25" s="32"/>
      <c r="G25" s="32"/>
      <c r="H25" s="31"/>
      <c r="I25" s="31"/>
      <c r="J25" s="31"/>
      <c r="K25" s="31"/>
      <c r="L25" s="31"/>
      <c r="M25" s="31"/>
      <c r="N25" s="31"/>
      <c r="O25" s="31"/>
      <c r="P25" s="31"/>
    </row>
    <row r="26" spans="1:16" ht="48" customHeight="1">
      <c r="A26" s="33" t="s">
        <v>1746</v>
      </c>
      <c r="B26" s="33" t="s">
        <v>2</v>
      </c>
      <c r="C26" s="33" t="s">
        <v>4</v>
      </c>
      <c r="D26" s="33" t="s">
        <v>5</v>
      </c>
      <c r="E26" s="33" t="s">
        <v>6</v>
      </c>
      <c r="F26" s="33" t="s">
        <v>7</v>
      </c>
      <c r="G26" s="33" t="s">
        <v>1747</v>
      </c>
    </row>
    <row r="27" spans="1:16" ht="52.05" customHeight="1">
      <c r="A27" s="34">
        <v>1</v>
      </c>
      <c r="B27" s="34" t="s">
        <v>294</v>
      </c>
      <c r="C27" s="34" t="s">
        <v>296</v>
      </c>
      <c r="D27" s="34" t="s">
        <v>297</v>
      </c>
      <c r="E27" s="34" t="s">
        <v>298</v>
      </c>
      <c r="F27" s="34" t="s">
        <v>1820</v>
      </c>
      <c r="G27" s="34" t="s">
        <v>1752</v>
      </c>
    </row>
    <row r="28" spans="1:16" ht="52.05" customHeight="1">
      <c r="A28" s="35">
        <v>2</v>
      </c>
      <c r="B28" s="35" t="s">
        <v>305</v>
      </c>
      <c r="C28" s="35" t="s">
        <v>1821</v>
      </c>
      <c r="D28" s="35" t="s">
        <v>1822</v>
      </c>
      <c r="E28" s="35" t="s">
        <v>1823</v>
      </c>
      <c r="F28" s="35" t="s">
        <v>1824</v>
      </c>
      <c r="G28" s="35" t="s">
        <v>1752</v>
      </c>
    </row>
    <row r="29" spans="1:16" ht="52.05" customHeight="1">
      <c r="A29" s="35">
        <v>3</v>
      </c>
      <c r="B29" s="35" t="s">
        <v>318</v>
      </c>
      <c r="C29" s="35" t="s">
        <v>1825</v>
      </c>
      <c r="D29" s="35" t="s">
        <v>1826</v>
      </c>
      <c r="E29" s="35" t="s">
        <v>1827</v>
      </c>
      <c r="F29" s="35" t="s">
        <v>1828</v>
      </c>
      <c r="G29" s="35" t="s">
        <v>1752</v>
      </c>
    </row>
    <row r="30" spans="1:16" ht="52.05" customHeight="1">
      <c r="A30" s="35">
        <v>4</v>
      </c>
      <c r="B30" s="35" t="s">
        <v>424</v>
      </c>
      <c r="C30" s="35" t="s">
        <v>1829</v>
      </c>
      <c r="D30" s="35" t="s">
        <v>1760</v>
      </c>
      <c r="E30" s="35" t="s">
        <v>1761</v>
      </c>
      <c r="F30" s="35" t="s">
        <v>1830</v>
      </c>
      <c r="G30" s="35" t="s">
        <v>1763</v>
      </c>
    </row>
  </sheetData>
  <mergeCells count="9">
    <mergeCell ref="A4:B4"/>
    <mergeCell ref="A24:O24"/>
    <mergeCell ref="A2:O2"/>
    <mergeCell ref="G5:O6"/>
    <mergeCell ref="A1:O1"/>
    <mergeCell ref="A5:B6"/>
    <mergeCell ref="D5:E6"/>
    <mergeCell ref="D4:E4"/>
    <mergeCell ref="G4:O4"/>
  </mergeCells>
  <conditionalFormatting sqref="O10:O23">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3"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41"/>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2" t="s">
        <v>1831</v>
      </c>
      <c r="B1" s="70"/>
      <c r="C1" s="70"/>
      <c r="D1" s="70"/>
      <c r="E1" s="70"/>
      <c r="F1" s="70"/>
      <c r="G1" s="70"/>
      <c r="H1" s="70"/>
    </row>
    <row r="2" spans="1:8" ht="31.95" customHeight="1">
      <c r="A2" s="78" t="s">
        <v>1832</v>
      </c>
      <c r="B2" s="70"/>
      <c r="C2" s="70"/>
      <c r="D2" s="70"/>
      <c r="E2" s="70"/>
      <c r="F2" s="70"/>
      <c r="G2" s="70"/>
      <c r="H2" s="70"/>
    </row>
    <row r="4" spans="1:8" ht="46.05" customHeight="1">
      <c r="A4" s="95" t="s">
        <v>1833</v>
      </c>
      <c r="B4" s="67"/>
      <c r="C4" s="67"/>
      <c r="D4" s="67"/>
      <c r="E4" s="67"/>
      <c r="F4" s="67"/>
      <c r="G4" s="67"/>
      <c r="H4" s="68"/>
    </row>
    <row r="6" spans="1:8" ht="28.05" customHeight="1">
      <c r="A6" s="1" t="s">
        <v>1834</v>
      </c>
      <c r="B6" s="2" t="s">
        <v>1835</v>
      </c>
      <c r="C6" s="2" t="s">
        <v>1836</v>
      </c>
      <c r="D6" s="2" t="s">
        <v>1837</v>
      </c>
      <c r="E6" s="2" t="s">
        <v>1838</v>
      </c>
      <c r="F6" s="2" t="s">
        <v>1839</v>
      </c>
      <c r="G6" s="2" t="s">
        <v>1840</v>
      </c>
      <c r="H6" s="3" t="s">
        <v>1841</v>
      </c>
    </row>
    <row r="7" spans="1:8">
      <c r="A7" s="10" t="s">
        <v>1842</v>
      </c>
      <c r="B7" s="10" t="s">
        <v>1843</v>
      </c>
      <c r="C7" s="10" t="s">
        <v>1844</v>
      </c>
      <c r="D7" s="10" t="s">
        <v>1845</v>
      </c>
      <c r="E7" s="10" t="s">
        <v>1846</v>
      </c>
      <c r="F7" s="10" t="s">
        <v>1847</v>
      </c>
      <c r="G7" s="10" t="s">
        <v>1848</v>
      </c>
      <c r="H7" s="10" t="s">
        <v>1849</v>
      </c>
    </row>
    <row r="8" spans="1:8" ht="22.8" customHeight="1">
      <c r="A8" s="11" t="s">
        <v>1842</v>
      </c>
      <c r="B8" s="11" t="s">
        <v>1850</v>
      </c>
      <c r="C8" s="11" t="s">
        <v>1851</v>
      </c>
      <c r="D8" s="11" t="s">
        <v>1852</v>
      </c>
      <c r="E8" s="11" t="s">
        <v>107</v>
      </c>
      <c r="F8" s="11" t="s">
        <v>1050</v>
      </c>
      <c r="G8" s="11" t="s">
        <v>1853</v>
      </c>
      <c r="H8" s="11" t="s">
        <v>1854</v>
      </c>
    </row>
    <row r="9" spans="1:8">
      <c r="A9" s="11" t="s">
        <v>1842</v>
      </c>
      <c r="B9" s="11" t="s">
        <v>1855</v>
      </c>
      <c r="C9" s="11" t="s">
        <v>1856</v>
      </c>
      <c r="D9" s="11" t="s">
        <v>1857</v>
      </c>
      <c r="E9" s="11" t="s">
        <v>107</v>
      </c>
      <c r="F9" s="11" t="s">
        <v>779</v>
      </c>
      <c r="G9" s="11" t="s">
        <v>1858</v>
      </c>
      <c r="H9" s="11" t="s">
        <v>1859</v>
      </c>
    </row>
    <row r="10" spans="1:8" ht="22.8" customHeight="1">
      <c r="A10" s="11" t="s">
        <v>1842</v>
      </c>
      <c r="B10" s="11" t="s">
        <v>1860</v>
      </c>
      <c r="C10" s="11" t="s">
        <v>1861</v>
      </c>
      <c r="D10" s="11" t="s">
        <v>1862</v>
      </c>
      <c r="E10" s="11" t="s">
        <v>107</v>
      </c>
      <c r="F10" s="11" t="s">
        <v>906</v>
      </c>
      <c r="G10" s="11" t="s">
        <v>1863</v>
      </c>
      <c r="H10" s="11" t="s">
        <v>1864</v>
      </c>
    </row>
    <row r="11" spans="1:8">
      <c r="A11" s="11" t="s">
        <v>1842</v>
      </c>
      <c r="B11" s="11" t="s">
        <v>1865</v>
      </c>
      <c r="C11" s="11" t="s">
        <v>1866</v>
      </c>
      <c r="D11" s="11" t="s">
        <v>1867</v>
      </c>
      <c r="E11" s="11" t="s">
        <v>243</v>
      </c>
      <c r="F11" s="11" t="s">
        <v>906</v>
      </c>
      <c r="G11" s="11" t="s">
        <v>1868</v>
      </c>
      <c r="H11" s="11" t="s">
        <v>1869</v>
      </c>
    </row>
    <row r="12" spans="1:8">
      <c r="A12" s="11" t="s">
        <v>1870</v>
      </c>
      <c r="B12" s="11" t="s">
        <v>1871</v>
      </c>
      <c r="C12" s="11" t="s">
        <v>1872</v>
      </c>
      <c r="D12" s="11" t="s">
        <v>1873</v>
      </c>
      <c r="E12" s="11" t="s">
        <v>202</v>
      </c>
      <c r="F12" s="11" t="s">
        <v>1169</v>
      </c>
      <c r="G12" s="11" t="s">
        <v>1874</v>
      </c>
      <c r="H12" s="11" t="s">
        <v>1875</v>
      </c>
    </row>
    <row r="13" spans="1:8">
      <c r="A13" s="11" t="s">
        <v>1870</v>
      </c>
      <c r="B13" s="11" t="s">
        <v>1876</v>
      </c>
      <c r="C13" s="11" t="s">
        <v>1877</v>
      </c>
      <c r="D13" s="11" t="s">
        <v>1878</v>
      </c>
      <c r="E13" s="11" t="s">
        <v>1879</v>
      </c>
      <c r="F13" s="11" t="s">
        <v>951</v>
      </c>
      <c r="G13" s="11" t="s">
        <v>1880</v>
      </c>
      <c r="H13" s="11" t="s">
        <v>1881</v>
      </c>
    </row>
    <row r="14" spans="1:8" ht="22.8" customHeight="1">
      <c r="A14" s="11" t="s">
        <v>1870</v>
      </c>
      <c r="B14" s="11" t="s">
        <v>1882</v>
      </c>
      <c r="C14" s="11" t="s">
        <v>1883</v>
      </c>
      <c r="D14" s="11" t="s">
        <v>1884</v>
      </c>
      <c r="E14" s="11" t="s">
        <v>1885</v>
      </c>
      <c r="F14" s="11" t="s">
        <v>895</v>
      </c>
      <c r="G14" s="11" t="s">
        <v>1886</v>
      </c>
      <c r="H14" s="11" t="s">
        <v>1887</v>
      </c>
    </row>
    <row r="15" spans="1:8">
      <c r="A15" s="11" t="s">
        <v>1870</v>
      </c>
      <c r="B15" s="11" t="s">
        <v>1888</v>
      </c>
      <c r="C15" s="11" t="s">
        <v>1889</v>
      </c>
      <c r="D15" s="11" t="s">
        <v>1890</v>
      </c>
      <c r="E15" s="11" t="s">
        <v>161</v>
      </c>
      <c r="F15" s="11" t="s">
        <v>1039</v>
      </c>
      <c r="G15" s="11" t="s">
        <v>1891</v>
      </c>
      <c r="H15" s="11" t="s">
        <v>1892</v>
      </c>
    </row>
    <row r="16" spans="1:8" ht="22.8" customHeight="1">
      <c r="A16" s="11" t="s">
        <v>1870</v>
      </c>
      <c r="B16" s="11" t="s">
        <v>1893</v>
      </c>
      <c r="C16" s="11" t="s">
        <v>1894</v>
      </c>
      <c r="D16" s="11" t="s">
        <v>1895</v>
      </c>
      <c r="E16" s="11" t="s">
        <v>161</v>
      </c>
      <c r="F16" s="11" t="s">
        <v>1050</v>
      </c>
      <c r="G16" s="11" t="s">
        <v>1896</v>
      </c>
      <c r="H16" s="11" t="s">
        <v>1897</v>
      </c>
    </row>
    <row r="17" spans="1:8">
      <c r="A17" s="11" t="s">
        <v>1898</v>
      </c>
      <c r="B17" s="11" t="s">
        <v>1899</v>
      </c>
      <c r="C17" s="11" t="s">
        <v>1900</v>
      </c>
      <c r="D17" s="11" t="s">
        <v>1901</v>
      </c>
      <c r="E17" s="11" t="s">
        <v>202</v>
      </c>
      <c r="F17" s="11" t="s">
        <v>1189</v>
      </c>
      <c r="G17" s="11" t="s">
        <v>1902</v>
      </c>
      <c r="H17" s="11" t="s">
        <v>1903</v>
      </c>
    </row>
    <row r="18" spans="1:8">
      <c r="A18" s="11" t="s">
        <v>1898</v>
      </c>
      <c r="B18" s="11" t="s">
        <v>1904</v>
      </c>
      <c r="C18" s="11" t="s">
        <v>1905</v>
      </c>
      <c r="D18" s="11" t="s">
        <v>1906</v>
      </c>
      <c r="E18" s="11" t="s">
        <v>202</v>
      </c>
      <c r="F18" s="11" t="s">
        <v>1210</v>
      </c>
      <c r="G18" s="11" t="s">
        <v>1907</v>
      </c>
      <c r="H18" s="11" t="s">
        <v>1908</v>
      </c>
    </row>
    <row r="19" spans="1:8">
      <c r="A19" s="11" t="s">
        <v>1909</v>
      </c>
      <c r="B19" s="11" t="s">
        <v>1910</v>
      </c>
      <c r="C19" s="11" t="s">
        <v>1911</v>
      </c>
      <c r="D19" s="11" t="s">
        <v>1912</v>
      </c>
      <c r="E19" s="11" t="s">
        <v>295</v>
      </c>
      <c r="F19" s="11" t="s">
        <v>1475</v>
      </c>
      <c r="G19" s="11" t="s">
        <v>1913</v>
      </c>
      <c r="H19" s="11" t="s">
        <v>1914</v>
      </c>
    </row>
    <row r="20" spans="1:8">
      <c r="A20" s="11" t="s">
        <v>1915</v>
      </c>
      <c r="B20" s="11" t="s">
        <v>1916</v>
      </c>
      <c r="C20" s="11" t="s">
        <v>1917</v>
      </c>
      <c r="D20" s="11" t="s">
        <v>1918</v>
      </c>
      <c r="E20" s="11" t="s">
        <v>1919</v>
      </c>
      <c r="F20" s="11" t="s">
        <v>1847</v>
      </c>
      <c r="G20" s="11" t="s">
        <v>1920</v>
      </c>
      <c r="H20" s="11" t="s">
        <v>1921</v>
      </c>
    </row>
    <row r="21" spans="1:8" ht="22.8" customHeight="1">
      <c r="A21" s="11" t="s">
        <v>1922</v>
      </c>
      <c r="B21" s="11" t="s">
        <v>1923</v>
      </c>
      <c r="C21" s="11" t="s">
        <v>1924</v>
      </c>
      <c r="D21" s="11" t="s">
        <v>1925</v>
      </c>
      <c r="E21" s="11" t="s">
        <v>1926</v>
      </c>
      <c r="F21" s="11" t="s">
        <v>1927</v>
      </c>
      <c r="G21" s="11" t="s">
        <v>1928</v>
      </c>
      <c r="H21" s="11" t="s">
        <v>1929</v>
      </c>
    </row>
    <row r="22" spans="1:8">
      <c r="A22" s="11" t="s">
        <v>1930</v>
      </c>
      <c r="B22" s="11" t="s">
        <v>1931</v>
      </c>
      <c r="C22" s="11" t="s">
        <v>1932</v>
      </c>
      <c r="D22" s="11" t="s">
        <v>1933</v>
      </c>
      <c r="E22" s="11" t="s">
        <v>1934</v>
      </c>
      <c r="F22" s="11" t="s">
        <v>1118</v>
      </c>
      <c r="G22" s="11" t="s">
        <v>1935</v>
      </c>
      <c r="H22" s="11" t="s">
        <v>1936</v>
      </c>
    </row>
    <row r="23" spans="1:8" ht="22.8" customHeight="1">
      <c r="A23" s="11" t="s">
        <v>1930</v>
      </c>
      <c r="B23" s="11" t="s">
        <v>1937</v>
      </c>
      <c r="C23" s="11" t="s">
        <v>1938</v>
      </c>
      <c r="D23" s="11" t="s">
        <v>1939</v>
      </c>
      <c r="E23" s="11" t="s">
        <v>295</v>
      </c>
      <c r="F23" s="11" t="s">
        <v>1940</v>
      </c>
      <c r="G23" s="11" t="s">
        <v>1941</v>
      </c>
      <c r="H23" s="11" t="s">
        <v>1942</v>
      </c>
    </row>
    <row r="24" spans="1:8">
      <c r="A24" s="11" t="s">
        <v>1943</v>
      </c>
      <c r="B24" s="11" t="s">
        <v>1944</v>
      </c>
      <c r="C24" s="11" t="s">
        <v>1945</v>
      </c>
      <c r="D24" s="11" t="s">
        <v>1946</v>
      </c>
      <c r="E24" s="11" t="s">
        <v>1947</v>
      </c>
      <c r="F24" s="11" t="s">
        <v>1948</v>
      </c>
      <c r="G24" s="11" t="s">
        <v>1949</v>
      </c>
      <c r="H24" s="11" t="s">
        <v>1950</v>
      </c>
    </row>
    <row r="25" spans="1:8" ht="22.8" customHeight="1">
      <c r="A25" s="11" t="s">
        <v>1951</v>
      </c>
      <c r="B25" s="11" t="s">
        <v>1952</v>
      </c>
      <c r="C25" s="11" t="s">
        <v>1953</v>
      </c>
      <c r="D25" s="11" t="s">
        <v>1954</v>
      </c>
      <c r="E25" s="11" t="s">
        <v>1955</v>
      </c>
      <c r="F25" s="11" t="s">
        <v>446</v>
      </c>
      <c r="G25" s="11" t="s">
        <v>1956</v>
      </c>
      <c r="H25" s="11" t="s">
        <v>1957</v>
      </c>
    </row>
    <row r="26" spans="1:8" ht="22.8" customHeight="1">
      <c r="A26" s="11" t="s">
        <v>1958</v>
      </c>
      <c r="B26" s="11" t="s">
        <v>1959</v>
      </c>
      <c r="C26" s="11" t="s">
        <v>1960</v>
      </c>
      <c r="D26" s="11" t="s">
        <v>1961</v>
      </c>
      <c r="E26" s="11" t="s">
        <v>1955</v>
      </c>
      <c r="F26" s="11" t="s">
        <v>451</v>
      </c>
      <c r="G26" s="11" t="s">
        <v>1962</v>
      </c>
      <c r="H26" s="11" t="s">
        <v>1963</v>
      </c>
    </row>
    <row r="27" spans="1:8" ht="22.8" customHeight="1">
      <c r="A27" s="11" t="s">
        <v>1964</v>
      </c>
      <c r="B27" s="11" t="s">
        <v>1965</v>
      </c>
      <c r="C27" s="11" t="s">
        <v>1966</v>
      </c>
      <c r="D27" s="11" t="s">
        <v>1967</v>
      </c>
      <c r="E27" s="11" t="s">
        <v>1968</v>
      </c>
      <c r="F27" s="11" t="s">
        <v>1969</v>
      </c>
      <c r="G27" s="11" t="s">
        <v>1962</v>
      </c>
      <c r="H27" s="11" t="s">
        <v>1970</v>
      </c>
    </row>
    <row r="28" spans="1:8" ht="22.8" customHeight="1">
      <c r="A28" s="11" t="s">
        <v>1971</v>
      </c>
      <c r="B28" s="11" t="s">
        <v>1972</v>
      </c>
      <c r="C28" s="11" t="s">
        <v>1973</v>
      </c>
      <c r="D28" s="11" t="s">
        <v>1974</v>
      </c>
      <c r="E28" s="11" t="s">
        <v>1955</v>
      </c>
      <c r="F28" s="11" t="s">
        <v>457</v>
      </c>
      <c r="G28" s="11" t="s">
        <v>1975</v>
      </c>
      <c r="H28" s="11" t="s">
        <v>1976</v>
      </c>
    </row>
    <row r="29" spans="1:8" ht="22.8" customHeight="1">
      <c r="A29" s="11" t="s">
        <v>1977</v>
      </c>
      <c r="B29" s="11" t="s">
        <v>1978</v>
      </c>
      <c r="C29" s="11" t="s">
        <v>1979</v>
      </c>
      <c r="D29" s="11" t="s">
        <v>1980</v>
      </c>
      <c r="E29" s="11" t="s">
        <v>1955</v>
      </c>
      <c r="F29" s="11" t="s">
        <v>463</v>
      </c>
      <c r="G29" s="11" t="s">
        <v>1981</v>
      </c>
      <c r="H29" s="11" t="s">
        <v>1982</v>
      </c>
    </row>
    <row r="30" spans="1:8" ht="22.8" customHeight="1">
      <c r="A30" s="11" t="s">
        <v>1983</v>
      </c>
      <c r="B30" s="11" t="s">
        <v>1984</v>
      </c>
      <c r="C30" s="11" t="s">
        <v>1985</v>
      </c>
      <c r="D30" s="11" t="s">
        <v>1986</v>
      </c>
      <c r="E30" s="11" t="s">
        <v>1987</v>
      </c>
      <c r="F30" s="11" t="s">
        <v>475</v>
      </c>
      <c r="G30" s="11" t="s">
        <v>1988</v>
      </c>
      <c r="H30" s="11" t="s">
        <v>1989</v>
      </c>
    </row>
    <row r="31" spans="1:8">
      <c r="A31" s="11" t="s">
        <v>1870</v>
      </c>
      <c r="B31" s="11" t="s">
        <v>1990</v>
      </c>
      <c r="C31" s="11" t="s">
        <v>1991</v>
      </c>
      <c r="D31" s="11" t="s">
        <v>1992</v>
      </c>
      <c r="E31" s="11" t="s">
        <v>1987</v>
      </c>
      <c r="F31" s="11" t="s">
        <v>481</v>
      </c>
      <c r="G31" s="11" t="s">
        <v>1962</v>
      </c>
      <c r="H31" s="11" t="s">
        <v>1993</v>
      </c>
    </row>
    <row r="32" spans="1:8" ht="22.8" customHeight="1">
      <c r="A32" s="11" t="s">
        <v>1994</v>
      </c>
      <c r="B32" s="11" t="s">
        <v>1995</v>
      </c>
      <c r="C32" s="11" t="s">
        <v>1996</v>
      </c>
      <c r="D32" s="11" t="s">
        <v>1997</v>
      </c>
      <c r="E32" s="11" t="s">
        <v>1998</v>
      </c>
      <c r="F32" s="11" t="s">
        <v>1999</v>
      </c>
      <c r="G32" s="11" t="s">
        <v>2000</v>
      </c>
      <c r="H32" s="11" t="s">
        <v>2001</v>
      </c>
    </row>
    <row r="33" spans="1:8">
      <c r="A33" s="11" t="s">
        <v>1994</v>
      </c>
      <c r="B33" s="11" t="s">
        <v>2002</v>
      </c>
      <c r="C33" s="11" t="s">
        <v>2003</v>
      </c>
      <c r="D33" s="11" t="s">
        <v>2004</v>
      </c>
      <c r="E33" s="11" t="s">
        <v>1998</v>
      </c>
      <c r="F33" s="11" t="s">
        <v>516</v>
      </c>
      <c r="G33" s="11" t="s">
        <v>1962</v>
      </c>
      <c r="H33" s="11" t="s">
        <v>2005</v>
      </c>
    </row>
    <row r="34" spans="1:8">
      <c r="A34" s="11" t="s">
        <v>2006</v>
      </c>
      <c r="B34" s="11" t="s">
        <v>2007</v>
      </c>
      <c r="C34" s="11" t="s">
        <v>2008</v>
      </c>
      <c r="D34" s="11" t="s">
        <v>2009</v>
      </c>
      <c r="E34" s="11" t="s">
        <v>1998</v>
      </c>
      <c r="F34" s="11" t="s">
        <v>522</v>
      </c>
      <c r="G34" s="11" t="s">
        <v>1962</v>
      </c>
      <c r="H34" s="11" t="s">
        <v>2010</v>
      </c>
    </row>
    <row r="35" spans="1:8" ht="22.8" customHeight="1">
      <c r="A35" s="11" t="s">
        <v>2011</v>
      </c>
      <c r="B35" s="11" t="s">
        <v>2012</v>
      </c>
      <c r="C35" s="11" t="s">
        <v>2013</v>
      </c>
      <c r="D35" s="11" t="s">
        <v>2014</v>
      </c>
      <c r="E35" s="11" t="s">
        <v>2015</v>
      </c>
      <c r="F35" s="11" t="s">
        <v>2016</v>
      </c>
      <c r="G35" s="11" t="s">
        <v>2017</v>
      </c>
      <c r="H35" s="11" t="s">
        <v>2018</v>
      </c>
    </row>
    <row r="36" spans="1:8">
      <c r="A36" s="11" t="s">
        <v>2019</v>
      </c>
      <c r="B36" s="11" t="s">
        <v>2020</v>
      </c>
      <c r="C36" s="11" t="s">
        <v>2021</v>
      </c>
      <c r="D36" s="11" t="s">
        <v>2022</v>
      </c>
      <c r="E36" s="11" t="s">
        <v>2015</v>
      </c>
      <c r="F36" s="11" t="s">
        <v>545</v>
      </c>
      <c r="G36" s="11" t="s">
        <v>2023</v>
      </c>
      <c r="H36" s="11" t="s">
        <v>2024</v>
      </c>
    </row>
    <row r="37" spans="1:8">
      <c r="A37" s="11" t="s">
        <v>1930</v>
      </c>
      <c r="B37" s="11" t="s">
        <v>2025</v>
      </c>
      <c r="C37" s="11" t="s">
        <v>2026</v>
      </c>
      <c r="D37" s="11" t="s">
        <v>2027</v>
      </c>
      <c r="E37" s="11" t="s">
        <v>2015</v>
      </c>
      <c r="F37" s="11" t="s">
        <v>551</v>
      </c>
      <c r="G37" s="11" t="s">
        <v>1962</v>
      </c>
      <c r="H37" s="11" t="s">
        <v>2028</v>
      </c>
    </row>
    <row r="38" spans="1:8">
      <c r="A38" s="11" t="s">
        <v>2029</v>
      </c>
      <c r="B38" s="11" t="s">
        <v>2030</v>
      </c>
      <c r="C38" s="11" t="s">
        <v>2031</v>
      </c>
      <c r="D38" s="11" t="s">
        <v>2032</v>
      </c>
      <c r="E38" s="11" t="s">
        <v>2033</v>
      </c>
      <c r="F38" s="11" t="s">
        <v>2034</v>
      </c>
      <c r="G38" s="11" t="s">
        <v>2035</v>
      </c>
      <c r="H38" s="11" t="s">
        <v>2036</v>
      </c>
    </row>
    <row r="39" spans="1:8">
      <c r="A39" s="11" t="s">
        <v>2037</v>
      </c>
      <c r="B39" s="11" t="s">
        <v>2038</v>
      </c>
      <c r="C39" s="11" t="s">
        <v>2039</v>
      </c>
      <c r="D39" s="11" t="s">
        <v>2040</v>
      </c>
      <c r="E39" s="11" t="s">
        <v>2033</v>
      </c>
      <c r="F39" s="11" t="s">
        <v>574</v>
      </c>
      <c r="G39" s="11" t="s">
        <v>1962</v>
      </c>
      <c r="H39" s="11" t="s">
        <v>2041</v>
      </c>
    </row>
    <row r="40" spans="1:8">
      <c r="A40" s="11" t="s">
        <v>2042</v>
      </c>
      <c r="B40" s="11" t="s">
        <v>2043</v>
      </c>
      <c r="C40" s="11" t="s">
        <v>2044</v>
      </c>
      <c r="D40" s="11" t="s">
        <v>2045</v>
      </c>
      <c r="E40" s="11" t="s">
        <v>2046</v>
      </c>
      <c r="F40" s="11" t="s">
        <v>2047</v>
      </c>
      <c r="G40" s="11" t="s">
        <v>1962</v>
      </c>
      <c r="H40" s="11" t="s">
        <v>2048</v>
      </c>
    </row>
    <row r="41" spans="1:8" ht="22.8" customHeight="1">
      <c r="A41" s="11" t="s">
        <v>2049</v>
      </c>
      <c r="B41" s="11" t="s">
        <v>2050</v>
      </c>
      <c r="C41" s="11" t="s">
        <v>2051</v>
      </c>
      <c r="D41" s="11" t="s">
        <v>2052</v>
      </c>
      <c r="E41" s="11" t="s">
        <v>2046</v>
      </c>
      <c r="F41" s="11" t="s">
        <v>609</v>
      </c>
      <c r="G41" s="11" t="s">
        <v>2053</v>
      </c>
      <c r="H41" s="11" t="s">
        <v>2054</v>
      </c>
    </row>
  </sheetData>
  <mergeCells count="3">
    <mergeCell ref="A4:H4"/>
    <mergeCell ref="A2:H2"/>
    <mergeCell ref="A1:H1"/>
  </mergeCells>
  <pageMargins left="0.7" right="0.7" top="0.75" bottom="0.75" header="0.3" footer="0.3"/>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76"/>
  <sheetViews>
    <sheetView showGridLines="0" tabSelected="1" topLeftCell="L49" workbookViewId="0">
      <selection activeCell="M49" sqref="M49"/>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23" width="8.796875" style="27" customWidth="1"/>
    <col min="24" max="16384" width="8.796875" style="27"/>
  </cols>
  <sheetData>
    <row r="1" spans="1:14" ht="22.8" customHeight="1">
      <c r="A1" s="60" t="s">
        <v>0</v>
      </c>
      <c r="B1" s="61"/>
      <c r="C1" s="61"/>
      <c r="D1" s="61"/>
      <c r="E1" s="61"/>
      <c r="F1" s="61"/>
      <c r="G1" s="61"/>
      <c r="H1" s="61"/>
      <c r="I1" s="61"/>
      <c r="J1" s="61"/>
      <c r="K1" s="51"/>
      <c r="L1" s="51"/>
      <c r="M1" s="54"/>
      <c r="N1" s="54"/>
    </row>
    <row r="2" spans="1:14">
      <c r="A2" s="62" t="s">
        <v>1</v>
      </c>
      <c r="B2" s="61"/>
      <c r="C2" s="61"/>
      <c r="D2" s="61"/>
      <c r="E2" s="61"/>
      <c r="F2" s="61"/>
      <c r="G2" s="61"/>
      <c r="H2" s="61"/>
      <c r="I2" s="61"/>
      <c r="J2" s="61"/>
      <c r="K2" s="52"/>
      <c r="L2" s="52"/>
      <c r="M2" s="55"/>
      <c r="N2" s="55"/>
    </row>
    <row r="3" spans="1:14">
      <c r="M3" s="22"/>
      <c r="N3" s="22"/>
    </row>
    <row r="5" spans="1:14">
      <c r="A5" s="53" t="s">
        <v>2</v>
      </c>
      <c r="B5" s="53" t="s">
        <v>3</v>
      </c>
      <c r="C5" s="53" t="s">
        <v>4</v>
      </c>
      <c r="D5" s="53" t="s">
        <v>5</v>
      </c>
      <c r="E5" s="53" t="s">
        <v>6</v>
      </c>
      <c r="F5" s="53" t="s">
        <v>7</v>
      </c>
      <c r="G5" s="53" t="s">
        <v>8</v>
      </c>
      <c r="H5" s="53" t="s">
        <v>9</v>
      </c>
      <c r="I5" s="53" t="s">
        <v>10</v>
      </c>
      <c r="J5" s="53" t="s">
        <v>11</v>
      </c>
      <c r="K5" s="53" t="s">
        <v>12</v>
      </c>
      <c r="L5" s="53" t="s">
        <v>13</v>
      </c>
      <c r="M5" s="53" t="s">
        <v>14</v>
      </c>
      <c r="N5" s="53" t="s">
        <v>15</v>
      </c>
    </row>
    <row r="6" spans="1:14" ht="125.4" customHeight="1">
      <c r="A6" s="23" t="s">
        <v>16</v>
      </c>
      <c r="B6" s="23" t="s">
        <v>17</v>
      </c>
      <c r="C6" s="23" t="s">
        <v>18</v>
      </c>
      <c r="D6" s="23" t="s">
        <v>19</v>
      </c>
      <c r="E6" s="23" t="s">
        <v>20</v>
      </c>
      <c r="F6" s="23" t="s">
        <v>21</v>
      </c>
      <c r="G6" s="23" t="s">
        <v>22</v>
      </c>
      <c r="H6" s="23" t="s">
        <v>23</v>
      </c>
      <c r="I6" s="23" t="s">
        <v>24</v>
      </c>
      <c r="J6" s="23" t="s">
        <v>25</v>
      </c>
      <c r="K6" s="23" t="s">
        <v>17</v>
      </c>
      <c r="L6" s="23" t="s">
        <v>26</v>
      </c>
      <c r="M6" s="23" t="s">
        <v>26</v>
      </c>
      <c r="N6" s="22" t="s">
        <v>26</v>
      </c>
    </row>
    <row r="7" spans="1:14" ht="262.2" customHeight="1">
      <c r="A7" s="22" t="s">
        <v>27</v>
      </c>
      <c r="B7" s="22" t="s">
        <v>17</v>
      </c>
      <c r="C7" s="22" t="s">
        <v>28</v>
      </c>
      <c r="D7" s="22" t="s">
        <v>29</v>
      </c>
      <c r="E7" s="22" t="s">
        <v>30</v>
      </c>
      <c r="F7" s="22" t="s">
        <v>31</v>
      </c>
      <c r="G7" s="22" t="s">
        <v>32</v>
      </c>
      <c r="H7" s="22" t="s">
        <v>23</v>
      </c>
      <c r="I7" s="22" t="s">
        <v>24</v>
      </c>
      <c r="J7" s="22" t="s">
        <v>25</v>
      </c>
      <c r="K7" s="22" t="s">
        <v>33</v>
      </c>
      <c r="L7" s="22" t="s">
        <v>26</v>
      </c>
      <c r="M7" s="22" t="s">
        <v>26</v>
      </c>
      <c r="N7" s="55" t="s">
        <v>26</v>
      </c>
    </row>
    <row r="8" spans="1:14" ht="228" customHeight="1">
      <c r="A8" s="23" t="s">
        <v>34</v>
      </c>
      <c r="B8" s="23" t="s">
        <v>17</v>
      </c>
      <c r="C8" s="23" t="s">
        <v>35</v>
      </c>
      <c r="D8" s="23" t="s">
        <v>36</v>
      </c>
      <c r="E8" s="23" t="s">
        <v>37</v>
      </c>
      <c r="F8" s="23" t="s">
        <v>38</v>
      </c>
      <c r="G8" s="23" t="s">
        <v>39</v>
      </c>
      <c r="H8" s="23" t="s">
        <v>23</v>
      </c>
      <c r="I8" s="23" t="s">
        <v>24</v>
      </c>
      <c r="J8" s="23" t="s">
        <v>25</v>
      </c>
      <c r="K8" s="23" t="s">
        <v>17</v>
      </c>
      <c r="L8" s="23" t="s">
        <v>26</v>
      </c>
      <c r="M8" s="23" t="s">
        <v>26</v>
      </c>
      <c r="N8" s="22" t="s">
        <v>26</v>
      </c>
    </row>
    <row r="9" spans="1:14" ht="409.6" customHeight="1">
      <c r="A9" s="22" t="s">
        <v>40</v>
      </c>
      <c r="B9" s="22" t="s">
        <v>41</v>
      </c>
      <c r="C9" s="22" t="s">
        <v>42</v>
      </c>
      <c r="D9" s="22" t="s">
        <v>43</v>
      </c>
      <c r="E9" s="22" t="s">
        <v>44</v>
      </c>
      <c r="F9" s="22" t="s">
        <v>45</v>
      </c>
      <c r="G9" s="22" t="s">
        <v>46</v>
      </c>
      <c r="H9" s="22" t="s">
        <v>47</v>
      </c>
      <c r="I9" s="22" t="s">
        <v>48</v>
      </c>
      <c r="J9" s="22" t="s">
        <v>49</v>
      </c>
      <c r="K9" s="22" t="s">
        <v>50</v>
      </c>
      <c r="L9" s="22" t="s">
        <v>51</v>
      </c>
      <c r="M9" s="22" t="s">
        <v>52</v>
      </c>
      <c r="N9" s="55" t="s">
        <v>53</v>
      </c>
    </row>
    <row r="10" spans="1:14" ht="409.6" customHeight="1">
      <c r="A10" s="23" t="s">
        <v>54</v>
      </c>
      <c r="B10" s="23" t="s">
        <v>41</v>
      </c>
      <c r="C10" s="23" t="s">
        <v>55</v>
      </c>
      <c r="D10" s="23" t="s">
        <v>56</v>
      </c>
      <c r="E10" s="23" t="s">
        <v>57</v>
      </c>
      <c r="F10" s="23" t="s">
        <v>45</v>
      </c>
      <c r="G10" s="23" t="s">
        <v>58</v>
      </c>
      <c r="H10" s="23" t="s">
        <v>47</v>
      </c>
      <c r="I10" s="23" t="s">
        <v>59</v>
      </c>
      <c r="J10" s="23" t="s">
        <v>49</v>
      </c>
      <c r="K10" s="23" t="s">
        <v>60</v>
      </c>
      <c r="L10" s="23" t="s">
        <v>61</v>
      </c>
      <c r="M10" s="23" t="s">
        <v>62</v>
      </c>
      <c r="N10" s="22" t="s">
        <v>63</v>
      </c>
    </row>
    <row r="11" spans="1:14" ht="409.6" customHeight="1">
      <c r="A11" s="22" t="s">
        <v>64</v>
      </c>
      <c r="B11" s="22" t="s">
        <v>41</v>
      </c>
      <c r="C11" s="22" t="s">
        <v>65</v>
      </c>
      <c r="D11" s="22" t="s">
        <v>66</v>
      </c>
      <c r="E11" s="22" t="s">
        <v>67</v>
      </c>
      <c r="F11" s="22" t="s">
        <v>68</v>
      </c>
      <c r="G11" s="22" t="s">
        <v>69</v>
      </c>
      <c r="H11" s="22" t="s">
        <v>70</v>
      </c>
      <c r="I11" s="22" t="s">
        <v>71</v>
      </c>
      <c r="J11" s="22" t="s">
        <v>49</v>
      </c>
      <c r="K11" s="22" t="s">
        <v>72</v>
      </c>
      <c r="L11" s="22" t="s">
        <v>73</v>
      </c>
      <c r="M11" s="22" t="s">
        <v>74</v>
      </c>
      <c r="N11" s="55" t="s">
        <v>75</v>
      </c>
    </row>
    <row r="12" spans="1:14" ht="409.6" customHeight="1">
      <c r="A12" s="23" t="s">
        <v>76</v>
      </c>
      <c r="B12" s="23" t="s">
        <v>41</v>
      </c>
      <c r="C12" s="23" t="s">
        <v>77</v>
      </c>
      <c r="D12" s="23" t="s">
        <v>78</v>
      </c>
      <c r="E12" s="23" t="s">
        <v>79</v>
      </c>
      <c r="F12" s="23" t="s">
        <v>68</v>
      </c>
      <c r="G12" s="23" t="s">
        <v>80</v>
      </c>
      <c r="H12" s="23" t="s">
        <v>70</v>
      </c>
      <c r="I12" s="23" t="s">
        <v>81</v>
      </c>
      <c r="J12" s="23" t="s">
        <v>49</v>
      </c>
      <c r="K12" s="23" t="s">
        <v>82</v>
      </c>
      <c r="L12" s="23" t="s">
        <v>83</v>
      </c>
      <c r="M12" s="23" t="s">
        <v>84</v>
      </c>
      <c r="N12" s="22" t="s">
        <v>85</v>
      </c>
    </row>
    <row r="13" spans="1:14" ht="409.6" customHeight="1">
      <c r="A13" s="22" t="s">
        <v>86</v>
      </c>
      <c r="B13" s="22" t="s">
        <v>41</v>
      </c>
      <c r="C13" s="22" t="s">
        <v>87</v>
      </c>
      <c r="D13" s="22" t="s">
        <v>88</v>
      </c>
      <c r="E13" s="22" t="s">
        <v>89</v>
      </c>
      <c r="F13" s="22" t="s">
        <v>68</v>
      </c>
      <c r="G13" s="22" t="s">
        <v>90</v>
      </c>
      <c r="H13" s="22" t="s">
        <v>70</v>
      </c>
      <c r="I13" s="22" t="s">
        <v>91</v>
      </c>
      <c r="J13" s="22" t="s">
        <v>49</v>
      </c>
      <c r="K13" s="22" t="s">
        <v>92</v>
      </c>
      <c r="L13" s="22" t="s">
        <v>93</v>
      </c>
      <c r="M13" s="22" t="s">
        <v>94</v>
      </c>
      <c r="N13" s="55" t="s">
        <v>95</v>
      </c>
    </row>
    <row r="14" spans="1:14" ht="409.6" customHeight="1">
      <c r="A14" s="23" t="s">
        <v>96</v>
      </c>
      <c r="B14" s="23" t="s">
        <v>41</v>
      </c>
      <c r="C14" s="23" t="s">
        <v>97</v>
      </c>
      <c r="D14" s="23" t="s">
        <v>98</v>
      </c>
      <c r="E14" s="23" t="s">
        <v>99</v>
      </c>
      <c r="F14" s="23" t="s">
        <v>68</v>
      </c>
      <c r="G14" s="23" t="s">
        <v>100</v>
      </c>
      <c r="H14" s="23" t="s">
        <v>70</v>
      </c>
      <c r="I14" s="23" t="s">
        <v>101</v>
      </c>
      <c r="J14" s="23" t="s">
        <v>49</v>
      </c>
      <c r="K14" s="23" t="s">
        <v>102</v>
      </c>
      <c r="L14" s="23" t="s">
        <v>103</v>
      </c>
      <c r="M14" s="23" t="s">
        <v>104</v>
      </c>
      <c r="N14" s="22" t="s">
        <v>105</v>
      </c>
    </row>
    <row r="15" spans="1:14" ht="409.6" customHeight="1">
      <c r="A15" s="22" t="s">
        <v>106</v>
      </c>
      <c r="B15" s="22" t="s">
        <v>107</v>
      </c>
      <c r="C15" s="22" t="s">
        <v>108</v>
      </c>
      <c r="D15" s="22" t="s">
        <v>109</v>
      </c>
      <c r="E15" s="22" t="s">
        <v>110</v>
      </c>
      <c r="F15" s="22" t="s">
        <v>68</v>
      </c>
      <c r="G15" s="22" t="s">
        <v>111</v>
      </c>
      <c r="H15" s="22" t="s">
        <v>70</v>
      </c>
      <c r="I15" s="22" t="s">
        <v>112</v>
      </c>
      <c r="J15" s="22" t="s">
        <v>49</v>
      </c>
      <c r="K15" s="22" t="s">
        <v>113</v>
      </c>
      <c r="L15" s="22" t="s">
        <v>114</v>
      </c>
      <c r="M15" s="22" t="s">
        <v>115</v>
      </c>
      <c r="N15" s="55" t="s">
        <v>116</v>
      </c>
    </row>
    <row r="16" spans="1:14" ht="409.6" customHeight="1">
      <c r="A16" s="23" t="s">
        <v>117</v>
      </c>
      <c r="B16" s="23" t="s">
        <v>107</v>
      </c>
      <c r="C16" s="23" t="s">
        <v>118</v>
      </c>
      <c r="D16" s="23" t="s">
        <v>119</v>
      </c>
      <c r="E16" s="23" t="s">
        <v>120</v>
      </c>
      <c r="F16" s="23" t="s">
        <v>68</v>
      </c>
      <c r="G16" s="23" t="s">
        <v>121</v>
      </c>
      <c r="H16" s="23" t="s">
        <v>70</v>
      </c>
      <c r="I16" s="23" t="s">
        <v>122</v>
      </c>
      <c r="J16" s="23" t="s">
        <v>49</v>
      </c>
      <c r="K16" s="23" t="s">
        <v>123</v>
      </c>
      <c r="L16" s="23" t="s">
        <v>124</v>
      </c>
      <c r="M16" s="23" t="s">
        <v>125</v>
      </c>
      <c r="N16" s="22" t="s">
        <v>126</v>
      </c>
    </row>
    <row r="17" spans="1:14" ht="409.6" customHeight="1">
      <c r="A17" s="22" t="s">
        <v>127</v>
      </c>
      <c r="B17" s="22" t="s">
        <v>107</v>
      </c>
      <c r="C17" s="22" t="s">
        <v>128</v>
      </c>
      <c r="D17" s="22" t="s">
        <v>129</v>
      </c>
      <c r="E17" s="22" t="s">
        <v>130</v>
      </c>
      <c r="F17" s="22" t="s">
        <v>68</v>
      </c>
      <c r="G17" s="22" t="s">
        <v>131</v>
      </c>
      <c r="H17" s="22" t="s">
        <v>70</v>
      </c>
      <c r="I17" s="22" t="s">
        <v>132</v>
      </c>
      <c r="J17" s="22" t="s">
        <v>49</v>
      </c>
      <c r="K17" s="22" t="s">
        <v>133</v>
      </c>
      <c r="L17" s="22" t="s">
        <v>134</v>
      </c>
      <c r="M17" s="22" t="s">
        <v>135</v>
      </c>
      <c r="N17" s="55" t="s">
        <v>136</v>
      </c>
    </row>
    <row r="18" spans="1:14" ht="409.6" customHeight="1">
      <c r="A18" s="23" t="s">
        <v>137</v>
      </c>
      <c r="B18" s="23" t="s">
        <v>107</v>
      </c>
      <c r="C18" s="23" t="s">
        <v>138</v>
      </c>
      <c r="D18" s="23" t="s">
        <v>139</v>
      </c>
      <c r="E18" s="23" t="s">
        <v>140</v>
      </c>
      <c r="F18" s="23" t="s">
        <v>68</v>
      </c>
      <c r="G18" s="23" t="s">
        <v>141</v>
      </c>
      <c r="H18" s="23" t="s">
        <v>70</v>
      </c>
      <c r="I18" s="23" t="s">
        <v>142</v>
      </c>
      <c r="J18" s="23" t="s">
        <v>49</v>
      </c>
      <c r="K18" s="23" t="s">
        <v>143</v>
      </c>
      <c r="L18" s="23" t="s">
        <v>144</v>
      </c>
      <c r="M18" s="23" t="s">
        <v>145</v>
      </c>
      <c r="N18" s="22" t="s">
        <v>146</v>
      </c>
    </row>
    <row r="19" spans="1:14" ht="409.6" customHeight="1">
      <c r="A19" s="22" t="s">
        <v>147</v>
      </c>
      <c r="B19" s="22" t="s">
        <v>107</v>
      </c>
      <c r="C19" s="22" t="s">
        <v>148</v>
      </c>
      <c r="D19" s="22" t="s">
        <v>149</v>
      </c>
      <c r="E19" s="22" t="s">
        <v>150</v>
      </c>
      <c r="F19" s="22" t="s">
        <v>151</v>
      </c>
      <c r="G19" s="22" t="s">
        <v>152</v>
      </c>
      <c r="H19" s="22" t="s">
        <v>153</v>
      </c>
      <c r="I19" s="22" t="s">
        <v>154</v>
      </c>
      <c r="J19" s="22" t="s">
        <v>155</v>
      </c>
      <c r="K19" s="22" t="s">
        <v>156</v>
      </c>
      <c r="L19" s="22" t="s">
        <v>157</v>
      </c>
      <c r="M19" s="22" t="s">
        <v>158</v>
      </c>
      <c r="N19" s="55" t="s">
        <v>159</v>
      </c>
    </row>
    <row r="20" spans="1:14" ht="409.6" customHeight="1">
      <c r="A20" s="23" t="s">
        <v>160</v>
      </c>
      <c r="B20" s="23" t="s">
        <v>161</v>
      </c>
      <c r="C20" s="23" t="s">
        <v>162</v>
      </c>
      <c r="D20" s="23" t="s">
        <v>163</v>
      </c>
      <c r="E20" s="23" t="s">
        <v>164</v>
      </c>
      <c r="F20" s="23" t="s">
        <v>68</v>
      </c>
      <c r="G20" s="23" t="s">
        <v>165</v>
      </c>
      <c r="H20" s="23" t="s">
        <v>70</v>
      </c>
      <c r="I20" s="23" t="s">
        <v>166</v>
      </c>
      <c r="J20" s="23" t="s">
        <v>49</v>
      </c>
      <c r="K20" s="23" t="s">
        <v>167</v>
      </c>
      <c r="L20" s="23" t="s">
        <v>168</v>
      </c>
      <c r="M20" s="23" t="s">
        <v>169</v>
      </c>
      <c r="N20" s="22" t="s">
        <v>170</v>
      </c>
    </row>
    <row r="21" spans="1:14" ht="409.6" customHeight="1">
      <c r="A21" s="22" t="s">
        <v>171</v>
      </c>
      <c r="B21" s="22" t="s">
        <v>161</v>
      </c>
      <c r="C21" s="22" t="s">
        <v>172</v>
      </c>
      <c r="D21" s="22" t="s">
        <v>173</v>
      </c>
      <c r="E21" s="22" t="s">
        <v>174</v>
      </c>
      <c r="F21" s="22" t="s">
        <v>68</v>
      </c>
      <c r="G21" s="22" t="s">
        <v>175</v>
      </c>
      <c r="H21" s="22" t="s">
        <v>70</v>
      </c>
      <c r="I21" s="22" t="s">
        <v>176</v>
      </c>
      <c r="J21" s="22" t="s">
        <v>49</v>
      </c>
      <c r="K21" s="22" t="s">
        <v>177</v>
      </c>
      <c r="L21" s="22" t="s">
        <v>178</v>
      </c>
      <c r="M21" s="22" t="s">
        <v>179</v>
      </c>
      <c r="N21" s="55" t="s">
        <v>180</v>
      </c>
    </row>
    <row r="22" spans="1:14" ht="409.6" customHeight="1">
      <c r="A22" s="23" t="s">
        <v>181</v>
      </c>
      <c r="B22" s="23" t="s">
        <v>161</v>
      </c>
      <c r="C22" s="23" t="s">
        <v>182</v>
      </c>
      <c r="D22" s="23" t="s">
        <v>183</v>
      </c>
      <c r="E22" s="23" t="s">
        <v>184</v>
      </c>
      <c r="F22" s="23" t="s">
        <v>68</v>
      </c>
      <c r="G22" s="23" t="s">
        <v>185</v>
      </c>
      <c r="H22" s="23" t="s">
        <v>70</v>
      </c>
      <c r="I22" s="23" t="s">
        <v>186</v>
      </c>
      <c r="J22" s="23" t="s">
        <v>49</v>
      </c>
      <c r="K22" s="23" t="s">
        <v>187</v>
      </c>
      <c r="L22" s="23" t="s">
        <v>188</v>
      </c>
      <c r="M22" s="23" t="s">
        <v>189</v>
      </c>
      <c r="N22" s="22" t="s">
        <v>190</v>
      </c>
    </row>
    <row r="23" spans="1:14" ht="409.6" customHeight="1">
      <c r="A23" s="22" t="s">
        <v>191</v>
      </c>
      <c r="B23" s="22" t="s">
        <v>161</v>
      </c>
      <c r="C23" s="22" t="s">
        <v>192</v>
      </c>
      <c r="D23" s="22" t="s">
        <v>193</v>
      </c>
      <c r="E23" s="22" t="s">
        <v>194</v>
      </c>
      <c r="F23" s="22" t="s">
        <v>68</v>
      </c>
      <c r="G23" s="22" t="s">
        <v>195</v>
      </c>
      <c r="H23" s="22" t="s">
        <v>70</v>
      </c>
      <c r="I23" s="22" t="s">
        <v>196</v>
      </c>
      <c r="J23" s="22" t="s">
        <v>49</v>
      </c>
      <c r="K23" s="22" t="s">
        <v>197</v>
      </c>
      <c r="L23" s="22" t="s">
        <v>198</v>
      </c>
      <c r="M23" s="22" t="s">
        <v>199</v>
      </c>
      <c r="N23" s="55" t="s">
        <v>200</v>
      </c>
    </row>
    <row r="24" spans="1:14" ht="409.6" customHeight="1">
      <c r="A24" s="23" t="s">
        <v>201</v>
      </c>
      <c r="B24" s="23" t="s">
        <v>202</v>
      </c>
      <c r="C24" s="23" t="s">
        <v>203</v>
      </c>
      <c r="D24" s="23" t="s">
        <v>204</v>
      </c>
      <c r="E24" s="23" t="s">
        <v>205</v>
      </c>
      <c r="F24" s="23" t="s">
        <v>68</v>
      </c>
      <c r="G24" s="23" t="s">
        <v>206</v>
      </c>
      <c r="H24" s="23" t="s">
        <v>70</v>
      </c>
      <c r="I24" s="23" t="s">
        <v>207</v>
      </c>
      <c r="J24" s="23" t="s">
        <v>49</v>
      </c>
      <c r="K24" s="23" t="s">
        <v>208</v>
      </c>
      <c r="L24" s="23" t="s">
        <v>209</v>
      </c>
      <c r="M24" s="23" t="s">
        <v>210</v>
      </c>
      <c r="N24" s="22" t="s">
        <v>211</v>
      </c>
    </row>
    <row r="25" spans="1:14" ht="409.6" customHeight="1">
      <c r="A25" s="22" t="s">
        <v>212</v>
      </c>
      <c r="B25" s="22" t="s">
        <v>202</v>
      </c>
      <c r="C25" s="22" t="s">
        <v>213</v>
      </c>
      <c r="D25" s="22" t="s">
        <v>214</v>
      </c>
      <c r="E25" s="22" t="s">
        <v>215</v>
      </c>
      <c r="F25" s="22" t="s">
        <v>68</v>
      </c>
      <c r="G25" s="22" t="s">
        <v>216</v>
      </c>
      <c r="H25" s="22" t="s">
        <v>70</v>
      </c>
      <c r="I25" s="22" t="s">
        <v>217</v>
      </c>
      <c r="J25" s="22" t="s">
        <v>49</v>
      </c>
      <c r="K25" s="22" t="s">
        <v>218</v>
      </c>
      <c r="L25" s="22" t="s">
        <v>219</v>
      </c>
      <c r="M25" s="22" t="s">
        <v>220</v>
      </c>
      <c r="N25" s="55" t="s">
        <v>221</v>
      </c>
    </row>
    <row r="26" spans="1:14" ht="409.6" customHeight="1">
      <c r="A26" s="23" t="s">
        <v>222</v>
      </c>
      <c r="B26" s="23" t="s">
        <v>202</v>
      </c>
      <c r="C26" s="23" t="s">
        <v>223</v>
      </c>
      <c r="D26" s="23" t="s">
        <v>224</v>
      </c>
      <c r="E26" s="23" t="s">
        <v>225</v>
      </c>
      <c r="F26" s="23" t="s">
        <v>68</v>
      </c>
      <c r="G26" s="23" t="s">
        <v>226</v>
      </c>
      <c r="H26" s="23" t="s">
        <v>70</v>
      </c>
      <c r="I26" s="23" t="s">
        <v>227</v>
      </c>
      <c r="J26" s="23" t="s">
        <v>49</v>
      </c>
      <c r="K26" s="23" t="s">
        <v>228</v>
      </c>
      <c r="L26" s="23" t="s">
        <v>229</v>
      </c>
      <c r="M26" s="23" t="s">
        <v>230</v>
      </c>
      <c r="N26" s="22" t="s">
        <v>231</v>
      </c>
    </row>
    <row r="27" spans="1:14" ht="409.6" customHeight="1">
      <c r="A27" s="22" t="s">
        <v>232</v>
      </c>
      <c r="B27" s="22" t="s">
        <v>202</v>
      </c>
      <c r="C27" s="22" t="s">
        <v>233</v>
      </c>
      <c r="D27" s="22" t="s">
        <v>234</v>
      </c>
      <c r="E27" s="22" t="s">
        <v>235</v>
      </c>
      <c r="F27" s="22" t="s">
        <v>68</v>
      </c>
      <c r="G27" s="22" t="s">
        <v>236</v>
      </c>
      <c r="H27" s="22" t="s">
        <v>70</v>
      </c>
      <c r="I27" s="22" t="s">
        <v>237</v>
      </c>
      <c r="J27" s="22" t="s">
        <v>49</v>
      </c>
      <c r="K27" s="22" t="s">
        <v>238</v>
      </c>
      <c r="L27" s="22" t="s">
        <v>239</v>
      </c>
      <c r="M27" s="22" t="s">
        <v>240</v>
      </c>
      <c r="N27" s="55" t="s">
        <v>241</v>
      </c>
    </row>
    <row r="28" spans="1:14" ht="409.6" customHeight="1">
      <c r="A28" s="23" t="s">
        <v>242</v>
      </c>
      <c r="B28" s="23" t="s">
        <v>243</v>
      </c>
      <c r="C28" s="23" t="s">
        <v>244</v>
      </c>
      <c r="D28" s="23" t="s">
        <v>245</v>
      </c>
      <c r="E28" s="23" t="s">
        <v>246</v>
      </c>
      <c r="F28" s="23" t="s">
        <v>45</v>
      </c>
      <c r="G28" s="23" t="s">
        <v>247</v>
      </c>
      <c r="H28" s="23" t="s">
        <v>47</v>
      </c>
      <c r="I28" s="23" t="s">
        <v>248</v>
      </c>
      <c r="J28" s="23" t="s">
        <v>49</v>
      </c>
      <c r="K28" s="23" t="s">
        <v>249</v>
      </c>
      <c r="L28" s="23" t="s">
        <v>250</v>
      </c>
      <c r="M28" s="23" t="s">
        <v>251</v>
      </c>
      <c r="N28" s="22" t="s">
        <v>252</v>
      </c>
    </row>
    <row r="29" spans="1:14" ht="409.6" customHeight="1">
      <c r="A29" s="22" t="s">
        <v>253</v>
      </c>
      <c r="B29" s="22" t="s">
        <v>243</v>
      </c>
      <c r="C29" s="22" t="s">
        <v>254</v>
      </c>
      <c r="D29" s="22" t="s">
        <v>255</v>
      </c>
      <c r="E29" s="22" t="s">
        <v>256</v>
      </c>
      <c r="F29" s="22" t="s">
        <v>257</v>
      </c>
      <c r="G29" s="22" t="s">
        <v>258</v>
      </c>
      <c r="H29" s="22" t="s">
        <v>70</v>
      </c>
      <c r="I29" s="22" t="s">
        <v>259</v>
      </c>
      <c r="J29" s="22" t="s">
        <v>49</v>
      </c>
      <c r="K29" s="22" t="s">
        <v>260</v>
      </c>
      <c r="L29" s="22" t="s">
        <v>261</v>
      </c>
      <c r="M29" s="22" t="s">
        <v>262</v>
      </c>
      <c r="N29" s="55" t="s">
        <v>263</v>
      </c>
    </row>
    <row r="30" spans="1:14" ht="409.6" customHeight="1">
      <c r="A30" s="23" t="s">
        <v>264</v>
      </c>
      <c r="B30" s="23" t="s">
        <v>243</v>
      </c>
      <c r="C30" s="23" t="s">
        <v>265</v>
      </c>
      <c r="D30" s="23" t="s">
        <v>266</v>
      </c>
      <c r="E30" s="23" t="s">
        <v>267</v>
      </c>
      <c r="F30" s="23" t="s">
        <v>68</v>
      </c>
      <c r="G30" s="23" t="s">
        <v>268</v>
      </c>
      <c r="H30" s="23" t="s">
        <v>70</v>
      </c>
      <c r="I30" s="23" t="s">
        <v>269</v>
      </c>
      <c r="J30" s="23" t="s">
        <v>49</v>
      </c>
      <c r="K30" s="23" t="s">
        <v>270</v>
      </c>
      <c r="L30" s="23" t="s">
        <v>271</v>
      </c>
      <c r="M30" s="23" t="s">
        <v>272</v>
      </c>
      <c r="N30" s="22" t="s">
        <v>273</v>
      </c>
    </row>
    <row r="31" spans="1:14" ht="409.6" customHeight="1">
      <c r="A31" s="22" t="s">
        <v>274</v>
      </c>
      <c r="B31" s="22" t="s">
        <v>243</v>
      </c>
      <c r="C31" s="22" t="s">
        <v>275</v>
      </c>
      <c r="D31" s="22" t="s">
        <v>276</v>
      </c>
      <c r="E31" s="22" t="s">
        <v>277</v>
      </c>
      <c r="F31" s="22" t="s">
        <v>68</v>
      </c>
      <c r="G31" s="22" t="s">
        <v>278</v>
      </c>
      <c r="H31" s="22" t="s">
        <v>70</v>
      </c>
      <c r="I31" s="22" t="s">
        <v>279</v>
      </c>
      <c r="J31" s="22" t="s">
        <v>49</v>
      </c>
      <c r="K31" s="22" t="s">
        <v>280</v>
      </c>
      <c r="L31" s="22" t="s">
        <v>281</v>
      </c>
      <c r="M31" s="22" t="s">
        <v>282</v>
      </c>
      <c r="N31" s="55" t="s">
        <v>283</v>
      </c>
    </row>
    <row r="32" spans="1:14" ht="409.6" customHeight="1">
      <c r="A32" s="23" t="s">
        <v>284</v>
      </c>
      <c r="B32" s="23" t="s">
        <v>243</v>
      </c>
      <c r="C32" s="23" t="s">
        <v>285</v>
      </c>
      <c r="D32" s="23" t="s">
        <v>286</v>
      </c>
      <c r="E32" s="23" t="s">
        <v>287</v>
      </c>
      <c r="F32" s="23" t="s">
        <v>68</v>
      </c>
      <c r="G32" s="23" t="s">
        <v>288</v>
      </c>
      <c r="H32" s="23" t="s">
        <v>70</v>
      </c>
      <c r="I32" s="23" t="s">
        <v>289</v>
      </c>
      <c r="J32" s="23" t="s">
        <v>49</v>
      </c>
      <c r="K32" s="23" t="s">
        <v>290</v>
      </c>
      <c r="L32" s="23" t="s">
        <v>291</v>
      </c>
      <c r="M32" s="23" t="s">
        <v>292</v>
      </c>
      <c r="N32" s="22" t="s">
        <v>293</v>
      </c>
    </row>
    <row r="33" spans="1:14" ht="409.6" customHeight="1">
      <c r="A33" s="22" t="s">
        <v>294</v>
      </c>
      <c r="B33" s="22" t="s">
        <v>295</v>
      </c>
      <c r="C33" s="22" t="s">
        <v>296</v>
      </c>
      <c r="D33" s="22" t="s">
        <v>297</v>
      </c>
      <c r="E33" s="22" t="s">
        <v>298</v>
      </c>
      <c r="F33" s="22" t="s">
        <v>68</v>
      </c>
      <c r="G33" s="22" t="s">
        <v>299</v>
      </c>
      <c r="H33" s="22" t="s">
        <v>70</v>
      </c>
      <c r="I33" s="22" t="s">
        <v>300</v>
      </c>
      <c r="J33" s="22" t="s">
        <v>49</v>
      </c>
      <c r="K33" s="22" t="s">
        <v>301</v>
      </c>
      <c r="L33" s="22" t="s">
        <v>302</v>
      </c>
      <c r="M33" s="22" t="s">
        <v>303</v>
      </c>
      <c r="N33" s="55" t="s">
        <v>304</v>
      </c>
    </row>
    <row r="34" spans="1:14" ht="409.6" customHeight="1">
      <c r="A34" s="23" t="s">
        <v>305</v>
      </c>
      <c r="B34" s="23" t="s">
        <v>295</v>
      </c>
      <c r="C34" s="23" t="s">
        <v>306</v>
      </c>
      <c r="D34" s="23" t="s">
        <v>307</v>
      </c>
      <c r="E34" s="23" t="s">
        <v>308</v>
      </c>
      <c r="F34" s="23" t="s">
        <v>309</v>
      </c>
      <c r="G34" s="23" t="s">
        <v>310</v>
      </c>
      <c r="H34" s="23" t="s">
        <v>311</v>
      </c>
      <c r="I34" s="23" t="s">
        <v>312</v>
      </c>
      <c r="J34" s="23" t="s">
        <v>313</v>
      </c>
      <c r="K34" s="23" t="s">
        <v>314</v>
      </c>
      <c r="L34" s="23" t="s">
        <v>315</v>
      </c>
      <c r="M34" s="23" t="s">
        <v>316</v>
      </c>
      <c r="N34" s="22" t="s">
        <v>317</v>
      </c>
    </row>
    <row r="35" spans="1:14" ht="409.6" customHeight="1">
      <c r="A35" s="22" t="s">
        <v>318</v>
      </c>
      <c r="B35" s="22" t="s">
        <v>295</v>
      </c>
      <c r="C35" s="22" t="s">
        <v>319</v>
      </c>
      <c r="D35" s="22" t="s">
        <v>320</v>
      </c>
      <c r="E35" s="22" t="s">
        <v>321</v>
      </c>
      <c r="F35" s="22" t="s">
        <v>322</v>
      </c>
      <c r="G35" s="22" t="s">
        <v>323</v>
      </c>
      <c r="H35" s="22" t="s">
        <v>324</v>
      </c>
      <c r="I35" s="22" t="s">
        <v>325</v>
      </c>
      <c r="J35" s="22" t="s">
        <v>326</v>
      </c>
      <c r="K35" s="22" t="s">
        <v>327</v>
      </c>
      <c r="L35" s="22" t="s">
        <v>328</v>
      </c>
      <c r="M35" s="22" t="s">
        <v>329</v>
      </c>
      <c r="N35" s="55" t="s">
        <v>330</v>
      </c>
    </row>
    <row r="36" spans="1:14" ht="409.6" customHeight="1">
      <c r="A36" s="23" t="s">
        <v>331</v>
      </c>
      <c r="B36" s="23" t="s">
        <v>295</v>
      </c>
      <c r="C36" s="23" t="s">
        <v>332</v>
      </c>
      <c r="D36" s="23" t="s">
        <v>333</v>
      </c>
      <c r="E36" s="23" t="s">
        <v>334</v>
      </c>
      <c r="F36" s="23" t="s">
        <v>335</v>
      </c>
      <c r="G36" s="23" t="s">
        <v>336</v>
      </c>
      <c r="H36" s="23" t="s">
        <v>337</v>
      </c>
      <c r="I36" s="23" t="s">
        <v>338</v>
      </c>
      <c r="J36" s="23" t="s">
        <v>339</v>
      </c>
      <c r="K36" s="23" t="s">
        <v>340</v>
      </c>
      <c r="L36" s="23" t="s">
        <v>341</v>
      </c>
      <c r="M36" s="23" t="s">
        <v>342</v>
      </c>
      <c r="N36" s="22" t="s">
        <v>343</v>
      </c>
    </row>
    <row r="37" spans="1:14" ht="409.6" customHeight="1">
      <c r="A37" s="23" t="s">
        <v>344</v>
      </c>
      <c r="B37" s="23" t="s">
        <v>41</v>
      </c>
      <c r="C37" s="23" t="s">
        <v>345</v>
      </c>
      <c r="D37" s="23" t="s">
        <v>346</v>
      </c>
      <c r="E37" s="23" t="s">
        <v>347</v>
      </c>
      <c r="F37" s="23" t="s">
        <v>348</v>
      </c>
      <c r="G37" s="23" t="s">
        <v>349</v>
      </c>
      <c r="H37" s="23" t="s">
        <v>47</v>
      </c>
      <c r="I37" s="23" t="s">
        <v>350</v>
      </c>
      <c r="J37" s="23" t="s">
        <v>49</v>
      </c>
      <c r="K37" s="23" t="s">
        <v>351</v>
      </c>
      <c r="L37" s="23" t="s">
        <v>352</v>
      </c>
      <c r="M37" s="23" t="s">
        <v>353</v>
      </c>
      <c r="N37" s="22" t="s">
        <v>354</v>
      </c>
    </row>
    <row r="38" spans="1:14" ht="409.6" customHeight="1">
      <c r="A38" s="23" t="s">
        <v>355</v>
      </c>
      <c r="B38" s="23" t="s">
        <v>107</v>
      </c>
      <c r="C38" s="23" t="s">
        <v>356</v>
      </c>
      <c r="D38" s="23" t="s">
        <v>357</v>
      </c>
      <c r="E38" s="23" t="s">
        <v>358</v>
      </c>
      <c r="F38" s="23" t="s">
        <v>348</v>
      </c>
      <c r="G38" s="23" t="s">
        <v>359</v>
      </c>
      <c r="H38" s="23" t="s">
        <v>47</v>
      </c>
      <c r="I38" s="23" t="s">
        <v>360</v>
      </c>
      <c r="J38" s="23" t="s">
        <v>49</v>
      </c>
      <c r="K38" s="23" t="s">
        <v>361</v>
      </c>
      <c r="L38" s="23" t="s">
        <v>362</v>
      </c>
      <c r="M38" s="23" t="s">
        <v>363</v>
      </c>
      <c r="N38" s="22" t="s">
        <v>364</v>
      </c>
    </row>
    <row r="39" spans="1:14" ht="409.6" customHeight="1">
      <c r="A39" s="23" t="s">
        <v>365</v>
      </c>
      <c r="B39" s="23" t="s">
        <v>161</v>
      </c>
      <c r="C39" s="23" t="s">
        <v>366</v>
      </c>
      <c r="D39" s="23" t="s">
        <v>367</v>
      </c>
      <c r="E39" s="23" t="s">
        <v>368</v>
      </c>
      <c r="F39" s="23" t="s">
        <v>348</v>
      </c>
      <c r="G39" s="23" t="s">
        <v>369</v>
      </c>
      <c r="H39" s="23" t="s">
        <v>47</v>
      </c>
      <c r="I39" s="23" t="s">
        <v>370</v>
      </c>
      <c r="J39" s="23" t="s">
        <v>49</v>
      </c>
      <c r="K39" s="23" t="s">
        <v>371</v>
      </c>
      <c r="L39" s="23" t="s">
        <v>372</v>
      </c>
      <c r="M39" s="23" t="s">
        <v>373</v>
      </c>
      <c r="N39" s="22" t="s">
        <v>374</v>
      </c>
    </row>
    <row r="40" spans="1:14" ht="409.6" customHeight="1">
      <c r="A40" s="23" t="s">
        <v>375</v>
      </c>
      <c r="B40" s="23" t="s">
        <v>202</v>
      </c>
      <c r="C40" s="23" t="s">
        <v>376</v>
      </c>
      <c r="D40" s="23" t="s">
        <v>377</v>
      </c>
      <c r="E40" s="23" t="s">
        <v>378</v>
      </c>
      <c r="F40" s="23" t="s">
        <v>348</v>
      </c>
      <c r="G40" s="23" t="s">
        <v>379</v>
      </c>
      <c r="H40" s="23" t="s">
        <v>47</v>
      </c>
      <c r="I40" s="23" t="s">
        <v>380</v>
      </c>
      <c r="J40" s="23" t="s">
        <v>49</v>
      </c>
      <c r="K40" s="23" t="s">
        <v>381</v>
      </c>
      <c r="L40" s="23" t="s">
        <v>382</v>
      </c>
      <c r="M40" s="23" t="s">
        <v>383</v>
      </c>
      <c r="N40" s="22" t="s">
        <v>384</v>
      </c>
    </row>
    <row r="41" spans="1:14" ht="409.6" customHeight="1">
      <c r="A41" s="23" t="s">
        <v>385</v>
      </c>
      <c r="B41" s="23" t="s">
        <v>243</v>
      </c>
      <c r="C41" s="23" t="s">
        <v>386</v>
      </c>
      <c r="D41" s="23" t="s">
        <v>387</v>
      </c>
      <c r="E41" s="23" t="s">
        <v>388</v>
      </c>
      <c r="F41" s="23" t="s">
        <v>348</v>
      </c>
      <c r="G41" s="23" t="s">
        <v>389</v>
      </c>
      <c r="H41" s="23" t="s">
        <v>47</v>
      </c>
      <c r="I41" s="23" t="s">
        <v>390</v>
      </c>
      <c r="J41" s="23" t="s">
        <v>49</v>
      </c>
      <c r="K41" s="23" t="s">
        <v>391</v>
      </c>
      <c r="L41" s="23" t="s">
        <v>392</v>
      </c>
      <c r="M41" s="23" t="s">
        <v>393</v>
      </c>
      <c r="N41" s="22" t="s">
        <v>394</v>
      </c>
    </row>
    <row r="42" spans="1:14" ht="409.6" customHeight="1">
      <c r="A42" s="22" t="s">
        <v>395</v>
      </c>
      <c r="B42" s="22" t="s">
        <v>396</v>
      </c>
      <c r="C42" s="22" t="s">
        <v>397</v>
      </c>
      <c r="D42" s="22" t="s">
        <v>398</v>
      </c>
      <c r="E42" s="22" t="s">
        <v>399</v>
      </c>
      <c r="F42" s="22" t="s">
        <v>68</v>
      </c>
      <c r="G42" s="22" t="s">
        <v>400</v>
      </c>
      <c r="H42" s="22" t="s">
        <v>70</v>
      </c>
      <c r="I42" s="22" t="s">
        <v>401</v>
      </c>
      <c r="J42" s="22" t="s">
        <v>49</v>
      </c>
      <c r="K42" s="22" t="s">
        <v>396</v>
      </c>
      <c r="L42" s="22" t="s">
        <v>402</v>
      </c>
      <c r="M42" s="22" t="s">
        <v>403</v>
      </c>
      <c r="N42" s="55" t="s">
        <v>404</v>
      </c>
    </row>
    <row r="43" spans="1:14" ht="409.6" customHeight="1">
      <c r="A43" s="23" t="s">
        <v>405</v>
      </c>
      <c r="B43" s="23" t="s">
        <v>396</v>
      </c>
      <c r="C43" s="23" t="s">
        <v>406</v>
      </c>
      <c r="D43" s="23" t="s">
        <v>407</v>
      </c>
      <c r="E43" s="23" t="s">
        <v>408</v>
      </c>
      <c r="F43" s="23" t="s">
        <v>68</v>
      </c>
      <c r="G43" s="23" t="s">
        <v>409</v>
      </c>
      <c r="H43" s="23" t="s">
        <v>70</v>
      </c>
      <c r="I43" s="23" t="s">
        <v>410</v>
      </c>
      <c r="J43" s="23" t="s">
        <v>49</v>
      </c>
      <c r="K43" s="23" t="s">
        <v>396</v>
      </c>
      <c r="L43" s="23" t="s">
        <v>411</v>
      </c>
      <c r="M43" s="23" t="s">
        <v>412</v>
      </c>
      <c r="N43" s="22" t="s">
        <v>413</v>
      </c>
    </row>
    <row r="44" spans="1:14" ht="409.6" customHeight="1">
      <c r="A44" s="27" t="s">
        <v>414</v>
      </c>
      <c r="B44" s="27" t="s">
        <v>41</v>
      </c>
      <c r="C44" s="27" t="s">
        <v>415</v>
      </c>
      <c r="D44" s="27" t="s">
        <v>416</v>
      </c>
      <c r="E44" s="27" t="s">
        <v>417</v>
      </c>
      <c r="F44" s="27" t="s">
        <v>151</v>
      </c>
      <c r="G44" s="28" t="s">
        <v>418</v>
      </c>
      <c r="H44" s="27" t="s">
        <v>47</v>
      </c>
      <c r="I44" s="27" t="s">
        <v>419</v>
      </c>
      <c r="J44" s="27" t="s">
        <v>49</v>
      </c>
      <c r="K44" s="27" t="s">
        <v>420</v>
      </c>
      <c r="L44" s="27" t="s">
        <v>421</v>
      </c>
      <c r="M44" s="27" t="s">
        <v>422</v>
      </c>
      <c r="N44" s="55" t="s">
        <v>423</v>
      </c>
    </row>
    <row r="45" spans="1:14" ht="409.6" customHeight="1">
      <c r="A45" s="27" t="s">
        <v>424</v>
      </c>
      <c r="B45" s="27" t="s">
        <v>425</v>
      </c>
      <c r="C45" s="27" t="s">
        <v>426</v>
      </c>
      <c r="D45" s="27" t="s">
        <v>427</v>
      </c>
      <c r="E45" s="27" t="s">
        <v>428</v>
      </c>
      <c r="F45" s="27" t="s">
        <v>429</v>
      </c>
      <c r="G45" s="28" t="s">
        <v>430</v>
      </c>
      <c r="H45" s="27" t="s">
        <v>431</v>
      </c>
      <c r="I45" s="27" t="s">
        <v>432</v>
      </c>
      <c r="J45" s="27" t="s">
        <v>155</v>
      </c>
      <c r="K45" s="27" t="s">
        <v>433</v>
      </c>
      <c r="L45" s="27" t="s">
        <v>434</v>
      </c>
      <c r="M45" s="27" t="s">
        <v>435</v>
      </c>
      <c r="N45" s="22" t="s">
        <v>436</v>
      </c>
    </row>
    <row r="46" spans="1:14" ht="409.6" customHeight="1">
      <c r="A46" s="28" t="s">
        <v>437</v>
      </c>
      <c r="B46" s="28" t="s">
        <v>438</v>
      </c>
      <c r="C46" s="28" t="s">
        <v>439</v>
      </c>
      <c r="D46" s="28" t="s">
        <v>440</v>
      </c>
      <c r="E46" s="28" t="s">
        <v>441</v>
      </c>
      <c r="F46" s="28" t="s">
        <v>442</v>
      </c>
      <c r="G46" s="28" t="s">
        <v>3604</v>
      </c>
      <c r="H46" s="28" t="s">
        <v>443</v>
      </c>
      <c r="I46" s="28" t="s">
        <v>444</v>
      </c>
      <c r="J46" s="28" t="s">
        <v>445</v>
      </c>
      <c r="K46" s="28" t="s">
        <v>437</v>
      </c>
      <c r="L46" s="28" t="s">
        <v>3605</v>
      </c>
      <c r="M46" s="28" t="s">
        <v>3606</v>
      </c>
      <c r="N46" s="22" t="s">
        <v>3607</v>
      </c>
    </row>
    <row r="47" spans="1:14" ht="409.6" customHeight="1">
      <c r="A47" s="28" t="s">
        <v>446</v>
      </c>
      <c r="B47" s="28" t="s">
        <v>438</v>
      </c>
      <c r="C47" s="28" t="s">
        <v>447</v>
      </c>
      <c r="D47" s="28" t="s">
        <v>448</v>
      </c>
      <c r="E47" s="28" t="s">
        <v>437</v>
      </c>
      <c r="F47" s="28" t="s">
        <v>449</v>
      </c>
      <c r="G47" s="28" t="s">
        <v>3608</v>
      </c>
      <c r="H47" s="28" t="s">
        <v>443</v>
      </c>
      <c r="I47" s="28" t="s">
        <v>450</v>
      </c>
      <c r="J47" s="28" t="s">
        <v>445</v>
      </c>
      <c r="K47" s="28" t="s">
        <v>446</v>
      </c>
      <c r="L47" s="28" t="s">
        <v>3609</v>
      </c>
      <c r="M47" s="28" t="s">
        <v>3610</v>
      </c>
      <c r="N47" s="22" t="s">
        <v>3611</v>
      </c>
    </row>
    <row r="48" spans="1:14" ht="409.6" customHeight="1">
      <c r="A48" s="28" t="s">
        <v>451</v>
      </c>
      <c r="B48" s="28" t="s">
        <v>438</v>
      </c>
      <c r="C48" s="28" t="s">
        <v>452</v>
      </c>
      <c r="D48" s="28" t="s">
        <v>453</v>
      </c>
      <c r="E48" s="28" t="s">
        <v>454</v>
      </c>
      <c r="F48" s="28" t="s">
        <v>455</v>
      </c>
      <c r="G48" s="28" t="s">
        <v>3612</v>
      </c>
      <c r="H48" s="28" t="s">
        <v>443</v>
      </c>
      <c r="I48" s="28" t="s">
        <v>456</v>
      </c>
      <c r="J48" s="28" t="s">
        <v>445</v>
      </c>
      <c r="K48" s="28" t="s">
        <v>451</v>
      </c>
      <c r="L48" s="28" t="s">
        <v>3613</v>
      </c>
      <c r="M48" s="28" t="s">
        <v>3614</v>
      </c>
      <c r="N48" s="22" t="s">
        <v>3615</v>
      </c>
    </row>
    <row r="49" spans="1:14" ht="409.6" customHeight="1">
      <c r="A49" s="28" t="s">
        <v>457</v>
      </c>
      <c r="B49" s="28" t="s">
        <v>438</v>
      </c>
      <c r="C49" s="28" t="s">
        <v>458</v>
      </c>
      <c r="D49" s="28" t="s">
        <v>459</v>
      </c>
      <c r="E49" s="28" t="s">
        <v>460</v>
      </c>
      <c r="F49" s="28" t="s">
        <v>461</v>
      </c>
      <c r="G49" s="28" t="s">
        <v>3616</v>
      </c>
      <c r="H49" s="28" t="s">
        <v>443</v>
      </c>
      <c r="I49" s="28" t="s">
        <v>462</v>
      </c>
      <c r="J49" s="28" t="s">
        <v>445</v>
      </c>
      <c r="K49" s="28" t="s">
        <v>457</v>
      </c>
      <c r="L49" s="28" t="s">
        <v>3617</v>
      </c>
      <c r="M49" s="28" t="s">
        <v>3618</v>
      </c>
      <c r="N49" s="22" t="s">
        <v>3619</v>
      </c>
    </row>
    <row r="50" spans="1:14" ht="409.6" customHeight="1">
      <c r="A50" s="28" t="s">
        <v>463</v>
      </c>
      <c r="B50" s="28" t="s">
        <v>438</v>
      </c>
      <c r="C50" s="28" t="s">
        <v>464</v>
      </c>
      <c r="D50" s="28" t="s">
        <v>465</v>
      </c>
      <c r="E50" s="28" t="s">
        <v>466</v>
      </c>
      <c r="F50" s="28" t="s">
        <v>467</v>
      </c>
      <c r="G50" s="28" t="s">
        <v>3620</v>
      </c>
      <c r="H50" s="28" t="s">
        <v>443</v>
      </c>
      <c r="I50" s="28" t="s">
        <v>468</v>
      </c>
      <c r="J50" s="28" t="s">
        <v>445</v>
      </c>
      <c r="K50" s="28" t="s">
        <v>463</v>
      </c>
      <c r="L50" s="28" t="s">
        <v>3621</v>
      </c>
      <c r="M50" s="28" t="s">
        <v>3622</v>
      </c>
      <c r="N50" s="22" t="s">
        <v>3623</v>
      </c>
    </row>
    <row r="51" spans="1:14" ht="409.6" customHeight="1">
      <c r="A51" s="28" t="s">
        <v>469</v>
      </c>
      <c r="B51" s="28" t="s">
        <v>438</v>
      </c>
      <c r="C51" s="28" t="s">
        <v>470</v>
      </c>
      <c r="D51" s="28" t="s">
        <v>471</v>
      </c>
      <c r="E51" s="28" t="s">
        <v>472</v>
      </c>
      <c r="F51" s="28" t="s">
        <v>473</v>
      </c>
      <c r="G51" s="28" t="s">
        <v>3624</v>
      </c>
      <c r="H51" s="28" t="s">
        <v>443</v>
      </c>
      <c r="I51" s="28" t="s">
        <v>474</v>
      </c>
      <c r="J51" s="28" t="s">
        <v>445</v>
      </c>
      <c r="K51" s="28" t="s">
        <v>469</v>
      </c>
      <c r="L51" s="28" t="s">
        <v>3625</v>
      </c>
      <c r="M51" s="28" t="s">
        <v>3626</v>
      </c>
      <c r="N51" s="22" t="s">
        <v>3627</v>
      </c>
    </row>
    <row r="52" spans="1:14" ht="409.6" customHeight="1">
      <c r="A52" s="28" t="s">
        <v>475</v>
      </c>
      <c r="B52" s="28" t="s">
        <v>476</v>
      </c>
      <c r="C52" s="28" t="s">
        <v>477</v>
      </c>
      <c r="D52" s="28" t="s">
        <v>478</v>
      </c>
      <c r="E52" s="28" t="s">
        <v>472</v>
      </c>
      <c r="F52" s="28" t="s">
        <v>479</v>
      </c>
      <c r="G52" s="28" t="s">
        <v>3628</v>
      </c>
      <c r="H52" s="28" t="s">
        <v>443</v>
      </c>
      <c r="I52" s="28" t="s">
        <v>480</v>
      </c>
      <c r="J52" s="28" t="s">
        <v>445</v>
      </c>
      <c r="K52" s="28" t="s">
        <v>475</v>
      </c>
      <c r="L52" s="28" t="s">
        <v>3629</v>
      </c>
      <c r="M52" s="28" t="s">
        <v>3630</v>
      </c>
      <c r="N52" s="22" t="s">
        <v>3631</v>
      </c>
    </row>
    <row r="53" spans="1:14" ht="409.6" customHeight="1">
      <c r="A53" s="28" t="s">
        <v>481</v>
      </c>
      <c r="B53" s="28" t="s">
        <v>476</v>
      </c>
      <c r="C53" s="28" t="s">
        <v>482</v>
      </c>
      <c r="D53" s="28" t="s">
        <v>483</v>
      </c>
      <c r="E53" s="28" t="s">
        <v>484</v>
      </c>
      <c r="F53" s="28" t="s">
        <v>485</v>
      </c>
      <c r="G53" s="28" t="s">
        <v>3632</v>
      </c>
      <c r="H53" s="28" t="s">
        <v>443</v>
      </c>
      <c r="I53" s="28" t="s">
        <v>486</v>
      </c>
      <c r="J53" s="28" t="s">
        <v>445</v>
      </c>
      <c r="K53" s="28" t="s">
        <v>481</v>
      </c>
      <c r="L53" s="28" t="s">
        <v>3633</v>
      </c>
      <c r="M53" s="28" t="s">
        <v>3634</v>
      </c>
      <c r="N53" s="22" t="s">
        <v>3635</v>
      </c>
    </row>
    <row r="54" spans="1:14" ht="409.6" customHeight="1">
      <c r="A54" s="28" t="s">
        <v>487</v>
      </c>
      <c r="B54" s="28" t="s">
        <v>476</v>
      </c>
      <c r="C54" s="28" t="s">
        <v>488</v>
      </c>
      <c r="D54" s="28" t="s">
        <v>489</v>
      </c>
      <c r="E54" s="28" t="s">
        <v>490</v>
      </c>
      <c r="F54" s="28" t="s">
        <v>491</v>
      </c>
      <c r="G54" s="28" t="s">
        <v>3636</v>
      </c>
      <c r="H54" s="28" t="s">
        <v>443</v>
      </c>
      <c r="I54" s="28" t="s">
        <v>492</v>
      </c>
      <c r="J54" s="28" t="s">
        <v>445</v>
      </c>
      <c r="K54" s="28" t="s">
        <v>487</v>
      </c>
      <c r="L54" s="28" t="s">
        <v>3637</v>
      </c>
      <c r="M54" s="28" t="s">
        <v>3638</v>
      </c>
      <c r="N54" s="22" t="s">
        <v>3639</v>
      </c>
    </row>
    <row r="55" spans="1:14" ht="409.6" customHeight="1">
      <c r="A55" s="28" t="s">
        <v>493</v>
      </c>
      <c r="B55" s="28" t="s">
        <v>476</v>
      </c>
      <c r="C55" s="28" t="s">
        <v>494</v>
      </c>
      <c r="D55" s="28" t="s">
        <v>495</v>
      </c>
      <c r="E55" s="28" t="s">
        <v>496</v>
      </c>
      <c r="F55" s="28" t="s">
        <v>497</v>
      </c>
      <c r="G55" s="28" t="s">
        <v>3640</v>
      </c>
      <c r="H55" s="28" t="s">
        <v>443</v>
      </c>
      <c r="I55" s="28" t="s">
        <v>498</v>
      </c>
      <c r="J55" s="28" t="s">
        <v>445</v>
      </c>
      <c r="K55" s="28" t="s">
        <v>493</v>
      </c>
      <c r="L55" s="28" t="s">
        <v>3641</v>
      </c>
      <c r="M55" s="28" t="s">
        <v>3642</v>
      </c>
      <c r="N55" s="22" t="s">
        <v>3643</v>
      </c>
    </row>
    <row r="56" spans="1:14" ht="409.6" customHeight="1">
      <c r="A56" s="28" t="s">
        <v>499</v>
      </c>
      <c r="B56" s="28" t="s">
        <v>476</v>
      </c>
      <c r="C56" s="28" t="s">
        <v>470</v>
      </c>
      <c r="D56" s="28" t="s">
        <v>500</v>
      </c>
      <c r="E56" s="28" t="s">
        <v>501</v>
      </c>
      <c r="F56" s="28" t="s">
        <v>502</v>
      </c>
      <c r="G56" s="28" t="s">
        <v>3644</v>
      </c>
      <c r="H56" s="28" t="s">
        <v>443</v>
      </c>
      <c r="I56" s="28" t="s">
        <v>503</v>
      </c>
      <c r="J56" s="28" t="s">
        <v>445</v>
      </c>
      <c r="K56" s="28" t="s">
        <v>499</v>
      </c>
      <c r="L56" s="28" t="s">
        <v>3645</v>
      </c>
      <c r="M56" s="28" t="s">
        <v>3646</v>
      </c>
      <c r="N56" s="22" t="s">
        <v>3647</v>
      </c>
    </row>
    <row r="57" spans="1:14" ht="409.6" customHeight="1">
      <c r="A57" s="28" t="s">
        <v>504</v>
      </c>
      <c r="B57" s="28" t="s">
        <v>505</v>
      </c>
      <c r="C57" s="28" t="s">
        <v>506</v>
      </c>
      <c r="D57" s="28" t="s">
        <v>507</v>
      </c>
      <c r="E57" s="28" t="s">
        <v>501</v>
      </c>
      <c r="F57" s="28" t="s">
        <v>508</v>
      </c>
      <c r="G57" s="28" t="s">
        <v>3648</v>
      </c>
      <c r="H57" s="28" t="s">
        <v>443</v>
      </c>
      <c r="I57" s="28" t="s">
        <v>509</v>
      </c>
      <c r="J57" s="28" t="s">
        <v>445</v>
      </c>
      <c r="K57" s="28" t="s">
        <v>504</v>
      </c>
      <c r="L57" s="28" t="s">
        <v>3649</v>
      </c>
      <c r="M57" s="28" t="s">
        <v>3650</v>
      </c>
      <c r="N57" s="22" t="s">
        <v>3651</v>
      </c>
    </row>
    <row r="58" spans="1:14" ht="409.6" customHeight="1">
      <c r="A58" s="28" t="s">
        <v>510</v>
      </c>
      <c r="B58" s="28" t="s">
        <v>505</v>
      </c>
      <c r="C58" s="28" t="s">
        <v>511</v>
      </c>
      <c r="D58" s="28" t="s">
        <v>512</v>
      </c>
      <c r="E58" s="28" t="s">
        <v>513</v>
      </c>
      <c r="F58" s="28" t="s">
        <v>514</v>
      </c>
      <c r="G58" s="28" t="s">
        <v>3652</v>
      </c>
      <c r="H58" s="28" t="s">
        <v>443</v>
      </c>
      <c r="I58" s="28" t="s">
        <v>515</v>
      </c>
      <c r="J58" s="28" t="s">
        <v>445</v>
      </c>
      <c r="K58" s="28" t="s">
        <v>510</v>
      </c>
      <c r="L58" s="28" t="s">
        <v>3653</v>
      </c>
      <c r="M58" s="28" t="s">
        <v>3654</v>
      </c>
      <c r="N58" s="22" t="s">
        <v>3655</v>
      </c>
    </row>
    <row r="59" spans="1:14" ht="409.6" customHeight="1">
      <c r="A59" s="28" t="s">
        <v>516</v>
      </c>
      <c r="B59" s="28" t="s">
        <v>505</v>
      </c>
      <c r="C59" s="28" t="s">
        <v>517</v>
      </c>
      <c r="D59" s="28" t="s">
        <v>518</v>
      </c>
      <c r="E59" s="28" t="s">
        <v>519</v>
      </c>
      <c r="F59" s="28" t="s">
        <v>520</v>
      </c>
      <c r="G59" s="28" t="s">
        <v>3656</v>
      </c>
      <c r="H59" s="28" t="s">
        <v>443</v>
      </c>
      <c r="I59" s="28" t="s">
        <v>521</v>
      </c>
      <c r="J59" s="28" t="s">
        <v>445</v>
      </c>
      <c r="K59" s="28" t="s">
        <v>516</v>
      </c>
      <c r="L59" s="28" t="s">
        <v>3657</v>
      </c>
      <c r="M59" s="28" t="s">
        <v>3658</v>
      </c>
      <c r="N59" s="22" t="s">
        <v>3659</v>
      </c>
    </row>
    <row r="60" spans="1:14" ht="409.6" customHeight="1">
      <c r="A60" s="28" t="s">
        <v>522</v>
      </c>
      <c r="B60" s="28" t="s">
        <v>505</v>
      </c>
      <c r="C60" s="28" t="s">
        <v>523</v>
      </c>
      <c r="D60" s="28" t="s">
        <v>524</v>
      </c>
      <c r="E60" s="28" t="s">
        <v>525</v>
      </c>
      <c r="F60" s="28" t="s">
        <v>526</v>
      </c>
      <c r="G60" s="28" t="s">
        <v>3660</v>
      </c>
      <c r="H60" s="28" t="s">
        <v>443</v>
      </c>
      <c r="I60" s="28" t="s">
        <v>527</v>
      </c>
      <c r="J60" s="28" t="s">
        <v>445</v>
      </c>
      <c r="K60" s="28" t="s">
        <v>522</v>
      </c>
      <c r="L60" s="28" t="s">
        <v>3661</v>
      </c>
      <c r="M60" s="28" t="s">
        <v>3662</v>
      </c>
      <c r="N60" s="22" t="s">
        <v>3663</v>
      </c>
    </row>
    <row r="61" spans="1:14" ht="409.6" customHeight="1">
      <c r="A61" s="28" t="s">
        <v>528</v>
      </c>
      <c r="B61" s="28" t="s">
        <v>505</v>
      </c>
      <c r="C61" s="28" t="s">
        <v>470</v>
      </c>
      <c r="D61" s="28" t="s">
        <v>529</v>
      </c>
      <c r="E61" s="28" t="s">
        <v>530</v>
      </c>
      <c r="F61" s="28" t="s">
        <v>531</v>
      </c>
      <c r="G61" s="28" t="s">
        <v>3664</v>
      </c>
      <c r="H61" s="28" t="s">
        <v>443</v>
      </c>
      <c r="I61" s="28" t="s">
        <v>532</v>
      </c>
      <c r="J61" s="28" t="s">
        <v>445</v>
      </c>
      <c r="K61" s="28" t="s">
        <v>528</v>
      </c>
      <c r="L61" s="28" t="s">
        <v>3665</v>
      </c>
      <c r="M61" s="28" t="s">
        <v>3666</v>
      </c>
      <c r="N61" s="22" t="s">
        <v>3667</v>
      </c>
    </row>
    <row r="62" spans="1:14" ht="409.6" customHeight="1">
      <c r="A62" s="28" t="s">
        <v>533</v>
      </c>
      <c r="B62" s="28" t="s">
        <v>534</v>
      </c>
      <c r="C62" s="28" t="s">
        <v>535</v>
      </c>
      <c r="D62" s="28" t="s">
        <v>536</v>
      </c>
      <c r="E62" s="28" t="s">
        <v>530</v>
      </c>
      <c r="F62" s="28" t="s">
        <v>537</v>
      </c>
      <c r="G62" s="28" t="s">
        <v>3668</v>
      </c>
      <c r="H62" s="28" t="s">
        <v>443</v>
      </c>
      <c r="I62" s="28" t="s">
        <v>538</v>
      </c>
      <c r="J62" s="28" t="s">
        <v>445</v>
      </c>
      <c r="K62" s="28" t="s">
        <v>533</v>
      </c>
      <c r="L62" s="28" t="s">
        <v>3669</v>
      </c>
      <c r="M62" s="28" t="s">
        <v>3670</v>
      </c>
      <c r="N62" s="22" t="s">
        <v>3671</v>
      </c>
    </row>
    <row r="63" spans="1:14" ht="409.6" customHeight="1">
      <c r="A63" s="28" t="s">
        <v>539</v>
      </c>
      <c r="B63" s="28" t="s">
        <v>534</v>
      </c>
      <c r="C63" s="28" t="s">
        <v>540</v>
      </c>
      <c r="D63" s="28" t="s">
        <v>541</v>
      </c>
      <c r="E63" s="28" t="s">
        <v>542</v>
      </c>
      <c r="F63" s="28" t="s">
        <v>543</v>
      </c>
      <c r="G63" s="28" t="s">
        <v>3672</v>
      </c>
      <c r="H63" s="28" t="s">
        <v>443</v>
      </c>
      <c r="I63" s="28" t="s">
        <v>544</v>
      </c>
      <c r="J63" s="28" t="s">
        <v>445</v>
      </c>
      <c r="K63" s="28" t="s">
        <v>539</v>
      </c>
      <c r="L63" s="28" t="s">
        <v>3673</v>
      </c>
      <c r="M63" s="28" t="s">
        <v>3674</v>
      </c>
      <c r="N63" s="22" t="s">
        <v>3675</v>
      </c>
    </row>
    <row r="64" spans="1:14" ht="409.6" customHeight="1">
      <c r="A64" s="28" t="s">
        <v>545</v>
      </c>
      <c r="B64" s="28" t="s">
        <v>534</v>
      </c>
      <c r="C64" s="28" t="s">
        <v>546</v>
      </c>
      <c r="D64" s="28" t="s">
        <v>547</v>
      </c>
      <c r="E64" s="28" t="s">
        <v>548</v>
      </c>
      <c r="F64" s="28" t="s">
        <v>549</v>
      </c>
      <c r="G64" s="28" t="s">
        <v>3676</v>
      </c>
      <c r="H64" s="28" t="s">
        <v>443</v>
      </c>
      <c r="I64" s="28" t="s">
        <v>550</v>
      </c>
      <c r="J64" s="28" t="s">
        <v>445</v>
      </c>
      <c r="K64" s="28" t="s">
        <v>545</v>
      </c>
      <c r="L64" s="28" t="s">
        <v>3677</v>
      </c>
      <c r="M64" s="28" t="s">
        <v>3678</v>
      </c>
      <c r="N64" s="22" t="s">
        <v>3679</v>
      </c>
    </row>
    <row r="65" spans="1:14" ht="409.6" customHeight="1">
      <c r="A65" s="28" t="s">
        <v>551</v>
      </c>
      <c r="B65" s="28" t="s">
        <v>534</v>
      </c>
      <c r="C65" s="28" t="s">
        <v>552</v>
      </c>
      <c r="D65" s="28" t="s">
        <v>553</v>
      </c>
      <c r="E65" s="28" t="s">
        <v>554</v>
      </c>
      <c r="F65" s="28" t="s">
        <v>555</v>
      </c>
      <c r="G65" s="28" t="s">
        <v>3680</v>
      </c>
      <c r="H65" s="28" t="s">
        <v>443</v>
      </c>
      <c r="I65" s="28" t="s">
        <v>556</v>
      </c>
      <c r="J65" s="28" t="s">
        <v>445</v>
      </c>
      <c r="K65" s="28" t="s">
        <v>551</v>
      </c>
      <c r="L65" s="28" t="s">
        <v>3681</v>
      </c>
      <c r="M65" s="28" t="s">
        <v>3682</v>
      </c>
      <c r="N65" s="22" t="s">
        <v>3683</v>
      </c>
    </row>
    <row r="66" spans="1:14" ht="409.6" customHeight="1">
      <c r="A66" s="28" t="s">
        <v>557</v>
      </c>
      <c r="B66" s="28" t="s">
        <v>534</v>
      </c>
      <c r="C66" s="28" t="s">
        <v>470</v>
      </c>
      <c r="D66" s="28" t="s">
        <v>558</v>
      </c>
      <c r="E66" s="28" t="s">
        <v>559</v>
      </c>
      <c r="F66" s="28" t="s">
        <v>560</v>
      </c>
      <c r="G66" s="28" t="s">
        <v>3684</v>
      </c>
      <c r="H66" s="28" t="s">
        <v>443</v>
      </c>
      <c r="I66" s="28" t="s">
        <v>561</v>
      </c>
      <c r="J66" s="28" t="s">
        <v>445</v>
      </c>
      <c r="K66" s="28" t="s">
        <v>557</v>
      </c>
      <c r="L66" s="28" t="s">
        <v>3685</v>
      </c>
      <c r="M66" s="28" t="s">
        <v>3686</v>
      </c>
      <c r="N66" s="22" t="s">
        <v>3687</v>
      </c>
    </row>
    <row r="67" spans="1:14" ht="409.6" customHeight="1">
      <c r="A67" s="28" t="s">
        <v>562</v>
      </c>
      <c r="B67" s="28" t="s">
        <v>563</v>
      </c>
      <c r="C67" s="28" t="s">
        <v>564</v>
      </c>
      <c r="D67" s="28" t="s">
        <v>565</v>
      </c>
      <c r="E67" s="28" t="s">
        <v>559</v>
      </c>
      <c r="F67" s="28" t="s">
        <v>566</v>
      </c>
      <c r="G67" s="28" t="s">
        <v>3688</v>
      </c>
      <c r="H67" s="28" t="s">
        <v>443</v>
      </c>
      <c r="I67" s="28" t="s">
        <v>567</v>
      </c>
      <c r="J67" s="28" t="s">
        <v>445</v>
      </c>
      <c r="K67" s="28" t="s">
        <v>562</v>
      </c>
      <c r="L67" s="28" t="s">
        <v>3689</v>
      </c>
      <c r="M67" s="28" t="s">
        <v>3690</v>
      </c>
      <c r="N67" s="22" t="s">
        <v>3691</v>
      </c>
    </row>
    <row r="68" spans="1:14" ht="409.6" customHeight="1">
      <c r="A68" s="28" t="s">
        <v>568</v>
      </c>
      <c r="B68" s="28" t="s">
        <v>563</v>
      </c>
      <c r="C68" s="28" t="s">
        <v>569</v>
      </c>
      <c r="D68" s="28" t="s">
        <v>570</v>
      </c>
      <c r="E68" s="28" t="s">
        <v>571</v>
      </c>
      <c r="F68" s="28" t="s">
        <v>572</v>
      </c>
      <c r="G68" s="28" t="s">
        <v>3692</v>
      </c>
      <c r="H68" s="28" t="s">
        <v>443</v>
      </c>
      <c r="I68" s="28" t="s">
        <v>573</v>
      </c>
      <c r="J68" s="28" t="s">
        <v>445</v>
      </c>
      <c r="K68" s="28" t="s">
        <v>568</v>
      </c>
      <c r="L68" s="28" t="s">
        <v>3693</v>
      </c>
      <c r="M68" s="28" t="s">
        <v>3694</v>
      </c>
      <c r="N68" s="22" t="s">
        <v>3695</v>
      </c>
    </row>
    <row r="69" spans="1:14" ht="409.6" customHeight="1">
      <c r="A69" s="28" t="s">
        <v>574</v>
      </c>
      <c r="B69" s="28" t="s">
        <v>563</v>
      </c>
      <c r="C69" s="28" t="s">
        <v>575</v>
      </c>
      <c r="D69" s="28" t="s">
        <v>576</v>
      </c>
      <c r="E69" s="28" t="s">
        <v>577</v>
      </c>
      <c r="F69" s="28" t="s">
        <v>578</v>
      </c>
      <c r="G69" s="28" t="s">
        <v>3696</v>
      </c>
      <c r="H69" s="28" t="s">
        <v>443</v>
      </c>
      <c r="I69" s="28" t="s">
        <v>579</v>
      </c>
      <c r="J69" s="28" t="s">
        <v>445</v>
      </c>
      <c r="K69" s="28" t="s">
        <v>574</v>
      </c>
      <c r="L69" s="28" t="s">
        <v>3697</v>
      </c>
      <c r="M69" s="28" t="s">
        <v>3698</v>
      </c>
      <c r="N69" s="22" t="s">
        <v>3699</v>
      </c>
    </row>
    <row r="70" spans="1:14" ht="409.6" customHeight="1">
      <c r="A70" s="28" t="s">
        <v>580</v>
      </c>
      <c r="B70" s="28" t="s">
        <v>563</v>
      </c>
      <c r="C70" s="28" t="s">
        <v>581</v>
      </c>
      <c r="D70" s="28" t="s">
        <v>582</v>
      </c>
      <c r="E70" s="28" t="s">
        <v>583</v>
      </c>
      <c r="F70" s="28" t="s">
        <v>584</v>
      </c>
      <c r="G70" s="28" t="s">
        <v>3700</v>
      </c>
      <c r="H70" s="28" t="s">
        <v>443</v>
      </c>
      <c r="I70" s="28" t="s">
        <v>585</v>
      </c>
      <c r="J70" s="28" t="s">
        <v>445</v>
      </c>
      <c r="K70" s="28" t="s">
        <v>580</v>
      </c>
      <c r="L70" s="28" t="s">
        <v>3701</v>
      </c>
      <c r="M70" s="28" t="s">
        <v>3702</v>
      </c>
      <c r="N70" s="22" t="s">
        <v>3703</v>
      </c>
    </row>
    <row r="71" spans="1:14" ht="409.6" customHeight="1">
      <c r="A71" s="28" t="s">
        <v>586</v>
      </c>
      <c r="B71" s="28" t="s">
        <v>563</v>
      </c>
      <c r="C71" s="28" t="s">
        <v>470</v>
      </c>
      <c r="D71" s="28" t="s">
        <v>587</v>
      </c>
      <c r="E71" s="28" t="s">
        <v>588</v>
      </c>
      <c r="F71" s="28" t="s">
        <v>589</v>
      </c>
      <c r="G71" s="28" t="s">
        <v>3704</v>
      </c>
      <c r="H71" s="28" t="s">
        <v>443</v>
      </c>
      <c r="I71" s="28" t="s">
        <v>590</v>
      </c>
      <c r="J71" s="28" t="s">
        <v>445</v>
      </c>
      <c r="K71" s="28" t="s">
        <v>586</v>
      </c>
      <c r="L71" s="28" t="s">
        <v>3705</v>
      </c>
      <c r="M71" s="28" t="s">
        <v>3706</v>
      </c>
      <c r="N71" s="22" t="s">
        <v>3707</v>
      </c>
    </row>
    <row r="72" spans="1:14" ht="409.6" customHeight="1">
      <c r="A72" s="28" t="s">
        <v>591</v>
      </c>
      <c r="B72" s="28" t="s">
        <v>592</v>
      </c>
      <c r="C72" s="28" t="s">
        <v>593</v>
      </c>
      <c r="D72" s="28" t="s">
        <v>594</v>
      </c>
      <c r="E72" s="28" t="s">
        <v>588</v>
      </c>
      <c r="F72" s="28" t="s">
        <v>595</v>
      </c>
      <c r="G72" s="28" t="s">
        <v>3708</v>
      </c>
      <c r="H72" s="28" t="s">
        <v>443</v>
      </c>
      <c r="I72" s="28" t="s">
        <v>596</v>
      </c>
      <c r="J72" s="28" t="s">
        <v>445</v>
      </c>
      <c r="K72" s="28" t="s">
        <v>591</v>
      </c>
      <c r="L72" s="28" t="s">
        <v>3709</v>
      </c>
      <c r="M72" s="28" t="s">
        <v>3710</v>
      </c>
      <c r="N72" s="22" t="s">
        <v>3711</v>
      </c>
    </row>
    <row r="73" spans="1:14" ht="409.6" customHeight="1">
      <c r="A73" s="28" t="s">
        <v>597</v>
      </c>
      <c r="B73" s="28" t="s">
        <v>592</v>
      </c>
      <c r="C73" s="28" t="s">
        <v>598</v>
      </c>
      <c r="D73" s="28" t="s">
        <v>599</v>
      </c>
      <c r="E73" s="28" t="s">
        <v>600</v>
      </c>
      <c r="F73" s="28" t="s">
        <v>601</v>
      </c>
      <c r="G73" s="28" t="s">
        <v>3712</v>
      </c>
      <c r="H73" s="28" t="s">
        <v>443</v>
      </c>
      <c r="I73" s="28" t="s">
        <v>602</v>
      </c>
      <c r="J73" s="28" t="s">
        <v>445</v>
      </c>
      <c r="K73" s="28" t="s">
        <v>597</v>
      </c>
      <c r="L73" s="28" t="s">
        <v>3713</v>
      </c>
      <c r="M73" s="28" t="s">
        <v>3714</v>
      </c>
      <c r="N73" s="22" t="s">
        <v>3715</v>
      </c>
    </row>
    <row r="74" spans="1:14" ht="409.6" customHeight="1">
      <c r="A74" s="28" t="s">
        <v>603</v>
      </c>
      <c r="B74" s="28" t="s">
        <v>592</v>
      </c>
      <c r="C74" s="28" t="s">
        <v>604</v>
      </c>
      <c r="D74" s="28" t="s">
        <v>605</v>
      </c>
      <c r="E74" s="28" t="s">
        <v>606</v>
      </c>
      <c r="F74" s="28" t="s">
        <v>607</v>
      </c>
      <c r="G74" s="28" t="s">
        <v>3716</v>
      </c>
      <c r="H74" s="28" t="s">
        <v>443</v>
      </c>
      <c r="I74" s="28" t="s">
        <v>608</v>
      </c>
      <c r="J74" s="28" t="s">
        <v>445</v>
      </c>
      <c r="K74" s="28" t="s">
        <v>603</v>
      </c>
      <c r="L74" s="28" t="s">
        <v>3717</v>
      </c>
      <c r="M74" s="28" t="s">
        <v>3718</v>
      </c>
      <c r="N74" s="22" t="s">
        <v>3719</v>
      </c>
    </row>
    <row r="75" spans="1:14" ht="409.6" customHeight="1">
      <c r="A75" s="28" t="s">
        <v>609</v>
      </c>
      <c r="B75" s="28" t="s">
        <v>592</v>
      </c>
      <c r="C75" s="28" t="s">
        <v>610</v>
      </c>
      <c r="D75" s="28" t="s">
        <v>611</v>
      </c>
      <c r="E75" s="28" t="s">
        <v>612</v>
      </c>
      <c r="F75" s="28" t="s">
        <v>613</v>
      </c>
      <c r="G75" s="28" t="s">
        <v>3720</v>
      </c>
      <c r="H75" s="28" t="s">
        <v>443</v>
      </c>
      <c r="I75" s="28" t="s">
        <v>614</v>
      </c>
      <c r="J75" s="28" t="s">
        <v>445</v>
      </c>
      <c r="K75" s="28" t="s">
        <v>609</v>
      </c>
      <c r="L75" s="28" t="s">
        <v>3721</v>
      </c>
      <c r="M75" s="28" t="s">
        <v>3722</v>
      </c>
      <c r="N75" s="22" t="s">
        <v>3723</v>
      </c>
    </row>
    <row r="76" spans="1:14" ht="409.6" customHeight="1">
      <c r="A76" s="28" t="s">
        <v>615</v>
      </c>
      <c r="B76" s="28" t="s">
        <v>592</v>
      </c>
      <c r="C76" s="28" t="s">
        <v>470</v>
      </c>
      <c r="D76" s="28" t="s">
        <v>616</v>
      </c>
      <c r="E76" s="28" t="s">
        <v>617</v>
      </c>
      <c r="F76" s="28" t="s">
        <v>618</v>
      </c>
      <c r="G76" s="28" t="s">
        <v>3724</v>
      </c>
      <c r="H76" s="28" t="s">
        <v>443</v>
      </c>
      <c r="I76" s="28" t="s">
        <v>619</v>
      </c>
      <c r="J76" s="28" t="s">
        <v>445</v>
      </c>
      <c r="K76" s="28" t="s">
        <v>615</v>
      </c>
      <c r="L76" s="28" t="s">
        <v>3725</v>
      </c>
      <c r="M76" s="28" t="s">
        <v>3726</v>
      </c>
      <c r="N76" s="22" t="s">
        <v>3727</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0"/>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2" t="s">
        <v>2055</v>
      </c>
      <c r="B1" s="70"/>
      <c r="C1" s="70"/>
      <c r="D1" s="70"/>
      <c r="E1" s="70"/>
      <c r="F1" s="70"/>
      <c r="G1" s="70"/>
      <c r="H1" s="70"/>
      <c r="I1" s="70"/>
      <c r="J1" s="70"/>
      <c r="K1" s="70"/>
      <c r="L1" s="70"/>
    </row>
    <row r="2" spans="1:12" ht="31.95" customHeight="1">
      <c r="A2" s="78" t="s">
        <v>2056</v>
      </c>
      <c r="B2" s="70"/>
      <c r="C2" s="70"/>
      <c r="D2" s="70"/>
      <c r="E2" s="70"/>
      <c r="F2" s="70"/>
      <c r="G2" s="70"/>
      <c r="H2" s="70"/>
      <c r="I2" s="70"/>
      <c r="J2" s="70"/>
      <c r="K2" s="70"/>
      <c r="L2" s="70"/>
    </row>
    <row r="5" spans="1:12" ht="28.05" customHeight="1">
      <c r="A5" s="1" t="s">
        <v>2057</v>
      </c>
      <c r="B5" s="2" t="s">
        <v>3</v>
      </c>
      <c r="C5" s="2" t="s">
        <v>2058</v>
      </c>
      <c r="D5" s="2" t="s">
        <v>721</v>
      </c>
      <c r="E5" s="2" t="s">
        <v>2059</v>
      </c>
      <c r="F5" s="2" t="s">
        <v>712</v>
      </c>
      <c r="G5" s="2" t="s">
        <v>713</v>
      </c>
      <c r="H5" s="2" t="s">
        <v>717</v>
      </c>
      <c r="I5" s="2" t="s">
        <v>2060</v>
      </c>
      <c r="J5" s="2" t="s">
        <v>2061</v>
      </c>
      <c r="K5" s="2" t="s">
        <v>2062</v>
      </c>
      <c r="L5" s="3" t="s">
        <v>2063</v>
      </c>
    </row>
    <row r="6" spans="1:12" ht="45.6" customHeight="1">
      <c r="A6" s="10" t="s">
        <v>2064</v>
      </c>
      <c r="B6" s="10" t="s">
        <v>41</v>
      </c>
      <c r="C6" s="10" t="s">
        <v>2065</v>
      </c>
      <c r="D6" s="10" t="s">
        <v>2066</v>
      </c>
      <c r="E6" s="10" t="s">
        <v>2067</v>
      </c>
      <c r="F6" s="10" t="s">
        <v>2068</v>
      </c>
      <c r="G6" s="10" t="s">
        <v>778</v>
      </c>
      <c r="H6" s="10" t="s">
        <v>2069</v>
      </c>
      <c r="I6" s="17">
        <v>46252</v>
      </c>
      <c r="J6" s="10" t="s">
        <v>2070</v>
      </c>
      <c r="K6" s="10" t="s">
        <v>2071</v>
      </c>
      <c r="L6" s="10" t="s">
        <v>2072</v>
      </c>
    </row>
    <row r="7" spans="1:12" ht="45.6" customHeight="1">
      <c r="A7" s="11" t="s">
        <v>2073</v>
      </c>
      <c r="B7" s="11" t="s">
        <v>41</v>
      </c>
      <c r="C7" s="11" t="s">
        <v>4</v>
      </c>
      <c r="D7" s="11" t="s">
        <v>2074</v>
      </c>
      <c r="E7" s="11" t="s">
        <v>766</v>
      </c>
      <c r="F7" s="11" t="s">
        <v>2075</v>
      </c>
      <c r="G7" s="11" t="s">
        <v>768</v>
      </c>
      <c r="H7" s="11" t="s">
        <v>2069</v>
      </c>
      <c r="I7" s="18">
        <v>46252</v>
      </c>
      <c r="J7" s="11" t="s">
        <v>2076</v>
      </c>
      <c r="K7" s="11" t="s">
        <v>2071</v>
      </c>
      <c r="L7" s="11" t="s">
        <v>2072</v>
      </c>
    </row>
    <row r="8" spans="1:12" ht="57" customHeight="1">
      <c r="A8" s="11" t="s">
        <v>2077</v>
      </c>
      <c r="B8" s="11" t="s">
        <v>41</v>
      </c>
      <c r="C8" s="11" t="s">
        <v>2078</v>
      </c>
      <c r="D8" s="11" t="s">
        <v>2079</v>
      </c>
      <c r="E8" s="11" t="s">
        <v>811</v>
      </c>
      <c r="F8" s="11" t="s">
        <v>2080</v>
      </c>
      <c r="G8" s="11" t="s">
        <v>813</v>
      </c>
      <c r="H8" s="11" t="s">
        <v>2069</v>
      </c>
      <c r="I8" s="18">
        <v>46252</v>
      </c>
      <c r="J8" s="11" t="s">
        <v>2081</v>
      </c>
      <c r="K8" s="11" t="s">
        <v>2082</v>
      </c>
      <c r="L8" s="11" t="s">
        <v>2072</v>
      </c>
    </row>
    <row r="9" spans="1:12" ht="45.6" customHeight="1">
      <c r="A9" s="11" t="s">
        <v>2083</v>
      </c>
      <c r="B9" s="11" t="s">
        <v>41</v>
      </c>
      <c r="C9" s="11" t="s">
        <v>2084</v>
      </c>
      <c r="D9" s="11" t="s">
        <v>2085</v>
      </c>
      <c r="E9" s="11" t="s">
        <v>847</v>
      </c>
      <c r="F9" s="11" t="s">
        <v>2086</v>
      </c>
      <c r="G9" s="11" t="s">
        <v>849</v>
      </c>
      <c r="H9" s="11" t="s">
        <v>2069</v>
      </c>
      <c r="I9" s="18">
        <v>46252</v>
      </c>
      <c r="J9" s="11" t="s">
        <v>2087</v>
      </c>
      <c r="K9" s="11" t="s">
        <v>2088</v>
      </c>
      <c r="L9" s="11" t="s">
        <v>2072</v>
      </c>
    </row>
    <row r="10" spans="1:12">
      <c r="A10" s="11" t="s">
        <v>2089</v>
      </c>
      <c r="B10" s="11" t="s">
        <v>107</v>
      </c>
      <c r="C10" s="11" t="s">
        <v>2065</v>
      </c>
      <c r="D10" s="11" t="s">
        <v>2090</v>
      </c>
      <c r="E10" s="11" t="s">
        <v>882</v>
      </c>
      <c r="F10" s="11" t="s">
        <v>2091</v>
      </c>
      <c r="G10" s="11" t="s">
        <v>2092</v>
      </c>
      <c r="H10" s="11" t="s">
        <v>2093</v>
      </c>
      <c r="I10" s="18"/>
      <c r="J10" s="11"/>
      <c r="K10" s="11"/>
      <c r="L10" s="11"/>
    </row>
    <row r="11" spans="1:12">
      <c r="A11" s="11" t="s">
        <v>2094</v>
      </c>
      <c r="B11" s="11" t="s">
        <v>107</v>
      </c>
      <c r="C11" s="11" t="s">
        <v>2095</v>
      </c>
      <c r="D11" s="11" t="s">
        <v>2096</v>
      </c>
      <c r="E11" s="11" t="s">
        <v>2097</v>
      </c>
      <c r="F11" s="11" t="s">
        <v>2098</v>
      </c>
      <c r="G11" s="11" t="s">
        <v>2099</v>
      </c>
      <c r="H11" s="11" t="s">
        <v>2093</v>
      </c>
      <c r="I11" s="18"/>
      <c r="J11" s="11"/>
      <c r="K11" s="11"/>
      <c r="L11" s="11"/>
    </row>
    <row r="12" spans="1:12">
      <c r="A12" s="11" t="s">
        <v>2100</v>
      </c>
      <c r="B12" s="11" t="s">
        <v>107</v>
      </c>
      <c r="C12" s="11" t="s">
        <v>2065</v>
      </c>
      <c r="D12" s="11" t="s">
        <v>2101</v>
      </c>
      <c r="E12" s="11" t="s">
        <v>925</v>
      </c>
      <c r="F12" s="11" t="s">
        <v>2102</v>
      </c>
      <c r="G12" s="11" t="s">
        <v>2103</v>
      </c>
      <c r="H12" s="11" t="s">
        <v>2093</v>
      </c>
      <c r="I12" s="18"/>
      <c r="J12" s="11"/>
      <c r="K12" s="11"/>
      <c r="L12" s="11"/>
    </row>
    <row r="13" spans="1:12" ht="22.8" customHeight="1">
      <c r="A13" s="11" t="s">
        <v>2104</v>
      </c>
      <c r="B13" s="11" t="s">
        <v>107</v>
      </c>
      <c r="C13" s="11" t="s">
        <v>2078</v>
      </c>
      <c r="D13" s="11" t="s">
        <v>2105</v>
      </c>
      <c r="E13" s="11" t="s">
        <v>2106</v>
      </c>
      <c r="F13" s="11" t="s">
        <v>2107</v>
      </c>
      <c r="G13" s="11" t="s">
        <v>2108</v>
      </c>
      <c r="H13" s="11" t="s">
        <v>2093</v>
      </c>
      <c r="I13" s="18"/>
      <c r="J13" s="11"/>
      <c r="K13" s="11"/>
      <c r="L13" s="11"/>
    </row>
    <row r="14" spans="1:12">
      <c r="A14" s="11" t="s">
        <v>2109</v>
      </c>
      <c r="B14" s="11" t="s">
        <v>107</v>
      </c>
      <c r="C14" s="11" t="s">
        <v>4</v>
      </c>
      <c r="D14" s="11" t="s">
        <v>2110</v>
      </c>
      <c r="E14" s="11" t="s">
        <v>2111</v>
      </c>
      <c r="F14" s="11" t="s">
        <v>2112</v>
      </c>
      <c r="G14" s="11" t="s">
        <v>2113</v>
      </c>
      <c r="H14" s="11" t="s">
        <v>2093</v>
      </c>
      <c r="I14" s="18"/>
      <c r="J14" s="11"/>
      <c r="K14" s="11"/>
      <c r="L14" s="11"/>
    </row>
    <row r="15" spans="1:12" ht="171" customHeight="1">
      <c r="A15" s="11" t="s">
        <v>2114</v>
      </c>
      <c r="B15" s="11" t="s">
        <v>107</v>
      </c>
      <c r="C15" s="11" t="s">
        <v>2084</v>
      </c>
      <c r="D15" s="11" t="s">
        <v>2115</v>
      </c>
      <c r="E15" s="11" t="s">
        <v>2116</v>
      </c>
      <c r="F15" s="11" t="s">
        <v>2117</v>
      </c>
      <c r="G15" s="11" t="s">
        <v>2118</v>
      </c>
      <c r="H15" s="11" t="s">
        <v>2093</v>
      </c>
      <c r="I15" s="18"/>
      <c r="J15" s="11"/>
      <c r="K15" s="11"/>
      <c r="L15" s="11"/>
    </row>
    <row r="16" spans="1:12">
      <c r="A16" s="11" t="s">
        <v>2119</v>
      </c>
      <c r="B16" s="11" t="s">
        <v>161</v>
      </c>
      <c r="C16" s="11" t="s">
        <v>2065</v>
      </c>
      <c r="D16" s="11" t="s">
        <v>2120</v>
      </c>
      <c r="E16" s="11" t="s">
        <v>1059</v>
      </c>
      <c r="F16" s="11" t="s">
        <v>2121</v>
      </c>
      <c r="G16" s="11" t="s">
        <v>2122</v>
      </c>
      <c r="H16" s="11" t="s">
        <v>2093</v>
      </c>
      <c r="I16" s="18"/>
      <c r="J16" s="11"/>
      <c r="K16" s="11"/>
      <c r="L16" s="11"/>
    </row>
    <row r="17" spans="1:12">
      <c r="A17" s="11" t="s">
        <v>2123</v>
      </c>
      <c r="B17" s="11" t="s">
        <v>161</v>
      </c>
      <c r="C17" s="11" t="s">
        <v>2078</v>
      </c>
      <c r="D17" s="11" t="s">
        <v>2124</v>
      </c>
      <c r="E17" s="11" t="s">
        <v>1104</v>
      </c>
      <c r="F17" s="11" t="s">
        <v>2125</v>
      </c>
      <c r="G17" s="11" t="s">
        <v>2126</v>
      </c>
      <c r="H17" s="11" t="s">
        <v>2093</v>
      </c>
      <c r="I17" s="18"/>
      <c r="J17" s="11"/>
      <c r="K17" s="11"/>
      <c r="L17" s="11"/>
    </row>
    <row r="18" spans="1:12">
      <c r="A18" s="11" t="s">
        <v>2127</v>
      </c>
      <c r="B18" s="11" t="s">
        <v>161</v>
      </c>
      <c r="C18" s="11" t="s">
        <v>2128</v>
      </c>
      <c r="D18" s="11" t="s">
        <v>2129</v>
      </c>
      <c r="E18" s="11" t="s">
        <v>1127</v>
      </c>
      <c r="F18" s="11" t="s">
        <v>2130</v>
      </c>
      <c r="G18" s="11" t="s">
        <v>1095</v>
      </c>
      <c r="H18" s="11" t="s">
        <v>2093</v>
      </c>
      <c r="I18" s="18"/>
      <c r="J18" s="11"/>
      <c r="K18" s="11"/>
      <c r="L18" s="11"/>
    </row>
    <row r="19" spans="1:12" ht="171" customHeight="1">
      <c r="A19" s="11" t="s">
        <v>2131</v>
      </c>
      <c r="B19" s="11" t="s">
        <v>161</v>
      </c>
      <c r="C19" s="11" t="s">
        <v>2132</v>
      </c>
      <c r="D19" s="11" t="s">
        <v>2133</v>
      </c>
      <c r="E19" s="11" t="s">
        <v>1136</v>
      </c>
      <c r="F19" s="11" t="s">
        <v>2134</v>
      </c>
      <c r="G19" s="11" t="s">
        <v>1138</v>
      </c>
      <c r="H19" s="11" t="s">
        <v>2093</v>
      </c>
      <c r="I19" s="18"/>
      <c r="J19" s="11"/>
      <c r="K19" s="11"/>
      <c r="L19" s="11"/>
    </row>
    <row r="20" spans="1:12">
      <c r="A20" s="11" t="s">
        <v>2135</v>
      </c>
      <c r="B20" s="11" t="s">
        <v>202</v>
      </c>
      <c r="C20" s="11" t="s">
        <v>2065</v>
      </c>
      <c r="D20" s="11" t="s">
        <v>2136</v>
      </c>
      <c r="E20" s="11" t="s">
        <v>1166</v>
      </c>
      <c r="F20" s="11" t="s">
        <v>2137</v>
      </c>
      <c r="G20" s="11" t="s">
        <v>2138</v>
      </c>
      <c r="H20" s="11" t="s">
        <v>2093</v>
      </c>
      <c r="I20" s="18"/>
      <c r="J20" s="11"/>
      <c r="K20" s="11"/>
      <c r="L20" s="11"/>
    </row>
    <row r="21" spans="1:12">
      <c r="A21" s="11" t="s">
        <v>2139</v>
      </c>
      <c r="B21" s="11" t="s">
        <v>202</v>
      </c>
      <c r="C21" s="11" t="s">
        <v>2078</v>
      </c>
      <c r="D21" s="11" t="s">
        <v>2140</v>
      </c>
      <c r="E21" s="11" t="s">
        <v>1207</v>
      </c>
      <c r="F21" s="11" t="s">
        <v>2141</v>
      </c>
      <c r="G21" s="11" t="s">
        <v>2142</v>
      </c>
      <c r="H21" s="11" t="s">
        <v>2093</v>
      </c>
      <c r="I21" s="18"/>
      <c r="J21" s="11"/>
      <c r="K21" s="11"/>
      <c r="L21" s="11"/>
    </row>
    <row r="22" spans="1:12">
      <c r="A22" s="11" t="s">
        <v>2143</v>
      </c>
      <c r="B22" s="11" t="s">
        <v>202</v>
      </c>
      <c r="C22" s="11" t="s">
        <v>4</v>
      </c>
      <c r="D22" s="11" t="s">
        <v>2144</v>
      </c>
      <c r="E22" s="11" t="s">
        <v>2145</v>
      </c>
      <c r="F22" s="11" t="s">
        <v>2146</v>
      </c>
      <c r="G22" s="11" t="s">
        <v>2147</v>
      </c>
      <c r="H22" s="11" t="s">
        <v>2093</v>
      </c>
      <c r="I22" s="18"/>
      <c r="J22" s="11"/>
      <c r="K22" s="11"/>
      <c r="L22" s="11"/>
    </row>
    <row r="23" spans="1:12" ht="22.8" customHeight="1">
      <c r="A23" s="11" t="s">
        <v>2148</v>
      </c>
      <c r="B23" s="11" t="s">
        <v>202</v>
      </c>
      <c r="C23" s="11" t="s">
        <v>1237</v>
      </c>
      <c r="D23" s="11" t="s">
        <v>2149</v>
      </c>
      <c r="E23" s="11" t="s">
        <v>2150</v>
      </c>
      <c r="F23" s="11" t="s">
        <v>2151</v>
      </c>
      <c r="G23" s="11" t="s">
        <v>2152</v>
      </c>
      <c r="H23" s="11" t="s">
        <v>2093</v>
      </c>
      <c r="I23" s="18"/>
      <c r="J23" s="11"/>
      <c r="K23" s="11"/>
      <c r="L23" s="11"/>
    </row>
    <row r="24" spans="1:12" ht="171" customHeight="1">
      <c r="A24" s="11" t="s">
        <v>2153</v>
      </c>
      <c r="B24" s="11" t="s">
        <v>202</v>
      </c>
      <c r="C24" s="11" t="s">
        <v>2132</v>
      </c>
      <c r="D24" s="11" t="s">
        <v>2154</v>
      </c>
      <c r="E24" s="11" t="s">
        <v>1275</v>
      </c>
      <c r="F24" s="11" t="s">
        <v>2155</v>
      </c>
      <c r="G24" s="11" t="s">
        <v>1277</v>
      </c>
      <c r="H24" s="11" t="s">
        <v>2093</v>
      </c>
      <c r="I24" s="18"/>
      <c r="J24" s="11"/>
      <c r="K24" s="11"/>
      <c r="L24" s="11"/>
    </row>
    <row r="25" spans="1:12" ht="171" customHeight="1">
      <c r="A25" s="11" t="s">
        <v>2156</v>
      </c>
      <c r="B25" s="11" t="s">
        <v>243</v>
      </c>
      <c r="C25" s="11" t="s">
        <v>2157</v>
      </c>
      <c r="D25" s="11" t="s">
        <v>2158</v>
      </c>
      <c r="E25" s="11" t="s">
        <v>2159</v>
      </c>
      <c r="F25" s="11" t="s">
        <v>2160</v>
      </c>
      <c r="G25" s="11" t="s">
        <v>2161</v>
      </c>
      <c r="H25" s="11" t="s">
        <v>2093</v>
      </c>
      <c r="I25" s="18"/>
      <c r="J25" s="11"/>
      <c r="K25" s="11"/>
      <c r="L25" s="11"/>
    </row>
    <row r="26" spans="1:12" ht="182.4" customHeight="1">
      <c r="A26" s="11" t="s">
        <v>2162</v>
      </c>
      <c r="B26" s="11" t="s">
        <v>243</v>
      </c>
      <c r="C26" s="11" t="s">
        <v>2163</v>
      </c>
      <c r="D26" s="11" t="s">
        <v>2164</v>
      </c>
      <c r="E26" s="11" t="s">
        <v>2165</v>
      </c>
      <c r="F26" s="11" t="s">
        <v>2166</v>
      </c>
      <c r="G26" s="11" t="s">
        <v>2167</v>
      </c>
      <c r="H26" s="11" t="s">
        <v>2093</v>
      </c>
      <c r="I26" s="18"/>
      <c r="J26" s="11"/>
      <c r="K26" s="11"/>
      <c r="L26" s="11"/>
    </row>
    <row r="27" spans="1:12">
      <c r="A27" s="11" t="s">
        <v>2168</v>
      </c>
      <c r="B27" s="11" t="s">
        <v>243</v>
      </c>
      <c r="C27" s="11" t="s">
        <v>2157</v>
      </c>
      <c r="D27" s="11" t="s">
        <v>2169</v>
      </c>
      <c r="E27" s="11" t="s">
        <v>1399</v>
      </c>
      <c r="F27" s="11" t="s">
        <v>2170</v>
      </c>
      <c r="G27" s="11" t="s">
        <v>1401</v>
      </c>
      <c r="H27" s="11" t="s">
        <v>2093</v>
      </c>
      <c r="I27" s="18"/>
      <c r="J27" s="11"/>
      <c r="K27" s="11"/>
      <c r="L27" s="11"/>
    </row>
    <row r="28" spans="1:12" ht="171" customHeight="1">
      <c r="A28" s="11" t="s">
        <v>2171</v>
      </c>
      <c r="B28" s="11" t="s">
        <v>243</v>
      </c>
      <c r="C28" s="11" t="s">
        <v>1385</v>
      </c>
      <c r="D28" s="11" t="s">
        <v>2172</v>
      </c>
      <c r="E28" s="11" t="s">
        <v>2173</v>
      </c>
      <c r="F28" s="11" t="s">
        <v>2174</v>
      </c>
      <c r="G28" s="11" t="s">
        <v>2175</v>
      </c>
      <c r="H28" s="11" t="s">
        <v>2093</v>
      </c>
      <c r="I28" s="18"/>
      <c r="J28" s="11"/>
      <c r="K28" s="11"/>
      <c r="L28" s="11"/>
    </row>
    <row r="29" spans="1:12">
      <c r="A29" s="11" t="s">
        <v>2176</v>
      </c>
      <c r="B29" s="11" t="s">
        <v>243</v>
      </c>
      <c r="C29" s="11" t="s">
        <v>2177</v>
      </c>
      <c r="D29" s="11" t="s">
        <v>2178</v>
      </c>
      <c r="E29" s="11" t="s">
        <v>2179</v>
      </c>
      <c r="F29" s="11" t="s">
        <v>2180</v>
      </c>
      <c r="G29" s="11" t="s">
        <v>2181</v>
      </c>
      <c r="H29" s="11" t="s">
        <v>2093</v>
      </c>
      <c r="I29" s="18"/>
      <c r="J29" s="11"/>
      <c r="K29" s="11"/>
      <c r="L29" s="11"/>
    </row>
    <row r="30" spans="1:12" ht="22.8" customHeight="1">
      <c r="A30" s="11" t="s">
        <v>2182</v>
      </c>
      <c r="B30" s="11" t="s">
        <v>243</v>
      </c>
      <c r="C30" s="11" t="s">
        <v>2084</v>
      </c>
      <c r="D30" s="11" t="s">
        <v>2183</v>
      </c>
      <c r="E30" s="11" t="s">
        <v>1583</v>
      </c>
      <c r="F30" s="11" t="s">
        <v>2184</v>
      </c>
      <c r="G30" s="11" t="s">
        <v>1433</v>
      </c>
      <c r="H30" s="11" t="s">
        <v>2093</v>
      </c>
      <c r="I30" s="18"/>
      <c r="J30" s="11"/>
      <c r="K30" s="11"/>
      <c r="L30" s="11"/>
    </row>
    <row r="31" spans="1:12">
      <c r="A31" s="11" t="s">
        <v>2185</v>
      </c>
      <c r="B31" s="11" t="s">
        <v>295</v>
      </c>
      <c r="C31" s="11" t="s">
        <v>1468</v>
      </c>
      <c r="D31" s="11" t="s">
        <v>2186</v>
      </c>
      <c r="E31" s="11" t="s">
        <v>1472</v>
      </c>
      <c r="F31" s="11" t="s">
        <v>2187</v>
      </c>
      <c r="G31" s="11" t="s">
        <v>2188</v>
      </c>
      <c r="H31" s="11" t="s">
        <v>2093</v>
      </c>
      <c r="I31" s="18"/>
      <c r="J31" s="11"/>
      <c r="K31" s="11"/>
      <c r="L31" s="11"/>
    </row>
    <row r="32" spans="1:12">
      <c r="A32" s="11" t="s">
        <v>2189</v>
      </c>
      <c r="B32" s="11" t="s">
        <v>295</v>
      </c>
      <c r="C32" s="11" t="s">
        <v>2177</v>
      </c>
      <c r="D32" s="11" t="s">
        <v>2190</v>
      </c>
      <c r="E32" s="11" t="s">
        <v>2191</v>
      </c>
      <c r="F32" s="11" t="s">
        <v>2192</v>
      </c>
      <c r="G32" s="11" t="s">
        <v>2193</v>
      </c>
      <c r="H32" s="11" t="s">
        <v>2093</v>
      </c>
      <c r="I32" s="18"/>
      <c r="J32" s="11"/>
      <c r="K32" s="11"/>
      <c r="L32" s="11"/>
    </row>
    <row r="33" spans="1:12">
      <c r="A33" s="11" t="s">
        <v>2194</v>
      </c>
      <c r="B33" s="11" t="s">
        <v>295</v>
      </c>
      <c r="C33" s="11" t="s">
        <v>2195</v>
      </c>
      <c r="D33" s="11" t="s">
        <v>2196</v>
      </c>
      <c r="E33" s="11" t="s">
        <v>1527</v>
      </c>
      <c r="F33" s="11" t="s">
        <v>2197</v>
      </c>
      <c r="G33" s="11" t="s">
        <v>2198</v>
      </c>
      <c r="H33" s="11" t="s">
        <v>2093</v>
      </c>
      <c r="I33" s="18"/>
      <c r="J33" s="11"/>
      <c r="K33" s="11"/>
      <c r="L33" s="11"/>
    </row>
    <row r="34" spans="1:12">
      <c r="A34" s="11" t="s">
        <v>2199</v>
      </c>
      <c r="B34" s="11" t="s">
        <v>295</v>
      </c>
      <c r="C34" s="11" t="s">
        <v>2200</v>
      </c>
      <c r="D34" s="11" t="s">
        <v>2201</v>
      </c>
      <c r="E34" s="11" t="s">
        <v>1551</v>
      </c>
      <c r="F34" s="11" t="s">
        <v>2202</v>
      </c>
      <c r="G34" s="11" t="s">
        <v>2203</v>
      </c>
      <c r="H34" s="11" t="s">
        <v>2093</v>
      </c>
      <c r="I34" s="18"/>
      <c r="J34" s="11"/>
      <c r="K34" s="11"/>
      <c r="L34" s="11"/>
    </row>
    <row r="35" spans="1:12">
      <c r="A35" s="11" t="s">
        <v>2204</v>
      </c>
      <c r="B35" s="11" t="s">
        <v>295</v>
      </c>
      <c r="C35" s="11" t="s">
        <v>2128</v>
      </c>
      <c r="D35" s="11" t="s">
        <v>2205</v>
      </c>
      <c r="E35" s="11" t="s">
        <v>1562</v>
      </c>
      <c r="F35" s="11" t="s">
        <v>2206</v>
      </c>
      <c r="G35" s="11" t="s">
        <v>1564</v>
      </c>
      <c r="H35" s="11" t="s">
        <v>2093</v>
      </c>
      <c r="I35" s="18"/>
      <c r="J35" s="11"/>
      <c r="K35" s="11"/>
      <c r="L35" s="11"/>
    </row>
    <row r="36" spans="1:12" ht="171" customHeight="1">
      <c r="A36" s="11" t="s">
        <v>2207</v>
      </c>
      <c r="B36" s="11" t="s">
        <v>295</v>
      </c>
      <c r="C36" s="11" t="s">
        <v>2132</v>
      </c>
      <c r="D36" s="11" t="s">
        <v>2208</v>
      </c>
      <c r="E36" s="11" t="s">
        <v>1573</v>
      </c>
      <c r="F36" s="11" t="s">
        <v>2209</v>
      </c>
      <c r="G36" s="11" t="s">
        <v>1575</v>
      </c>
      <c r="H36" s="11" t="s">
        <v>2093</v>
      </c>
      <c r="I36" s="18"/>
      <c r="J36" s="11"/>
      <c r="K36" s="11"/>
      <c r="L36" s="11"/>
    </row>
    <row r="37" spans="1:12" ht="22.8" customHeight="1">
      <c r="A37" s="11" t="s">
        <v>2210</v>
      </c>
      <c r="B37" s="11" t="s">
        <v>295</v>
      </c>
      <c r="C37" s="11" t="s">
        <v>2084</v>
      </c>
      <c r="D37" s="11" t="s">
        <v>2211</v>
      </c>
      <c r="E37" s="11" t="s">
        <v>1583</v>
      </c>
      <c r="F37" s="11" t="s">
        <v>2212</v>
      </c>
      <c r="G37" s="11" t="s">
        <v>1585</v>
      </c>
      <c r="H37" s="11" t="s">
        <v>2093</v>
      </c>
      <c r="I37" s="18"/>
      <c r="J37" s="11"/>
      <c r="K37" s="11"/>
      <c r="L37" s="11"/>
    </row>
    <row r="38" spans="1:12" ht="42" customHeight="1">
      <c r="A38" s="23" t="s">
        <v>2213</v>
      </c>
      <c r="B38" s="23" t="s">
        <v>41</v>
      </c>
      <c r="C38" s="23" t="s">
        <v>2214</v>
      </c>
      <c r="D38" s="23" t="s">
        <v>2215</v>
      </c>
      <c r="E38" s="23" t="s">
        <v>2216</v>
      </c>
      <c r="F38" s="23" t="s">
        <v>2217</v>
      </c>
      <c r="G38" s="23" t="s">
        <v>729</v>
      </c>
      <c r="H38" s="23" t="s">
        <v>2069</v>
      </c>
      <c r="I38" s="25">
        <v>46252</v>
      </c>
      <c r="J38" s="23" t="s">
        <v>2218</v>
      </c>
      <c r="K38" s="23" t="s">
        <v>2219</v>
      </c>
      <c r="L38" s="23" t="s">
        <v>2072</v>
      </c>
    </row>
    <row r="39" spans="1:12" ht="42" customHeight="1">
      <c r="A39" s="22" t="s">
        <v>2220</v>
      </c>
      <c r="B39" s="22" t="s">
        <v>41</v>
      </c>
      <c r="C39" s="22" t="s">
        <v>735</v>
      </c>
      <c r="D39" s="22" t="s">
        <v>2221</v>
      </c>
      <c r="E39" s="22" t="s">
        <v>740</v>
      </c>
      <c r="F39" s="22" t="s">
        <v>2222</v>
      </c>
      <c r="G39" s="22" t="s">
        <v>742</v>
      </c>
      <c r="H39" s="22" t="s">
        <v>2069</v>
      </c>
      <c r="I39" s="26">
        <v>46252</v>
      </c>
      <c r="J39" s="22" t="s">
        <v>2223</v>
      </c>
      <c r="K39" s="22" t="s">
        <v>2224</v>
      </c>
      <c r="L39" s="22" t="s">
        <v>2072</v>
      </c>
    </row>
    <row r="40" spans="1:12" ht="42" customHeight="1">
      <c r="A40" s="22" t="s">
        <v>2225</v>
      </c>
      <c r="B40" s="22" t="s">
        <v>438</v>
      </c>
      <c r="C40" s="22" t="s">
        <v>2226</v>
      </c>
      <c r="D40" s="22" t="s">
        <v>440</v>
      </c>
      <c r="E40" s="22" t="s">
        <v>2227</v>
      </c>
      <c r="F40" s="22" t="s">
        <v>442</v>
      </c>
      <c r="G40" s="22" t="s">
        <v>3734</v>
      </c>
      <c r="H40" s="22" t="s">
        <v>2228</v>
      </c>
      <c r="I40" s="26"/>
      <c r="J40" s="22" t="s">
        <v>2229</v>
      </c>
      <c r="K40" s="22" t="s">
        <v>3818</v>
      </c>
      <c r="L40" s="22" t="s">
        <v>2230</v>
      </c>
    </row>
    <row r="41" spans="1:12" ht="42" customHeight="1">
      <c r="A41" s="22" t="s">
        <v>2231</v>
      </c>
      <c r="B41" s="22" t="s">
        <v>438</v>
      </c>
      <c r="C41" s="22" t="s">
        <v>2232</v>
      </c>
      <c r="D41" s="22" t="s">
        <v>448</v>
      </c>
      <c r="E41" s="22" t="s">
        <v>2227</v>
      </c>
      <c r="F41" s="22" t="s">
        <v>449</v>
      </c>
      <c r="G41" s="22" t="s">
        <v>3737</v>
      </c>
      <c r="H41" s="22" t="s">
        <v>2228</v>
      </c>
      <c r="I41" s="26"/>
      <c r="J41" s="22" t="s">
        <v>2229</v>
      </c>
      <c r="K41" s="22" t="s">
        <v>3818</v>
      </c>
      <c r="L41" s="22" t="s">
        <v>2230</v>
      </c>
    </row>
    <row r="42" spans="1:12" ht="42" customHeight="1">
      <c r="A42" s="22" t="s">
        <v>2233</v>
      </c>
      <c r="B42" s="22" t="s">
        <v>438</v>
      </c>
      <c r="C42" s="22" t="s">
        <v>2232</v>
      </c>
      <c r="D42" s="22" t="s">
        <v>3739</v>
      </c>
      <c r="E42" s="22" t="s">
        <v>2227</v>
      </c>
      <c r="F42" s="22" t="s">
        <v>3741</v>
      </c>
      <c r="G42" s="22" t="s">
        <v>3742</v>
      </c>
      <c r="H42" s="22" t="s">
        <v>2228</v>
      </c>
      <c r="I42" s="26"/>
      <c r="J42" s="22" t="s">
        <v>2229</v>
      </c>
      <c r="K42" s="22" t="s">
        <v>3818</v>
      </c>
      <c r="L42" s="22" t="s">
        <v>2230</v>
      </c>
    </row>
    <row r="43" spans="1:12" ht="42" customHeight="1">
      <c r="A43" s="22" t="s">
        <v>2234</v>
      </c>
      <c r="B43" s="22" t="s">
        <v>438</v>
      </c>
      <c r="C43" s="22" t="s">
        <v>2232</v>
      </c>
      <c r="D43" s="22" t="s">
        <v>459</v>
      </c>
      <c r="E43" s="22" t="s">
        <v>2227</v>
      </c>
      <c r="F43" s="22" t="s">
        <v>461</v>
      </c>
      <c r="G43" s="22" t="s">
        <v>3744</v>
      </c>
      <c r="H43" s="22" t="s">
        <v>2228</v>
      </c>
      <c r="I43" s="26"/>
      <c r="J43" s="22" t="s">
        <v>2229</v>
      </c>
      <c r="K43" s="22" t="s">
        <v>3818</v>
      </c>
      <c r="L43" s="22" t="s">
        <v>2230</v>
      </c>
    </row>
    <row r="44" spans="1:12" ht="42" customHeight="1">
      <c r="A44" s="22" t="s">
        <v>2235</v>
      </c>
      <c r="B44" s="22" t="s">
        <v>438</v>
      </c>
      <c r="C44" s="22" t="s">
        <v>2232</v>
      </c>
      <c r="D44" s="22" t="s">
        <v>465</v>
      </c>
      <c r="E44" s="22" t="s">
        <v>2227</v>
      </c>
      <c r="F44" s="22" t="s">
        <v>467</v>
      </c>
      <c r="G44" s="22" t="s">
        <v>3746</v>
      </c>
      <c r="H44" s="22" t="s">
        <v>2228</v>
      </c>
      <c r="I44" s="26"/>
      <c r="J44" s="22" t="s">
        <v>2229</v>
      </c>
      <c r="K44" s="22" t="s">
        <v>3818</v>
      </c>
      <c r="L44" s="22" t="s">
        <v>2230</v>
      </c>
    </row>
    <row r="45" spans="1:12" ht="42" customHeight="1">
      <c r="A45" s="22" t="s">
        <v>2236</v>
      </c>
      <c r="B45" s="22" t="s">
        <v>438</v>
      </c>
      <c r="C45" s="22" t="s">
        <v>2237</v>
      </c>
      <c r="D45" s="22" t="s">
        <v>471</v>
      </c>
      <c r="E45" s="22" t="s">
        <v>2227</v>
      </c>
      <c r="F45" s="22" t="s">
        <v>473</v>
      </c>
      <c r="G45" s="22" t="s">
        <v>1634</v>
      </c>
      <c r="H45" s="22" t="s">
        <v>2228</v>
      </c>
      <c r="I45" s="26"/>
      <c r="J45" s="22" t="s">
        <v>2229</v>
      </c>
      <c r="K45" s="22" t="s">
        <v>3818</v>
      </c>
      <c r="L45" s="22" t="s">
        <v>2230</v>
      </c>
    </row>
    <row r="46" spans="1:12" ht="42" customHeight="1">
      <c r="A46" s="22" t="s">
        <v>2238</v>
      </c>
      <c r="B46" s="22" t="s">
        <v>476</v>
      </c>
      <c r="C46" s="22" t="s">
        <v>2232</v>
      </c>
      <c r="D46" s="22" t="s">
        <v>3749</v>
      </c>
      <c r="E46" s="22" t="s">
        <v>2227</v>
      </c>
      <c r="F46" s="22" t="s">
        <v>3751</v>
      </c>
      <c r="G46" s="22" t="s">
        <v>3752</v>
      </c>
      <c r="H46" s="22" t="s">
        <v>2228</v>
      </c>
      <c r="I46" s="26"/>
      <c r="J46" s="22" t="s">
        <v>2229</v>
      </c>
      <c r="K46" s="22" t="s">
        <v>3818</v>
      </c>
      <c r="L46" s="22" t="s">
        <v>2230</v>
      </c>
    </row>
    <row r="47" spans="1:12" ht="42" customHeight="1">
      <c r="A47" s="22" t="s">
        <v>2239</v>
      </c>
      <c r="B47" s="22" t="s">
        <v>476</v>
      </c>
      <c r="C47" s="22" t="s">
        <v>2232</v>
      </c>
      <c r="D47" s="22" t="s">
        <v>3754</v>
      </c>
      <c r="E47" s="22" t="s">
        <v>2227</v>
      </c>
      <c r="F47" s="22" t="s">
        <v>3756</v>
      </c>
      <c r="G47" s="22" t="s">
        <v>3757</v>
      </c>
      <c r="H47" s="22" t="s">
        <v>2228</v>
      </c>
      <c r="I47" s="26"/>
      <c r="J47" s="22" t="s">
        <v>2229</v>
      </c>
      <c r="K47" s="22" t="s">
        <v>3818</v>
      </c>
      <c r="L47" s="22" t="s">
        <v>2230</v>
      </c>
    </row>
    <row r="48" spans="1:12" ht="42" customHeight="1">
      <c r="A48" s="22" t="s">
        <v>2240</v>
      </c>
      <c r="B48" s="22" t="s">
        <v>476</v>
      </c>
      <c r="C48" s="22" t="s">
        <v>2232</v>
      </c>
      <c r="D48" s="22" t="s">
        <v>3759</v>
      </c>
      <c r="E48" s="22" t="s">
        <v>2227</v>
      </c>
      <c r="F48" s="22" t="s">
        <v>3761</v>
      </c>
      <c r="G48" s="22" t="s">
        <v>3762</v>
      </c>
      <c r="H48" s="22" t="s">
        <v>2228</v>
      </c>
      <c r="I48" s="26"/>
      <c r="J48" s="22" t="s">
        <v>2229</v>
      </c>
      <c r="K48" s="22" t="s">
        <v>3818</v>
      </c>
      <c r="L48" s="22" t="s">
        <v>2230</v>
      </c>
    </row>
    <row r="49" spans="1:12" ht="42" customHeight="1">
      <c r="A49" s="22" t="s">
        <v>2241</v>
      </c>
      <c r="B49" s="22" t="s">
        <v>476</v>
      </c>
      <c r="C49" s="22" t="s">
        <v>2232</v>
      </c>
      <c r="D49" s="22" t="s">
        <v>3764</v>
      </c>
      <c r="E49" s="22" t="s">
        <v>2227</v>
      </c>
      <c r="F49" s="22" t="s">
        <v>3766</v>
      </c>
      <c r="G49" s="22" t="s">
        <v>3767</v>
      </c>
      <c r="H49" s="22" t="s">
        <v>2228</v>
      </c>
      <c r="I49" s="26"/>
      <c r="J49" s="22" t="s">
        <v>2229</v>
      </c>
      <c r="K49" s="22" t="s">
        <v>3818</v>
      </c>
      <c r="L49" s="22" t="s">
        <v>2230</v>
      </c>
    </row>
    <row r="50" spans="1:12" ht="42" customHeight="1">
      <c r="A50" s="22" t="s">
        <v>2242</v>
      </c>
      <c r="B50" s="22" t="s">
        <v>476</v>
      </c>
      <c r="C50" s="22" t="s">
        <v>2237</v>
      </c>
      <c r="D50" s="22" t="s">
        <v>500</v>
      </c>
      <c r="E50" s="22" t="s">
        <v>2227</v>
      </c>
      <c r="F50" s="22" t="s">
        <v>502</v>
      </c>
      <c r="G50" s="22" t="s">
        <v>1654</v>
      </c>
      <c r="H50" s="22" t="s">
        <v>2228</v>
      </c>
      <c r="I50" s="26"/>
      <c r="J50" s="22" t="s">
        <v>2229</v>
      </c>
      <c r="K50" s="22" t="s">
        <v>3818</v>
      </c>
      <c r="L50" s="22" t="s">
        <v>2230</v>
      </c>
    </row>
    <row r="51" spans="1:12" ht="42" customHeight="1">
      <c r="A51" s="22" t="s">
        <v>2243</v>
      </c>
      <c r="B51" s="22" t="s">
        <v>505</v>
      </c>
      <c r="C51" s="22" t="s">
        <v>2232</v>
      </c>
      <c r="D51" s="22" t="s">
        <v>507</v>
      </c>
      <c r="E51" s="22" t="s">
        <v>2227</v>
      </c>
      <c r="F51" s="22" t="s">
        <v>508</v>
      </c>
      <c r="G51" s="22" t="s">
        <v>3770</v>
      </c>
      <c r="H51" s="22" t="s">
        <v>2228</v>
      </c>
      <c r="I51" s="26"/>
      <c r="J51" s="22" t="s">
        <v>2229</v>
      </c>
      <c r="K51" s="22" t="s">
        <v>3818</v>
      </c>
      <c r="L51" s="22" t="s">
        <v>2230</v>
      </c>
    </row>
    <row r="52" spans="1:12" ht="42" customHeight="1">
      <c r="A52" s="22" t="s">
        <v>2244</v>
      </c>
      <c r="B52" s="22" t="s">
        <v>505</v>
      </c>
      <c r="C52" s="22" t="s">
        <v>2232</v>
      </c>
      <c r="D52" s="22" t="s">
        <v>512</v>
      </c>
      <c r="E52" s="22" t="s">
        <v>2227</v>
      </c>
      <c r="F52" s="22" t="s">
        <v>514</v>
      </c>
      <c r="G52" s="22" t="s">
        <v>3772</v>
      </c>
      <c r="H52" s="22" t="s">
        <v>2228</v>
      </c>
      <c r="I52" s="26"/>
      <c r="J52" s="22" t="s">
        <v>2229</v>
      </c>
      <c r="K52" s="22" t="s">
        <v>3818</v>
      </c>
      <c r="L52" s="22" t="s">
        <v>2230</v>
      </c>
    </row>
    <row r="53" spans="1:12" ht="42" customHeight="1">
      <c r="A53" s="22" t="s">
        <v>2245</v>
      </c>
      <c r="B53" s="22" t="s">
        <v>505</v>
      </c>
      <c r="C53" s="22" t="s">
        <v>2232</v>
      </c>
      <c r="D53" s="22" t="s">
        <v>518</v>
      </c>
      <c r="E53" s="22" t="s">
        <v>2227</v>
      </c>
      <c r="F53" s="22" t="s">
        <v>520</v>
      </c>
      <c r="G53" s="22" t="s">
        <v>3774</v>
      </c>
      <c r="H53" s="22" t="s">
        <v>2228</v>
      </c>
      <c r="I53" s="26"/>
      <c r="J53" s="22" t="s">
        <v>2229</v>
      </c>
      <c r="K53" s="22" t="s">
        <v>3818</v>
      </c>
      <c r="L53" s="22" t="s">
        <v>2230</v>
      </c>
    </row>
    <row r="54" spans="1:12" ht="42" customHeight="1">
      <c r="A54" s="22" t="s">
        <v>2246</v>
      </c>
      <c r="B54" s="22" t="s">
        <v>505</v>
      </c>
      <c r="C54" s="22" t="s">
        <v>2232</v>
      </c>
      <c r="D54" s="22" t="s">
        <v>524</v>
      </c>
      <c r="E54" s="22" t="s">
        <v>2227</v>
      </c>
      <c r="F54" s="22" t="s">
        <v>526</v>
      </c>
      <c r="G54" s="22" t="s">
        <v>3776</v>
      </c>
      <c r="H54" s="22" t="s">
        <v>2228</v>
      </c>
      <c r="I54" s="26"/>
      <c r="J54" s="22" t="s">
        <v>2229</v>
      </c>
      <c r="K54" s="22" t="s">
        <v>3818</v>
      </c>
      <c r="L54" s="22" t="s">
        <v>2230</v>
      </c>
    </row>
    <row r="55" spans="1:12" ht="42" customHeight="1">
      <c r="A55" s="22" t="s">
        <v>2247</v>
      </c>
      <c r="B55" s="22" t="s">
        <v>505</v>
      </c>
      <c r="C55" s="22" t="s">
        <v>2237</v>
      </c>
      <c r="D55" s="22" t="s">
        <v>529</v>
      </c>
      <c r="E55" s="22" t="s">
        <v>2227</v>
      </c>
      <c r="F55" s="22" t="s">
        <v>531</v>
      </c>
      <c r="G55" s="22" t="s">
        <v>1673</v>
      </c>
      <c r="H55" s="22" t="s">
        <v>2228</v>
      </c>
      <c r="I55" s="26"/>
      <c r="J55" s="22" t="s">
        <v>2229</v>
      </c>
      <c r="K55" s="22" t="s">
        <v>3818</v>
      </c>
      <c r="L55" s="22" t="s">
        <v>2230</v>
      </c>
    </row>
    <row r="56" spans="1:12" ht="42" customHeight="1">
      <c r="A56" s="22" t="s">
        <v>2248</v>
      </c>
      <c r="B56" s="22" t="s">
        <v>534</v>
      </c>
      <c r="C56" s="22" t="s">
        <v>2232</v>
      </c>
      <c r="D56" s="22" t="s">
        <v>536</v>
      </c>
      <c r="E56" s="22" t="s">
        <v>2227</v>
      </c>
      <c r="F56" s="22" t="s">
        <v>537</v>
      </c>
      <c r="G56" s="22" t="s">
        <v>3779</v>
      </c>
      <c r="H56" s="22" t="s">
        <v>2228</v>
      </c>
      <c r="I56" s="26"/>
      <c r="J56" s="22" t="s">
        <v>2229</v>
      </c>
      <c r="K56" s="22" t="s">
        <v>3818</v>
      </c>
      <c r="L56" s="22" t="s">
        <v>2230</v>
      </c>
    </row>
    <row r="57" spans="1:12" ht="42" customHeight="1">
      <c r="A57" s="22" t="s">
        <v>2249</v>
      </c>
      <c r="B57" s="22" t="s">
        <v>534</v>
      </c>
      <c r="C57" s="22" t="s">
        <v>2232</v>
      </c>
      <c r="D57" s="22" t="s">
        <v>541</v>
      </c>
      <c r="E57" s="22" t="s">
        <v>2227</v>
      </c>
      <c r="F57" s="22" t="s">
        <v>543</v>
      </c>
      <c r="G57" s="22" t="s">
        <v>3781</v>
      </c>
      <c r="H57" s="22" t="s">
        <v>2228</v>
      </c>
      <c r="I57" s="26"/>
      <c r="J57" s="22" t="s">
        <v>2229</v>
      </c>
      <c r="K57" s="22" t="s">
        <v>3818</v>
      </c>
      <c r="L57" s="22" t="s">
        <v>2230</v>
      </c>
    </row>
    <row r="58" spans="1:12" ht="42" customHeight="1">
      <c r="A58" s="22" t="s">
        <v>2250</v>
      </c>
      <c r="B58" s="22" t="s">
        <v>534</v>
      </c>
      <c r="C58" s="22" t="s">
        <v>2232</v>
      </c>
      <c r="D58" s="22" t="s">
        <v>547</v>
      </c>
      <c r="E58" s="22" t="s">
        <v>2227</v>
      </c>
      <c r="F58" s="22" t="s">
        <v>549</v>
      </c>
      <c r="G58" s="22" t="s">
        <v>3783</v>
      </c>
      <c r="H58" s="22" t="s">
        <v>2228</v>
      </c>
      <c r="I58" s="26"/>
      <c r="J58" s="22" t="s">
        <v>2229</v>
      </c>
      <c r="K58" s="22" t="s">
        <v>3818</v>
      </c>
      <c r="L58" s="22" t="s">
        <v>2230</v>
      </c>
    </row>
    <row r="59" spans="1:12" ht="42" customHeight="1">
      <c r="A59" s="22" t="s">
        <v>2251</v>
      </c>
      <c r="B59" s="22" t="s">
        <v>534</v>
      </c>
      <c r="C59" s="22" t="s">
        <v>2232</v>
      </c>
      <c r="D59" s="22" t="s">
        <v>3785</v>
      </c>
      <c r="E59" s="22" t="s">
        <v>2227</v>
      </c>
      <c r="F59" s="22" t="s">
        <v>3787</v>
      </c>
      <c r="G59" s="22" t="s">
        <v>3788</v>
      </c>
      <c r="H59" s="22" t="s">
        <v>2228</v>
      </c>
      <c r="I59" s="26"/>
      <c r="J59" s="22" t="s">
        <v>2229</v>
      </c>
      <c r="K59" s="22" t="s">
        <v>3818</v>
      </c>
      <c r="L59" s="22" t="s">
        <v>2230</v>
      </c>
    </row>
    <row r="60" spans="1:12" ht="42" customHeight="1">
      <c r="A60" s="22" t="s">
        <v>2252</v>
      </c>
      <c r="B60" s="22" t="s">
        <v>534</v>
      </c>
      <c r="C60" s="22" t="s">
        <v>2237</v>
      </c>
      <c r="D60" s="22" t="s">
        <v>558</v>
      </c>
      <c r="E60" s="22" t="s">
        <v>2227</v>
      </c>
      <c r="F60" s="22" t="s">
        <v>560</v>
      </c>
      <c r="G60" s="22" t="s">
        <v>1692</v>
      </c>
      <c r="H60" s="22" t="s">
        <v>2228</v>
      </c>
      <c r="I60" s="26"/>
      <c r="J60" s="22" t="s">
        <v>2229</v>
      </c>
      <c r="K60" s="22" t="s">
        <v>3818</v>
      </c>
      <c r="L60" s="22" t="s">
        <v>2230</v>
      </c>
    </row>
    <row r="61" spans="1:12" ht="42" customHeight="1">
      <c r="A61" s="22" t="s">
        <v>2253</v>
      </c>
      <c r="B61" s="22" t="s">
        <v>563</v>
      </c>
      <c r="C61" s="22" t="s">
        <v>2232</v>
      </c>
      <c r="D61" s="22" t="s">
        <v>3791</v>
      </c>
      <c r="E61" s="22" t="s">
        <v>2227</v>
      </c>
      <c r="F61" s="22" t="s">
        <v>3793</v>
      </c>
      <c r="G61" s="22" t="s">
        <v>3794</v>
      </c>
      <c r="H61" s="22" t="s">
        <v>2228</v>
      </c>
      <c r="I61" s="26"/>
      <c r="J61" s="22" t="s">
        <v>2229</v>
      </c>
      <c r="K61" s="22" t="s">
        <v>3818</v>
      </c>
      <c r="L61" s="22" t="s">
        <v>2230</v>
      </c>
    </row>
    <row r="62" spans="1:12" ht="42" customHeight="1">
      <c r="A62" s="22" t="s">
        <v>2254</v>
      </c>
      <c r="B62" s="22" t="s">
        <v>563</v>
      </c>
      <c r="C62" s="22" t="s">
        <v>2232</v>
      </c>
      <c r="D62" s="22" t="s">
        <v>570</v>
      </c>
      <c r="E62" s="22" t="s">
        <v>2227</v>
      </c>
      <c r="F62" s="22" t="s">
        <v>572</v>
      </c>
      <c r="G62" s="22" t="s">
        <v>3796</v>
      </c>
      <c r="H62" s="22" t="s">
        <v>2228</v>
      </c>
      <c r="I62" s="26"/>
      <c r="J62" s="22" t="s">
        <v>2229</v>
      </c>
      <c r="K62" s="22" t="s">
        <v>3818</v>
      </c>
      <c r="L62" s="22" t="s">
        <v>2230</v>
      </c>
    </row>
    <row r="63" spans="1:12" ht="42" customHeight="1">
      <c r="A63" s="22" t="s">
        <v>2255</v>
      </c>
      <c r="B63" s="22" t="s">
        <v>563</v>
      </c>
      <c r="C63" s="22" t="s">
        <v>2232</v>
      </c>
      <c r="D63" s="22" t="s">
        <v>576</v>
      </c>
      <c r="E63" s="22" t="s">
        <v>2227</v>
      </c>
      <c r="F63" s="22" t="s">
        <v>578</v>
      </c>
      <c r="G63" s="22" t="s">
        <v>3798</v>
      </c>
      <c r="H63" s="22" t="s">
        <v>2228</v>
      </c>
      <c r="I63" s="26"/>
      <c r="J63" s="22" t="s">
        <v>2229</v>
      </c>
      <c r="K63" s="22" t="s">
        <v>3818</v>
      </c>
      <c r="L63" s="22" t="s">
        <v>2230</v>
      </c>
    </row>
    <row r="64" spans="1:12" ht="42" customHeight="1">
      <c r="A64" s="22" t="s">
        <v>2256</v>
      </c>
      <c r="B64" s="22" t="s">
        <v>563</v>
      </c>
      <c r="C64" s="22" t="s">
        <v>2232</v>
      </c>
      <c r="D64" s="22" t="s">
        <v>3800</v>
      </c>
      <c r="E64" s="22" t="s">
        <v>2227</v>
      </c>
      <c r="F64" s="22" t="s">
        <v>3802</v>
      </c>
      <c r="G64" s="22" t="s">
        <v>3803</v>
      </c>
      <c r="H64" s="22" t="s">
        <v>2228</v>
      </c>
      <c r="I64" s="26"/>
      <c r="J64" s="22" t="s">
        <v>2229</v>
      </c>
      <c r="K64" s="22" t="s">
        <v>3818</v>
      </c>
      <c r="L64" s="22" t="s">
        <v>2230</v>
      </c>
    </row>
    <row r="65" spans="1:12" ht="42" customHeight="1">
      <c r="A65" s="22" t="s">
        <v>2257</v>
      </c>
      <c r="B65" s="22" t="s">
        <v>563</v>
      </c>
      <c r="C65" s="22" t="s">
        <v>2237</v>
      </c>
      <c r="D65" s="22" t="s">
        <v>587</v>
      </c>
      <c r="E65" s="22" t="s">
        <v>2227</v>
      </c>
      <c r="F65" s="22" t="s">
        <v>589</v>
      </c>
      <c r="G65" s="22" t="s">
        <v>1711</v>
      </c>
      <c r="H65" s="22" t="s">
        <v>2228</v>
      </c>
      <c r="I65" s="26"/>
      <c r="J65" s="22" t="s">
        <v>2229</v>
      </c>
      <c r="K65" s="22" t="s">
        <v>3818</v>
      </c>
      <c r="L65" s="22" t="s">
        <v>2230</v>
      </c>
    </row>
    <row r="66" spans="1:12" ht="42" customHeight="1">
      <c r="A66" s="22" t="s">
        <v>2258</v>
      </c>
      <c r="B66" s="22" t="s">
        <v>592</v>
      </c>
      <c r="C66" s="22" t="s">
        <v>2232</v>
      </c>
      <c r="D66" s="22" t="s">
        <v>594</v>
      </c>
      <c r="E66" s="22" t="s">
        <v>2227</v>
      </c>
      <c r="F66" s="22" t="s">
        <v>595</v>
      </c>
      <c r="G66" s="22" t="s">
        <v>3806</v>
      </c>
      <c r="H66" s="22" t="s">
        <v>2228</v>
      </c>
      <c r="I66" s="26"/>
      <c r="J66" s="22" t="s">
        <v>2229</v>
      </c>
      <c r="K66" s="22" t="s">
        <v>3818</v>
      </c>
      <c r="L66" s="22" t="s">
        <v>2230</v>
      </c>
    </row>
    <row r="67" spans="1:12" ht="42" customHeight="1">
      <c r="A67" s="22" t="s">
        <v>2259</v>
      </c>
      <c r="B67" s="22" t="s">
        <v>592</v>
      </c>
      <c r="C67" s="22" t="s">
        <v>2232</v>
      </c>
      <c r="D67" s="22" t="s">
        <v>599</v>
      </c>
      <c r="E67" s="22" t="s">
        <v>2227</v>
      </c>
      <c r="F67" s="22" t="s">
        <v>601</v>
      </c>
      <c r="G67" s="22" t="s">
        <v>3808</v>
      </c>
      <c r="H67" s="22" t="s">
        <v>2228</v>
      </c>
      <c r="I67" s="26"/>
      <c r="J67" s="22" t="s">
        <v>2229</v>
      </c>
      <c r="K67" s="22" t="s">
        <v>3818</v>
      </c>
      <c r="L67" s="22" t="s">
        <v>2230</v>
      </c>
    </row>
    <row r="68" spans="1:12" ht="42" customHeight="1">
      <c r="A68" s="22" t="s">
        <v>2260</v>
      </c>
      <c r="B68" s="22" t="s">
        <v>592</v>
      </c>
      <c r="C68" s="22" t="s">
        <v>2232</v>
      </c>
      <c r="D68" s="22" t="s">
        <v>605</v>
      </c>
      <c r="E68" s="22" t="s">
        <v>2227</v>
      </c>
      <c r="F68" s="22" t="s">
        <v>607</v>
      </c>
      <c r="G68" s="22" t="s">
        <v>3810</v>
      </c>
      <c r="H68" s="22" t="s">
        <v>2228</v>
      </c>
      <c r="I68" s="26"/>
      <c r="J68" s="22" t="s">
        <v>2229</v>
      </c>
      <c r="K68" s="22" t="s">
        <v>3818</v>
      </c>
      <c r="L68" s="22" t="s">
        <v>2230</v>
      </c>
    </row>
    <row r="69" spans="1:12" ht="42" customHeight="1">
      <c r="A69" s="22" t="s">
        <v>2261</v>
      </c>
      <c r="B69" s="22" t="s">
        <v>592</v>
      </c>
      <c r="C69" s="22" t="s">
        <v>2232</v>
      </c>
      <c r="D69" s="22" t="s">
        <v>3812</v>
      </c>
      <c r="E69" s="22" t="s">
        <v>2227</v>
      </c>
      <c r="F69" s="22" t="s">
        <v>3814</v>
      </c>
      <c r="G69" s="22" t="s">
        <v>3815</v>
      </c>
      <c r="H69" s="22" t="s">
        <v>2228</v>
      </c>
      <c r="I69" s="26"/>
      <c r="J69" s="22" t="s">
        <v>2229</v>
      </c>
      <c r="K69" s="22" t="s">
        <v>3818</v>
      </c>
      <c r="L69" s="22" t="s">
        <v>2230</v>
      </c>
    </row>
    <row r="70" spans="1:12" ht="42" customHeight="1">
      <c r="A70" s="22" t="s">
        <v>2262</v>
      </c>
      <c r="B70" s="22" t="s">
        <v>592</v>
      </c>
      <c r="C70" s="22" t="s">
        <v>2237</v>
      </c>
      <c r="D70" s="22" t="s">
        <v>616</v>
      </c>
      <c r="E70" s="22" t="s">
        <v>2227</v>
      </c>
      <c r="F70" s="22" t="s">
        <v>618</v>
      </c>
      <c r="G70" s="22" t="s">
        <v>1730</v>
      </c>
      <c r="H70" s="22" t="s">
        <v>2228</v>
      </c>
      <c r="I70" s="26"/>
      <c r="J70" s="22" t="s">
        <v>2229</v>
      </c>
      <c r="K70" s="22" t="s">
        <v>3818</v>
      </c>
      <c r="L70" s="22" t="s">
        <v>2230</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3">
    <dataValidation type="list" sqref="H6:H37" xr:uid="{00000000-0002-0000-0B00-000000000000}">
      <formula1>"Not Run,Pass,Fail,Blocked"</formula1>
    </dataValidation>
    <dataValidation type="list" sqref="L6:L37 L40:L70" xr:uid="{00000000-0002-0000-0B00-000001000000}">
      <formula1>"Pending,Approved,Rejected"</formula1>
    </dataValidation>
    <dataValidation type="list" sqref="H40:H70" xr:uid="{00000000-0002-0000-0B00-000002000000}">
      <formula1>"PASS,FAIL,NOT RUN,INDETERMINATE,SKIPPED,DESELECTED,WARNING,OWNER-DEFERRED"</formula1>
    </dataValidation>
  </dataValidations>
  <pageMargins left="0.7" right="0.7" top="0.75" bottom="0.75" header="0.3" footer="0.3"/>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42"/>
  <sheetViews>
    <sheetView showGridLines="0"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2" t="s">
        <v>2263</v>
      </c>
      <c r="B1" s="70"/>
      <c r="C1" s="70"/>
      <c r="D1" s="70"/>
      <c r="E1" s="70"/>
      <c r="F1" s="70"/>
      <c r="G1" s="70"/>
      <c r="H1" s="70"/>
      <c r="I1" s="70"/>
      <c r="J1" s="70"/>
      <c r="K1" s="70"/>
    </row>
    <row r="2" spans="1:11" ht="31.95" customHeight="1">
      <c r="A2" s="78" t="s">
        <v>2264</v>
      </c>
      <c r="B2" s="70"/>
      <c r="C2" s="70"/>
      <c r="D2" s="70"/>
      <c r="E2" s="70"/>
      <c r="F2" s="70"/>
      <c r="G2" s="70"/>
      <c r="H2" s="70"/>
      <c r="I2" s="70"/>
      <c r="J2" s="70"/>
      <c r="K2" s="70"/>
    </row>
    <row r="5" spans="1:11" ht="28.05" customHeight="1">
      <c r="A5" s="1" t="s">
        <v>714</v>
      </c>
      <c r="B5" s="2" t="s">
        <v>2265</v>
      </c>
      <c r="C5" s="2" t="s">
        <v>717</v>
      </c>
      <c r="D5" s="2" t="s">
        <v>2266</v>
      </c>
      <c r="E5" s="2" t="s">
        <v>2267</v>
      </c>
      <c r="F5" s="2" t="s">
        <v>2268</v>
      </c>
      <c r="G5" s="2" t="s">
        <v>2269</v>
      </c>
      <c r="H5" s="2" t="s">
        <v>2270</v>
      </c>
      <c r="I5" s="2" t="s">
        <v>653</v>
      </c>
      <c r="J5" s="2" t="s">
        <v>2271</v>
      </c>
      <c r="K5" s="3" t="s">
        <v>2272</v>
      </c>
    </row>
    <row r="6" spans="1:11" ht="22.8" customHeight="1">
      <c r="A6" s="10" t="s">
        <v>730</v>
      </c>
      <c r="B6" s="10" t="s">
        <v>2273</v>
      </c>
      <c r="C6" s="10" t="s">
        <v>2274</v>
      </c>
      <c r="D6" s="10" t="s">
        <v>41</v>
      </c>
      <c r="E6" s="10" t="s">
        <v>2275</v>
      </c>
      <c r="F6" s="10" t="s">
        <v>2276</v>
      </c>
      <c r="G6" s="10" t="s">
        <v>2277</v>
      </c>
      <c r="H6" s="10" t="s">
        <v>2278</v>
      </c>
      <c r="I6" s="10" t="s">
        <v>724</v>
      </c>
      <c r="J6" s="10" t="s">
        <v>2279</v>
      </c>
      <c r="K6" s="10"/>
    </row>
    <row r="7" spans="1:11" ht="22.8" customHeight="1">
      <c r="A7" s="11" t="s">
        <v>779</v>
      </c>
      <c r="B7" s="11" t="s">
        <v>2280</v>
      </c>
      <c r="C7" s="11" t="s">
        <v>2274</v>
      </c>
      <c r="D7" s="11" t="s">
        <v>41</v>
      </c>
      <c r="E7" s="11" t="s">
        <v>2281</v>
      </c>
      <c r="F7" s="11" t="s">
        <v>2282</v>
      </c>
      <c r="G7" s="11" t="s">
        <v>2283</v>
      </c>
      <c r="H7" s="11" t="s">
        <v>2284</v>
      </c>
      <c r="I7" s="11" t="s">
        <v>724</v>
      </c>
      <c r="J7" s="11" t="s">
        <v>2285</v>
      </c>
      <c r="K7" s="11"/>
    </row>
    <row r="8" spans="1:11" ht="22.8" customHeight="1">
      <c r="A8" s="11" t="s">
        <v>906</v>
      </c>
      <c r="B8" s="11" t="s">
        <v>2286</v>
      </c>
      <c r="C8" s="11" t="s">
        <v>2274</v>
      </c>
      <c r="D8" s="11" t="s">
        <v>107</v>
      </c>
      <c r="E8" s="11" t="s">
        <v>2287</v>
      </c>
      <c r="F8" s="11" t="s">
        <v>2288</v>
      </c>
      <c r="G8" s="11" t="s">
        <v>2289</v>
      </c>
      <c r="H8" s="11" t="s">
        <v>2290</v>
      </c>
      <c r="I8" s="11" t="s">
        <v>724</v>
      </c>
      <c r="J8" s="11" t="s">
        <v>2291</v>
      </c>
      <c r="K8" s="11"/>
    </row>
    <row r="9" spans="1:11" ht="22.8" customHeight="1">
      <c r="A9" s="11" t="s">
        <v>1039</v>
      </c>
      <c r="B9" s="11" t="s">
        <v>2292</v>
      </c>
      <c r="C9" s="11" t="s">
        <v>2274</v>
      </c>
      <c r="D9" s="11" t="s">
        <v>161</v>
      </c>
      <c r="E9" s="11" t="s">
        <v>2293</v>
      </c>
      <c r="F9" s="11" t="s">
        <v>2294</v>
      </c>
      <c r="G9" s="11" t="s">
        <v>2295</v>
      </c>
      <c r="H9" s="11" t="s">
        <v>2296</v>
      </c>
      <c r="I9" s="11" t="s">
        <v>724</v>
      </c>
      <c r="J9" s="11" t="s">
        <v>2297</v>
      </c>
      <c r="K9" s="11"/>
    </row>
    <row r="10" spans="1:11" ht="22.8" customHeight="1">
      <c r="A10" s="11" t="s">
        <v>1189</v>
      </c>
      <c r="B10" s="11" t="s">
        <v>2298</v>
      </c>
      <c r="C10" s="11" t="s">
        <v>2274</v>
      </c>
      <c r="D10" s="11" t="s">
        <v>202</v>
      </c>
      <c r="E10" s="11" t="s">
        <v>2299</v>
      </c>
      <c r="F10" s="11" t="s">
        <v>2300</v>
      </c>
      <c r="G10" s="11" t="s">
        <v>2301</v>
      </c>
      <c r="H10" s="11" t="s">
        <v>2302</v>
      </c>
      <c r="I10" s="11" t="s">
        <v>724</v>
      </c>
      <c r="J10" s="11" t="s">
        <v>2303</v>
      </c>
      <c r="K10" s="11"/>
    </row>
    <row r="11" spans="1:11" ht="22.8" customHeight="1">
      <c r="A11" s="11" t="s">
        <v>951</v>
      </c>
      <c r="B11" s="11" t="s">
        <v>2304</v>
      </c>
      <c r="C11" s="11" t="s">
        <v>2274</v>
      </c>
      <c r="D11" s="11" t="s">
        <v>107</v>
      </c>
      <c r="E11" s="11" t="s">
        <v>2305</v>
      </c>
      <c r="F11" s="11" t="s">
        <v>2306</v>
      </c>
      <c r="G11" s="11" t="s">
        <v>2307</v>
      </c>
      <c r="H11" s="11" t="s">
        <v>2308</v>
      </c>
      <c r="I11" s="11" t="s">
        <v>724</v>
      </c>
      <c r="J11" s="11" t="s">
        <v>2309</v>
      </c>
      <c r="K11" s="11"/>
    </row>
    <row r="12" spans="1:11" ht="22.8" customHeight="1">
      <c r="A12" s="11" t="s">
        <v>1169</v>
      </c>
      <c r="B12" s="11" t="s">
        <v>2310</v>
      </c>
      <c r="C12" s="11" t="s">
        <v>2274</v>
      </c>
      <c r="D12" s="11" t="s">
        <v>202</v>
      </c>
      <c r="E12" s="11" t="s">
        <v>2311</v>
      </c>
      <c r="F12" s="11" t="s">
        <v>2312</v>
      </c>
      <c r="G12" s="11" t="s">
        <v>2313</v>
      </c>
      <c r="H12" s="11" t="s">
        <v>2314</v>
      </c>
      <c r="I12" s="11" t="s">
        <v>724</v>
      </c>
      <c r="J12" s="11" t="s">
        <v>2315</v>
      </c>
      <c r="K12" s="11"/>
    </row>
    <row r="13" spans="1:11" ht="22.8" customHeight="1">
      <c r="A13" s="11" t="s">
        <v>1118</v>
      </c>
      <c r="B13" s="11" t="s">
        <v>2316</v>
      </c>
      <c r="C13" s="11" t="s">
        <v>2274</v>
      </c>
      <c r="D13" s="11" t="s">
        <v>161</v>
      </c>
      <c r="E13" s="11" t="s">
        <v>2317</v>
      </c>
      <c r="F13" s="11" t="s">
        <v>2318</v>
      </c>
      <c r="G13" s="11" t="s">
        <v>2319</v>
      </c>
      <c r="H13" s="11" t="s">
        <v>2320</v>
      </c>
      <c r="I13" s="11" t="s">
        <v>724</v>
      </c>
      <c r="J13" s="11" t="s">
        <v>2321</v>
      </c>
      <c r="K13" s="11"/>
    </row>
    <row r="14" spans="1:11" ht="22.8" customHeight="1">
      <c r="A14" s="11" t="s">
        <v>825</v>
      </c>
      <c r="B14" s="11" t="s">
        <v>2322</v>
      </c>
      <c r="C14" s="11" t="s">
        <v>2274</v>
      </c>
      <c r="D14" s="11" t="s">
        <v>41</v>
      </c>
      <c r="E14" s="11" t="s">
        <v>2323</v>
      </c>
      <c r="F14" s="11" t="s">
        <v>2324</v>
      </c>
      <c r="G14" s="11" t="s">
        <v>2325</v>
      </c>
      <c r="H14" s="11" t="s">
        <v>2326</v>
      </c>
      <c r="I14" s="11" t="s">
        <v>724</v>
      </c>
      <c r="J14" s="11" t="s">
        <v>2327</v>
      </c>
      <c r="K14" s="11"/>
    </row>
    <row r="15" spans="1:11" ht="22.8" customHeight="1">
      <c r="A15" s="11" t="s">
        <v>2328</v>
      </c>
      <c r="B15" s="11" t="s">
        <v>2329</v>
      </c>
      <c r="C15" s="11" t="s">
        <v>2274</v>
      </c>
      <c r="D15" s="11" t="s">
        <v>41</v>
      </c>
      <c r="E15" s="11" t="s">
        <v>2330</v>
      </c>
      <c r="F15" s="11" t="s">
        <v>2331</v>
      </c>
      <c r="G15" s="11" t="s">
        <v>2332</v>
      </c>
      <c r="H15" s="11" t="s">
        <v>2333</v>
      </c>
      <c r="I15" s="11" t="s">
        <v>724</v>
      </c>
      <c r="J15" s="11" t="s">
        <v>2334</v>
      </c>
      <c r="K15" s="11"/>
    </row>
    <row r="16" spans="1:11" ht="22.8" customHeight="1">
      <c r="A16" s="11" t="s">
        <v>2335</v>
      </c>
      <c r="B16" s="11" t="s">
        <v>2336</v>
      </c>
      <c r="C16" s="11" t="s">
        <v>2274</v>
      </c>
      <c r="D16" s="11" t="s">
        <v>41</v>
      </c>
      <c r="E16" s="11" t="s">
        <v>2337</v>
      </c>
      <c r="F16" s="11" t="s">
        <v>2338</v>
      </c>
      <c r="G16" s="11" t="s">
        <v>2339</v>
      </c>
      <c r="H16" s="11" t="s">
        <v>2340</v>
      </c>
      <c r="I16" s="11" t="s">
        <v>724</v>
      </c>
      <c r="J16" s="11" t="s">
        <v>2341</v>
      </c>
      <c r="K16" s="11"/>
    </row>
    <row r="17" spans="1:11" ht="22.8" customHeight="1">
      <c r="A17" s="11" t="s">
        <v>1139</v>
      </c>
      <c r="B17" s="11" t="s">
        <v>2342</v>
      </c>
      <c r="C17" s="11" t="s">
        <v>2274</v>
      </c>
      <c r="D17" s="11" t="s">
        <v>41</v>
      </c>
      <c r="E17" s="11" t="s">
        <v>2343</v>
      </c>
      <c r="F17" s="11" t="s">
        <v>2344</v>
      </c>
      <c r="G17" s="11" t="s">
        <v>2345</v>
      </c>
      <c r="H17" s="11" t="s">
        <v>2346</v>
      </c>
      <c r="I17" s="11" t="s">
        <v>724</v>
      </c>
      <c r="J17" s="11" t="s">
        <v>2347</v>
      </c>
      <c r="K17" s="11"/>
    </row>
    <row r="18" spans="1:11" ht="22.8" customHeight="1">
      <c r="A18" s="11" t="s">
        <v>2348</v>
      </c>
      <c r="B18" s="11" t="s">
        <v>2349</v>
      </c>
      <c r="C18" s="11" t="s">
        <v>2274</v>
      </c>
      <c r="D18" s="11" t="s">
        <v>41</v>
      </c>
      <c r="E18" s="11" t="s">
        <v>2350</v>
      </c>
      <c r="F18" s="11" t="s">
        <v>2351</v>
      </c>
      <c r="G18" s="11" t="s">
        <v>2352</v>
      </c>
      <c r="H18" s="11" t="s">
        <v>2353</v>
      </c>
      <c r="I18" s="11" t="s">
        <v>724</v>
      </c>
      <c r="J18" s="11" t="s">
        <v>2354</v>
      </c>
      <c r="K18" s="11"/>
    </row>
    <row r="19" spans="1:11" ht="22.8" customHeight="1">
      <c r="A19" s="11" t="s">
        <v>2355</v>
      </c>
      <c r="B19" s="11" t="s">
        <v>2356</v>
      </c>
      <c r="C19" s="11" t="s">
        <v>2274</v>
      </c>
      <c r="D19" s="11" t="s">
        <v>41</v>
      </c>
      <c r="E19" s="11" t="s">
        <v>2357</v>
      </c>
      <c r="F19" s="11" t="s">
        <v>2358</v>
      </c>
      <c r="G19" s="11" t="s">
        <v>2359</v>
      </c>
      <c r="H19" s="11" t="s">
        <v>2360</v>
      </c>
      <c r="I19" s="11" t="s">
        <v>724</v>
      </c>
      <c r="J19" s="11" t="s">
        <v>2361</v>
      </c>
      <c r="K19" s="11"/>
    </row>
    <row r="20" spans="1:11">
      <c r="A20" s="11" t="s">
        <v>1475</v>
      </c>
      <c r="B20" s="11" t="s">
        <v>2362</v>
      </c>
      <c r="C20" s="11" t="s">
        <v>2274</v>
      </c>
      <c r="D20" s="11" t="s">
        <v>295</v>
      </c>
      <c r="E20" s="11" t="s">
        <v>2363</v>
      </c>
      <c r="F20" s="11" t="s">
        <v>2364</v>
      </c>
      <c r="G20" s="11" t="s">
        <v>2365</v>
      </c>
      <c r="H20" s="11" t="s">
        <v>2366</v>
      </c>
      <c r="I20" s="11" t="s">
        <v>724</v>
      </c>
      <c r="J20" s="11" t="s">
        <v>2367</v>
      </c>
      <c r="K20" s="11"/>
    </row>
    <row r="21" spans="1:11">
      <c r="A21" s="11" t="s">
        <v>743</v>
      </c>
      <c r="B21" s="11" t="s">
        <v>2368</v>
      </c>
      <c r="C21" s="11" t="s">
        <v>2274</v>
      </c>
      <c r="D21" s="11" t="s">
        <v>41</v>
      </c>
      <c r="E21" s="11" t="s">
        <v>2369</v>
      </c>
      <c r="F21" s="11" t="s">
        <v>2370</v>
      </c>
      <c r="G21" s="11" t="s">
        <v>2371</v>
      </c>
      <c r="H21" s="11" t="s">
        <v>2372</v>
      </c>
      <c r="I21" s="11" t="s">
        <v>724</v>
      </c>
      <c r="J21" s="11" t="s">
        <v>2373</v>
      </c>
      <c r="K21" s="11"/>
    </row>
    <row r="22" spans="1:11" ht="22.8" customHeight="1">
      <c r="A22" s="11" t="s">
        <v>790</v>
      </c>
      <c r="B22" s="11" t="s">
        <v>2374</v>
      </c>
      <c r="C22" s="11" t="s">
        <v>2274</v>
      </c>
      <c r="D22" s="11" t="s">
        <v>41</v>
      </c>
      <c r="E22" s="11" t="s">
        <v>2375</v>
      </c>
      <c r="F22" s="11" t="s">
        <v>2376</v>
      </c>
      <c r="G22" s="11" t="s">
        <v>2377</v>
      </c>
      <c r="H22" s="11" t="s">
        <v>2378</v>
      </c>
      <c r="I22" s="11" t="s">
        <v>724</v>
      </c>
      <c r="J22" s="11" t="s">
        <v>2379</v>
      </c>
      <c r="K22" s="11"/>
    </row>
    <row r="23" spans="1:11" ht="22.8" customHeight="1">
      <c r="A23" s="11" t="s">
        <v>2380</v>
      </c>
      <c r="B23" s="11" t="s">
        <v>2381</v>
      </c>
      <c r="C23" s="11" t="s">
        <v>2274</v>
      </c>
      <c r="D23" s="11" t="s">
        <v>396</v>
      </c>
      <c r="E23" s="11" t="s">
        <v>2382</v>
      </c>
      <c r="F23" s="11" t="s">
        <v>2383</v>
      </c>
      <c r="G23" s="11" t="s">
        <v>2384</v>
      </c>
      <c r="H23" s="11" t="s">
        <v>2385</v>
      </c>
      <c r="I23" s="11" t="s">
        <v>724</v>
      </c>
      <c r="J23" s="11" t="s">
        <v>2386</v>
      </c>
      <c r="K23" s="11"/>
    </row>
    <row r="24" spans="1:11" ht="22.8" customHeight="1">
      <c r="A24" s="11" t="s">
        <v>2387</v>
      </c>
      <c r="B24" s="11" t="s">
        <v>3819</v>
      </c>
      <c r="C24" s="11" t="s">
        <v>2388</v>
      </c>
      <c r="D24" s="11" t="s">
        <v>2389</v>
      </c>
      <c r="E24" s="11" t="s">
        <v>3820</v>
      </c>
      <c r="F24" s="11" t="s">
        <v>2391</v>
      </c>
      <c r="G24" s="11" t="s">
        <v>2392</v>
      </c>
      <c r="H24" s="11" t="s">
        <v>2393</v>
      </c>
      <c r="I24" s="11" t="s">
        <v>654</v>
      </c>
      <c r="J24" s="11" t="s">
        <v>2394</v>
      </c>
      <c r="K24" s="11" t="s">
        <v>3821</v>
      </c>
    </row>
    <row r="25" spans="1:11" ht="22.8" customHeight="1">
      <c r="A25" s="11" t="s">
        <v>2396</v>
      </c>
      <c r="B25" s="11" t="s">
        <v>2397</v>
      </c>
      <c r="C25" s="11" t="s">
        <v>2388</v>
      </c>
      <c r="D25" s="11" t="s">
        <v>2389</v>
      </c>
      <c r="E25" s="11" t="s">
        <v>2390</v>
      </c>
      <c r="F25" s="11" t="s">
        <v>2391</v>
      </c>
      <c r="G25" s="11" t="s">
        <v>2392</v>
      </c>
      <c r="H25" s="11" t="s">
        <v>2393</v>
      </c>
      <c r="I25" s="11" t="s">
        <v>654</v>
      </c>
      <c r="J25" s="11" t="s">
        <v>2398</v>
      </c>
      <c r="K25" s="11" t="s">
        <v>2395</v>
      </c>
    </row>
    <row r="26" spans="1:11" ht="22.8" customHeight="1">
      <c r="A26" s="11" t="s">
        <v>2399</v>
      </c>
      <c r="B26" s="11" t="s">
        <v>2400</v>
      </c>
      <c r="C26" s="11" t="s">
        <v>2388</v>
      </c>
      <c r="D26" s="11" t="s">
        <v>2389</v>
      </c>
      <c r="E26" s="11" t="s">
        <v>2390</v>
      </c>
      <c r="F26" s="11" t="s">
        <v>2391</v>
      </c>
      <c r="G26" s="11" t="s">
        <v>2392</v>
      </c>
      <c r="H26" s="11" t="s">
        <v>2393</v>
      </c>
      <c r="I26" s="11" t="s">
        <v>654</v>
      </c>
      <c r="J26" s="11" t="s">
        <v>2401</v>
      </c>
      <c r="K26" s="11" t="s">
        <v>2395</v>
      </c>
    </row>
    <row r="27" spans="1:11" ht="22.8" customHeight="1">
      <c r="A27" s="11" t="s">
        <v>2402</v>
      </c>
      <c r="B27" s="11" t="s">
        <v>2403</v>
      </c>
      <c r="C27" s="11" t="s">
        <v>2388</v>
      </c>
      <c r="D27" s="11" t="s">
        <v>2389</v>
      </c>
      <c r="E27" s="11" t="s">
        <v>2390</v>
      </c>
      <c r="F27" s="11" t="s">
        <v>2391</v>
      </c>
      <c r="G27" s="11" t="s">
        <v>2392</v>
      </c>
      <c r="H27" s="11" t="s">
        <v>2393</v>
      </c>
      <c r="I27" s="11" t="s">
        <v>654</v>
      </c>
      <c r="J27" s="11" t="s">
        <v>2404</v>
      </c>
      <c r="K27" s="11" t="s">
        <v>2395</v>
      </c>
    </row>
    <row r="28" spans="1:11" ht="22.8" customHeight="1">
      <c r="A28" s="11" t="s">
        <v>2405</v>
      </c>
      <c r="B28" s="11" t="s">
        <v>2406</v>
      </c>
      <c r="C28" s="11" t="s">
        <v>2388</v>
      </c>
      <c r="D28" s="11" t="s">
        <v>2389</v>
      </c>
      <c r="E28" s="11" t="s">
        <v>2390</v>
      </c>
      <c r="F28" s="11" t="s">
        <v>2391</v>
      </c>
      <c r="G28" s="11" t="s">
        <v>2392</v>
      </c>
      <c r="H28" s="11" t="s">
        <v>2393</v>
      </c>
      <c r="I28" s="11" t="s">
        <v>654</v>
      </c>
      <c r="J28" s="11" t="s">
        <v>2407</v>
      </c>
      <c r="K28" s="11" t="s">
        <v>2395</v>
      </c>
    </row>
    <row r="29" spans="1:11" ht="22.8" customHeight="1">
      <c r="A29" s="11" t="s">
        <v>2408</v>
      </c>
      <c r="B29" s="11" t="s">
        <v>2409</v>
      </c>
      <c r="C29" s="11" t="s">
        <v>2388</v>
      </c>
      <c r="D29" s="11" t="s">
        <v>2389</v>
      </c>
      <c r="E29" s="11" t="s">
        <v>2390</v>
      </c>
      <c r="F29" s="11" t="s">
        <v>2391</v>
      </c>
      <c r="G29" s="11" t="s">
        <v>2392</v>
      </c>
      <c r="H29" s="11" t="s">
        <v>2393</v>
      </c>
      <c r="I29" s="11" t="s">
        <v>654</v>
      </c>
      <c r="J29" s="11" t="s">
        <v>2410</v>
      </c>
      <c r="K29" s="11" t="s">
        <v>2395</v>
      </c>
    </row>
    <row r="30" spans="1:11" ht="22.8" customHeight="1">
      <c r="A30" s="11" t="s">
        <v>2411</v>
      </c>
      <c r="B30" s="11" t="s">
        <v>2412</v>
      </c>
      <c r="C30" s="11" t="s">
        <v>2388</v>
      </c>
      <c r="D30" s="11" t="s">
        <v>2389</v>
      </c>
      <c r="E30" s="11" t="s">
        <v>2390</v>
      </c>
      <c r="F30" s="11" t="s">
        <v>2391</v>
      </c>
      <c r="G30" s="11" t="s">
        <v>2392</v>
      </c>
      <c r="H30" s="11" t="s">
        <v>2393</v>
      </c>
      <c r="I30" s="11" t="s">
        <v>654</v>
      </c>
      <c r="J30" s="11" t="s">
        <v>2413</v>
      </c>
      <c r="K30" s="11" t="s">
        <v>2395</v>
      </c>
    </row>
    <row r="31" spans="1:11" ht="22.8" customHeight="1">
      <c r="A31" s="11" t="s">
        <v>2414</v>
      </c>
      <c r="B31" s="11" t="s">
        <v>2415</v>
      </c>
      <c r="C31" s="11" t="s">
        <v>2388</v>
      </c>
      <c r="D31" s="11" t="s">
        <v>2389</v>
      </c>
      <c r="E31" s="11" t="s">
        <v>2390</v>
      </c>
      <c r="F31" s="11" t="s">
        <v>2391</v>
      </c>
      <c r="G31" s="11" t="s">
        <v>2392</v>
      </c>
      <c r="H31" s="11" t="s">
        <v>2393</v>
      </c>
      <c r="I31" s="11" t="s">
        <v>654</v>
      </c>
      <c r="J31" s="11" t="s">
        <v>2416</v>
      </c>
      <c r="K31" s="11" t="s">
        <v>2395</v>
      </c>
    </row>
    <row r="32" spans="1:11" ht="22.8" customHeight="1">
      <c r="A32" s="11" t="s">
        <v>2417</v>
      </c>
      <c r="B32" s="11" t="s">
        <v>2418</v>
      </c>
      <c r="C32" s="11" t="s">
        <v>2388</v>
      </c>
      <c r="D32" s="11" t="s">
        <v>2389</v>
      </c>
      <c r="E32" s="11" t="s">
        <v>2390</v>
      </c>
      <c r="F32" s="11" t="s">
        <v>2391</v>
      </c>
      <c r="G32" s="11" t="s">
        <v>2392</v>
      </c>
      <c r="H32" s="11" t="s">
        <v>2393</v>
      </c>
      <c r="I32" s="11" t="s">
        <v>654</v>
      </c>
      <c r="J32" s="11" t="s">
        <v>2419</v>
      </c>
      <c r="K32" s="11" t="s">
        <v>2395</v>
      </c>
    </row>
    <row r="33" spans="1:11" ht="22.8" customHeight="1">
      <c r="A33" s="11" t="s">
        <v>2420</v>
      </c>
      <c r="B33" s="11" t="s">
        <v>2421</v>
      </c>
      <c r="C33" s="11" t="s">
        <v>2388</v>
      </c>
      <c r="D33" s="11" t="s">
        <v>2389</v>
      </c>
      <c r="E33" s="11" t="s">
        <v>2390</v>
      </c>
      <c r="F33" s="11" t="s">
        <v>2391</v>
      </c>
      <c r="G33" s="11" t="s">
        <v>2392</v>
      </c>
      <c r="H33" s="11" t="s">
        <v>2393</v>
      </c>
      <c r="I33" s="11" t="s">
        <v>654</v>
      </c>
      <c r="J33" s="11" t="s">
        <v>2422</v>
      </c>
      <c r="K33" s="11" t="s">
        <v>2395</v>
      </c>
    </row>
    <row r="34" spans="1:11" ht="22.8" customHeight="1">
      <c r="A34" s="11" t="s">
        <v>2423</v>
      </c>
      <c r="B34" s="11" t="s">
        <v>2424</v>
      </c>
      <c r="C34" s="11" t="s">
        <v>2388</v>
      </c>
      <c r="D34" s="11" t="s">
        <v>2389</v>
      </c>
      <c r="E34" s="11" t="s">
        <v>2390</v>
      </c>
      <c r="F34" s="11" t="s">
        <v>2391</v>
      </c>
      <c r="G34" s="11" t="s">
        <v>2392</v>
      </c>
      <c r="H34" s="11" t="s">
        <v>2393</v>
      </c>
      <c r="I34" s="11" t="s">
        <v>654</v>
      </c>
      <c r="J34" s="11" t="s">
        <v>2425</v>
      </c>
      <c r="K34" s="11" t="s">
        <v>2395</v>
      </c>
    </row>
    <row r="35" spans="1:11" ht="22.8" customHeight="1">
      <c r="A35" s="11" t="s">
        <v>2426</v>
      </c>
      <c r="B35" s="11" t="s">
        <v>2427</v>
      </c>
      <c r="C35" s="11" t="s">
        <v>2388</v>
      </c>
      <c r="D35" s="11" t="s">
        <v>2389</v>
      </c>
      <c r="E35" s="11" t="s">
        <v>2390</v>
      </c>
      <c r="F35" s="11" t="s">
        <v>2391</v>
      </c>
      <c r="G35" s="11" t="s">
        <v>2392</v>
      </c>
      <c r="H35" s="11" t="s">
        <v>2393</v>
      </c>
      <c r="I35" s="11" t="s">
        <v>654</v>
      </c>
      <c r="J35" s="11" t="s">
        <v>2428</v>
      </c>
      <c r="K35" s="11" t="s">
        <v>2395</v>
      </c>
    </row>
    <row r="36" spans="1:11" ht="22.8" customHeight="1">
      <c r="A36" s="11" t="s">
        <v>2429</v>
      </c>
      <c r="B36" s="11" t="s">
        <v>2430</v>
      </c>
      <c r="C36" s="11" t="s">
        <v>2388</v>
      </c>
      <c r="D36" s="11" t="s">
        <v>2389</v>
      </c>
      <c r="E36" s="11" t="s">
        <v>2390</v>
      </c>
      <c r="F36" s="11" t="s">
        <v>2391</v>
      </c>
      <c r="G36" s="11" t="s">
        <v>2392</v>
      </c>
      <c r="H36" s="11" t="s">
        <v>2393</v>
      </c>
      <c r="I36" s="11" t="s">
        <v>654</v>
      </c>
      <c r="J36" s="11" t="s">
        <v>2431</v>
      </c>
      <c r="K36" s="11" t="s">
        <v>2395</v>
      </c>
    </row>
    <row r="37" spans="1:11" ht="22.8" customHeight="1">
      <c r="A37" s="11" t="s">
        <v>2432</v>
      </c>
      <c r="B37" s="11" t="s">
        <v>2433</v>
      </c>
      <c r="C37" s="11" t="s">
        <v>2388</v>
      </c>
      <c r="D37" s="11" t="s">
        <v>2389</v>
      </c>
      <c r="E37" s="11" t="s">
        <v>2390</v>
      </c>
      <c r="F37" s="11" t="s">
        <v>2391</v>
      </c>
      <c r="G37" s="11" t="s">
        <v>2392</v>
      </c>
      <c r="H37" s="11" t="s">
        <v>2393</v>
      </c>
      <c r="I37" s="11" t="s">
        <v>654</v>
      </c>
      <c r="J37" s="11" t="s">
        <v>2434</v>
      </c>
      <c r="K37" s="11" t="s">
        <v>2395</v>
      </c>
    </row>
    <row r="38" spans="1:11" ht="22.8" customHeight="1">
      <c r="A38" s="11" t="s">
        <v>2435</v>
      </c>
      <c r="B38" s="11" t="s">
        <v>2436</v>
      </c>
      <c r="C38" s="11" t="s">
        <v>2388</v>
      </c>
      <c r="D38" s="11" t="s">
        <v>2389</v>
      </c>
      <c r="E38" s="11" t="s">
        <v>2390</v>
      </c>
      <c r="F38" s="11" t="s">
        <v>2391</v>
      </c>
      <c r="G38" s="11" t="s">
        <v>2392</v>
      </c>
      <c r="H38" s="11" t="s">
        <v>2393</v>
      </c>
      <c r="I38" s="11" t="s">
        <v>654</v>
      </c>
      <c r="J38" s="11" t="s">
        <v>2437</v>
      </c>
      <c r="K38" s="11" t="s">
        <v>2395</v>
      </c>
    </row>
    <row r="39" spans="1:11" ht="22.8" customHeight="1">
      <c r="A39" s="11" t="s">
        <v>2438</v>
      </c>
      <c r="B39" s="11" t="s">
        <v>2439</v>
      </c>
      <c r="C39" s="11" t="s">
        <v>2388</v>
      </c>
      <c r="D39" s="11" t="s">
        <v>2389</v>
      </c>
      <c r="E39" s="11" t="s">
        <v>2390</v>
      </c>
      <c r="F39" s="11" t="s">
        <v>2391</v>
      </c>
      <c r="G39" s="11" t="s">
        <v>2392</v>
      </c>
      <c r="H39" s="11" t="s">
        <v>2393</v>
      </c>
      <c r="I39" s="11" t="s">
        <v>654</v>
      </c>
      <c r="J39" s="11" t="s">
        <v>2440</v>
      </c>
      <c r="K39" s="11" t="s">
        <v>2395</v>
      </c>
    </row>
    <row r="40" spans="1:11" ht="22.8" customHeight="1">
      <c r="A40" s="11" t="s">
        <v>2441</v>
      </c>
      <c r="B40" s="11" t="s">
        <v>2442</v>
      </c>
      <c r="C40" s="11" t="s">
        <v>2388</v>
      </c>
      <c r="D40" s="11" t="s">
        <v>2389</v>
      </c>
      <c r="E40" s="11" t="s">
        <v>2390</v>
      </c>
      <c r="F40" s="11" t="s">
        <v>2391</v>
      </c>
      <c r="G40" s="11" t="s">
        <v>2392</v>
      </c>
      <c r="H40" s="11" t="s">
        <v>2393</v>
      </c>
      <c r="I40" s="11" t="s">
        <v>654</v>
      </c>
      <c r="J40" s="11" t="s">
        <v>2443</v>
      </c>
      <c r="K40" s="11" t="s">
        <v>2395</v>
      </c>
    </row>
    <row r="41" spans="1:11" ht="22.8" customHeight="1">
      <c r="A41" s="11" t="s">
        <v>2444</v>
      </c>
      <c r="B41" s="11" t="s">
        <v>2445</v>
      </c>
      <c r="C41" s="11" t="s">
        <v>2388</v>
      </c>
      <c r="D41" s="11" t="s">
        <v>2389</v>
      </c>
      <c r="E41" s="11" t="s">
        <v>2390</v>
      </c>
      <c r="F41" s="11" t="s">
        <v>2391</v>
      </c>
      <c r="G41" s="11" t="s">
        <v>2392</v>
      </c>
      <c r="H41" s="11" t="s">
        <v>2393</v>
      </c>
      <c r="I41" s="11" t="s">
        <v>654</v>
      </c>
      <c r="J41" s="11" t="s">
        <v>2446</v>
      </c>
      <c r="K41" s="11" t="s">
        <v>2395</v>
      </c>
    </row>
    <row r="42" spans="1:11" ht="22.8" customHeight="1">
      <c r="A42" s="11" t="s">
        <v>2447</v>
      </c>
      <c r="B42" s="11" t="s">
        <v>2448</v>
      </c>
      <c r="C42" s="11" t="s">
        <v>2388</v>
      </c>
      <c r="D42" s="11" t="s">
        <v>2389</v>
      </c>
      <c r="E42" s="11" t="s">
        <v>2390</v>
      </c>
      <c r="F42" s="11" t="s">
        <v>2391</v>
      </c>
      <c r="G42" s="11" t="s">
        <v>2392</v>
      </c>
      <c r="H42" s="11" t="s">
        <v>2393</v>
      </c>
      <c r="I42" s="11" t="s">
        <v>654</v>
      </c>
      <c r="J42" s="11" t="s">
        <v>2449</v>
      </c>
      <c r="K42" s="11" t="s">
        <v>2395</v>
      </c>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42" xr:uid="{00000000-0002-0000-0C00-000000000000}">
      <formula1>"Baseline Approved,Proposed,Approved,Rejected,Superseded,Revisit"</formula1>
    </dataValidation>
  </dataValidations>
  <pageMargins left="0.7" right="0.7" top="0.75" bottom="0.75" header="0.3" footer="0.3"/>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J46"/>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2" t="s">
        <v>2450</v>
      </c>
      <c r="B1" s="70"/>
      <c r="C1" s="70"/>
      <c r="D1" s="70"/>
      <c r="E1" s="70"/>
      <c r="F1" s="70"/>
      <c r="G1" s="70"/>
      <c r="H1" s="70"/>
      <c r="I1" s="70"/>
      <c r="J1" s="70"/>
    </row>
    <row r="2" spans="1:10" ht="31.95" customHeight="1">
      <c r="A2" s="78" t="s">
        <v>2451</v>
      </c>
      <c r="B2" s="70"/>
      <c r="C2" s="70"/>
      <c r="D2" s="70"/>
      <c r="E2" s="70"/>
      <c r="F2" s="70"/>
      <c r="G2" s="70"/>
      <c r="H2" s="70"/>
      <c r="I2" s="70"/>
      <c r="J2" s="70"/>
    </row>
    <row r="5" spans="1:10" ht="28.05" customHeight="1">
      <c r="A5" s="1" t="s">
        <v>2452</v>
      </c>
      <c r="B5" s="2" t="s">
        <v>2453</v>
      </c>
      <c r="C5" s="2" t="s">
        <v>2454</v>
      </c>
      <c r="D5" s="2" t="s">
        <v>2455</v>
      </c>
      <c r="E5" s="2" t="s">
        <v>2456</v>
      </c>
      <c r="F5" s="2" t="s">
        <v>717</v>
      </c>
      <c r="G5" s="2" t="s">
        <v>653</v>
      </c>
      <c r="H5" s="2" t="s">
        <v>2457</v>
      </c>
      <c r="I5" s="2" t="s">
        <v>2458</v>
      </c>
      <c r="J5" s="3" t="s">
        <v>2459</v>
      </c>
    </row>
    <row r="6" spans="1:10" ht="68.400000000000006" hidden="1" customHeight="1">
      <c r="A6" s="10" t="s">
        <v>2460</v>
      </c>
      <c r="B6" s="10" t="s">
        <v>2461</v>
      </c>
      <c r="C6" s="19" t="s">
        <v>2462</v>
      </c>
      <c r="D6" s="10" t="s">
        <v>41</v>
      </c>
      <c r="E6" s="10" t="s">
        <v>2463</v>
      </c>
      <c r="F6" s="10" t="s">
        <v>670</v>
      </c>
      <c r="G6" s="10" t="s">
        <v>654</v>
      </c>
      <c r="H6" s="10" t="s">
        <v>729</v>
      </c>
      <c r="I6" s="19" t="s">
        <v>2464</v>
      </c>
      <c r="J6" s="17">
        <v>46257</v>
      </c>
    </row>
    <row r="7" spans="1:10" ht="68.400000000000006" hidden="1" customHeight="1">
      <c r="A7" s="11" t="s">
        <v>2465</v>
      </c>
      <c r="B7" s="11" t="s">
        <v>2466</v>
      </c>
      <c r="C7" s="20" t="s">
        <v>2467</v>
      </c>
      <c r="D7" s="11" t="s">
        <v>41</v>
      </c>
      <c r="E7" s="11" t="s">
        <v>2463</v>
      </c>
      <c r="F7" s="11" t="s">
        <v>670</v>
      </c>
      <c r="G7" s="11" t="s">
        <v>654</v>
      </c>
      <c r="H7" s="11" t="s">
        <v>729</v>
      </c>
      <c r="I7" s="20" t="s">
        <v>2468</v>
      </c>
      <c r="J7" s="18">
        <v>46252</v>
      </c>
    </row>
    <row r="8" spans="1:10" hidden="1">
      <c r="A8" s="11" t="s">
        <v>2469</v>
      </c>
      <c r="B8" s="11" t="s">
        <v>735</v>
      </c>
      <c r="C8" s="20" t="s">
        <v>2470</v>
      </c>
      <c r="D8" s="11" t="s">
        <v>107</v>
      </c>
      <c r="E8" s="11" t="s">
        <v>2463</v>
      </c>
      <c r="F8" s="11" t="s">
        <v>670</v>
      </c>
      <c r="G8" s="11" t="s">
        <v>724</v>
      </c>
      <c r="H8" s="11" t="s">
        <v>2471</v>
      </c>
      <c r="I8" s="20"/>
      <c r="J8" s="18"/>
    </row>
    <row r="9" spans="1:10" hidden="1">
      <c r="A9" s="11" t="s">
        <v>946</v>
      </c>
      <c r="B9" s="11" t="s">
        <v>943</v>
      </c>
      <c r="C9" s="20" t="s">
        <v>2472</v>
      </c>
      <c r="D9" s="11" t="s">
        <v>107</v>
      </c>
      <c r="E9" s="11" t="s">
        <v>2463</v>
      </c>
      <c r="F9" s="11" t="s">
        <v>670</v>
      </c>
      <c r="G9" s="11" t="s">
        <v>724</v>
      </c>
      <c r="H9" s="11" t="s">
        <v>2473</v>
      </c>
      <c r="I9" s="20"/>
      <c r="J9" s="18"/>
    </row>
    <row r="10" spans="1:10" hidden="1">
      <c r="A10" s="11" t="s">
        <v>1091</v>
      </c>
      <c r="B10" s="11" t="s">
        <v>2128</v>
      </c>
      <c r="C10" s="20" t="s">
        <v>2474</v>
      </c>
      <c r="D10" s="11" t="s">
        <v>161</v>
      </c>
      <c r="E10" s="11" t="s">
        <v>2463</v>
      </c>
      <c r="F10" s="11" t="s">
        <v>670</v>
      </c>
      <c r="G10" s="11" t="s">
        <v>724</v>
      </c>
      <c r="H10" s="11" t="s">
        <v>2475</v>
      </c>
      <c r="I10" s="20"/>
      <c r="J10" s="18"/>
    </row>
    <row r="11" spans="1:10">
      <c r="A11" s="11" t="s">
        <v>2476</v>
      </c>
      <c r="B11" s="11" t="s">
        <v>2477</v>
      </c>
      <c r="C11" s="20" t="s">
        <v>2478</v>
      </c>
      <c r="D11" s="11" t="s">
        <v>243</v>
      </c>
      <c r="E11" s="11" t="s">
        <v>2463</v>
      </c>
      <c r="F11" s="11" t="s">
        <v>696</v>
      </c>
      <c r="G11" s="11" t="s">
        <v>724</v>
      </c>
      <c r="H11" s="11" t="s">
        <v>2479</v>
      </c>
      <c r="I11" s="20"/>
      <c r="J11" s="18"/>
    </row>
    <row r="12" spans="1:10" ht="68.400000000000006" hidden="1" customHeight="1">
      <c r="A12" s="11" t="s">
        <v>2480</v>
      </c>
      <c r="B12" s="11" t="s">
        <v>2477</v>
      </c>
      <c r="C12" s="20" t="s">
        <v>2481</v>
      </c>
      <c r="D12" s="11" t="s">
        <v>41</v>
      </c>
      <c r="E12" s="11" t="s">
        <v>2463</v>
      </c>
      <c r="F12" s="11" t="s">
        <v>670</v>
      </c>
      <c r="G12" s="11" t="s">
        <v>654</v>
      </c>
      <c r="H12" s="11" t="s">
        <v>2482</v>
      </c>
      <c r="I12" s="20" t="s">
        <v>2483</v>
      </c>
      <c r="J12" s="18">
        <v>46252</v>
      </c>
    </row>
    <row r="13" spans="1:10" ht="22.8" customHeight="1">
      <c r="A13" s="11" t="s">
        <v>2484</v>
      </c>
      <c r="B13" s="11" t="s">
        <v>2485</v>
      </c>
      <c r="C13" s="20" t="s">
        <v>2486</v>
      </c>
      <c r="D13" s="11" t="s">
        <v>243</v>
      </c>
      <c r="E13" s="11" t="s">
        <v>2463</v>
      </c>
      <c r="F13" s="11" t="s">
        <v>696</v>
      </c>
      <c r="G13" s="11" t="s">
        <v>724</v>
      </c>
      <c r="H13" s="11" t="s">
        <v>2487</v>
      </c>
      <c r="I13" s="20"/>
      <c r="J13" s="18"/>
    </row>
    <row r="14" spans="1:10" ht="91.2" hidden="1" customHeight="1">
      <c r="A14" s="11" t="s">
        <v>752</v>
      </c>
      <c r="B14" s="11" t="s">
        <v>735</v>
      </c>
      <c r="C14" s="20" t="s">
        <v>2488</v>
      </c>
      <c r="D14" s="11" t="s">
        <v>41</v>
      </c>
      <c r="E14" s="11" t="s">
        <v>2463</v>
      </c>
      <c r="F14" s="11" t="s">
        <v>670</v>
      </c>
      <c r="G14" s="11" t="s">
        <v>654</v>
      </c>
      <c r="H14" s="11" t="s">
        <v>2489</v>
      </c>
      <c r="I14" s="20" t="s">
        <v>2490</v>
      </c>
      <c r="J14" s="18">
        <v>46252</v>
      </c>
    </row>
    <row r="15" spans="1:10">
      <c r="A15" s="11" t="s">
        <v>2491</v>
      </c>
      <c r="B15" s="11" t="s">
        <v>2078</v>
      </c>
      <c r="C15" s="20" t="s">
        <v>2492</v>
      </c>
      <c r="D15" s="11" t="s">
        <v>243</v>
      </c>
      <c r="E15" s="11" t="s">
        <v>2463</v>
      </c>
      <c r="F15" s="11" t="s">
        <v>696</v>
      </c>
      <c r="G15" s="11" t="s">
        <v>724</v>
      </c>
      <c r="H15" s="11" t="s">
        <v>2487</v>
      </c>
      <c r="I15" s="20"/>
      <c r="J15" s="18"/>
    </row>
    <row r="16" spans="1:10">
      <c r="A16" s="11" t="s">
        <v>1376</v>
      </c>
      <c r="B16" s="11" t="s">
        <v>1373</v>
      </c>
      <c r="C16" s="20" t="s">
        <v>2493</v>
      </c>
      <c r="D16" s="11" t="s">
        <v>243</v>
      </c>
      <c r="E16" s="11" t="s">
        <v>2463</v>
      </c>
      <c r="F16" s="11" t="s">
        <v>696</v>
      </c>
      <c r="G16" s="11" t="s">
        <v>724</v>
      </c>
      <c r="H16" s="11" t="s">
        <v>2494</v>
      </c>
      <c r="I16" s="20"/>
      <c r="J16" s="18"/>
    </row>
    <row r="17" spans="1:10">
      <c r="A17" s="11" t="s">
        <v>1022</v>
      </c>
      <c r="B17" s="11" t="s">
        <v>2495</v>
      </c>
      <c r="C17" s="20" t="s">
        <v>2496</v>
      </c>
      <c r="D17" s="11" t="s">
        <v>161</v>
      </c>
      <c r="E17" s="11" t="s">
        <v>2463</v>
      </c>
      <c r="F17" s="11" t="s">
        <v>696</v>
      </c>
      <c r="G17" s="11" t="s">
        <v>724</v>
      </c>
      <c r="H17" s="11" t="s">
        <v>2497</v>
      </c>
      <c r="I17" s="20"/>
      <c r="J17" s="18"/>
    </row>
    <row r="18" spans="1:10" hidden="1">
      <c r="A18" s="11" t="s">
        <v>923</v>
      </c>
      <c r="B18" s="11" t="s">
        <v>2495</v>
      </c>
      <c r="C18" s="20" t="s">
        <v>2498</v>
      </c>
      <c r="D18" s="11" t="s">
        <v>107</v>
      </c>
      <c r="E18" s="11" t="s">
        <v>2463</v>
      </c>
      <c r="F18" s="11" t="s">
        <v>670</v>
      </c>
      <c r="G18" s="11" t="s">
        <v>724</v>
      </c>
      <c r="H18" s="11" t="s">
        <v>120</v>
      </c>
      <c r="I18" s="20"/>
      <c r="J18" s="18"/>
    </row>
    <row r="19" spans="1:10" hidden="1">
      <c r="A19" s="11" t="s">
        <v>958</v>
      </c>
      <c r="B19" s="11" t="s">
        <v>2177</v>
      </c>
      <c r="C19" s="20" t="s">
        <v>2499</v>
      </c>
      <c r="D19" s="11" t="s">
        <v>107</v>
      </c>
      <c r="E19" s="11" t="s">
        <v>2463</v>
      </c>
      <c r="F19" s="11" t="s">
        <v>670</v>
      </c>
      <c r="G19" s="11" t="s">
        <v>724</v>
      </c>
      <c r="H19" s="11" t="s">
        <v>2500</v>
      </c>
      <c r="I19" s="20"/>
      <c r="J19" s="18"/>
    </row>
    <row r="20" spans="1:10" ht="79.8" hidden="1" customHeight="1">
      <c r="A20" s="11" t="s">
        <v>809</v>
      </c>
      <c r="B20" s="11" t="s">
        <v>806</v>
      </c>
      <c r="C20" s="20" t="s">
        <v>2501</v>
      </c>
      <c r="D20" s="11" t="s">
        <v>41</v>
      </c>
      <c r="E20" s="11" t="s">
        <v>2502</v>
      </c>
      <c r="F20" s="11" t="s">
        <v>670</v>
      </c>
      <c r="G20" s="11" t="s">
        <v>654</v>
      </c>
      <c r="H20" s="11" t="s">
        <v>2503</v>
      </c>
      <c r="I20" s="20" t="s">
        <v>2504</v>
      </c>
      <c r="J20" s="18">
        <v>46252</v>
      </c>
    </row>
    <row r="21" spans="1:10" ht="22.8" hidden="1" customHeight="1">
      <c r="A21" s="11" t="s">
        <v>1144</v>
      </c>
      <c r="B21" s="11" t="s">
        <v>2505</v>
      </c>
      <c r="C21" s="20" t="s">
        <v>2506</v>
      </c>
      <c r="D21" s="11" t="s">
        <v>202</v>
      </c>
      <c r="E21" s="11" t="s">
        <v>2463</v>
      </c>
      <c r="F21" s="11" t="s">
        <v>670</v>
      </c>
      <c r="G21" s="11" t="s">
        <v>724</v>
      </c>
      <c r="H21" s="11" t="s">
        <v>2507</v>
      </c>
      <c r="I21" s="20"/>
      <c r="J21" s="18"/>
    </row>
    <row r="22" spans="1:10" hidden="1">
      <c r="A22" s="11" t="s">
        <v>1113</v>
      </c>
      <c r="B22" s="11" t="s">
        <v>2508</v>
      </c>
      <c r="C22" s="20" t="s">
        <v>2509</v>
      </c>
      <c r="D22" s="11" t="s">
        <v>295</v>
      </c>
      <c r="E22" s="11" t="s">
        <v>2463</v>
      </c>
      <c r="F22" s="11" t="s">
        <v>697</v>
      </c>
      <c r="G22" s="11" t="s">
        <v>724</v>
      </c>
      <c r="H22" s="11" t="s">
        <v>2510</v>
      </c>
      <c r="I22" s="20"/>
      <c r="J22" s="18"/>
    </row>
    <row r="23" spans="1:10" hidden="1">
      <c r="A23" s="11" t="s">
        <v>1125</v>
      </c>
      <c r="B23" s="11" t="s">
        <v>2195</v>
      </c>
      <c r="C23" s="20" t="s">
        <v>2511</v>
      </c>
      <c r="D23" s="11" t="s">
        <v>295</v>
      </c>
      <c r="E23" s="11" t="s">
        <v>2463</v>
      </c>
      <c r="F23" s="11" t="s">
        <v>697</v>
      </c>
      <c r="G23" s="11" t="s">
        <v>724</v>
      </c>
      <c r="H23" s="11" t="s">
        <v>1529</v>
      </c>
      <c r="I23" s="20"/>
      <c r="J23" s="18"/>
    </row>
    <row r="24" spans="1:10" ht="22.8" customHeight="1">
      <c r="A24" s="11" t="s">
        <v>1218</v>
      </c>
      <c r="B24" s="11" t="s">
        <v>2512</v>
      </c>
      <c r="C24" s="20" t="s">
        <v>2513</v>
      </c>
      <c r="D24" s="11" t="s">
        <v>202</v>
      </c>
      <c r="E24" s="11" t="s">
        <v>2463</v>
      </c>
      <c r="F24" s="11" t="s">
        <v>696</v>
      </c>
      <c r="G24" s="11" t="s">
        <v>724</v>
      </c>
      <c r="H24" s="11" t="s">
        <v>2514</v>
      </c>
      <c r="I24" s="20"/>
      <c r="J24" s="18"/>
    </row>
    <row r="25" spans="1:10" ht="22.8" hidden="1" customHeight="1">
      <c r="A25" s="11" t="s">
        <v>1459</v>
      </c>
      <c r="B25" s="11" t="s">
        <v>1468</v>
      </c>
      <c r="C25" s="20" t="s">
        <v>2515</v>
      </c>
      <c r="D25" s="11" t="s">
        <v>295</v>
      </c>
      <c r="E25" s="11" t="s">
        <v>2463</v>
      </c>
      <c r="F25" s="11" t="s">
        <v>697</v>
      </c>
      <c r="G25" s="11" t="s">
        <v>724</v>
      </c>
      <c r="H25" s="11" t="s">
        <v>2516</v>
      </c>
      <c r="I25" s="20"/>
      <c r="J25" s="18"/>
    </row>
    <row r="26" spans="1:10">
      <c r="A26" s="11" t="s">
        <v>1229</v>
      </c>
      <c r="B26" s="11" t="s">
        <v>735</v>
      </c>
      <c r="C26" s="20" t="s">
        <v>2517</v>
      </c>
      <c r="D26" s="11" t="s">
        <v>202</v>
      </c>
      <c r="E26" s="11" t="s">
        <v>2502</v>
      </c>
      <c r="F26" s="11" t="s">
        <v>696</v>
      </c>
      <c r="G26" s="11" t="s">
        <v>724</v>
      </c>
      <c r="H26" s="11" t="s">
        <v>2518</v>
      </c>
      <c r="I26" s="20"/>
      <c r="J26" s="18"/>
    </row>
    <row r="27" spans="1:10" ht="22.8" hidden="1" customHeight="1">
      <c r="A27" s="11" t="s">
        <v>1549</v>
      </c>
      <c r="B27" s="11" t="s">
        <v>2200</v>
      </c>
      <c r="C27" s="20" t="s">
        <v>2519</v>
      </c>
      <c r="D27" s="11" t="s">
        <v>295</v>
      </c>
      <c r="E27" s="11" t="s">
        <v>2502</v>
      </c>
      <c r="F27" s="11" t="s">
        <v>697</v>
      </c>
      <c r="G27" s="11" t="s">
        <v>724</v>
      </c>
      <c r="H27" s="11" t="s">
        <v>2520</v>
      </c>
      <c r="I27" s="20"/>
      <c r="J27" s="18"/>
    </row>
    <row r="28" spans="1:10" ht="68.400000000000006" hidden="1" customHeight="1">
      <c r="A28" s="11" t="s">
        <v>981</v>
      </c>
      <c r="B28" s="11" t="s">
        <v>2521</v>
      </c>
      <c r="C28" s="20" t="s">
        <v>2522</v>
      </c>
      <c r="D28" s="11" t="s">
        <v>41</v>
      </c>
      <c r="E28" s="11" t="s">
        <v>2463</v>
      </c>
      <c r="F28" s="11" t="s">
        <v>670</v>
      </c>
      <c r="G28" s="11" t="s">
        <v>654</v>
      </c>
      <c r="H28" s="11" t="s">
        <v>2523</v>
      </c>
      <c r="I28" s="20" t="s">
        <v>2524</v>
      </c>
      <c r="J28" s="18">
        <v>46252</v>
      </c>
    </row>
    <row r="29" spans="1:10" ht="22.8" customHeight="1">
      <c r="A29" s="11" t="s">
        <v>2525</v>
      </c>
      <c r="B29" s="11" t="s">
        <v>943</v>
      </c>
      <c r="C29" s="20" t="s">
        <v>2526</v>
      </c>
      <c r="D29" s="11" t="s">
        <v>243</v>
      </c>
      <c r="E29" s="11" t="s">
        <v>2463</v>
      </c>
      <c r="F29" s="11" t="s">
        <v>696</v>
      </c>
      <c r="G29" s="11" t="s">
        <v>724</v>
      </c>
      <c r="H29" s="11" t="s">
        <v>2527</v>
      </c>
      <c r="I29" s="20"/>
      <c r="J29" s="18"/>
    </row>
    <row r="30" spans="1:10" ht="22.8" customHeight="1">
      <c r="A30" s="11" t="s">
        <v>1057</v>
      </c>
      <c r="B30" s="11" t="s">
        <v>2528</v>
      </c>
      <c r="C30" s="20" t="s">
        <v>2529</v>
      </c>
      <c r="D30" s="11" t="s">
        <v>161</v>
      </c>
      <c r="E30" s="11" t="s">
        <v>2502</v>
      </c>
      <c r="F30" s="11" t="s">
        <v>696</v>
      </c>
      <c r="G30" s="11" t="s">
        <v>724</v>
      </c>
      <c r="H30" s="11" t="s">
        <v>2530</v>
      </c>
      <c r="I30" s="20"/>
      <c r="J30" s="18"/>
    </row>
    <row r="31" spans="1:10" ht="22.8" customHeight="1">
      <c r="A31" s="11" t="s">
        <v>2531</v>
      </c>
      <c r="B31" s="11" t="s">
        <v>735</v>
      </c>
      <c r="C31" s="20" t="s">
        <v>2532</v>
      </c>
      <c r="D31" s="11" t="s">
        <v>438</v>
      </c>
      <c r="E31" s="11" t="s">
        <v>2463</v>
      </c>
      <c r="F31" s="11" t="s">
        <v>697</v>
      </c>
      <c r="G31" s="11" t="s">
        <v>654</v>
      </c>
      <c r="H31" s="11" t="s">
        <v>437</v>
      </c>
      <c r="I31" s="20" t="s">
        <v>2533</v>
      </c>
      <c r="J31" s="18"/>
    </row>
    <row r="32" spans="1:10" ht="22.8" customHeight="1">
      <c r="A32" s="11" t="s">
        <v>2534</v>
      </c>
      <c r="B32" s="11" t="s">
        <v>2477</v>
      </c>
      <c r="C32" s="20" t="s">
        <v>2535</v>
      </c>
      <c r="D32" s="11" t="s">
        <v>438</v>
      </c>
      <c r="E32" s="11" t="s">
        <v>2463</v>
      </c>
      <c r="F32" s="11" t="s">
        <v>697</v>
      </c>
      <c r="G32" s="11" t="s">
        <v>654</v>
      </c>
      <c r="H32" s="11" t="s">
        <v>2536</v>
      </c>
      <c r="I32" s="20" t="s">
        <v>2533</v>
      </c>
      <c r="J32" s="18"/>
    </row>
    <row r="33" spans="1:10" ht="22.8" customHeight="1">
      <c r="A33" s="11" t="s">
        <v>2537</v>
      </c>
      <c r="B33" s="11" t="s">
        <v>2538</v>
      </c>
      <c r="C33" s="20" t="s">
        <v>2539</v>
      </c>
      <c r="D33" s="11" t="s">
        <v>438</v>
      </c>
      <c r="E33" s="11" t="s">
        <v>2463</v>
      </c>
      <c r="F33" s="11" t="s">
        <v>697</v>
      </c>
      <c r="G33" s="11" t="s">
        <v>654</v>
      </c>
      <c r="H33" s="11" t="s">
        <v>2540</v>
      </c>
      <c r="I33" s="20" t="s">
        <v>2533</v>
      </c>
      <c r="J33" s="18"/>
    </row>
    <row r="34" spans="1:10" ht="22.8" customHeight="1">
      <c r="A34" s="11" t="s">
        <v>2541</v>
      </c>
      <c r="B34" s="11" t="s">
        <v>2542</v>
      </c>
      <c r="C34" s="20" t="s">
        <v>2543</v>
      </c>
      <c r="D34" s="11" t="s">
        <v>438</v>
      </c>
      <c r="E34" s="11" t="s">
        <v>2463</v>
      </c>
      <c r="F34" s="11" t="s">
        <v>697</v>
      </c>
      <c r="G34" s="11" t="s">
        <v>654</v>
      </c>
      <c r="H34" s="11" t="s">
        <v>463</v>
      </c>
      <c r="I34" s="20" t="s">
        <v>2533</v>
      </c>
      <c r="J34" s="18"/>
    </row>
    <row r="35" spans="1:10" ht="22.8" customHeight="1">
      <c r="A35" s="11" t="s">
        <v>2544</v>
      </c>
      <c r="B35" s="11" t="s">
        <v>2542</v>
      </c>
      <c r="C35" s="20" t="s">
        <v>2545</v>
      </c>
      <c r="D35" s="11" t="s">
        <v>476</v>
      </c>
      <c r="E35" s="11" t="s">
        <v>2463</v>
      </c>
      <c r="F35" s="11" t="s">
        <v>697</v>
      </c>
      <c r="G35" s="11" t="s">
        <v>654</v>
      </c>
      <c r="H35" s="11" t="s">
        <v>2546</v>
      </c>
      <c r="I35" s="20" t="s">
        <v>2533</v>
      </c>
      <c r="J35" s="18"/>
    </row>
    <row r="36" spans="1:10" ht="22.8" customHeight="1">
      <c r="A36" s="11" t="s">
        <v>2547</v>
      </c>
      <c r="B36" s="11" t="s">
        <v>2548</v>
      </c>
      <c r="C36" s="20" t="s">
        <v>2549</v>
      </c>
      <c r="D36" s="11" t="s">
        <v>505</v>
      </c>
      <c r="E36" s="11" t="s">
        <v>2463</v>
      </c>
      <c r="F36" s="11" t="s">
        <v>697</v>
      </c>
      <c r="G36" s="11" t="s">
        <v>654</v>
      </c>
      <c r="H36" s="11" t="s">
        <v>504</v>
      </c>
      <c r="I36" s="20" t="s">
        <v>2533</v>
      </c>
      <c r="J36" s="18"/>
    </row>
    <row r="37" spans="1:10" ht="22.8" customHeight="1">
      <c r="A37" s="11" t="s">
        <v>2550</v>
      </c>
      <c r="B37" s="11" t="s">
        <v>2548</v>
      </c>
      <c r="C37" s="20" t="s">
        <v>2551</v>
      </c>
      <c r="D37" s="11" t="s">
        <v>505</v>
      </c>
      <c r="E37" s="11" t="s">
        <v>2463</v>
      </c>
      <c r="F37" s="11" t="s">
        <v>697</v>
      </c>
      <c r="G37" s="11" t="s">
        <v>654</v>
      </c>
      <c r="H37" s="11" t="s">
        <v>2552</v>
      </c>
      <c r="I37" s="20" t="s">
        <v>2533</v>
      </c>
      <c r="J37" s="18"/>
    </row>
    <row r="38" spans="1:10" ht="22.8" customHeight="1">
      <c r="A38" s="11" t="s">
        <v>2553</v>
      </c>
      <c r="B38" s="11" t="s">
        <v>2128</v>
      </c>
      <c r="C38" s="20" t="s">
        <v>2554</v>
      </c>
      <c r="D38" s="11" t="s">
        <v>534</v>
      </c>
      <c r="E38" s="11" t="s">
        <v>2463</v>
      </c>
      <c r="F38" s="11" t="s">
        <v>697</v>
      </c>
      <c r="G38" s="11" t="s">
        <v>654</v>
      </c>
      <c r="H38" s="11" t="s">
        <v>545</v>
      </c>
      <c r="I38" s="20" t="s">
        <v>2533</v>
      </c>
      <c r="J38" s="18"/>
    </row>
    <row r="39" spans="1:10" ht="22.8" customHeight="1">
      <c r="A39" s="11" t="s">
        <v>2555</v>
      </c>
      <c r="B39" s="11" t="s">
        <v>1373</v>
      </c>
      <c r="C39" s="20" t="s">
        <v>2556</v>
      </c>
      <c r="D39" s="11" t="s">
        <v>592</v>
      </c>
      <c r="E39" s="11" t="s">
        <v>2463</v>
      </c>
      <c r="F39" s="11" t="s">
        <v>697</v>
      </c>
      <c r="G39" s="11" t="s">
        <v>654</v>
      </c>
      <c r="H39" s="11" t="s">
        <v>591</v>
      </c>
      <c r="I39" s="20" t="s">
        <v>2533</v>
      </c>
      <c r="J39" s="18"/>
    </row>
    <row r="40" spans="1:10" ht="22.8" customHeight="1">
      <c r="A40" s="11" t="s">
        <v>2557</v>
      </c>
      <c r="B40" s="11" t="s">
        <v>2558</v>
      </c>
      <c r="C40" s="20" t="s">
        <v>2559</v>
      </c>
      <c r="D40" s="11" t="s">
        <v>592</v>
      </c>
      <c r="E40" s="11" t="s">
        <v>2463</v>
      </c>
      <c r="F40" s="11" t="s">
        <v>697</v>
      </c>
      <c r="G40" s="11" t="s">
        <v>654</v>
      </c>
      <c r="H40" s="11" t="s">
        <v>2560</v>
      </c>
      <c r="I40" s="20" t="s">
        <v>2533</v>
      </c>
      <c r="J40" s="18"/>
    </row>
    <row r="41" spans="1:10" ht="22.8" customHeight="1">
      <c r="A41" s="11" t="s">
        <v>2561</v>
      </c>
      <c r="B41" s="11" t="s">
        <v>2177</v>
      </c>
      <c r="C41" s="20" t="s">
        <v>2562</v>
      </c>
      <c r="D41" s="11" t="s">
        <v>476</v>
      </c>
      <c r="E41" s="11" t="s">
        <v>2463</v>
      </c>
      <c r="F41" s="11" t="s">
        <v>697</v>
      </c>
      <c r="G41" s="11" t="s">
        <v>654</v>
      </c>
      <c r="H41" s="11" t="s">
        <v>2563</v>
      </c>
      <c r="I41" s="20" t="s">
        <v>2533</v>
      </c>
      <c r="J41" s="18"/>
    </row>
    <row r="42" spans="1:10" ht="22.8" customHeight="1">
      <c r="A42" s="11" t="s">
        <v>2564</v>
      </c>
      <c r="B42" s="11" t="s">
        <v>1503</v>
      </c>
      <c r="C42" s="20" t="s">
        <v>2565</v>
      </c>
      <c r="D42" s="11" t="s">
        <v>563</v>
      </c>
      <c r="E42" s="11" t="s">
        <v>2463</v>
      </c>
      <c r="F42" s="11" t="s">
        <v>697</v>
      </c>
      <c r="G42" s="11" t="s">
        <v>654</v>
      </c>
      <c r="H42" s="11" t="s">
        <v>568</v>
      </c>
      <c r="I42" s="20" t="s">
        <v>2533</v>
      </c>
      <c r="J42" s="18"/>
    </row>
    <row r="43" spans="1:10" ht="22.8" customHeight="1">
      <c r="A43" s="11" t="s">
        <v>2566</v>
      </c>
      <c r="B43" s="11" t="s">
        <v>2567</v>
      </c>
      <c r="C43" s="20" t="s">
        <v>2568</v>
      </c>
      <c r="D43" s="11" t="s">
        <v>563</v>
      </c>
      <c r="E43" s="11" t="s">
        <v>2463</v>
      </c>
      <c r="F43" s="11" t="s">
        <v>697</v>
      </c>
      <c r="G43" s="11" t="s">
        <v>654</v>
      </c>
      <c r="H43" s="11" t="s">
        <v>574</v>
      </c>
      <c r="I43" s="20" t="s">
        <v>2533</v>
      </c>
      <c r="J43" s="18"/>
    </row>
    <row r="44" spans="1:10" ht="22.8" customHeight="1">
      <c r="A44" s="11" t="s">
        <v>2569</v>
      </c>
      <c r="B44" s="11" t="s">
        <v>2512</v>
      </c>
      <c r="C44" s="20" t="s">
        <v>2570</v>
      </c>
      <c r="D44" s="11" t="s">
        <v>592</v>
      </c>
      <c r="E44" s="11" t="s">
        <v>2463</v>
      </c>
      <c r="F44" s="11" t="s">
        <v>697</v>
      </c>
      <c r="G44" s="11" t="s">
        <v>654</v>
      </c>
      <c r="H44" s="11" t="s">
        <v>603</v>
      </c>
      <c r="I44" s="20" t="s">
        <v>2533</v>
      </c>
      <c r="J44" s="18"/>
    </row>
    <row r="45" spans="1:10" ht="22.8" customHeight="1">
      <c r="A45" s="11" t="s">
        <v>2571</v>
      </c>
      <c r="B45" s="11" t="s">
        <v>735</v>
      </c>
      <c r="C45" s="20" t="s">
        <v>2572</v>
      </c>
      <c r="D45" s="11" t="s">
        <v>534</v>
      </c>
      <c r="E45" s="11" t="s">
        <v>2463</v>
      </c>
      <c r="F45" s="11" t="s">
        <v>697</v>
      </c>
      <c r="G45" s="11" t="s">
        <v>654</v>
      </c>
      <c r="H45" s="11" t="s">
        <v>2573</v>
      </c>
      <c r="I45" s="20" t="s">
        <v>2533</v>
      </c>
      <c r="J45" s="18"/>
    </row>
    <row r="46" spans="1:10" ht="22.8" customHeight="1">
      <c r="A46" s="11" t="s">
        <v>2574</v>
      </c>
      <c r="B46" s="11" t="s">
        <v>735</v>
      </c>
      <c r="C46" s="20" t="s">
        <v>2575</v>
      </c>
      <c r="D46" s="11" t="s">
        <v>592</v>
      </c>
      <c r="E46" s="11" t="s">
        <v>2463</v>
      </c>
      <c r="F46" s="11" t="s">
        <v>697</v>
      </c>
      <c r="G46" s="11" t="s">
        <v>654</v>
      </c>
      <c r="H46" s="11" t="s">
        <v>609</v>
      </c>
      <c r="I46" s="20" t="s">
        <v>2533</v>
      </c>
      <c r="J46"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46" xr:uid="{00000000-0002-0000-0D00-000000000000}">
      <formula1>"Not Started,In Progress,Blocked,Done,Deferred"</formula1>
    </dataValidation>
  </dataValidations>
  <pageMargins left="0.7" right="0.7" top="0.75" bottom="0.75" header="0.3" footer="0.3"/>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4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72" t="s">
        <v>2576</v>
      </c>
      <c r="B1" s="70"/>
      <c r="C1" s="70"/>
      <c r="D1" s="70"/>
      <c r="E1" s="70"/>
      <c r="F1" s="70"/>
      <c r="G1" s="70"/>
      <c r="H1" s="70"/>
      <c r="I1" s="70"/>
    </row>
    <row r="2" spans="1:9">
      <c r="A2" s="78" t="s">
        <v>2577</v>
      </c>
      <c r="B2" s="70"/>
      <c r="C2" s="70"/>
      <c r="D2" s="70"/>
      <c r="E2" s="70"/>
      <c r="F2" s="70"/>
      <c r="G2" s="70"/>
      <c r="H2" s="70"/>
      <c r="I2" s="70"/>
    </row>
    <row r="4" spans="1:9">
      <c r="A4" s="79" t="s">
        <v>2578</v>
      </c>
      <c r="B4" s="67"/>
      <c r="C4" s="67"/>
      <c r="D4" s="67"/>
      <c r="E4" s="67"/>
      <c r="F4" s="67"/>
      <c r="G4" s="67"/>
      <c r="H4" s="67"/>
      <c r="I4" s="68"/>
    </row>
    <row r="5" spans="1:9" ht="26.4" customHeight="1">
      <c r="A5" s="1" t="s">
        <v>2579</v>
      </c>
      <c r="B5" s="2" t="s">
        <v>2580</v>
      </c>
      <c r="C5" s="2" t="s">
        <v>2581</v>
      </c>
      <c r="D5" s="3" t="s">
        <v>2582</v>
      </c>
      <c r="F5" s="1" t="s">
        <v>2583</v>
      </c>
      <c r="G5" s="2" t="s">
        <v>2584</v>
      </c>
      <c r="H5" s="2" t="s">
        <v>2585</v>
      </c>
      <c r="I5" s="3" t="s">
        <v>2586</v>
      </c>
    </row>
    <row r="6" spans="1:9" ht="91.2" customHeight="1">
      <c r="A6" s="10" t="s">
        <v>1271</v>
      </c>
      <c r="B6" s="10" t="s">
        <v>2587</v>
      </c>
      <c r="C6" s="10" t="s">
        <v>2588</v>
      </c>
      <c r="D6" s="10" t="s">
        <v>2589</v>
      </c>
      <c r="F6" s="10" t="s">
        <v>2590</v>
      </c>
      <c r="G6" s="10" t="s">
        <v>2591</v>
      </c>
      <c r="H6" s="10" t="s">
        <v>2592</v>
      </c>
      <c r="I6" s="10" t="s">
        <v>2593</v>
      </c>
    </row>
    <row r="7" spans="1:9" ht="125.4" customHeight="1">
      <c r="A7" s="11" t="s">
        <v>2594</v>
      </c>
      <c r="B7" s="11" t="s">
        <v>2595</v>
      </c>
      <c r="C7" s="11" t="s">
        <v>2596</v>
      </c>
      <c r="D7" s="11" t="s">
        <v>2597</v>
      </c>
      <c r="F7" s="11" t="s">
        <v>2598</v>
      </c>
      <c r="G7" s="11" t="s">
        <v>2599</v>
      </c>
      <c r="H7" s="11" t="s">
        <v>2600</v>
      </c>
      <c r="I7" s="11" t="s">
        <v>2601</v>
      </c>
    </row>
    <row r="8" spans="1:9" ht="79.8" customHeight="1">
      <c r="A8" s="11" t="s">
        <v>2602</v>
      </c>
      <c r="B8" s="11" t="s">
        <v>2603</v>
      </c>
      <c r="C8" s="11" t="s">
        <v>2604</v>
      </c>
      <c r="D8" s="11" t="s">
        <v>2605</v>
      </c>
      <c r="F8" s="11" t="s">
        <v>2606</v>
      </c>
      <c r="G8" s="11" t="s">
        <v>17</v>
      </c>
      <c r="H8" s="11" t="s">
        <v>2607</v>
      </c>
      <c r="I8" s="11" t="s">
        <v>2608</v>
      </c>
    </row>
    <row r="11" spans="1:9">
      <c r="A11" s="1" t="s">
        <v>1746</v>
      </c>
      <c r="B11" s="2" t="s">
        <v>1736</v>
      </c>
      <c r="C11" s="2" t="s">
        <v>2609</v>
      </c>
      <c r="D11" s="2" t="s">
        <v>2610</v>
      </c>
      <c r="E11" s="3" t="s">
        <v>2611</v>
      </c>
    </row>
    <row r="12" spans="1:9" ht="22.8" customHeight="1">
      <c r="A12" s="10">
        <v>1</v>
      </c>
      <c r="B12" s="10" t="s">
        <v>2612</v>
      </c>
      <c r="C12" s="10" t="s">
        <v>17</v>
      </c>
      <c r="D12" s="10" t="s">
        <v>2613</v>
      </c>
      <c r="E12" s="10" t="s">
        <v>2614</v>
      </c>
    </row>
    <row r="13" spans="1:9">
      <c r="A13" s="11">
        <v>2</v>
      </c>
      <c r="B13" s="11" t="s">
        <v>2615</v>
      </c>
      <c r="C13" s="11" t="s">
        <v>2616</v>
      </c>
      <c r="D13" s="11" t="s">
        <v>2617</v>
      </c>
      <c r="E13" s="11" t="s">
        <v>2618</v>
      </c>
    </row>
    <row r="14" spans="1:9">
      <c r="A14" s="11">
        <v>3</v>
      </c>
      <c r="B14" s="11" t="s">
        <v>2619</v>
      </c>
      <c r="C14" s="11" t="s">
        <v>1271</v>
      </c>
      <c r="D14" s="11" t="s">
        <v>2620</v>
      </c>
      <c r="E14" s="11" t="s">
        <v>2621</v>
      </c>
    </row>
    <row r="15" spans="1:9" ht="22.8" customHeight="1">
      <c r="A15" s="11">
        <v>4</v>
      </c>
      <c r="B15" s="11" t="s">
        <v>2622</v>
      </c>
      <c r="C15" s="11" t="s">
        <v>2594</v>
      </c>
      <c r="D15" s="11" t="s">
        <v>2623</v>
      </c>
      <c r="E15" s="11" t="s">
        <v>2624</v>
      </c>
    </row>
    <row r="16" spans="1:9" ht="22.8" customHeight="1">
      <c r="A16" s="11">
        <v>5</v>
      </c>
      <c r="B16" s="11" t="s">
        <v>2625</v>
      </c>
      <c r="C16" s="11" t="s">
        <v>2084</v>
      </c>
      <c r="D16" s="11" t="s">
        <v>2626</v>
      </c>
      <c r="E16" s="11" t="s">
        <v>2627</v>
      </c>
    </row>
    <row r="17" spans="1:9" ht="22.8" customHeight="1">
      <c r="A17" s="11">
        <v>6</v>
      </c>
      <c r="B17" s="11" t="s">
        <v>2628</v>
      </c>
      <c r="C17" s="11" t="s">
        <v>2084</v>
      </c>
      <c r="D17" s="11" t="s">
        <v>2629</v>
      </c>
      <c r="E17" s="11" t="s">
        <v>2630</v>
      </c>
    </row>
    <row r="18" spans="1:9" ht="22.8" customHeight="1">
      <c r="A18" s="11">
        <v>7</v>
      </c>
      <c r="B18" s="11" t="s">
        <v>2631</v>
      </c>
      <c r="C18" s="11" t="s">
        <v>2084</v>
      </c>
      <c r="D18" s="11" t="s">
        <v>2632</v>
      </c>
      <c r="E18" s="11" t="s">
        <v>2633</v>
      </c>
    </row>
    <row r="19" spans="1:9" ht="22.8" customHeight="1">
      <c r="A19" s="11">
        <v>8</v>
      </c>
      <c r="B19" s="11" t="s">
        <v>2634</v>
      </c>
      <c r="C19" s="11" t="s">
        <v>2084</v>
      </c>
      <c r="D19" s="11" t="s">
        <v>2635</v>
      </c>
      <c r="E19" s="11" t="s">
        <v>2636</v>
      </c>
    </row>
    <row r="20" spans="1:9">
      <c r="A20" s="11">
        <v>9</v>
      </c>
      <c r="B20" s="11" t="s">
        <v>2637</v>
      </c>
      <c r="C20" s="11" t="s">
        <v>2084</v>
      </c>
      <c r="D20" s="11" t="s">
        <v>2638</v>
      </c>
      <c r="E20" s="11" t="s">
        <v>2639</v>
      </c>
    </row>
    <row r="21" spans="1:9" ht="22.8" customHeight="1">
      <c r="A21" s="11">
        <v>10</v>
      </c>
      <c r="B21" s="11" t="s">
        <v>2640</v>
      </c>
      <c r="C21" s="11" t="s">
        <v>2084</v>
      </c>
      <c r="D21" s="11" t="s">
        <v>2641</v>
      </c>
      <c r="E21" s="11" t="s">
        <v>2642</v>
      </c>
    </row>
    <row r="22" spans="1:9" ht="22.8" customHeight="1">
      <c r="A22" s="11">
        <v>11</v>
      </c>
      <c r="B22" s="11" t="s">
        <v>2643</v>
      </c>
      <c r="C22" s="11" t="s">
        <v>2084</v>
      </c>
      <c r="D22" s="11" t="s">
        <v>2644</v>
      </c>
      <c r="E22" s="11" t="s">
        <v>2645</v>
      </c>
    </row>
    <row r="23" spans="1:9">
      <c r="A23" s="11">
        <v>12</v>
      </c>
      <c r="B23" s="11" t="s">
        <v>2646</v>
      </c>
      <c r="C23" s="11" t="s">
        <v>2084</v>
      </c>
      <c r="D23" s="11" t="s">
        <v>2647</v>
      </c>
      <c r="E23" s="11" t="s">
        <v>2648</v>
      </c>
    </row>
    <row r="24" spans="1:9" ht="22.8" customHeight="1">
      <c r="A24" s="11">
        <v>13</v>
      </c>
      <c r="B24" s="11" t="s">
        <v>2649</v>
      </c>
      <c r="C24" s="11" t="s">
        <v>2084</v>
      </c>
      <c r="D24" s="11" t="s">
        <v>2650</v>
      </c>
      <c r="E24" s="11" t="s">
        <v>2651</v>
      </c>
    </row>
    <row r="25" spans="1:9">
      <c r="A25" s="11">
        <v>14</v>
      </c>
      <c r="B25" s="11" t="s">
        <v>2652</v>
      </c>
      <c r="C25" s="11" t="s">
        <v>2084</v>
      </c>
      <c r="D25" s="11" t="s">
        <v>2653</v>
      </c>
      <c r="E25" s="11" t="s">
        <v>2654</v>
      </c>
    </row>
    <row r="26" spans="1:9">
      <c r="A26" s="11">
        <v>15</v>
      </c>
      <c r="B26" s="11" t="s">
        <v>2655</v>
      </c>
      <c r="C26" s="11" t="s">
        <v>2084</v>
      </c>
      <c r="D26" s="11" t="s">
        <v>2656</v>
      </c>
      <c r="E26" s="11" t="s">
        <v>2657</v>
      </c>
    </row>
    <row r="27" spans="1:9" ht="22.8" customHeight="1">
      <c r="A27" s="11">
        <v>16</v>
      </c>
      <c r="B27" s="11" t="s">
        <v>2658</v>
      </c>
      <c r="C27" s="11" t="s">
        <v>17</v>
      </c>
      <c r="D27" s="11" t="s">
        <v>2659</v>
      </c>
      <c r="E27" s="11" t="s">
        <v>2660</v>
      </c>
    </row>
    <row r="29" spans="1:9">
      <c r="A29" s="73" t="s">
        <v>2661</v>
      </c>
      <c r="B29" s="67"/>
      <c r="C29" s="67"/>
      <c r="D29" s="67"/>
      <c r="E29" s="67"/>
      <c r="F29" s="67"/>
      <c r="G29" s="67"/>
      <c r="H29" s="67"/>
      <c r="I29" s="68"/>
    </row>
    <row r="31" spans="1:9">
      <c r="A31" s="73" t="s">
        <v>2662</v>
      </c>
      <c r="B31" s="67"/>
      <c r="C31" s="67"/>
      <c r="D31" s="67"/>
      <c r="E31" s="67"/>
      <c r="F31" s="67"/>
      <c r="G31" s="67"/>
      <c r="H31" s="67"/>
      <c r="I31" s="68"/>
    </row>
    <row r="32" spans="1:9">
      <c r="A32" s="73" t="s">
        <v>2663</v>
      </c>
      <c r="B32" s="67"/>
      <c r="C32" s="67"/>
      <c r="D32" s="67"/>
      <c r="E32" s="67"/>
      <c r="F32" s="67"/>
      <c r="G32" s="67"/>
      <c r="H32" s="67"/>
      <c r="I32" s="68"/>
    </row>
    <row r="33" spans="1:9">
      <c r="A33" s="57"/>
      <c r="B33" s="58"/>
      <c r="C33" s="58"/>
      <c r="D33" s="58"/>
      <c r="E33" s="58"/>
      <c r="F33" s="58"/>
      <c r="G33" s="58"/>
      <c r="H33" s="58"/>
      <c r="I33" s="59"/>
    </row>
    <row r="34" spans="1:9">
      <c r="A34" s="57" t="s">
        <v>1746</v>
      </c>
      <c r="B34" s="58" t="s">
        <v>1736</v>
      </c>
      <c r="C34" s="58" t="s">
        <v>2609</v>
      </c>
      <c r="D34" s="58" t="s">
        <v>2610</v>
      </c>
      <c r="E34" s="58" t="s">
        <v>2664</v>
      </c>
      <c r="F34" s="58"/>
      <c r="G34" s="58"/>
      <c r="H34" s="58"/>
      <c r="I34" s="59"/>
    </row>
    <row r="35" spans="1:9">
      <c r="A35" s="57">
        <v>1</v>
      </c>
      <c r="B35" s="58" t="s">
        <v>2665</v>
      </c>
      <c r="C35" s="58" t="s">
        <v>2666</v>
      </c>
      <c r="D35" s="58" t="s">
        <v>2667</v>
      </c>
      <c r="E35" s="58" t="s">
        <v>2668</v>
      </c>
      <c r="F35" s="58"/>
      <c r="G35" s="58"/>
      <c r="H35" s="58"/>
      <c r="I35" s="59"/>
    </row>
    <row r="36" spans="1:9">
      <c r="A36" s="57">
        <v>2</v>
      </c>
      <c r="B36" s="58" t="s">
        <v>2669</v>
      </c>
      <c r="C36" s="58" t="s">
        <v>2666</v>
      </c>
      <c r="D36" s="58" t="s">
        <v>2670</v>
      </c>
      <c r="E36" s="58" t="s">
        <v>2668</v>
      </c>
      <c r="F36" s="58"/>
      <c r="G36" s="58"/>
      <c r="H36" s="58"/>
      <c r="I36" s="59"/>
    </row>
    <row r="37" spans="1:9">
      <c r="A37" s="57">
        <v>3</v>
      </c>
      <c r="B37" s="58" t="s">
        <v>2671</v>
      </c>
      <c r="C37" s="58" t="s">
        <v>2666</v>
      </c>
      <c r="D37" s="58" t="s">
        <v>2672</v>
      </c>
      <c r="E37" s="58" t="s">
        <v>2668</v>
      </c>
      <c r="F37" s="58"/>
      <c r="G37" s="58"/>
      <c r="H37" s="58"/>
      <c r="I37" s="59"/>
    </row>
    <row r="38" spans="1:9">
      <c r="A38" s="57">
        <v>4</v>
      </c>
      <c r="B38" s="58" t="s">
        <v>2673</v>
      </c>
      <c r="C38" s="58" t="s">
        <v>2666</v>
      </c>
      <c r="D38" s="58" t="s">
        <v>2674</v>
      </c>
      <c r="E38" s="58" t="s">
        <v>2668</v>
      </c>
      <c r="F38" s="58"/>
      <c r="G38" s="58"/>
      <c r="H38" s="58"/>
      <c r="I38" s="59"/>
    </row>
    <row r="39" spans="1:9">
      <c r="A39" s="57">
        <v>5</v>
      </c>
      <c r="B39" s="58" t="s">
        <v>2675</v>
      </c>
      <c r="C39" s="58" t="s">
        <v>2666</v>
      </c>
      <c r="D39" s="58" t="s">
        <v>2676</v>
      </c>
      <c r="E39" s="58" t="s">
        <v>2668</v>
      </c>
      <c r="F39" s="58"/>
      <c r="G39" s="58"/>
      <c r="H39" s="58"/>
      <c r="I39" s="59"/>
    </row>
    <row r="40" spans="1:9">
      <c r="A40" s="57">
        <v>6</v>
      </c>
      <c r="B40" s="58" t="s">
        <v>2677</v>
      </c>
      <c r="C40" s="58" t="s">
        <v>2666</v>
      </c>
      <c r="D40" s="58" t="s">
        <v>2678</v>
      </c>
      <c r="E40" s="58" t="s">
        <v>2668</v>
      </c>
      <c r="F40" s="58"/>
      <c r="G40" s="58"/>
      <c r="H40" s="58"/>
      <c r="I40" s="59"/>
    </row>
    <row r="41" spans="1:9">
      <c r="A41" s="57">
        <v>7</v>
      </c>
      <c r="B41" s="58" t="s">
        <v>2679</v>
      </c>
      <c r="C41" s="58" t="s">
        <v>2666</v>
      </c>
      <c r="D41" s="58" t="s">
        <v>2680</v>
      </c>
      <c r="E41" s="58" t="s">
        <v>2668</v>
      </c>
      <c r="F41" s="58"/>
      <c r="G41" s="58"/>
      <c r="H41" s="58"/>
      <c r="I41" s="59"/>
    </row>
    <row r="42" spans="1:9">
      <c r="A42" s="57">
        <v>8</v>
      </c>
      <c r="B42" s="58" t="s">
        <v>2681</v>
      </c>
      <c r="C42" s="58" t="s">
        <v>2666</v>
      </c>
      <c r="D42" s="58" t="s">
        <v>2682</v>
      </c>
      <c r="E42" s="58" t="s">
        <v>2668</v>
      </c>
      <c r="F42" s="58"/>
      <c r="G42" s="58"/>
      <c r="H42" s="58"/>
      <c r="I42" s="59"/>
    </row>
    <row r="43" spans="1:9">
      <c r="A43" s="57">
        <v>9</v>
      </c>
      <c r="B43" s="58" t="s">
        <v>2683</v>
      </c>
      <c r="C43" s="58" t="s">
        <v>2666</v>
      </c>
      <c r="D43" s="58" t="s">
        <v>2684</v>
      </c>
      <c r="E43" s="58" t="s">
        <v>2668</v>
      </c>
      <c r="F43" s="58"/>
      <c r="G43" s="58"/>
      <c r="H43" s="58"/>
      <c r="I43" s="59"/>
    </row>
    <row r="44" spans="1:9">
      <c r="A44" s="57">
        <v>10</v>
      </c>
      <c r="B44" s="58" t="s">
        <v>2685</v>
      </c>
      <c r="C44" s="58" t="s">
        <v>2666</v>
      </c>
      <c r="D44" s="58" t="s">
        <v>2686</v>
      </c>
      <c r="E44" s="58" t="s">
        <v>2668</v>
      </c>
      <c r="F44" s="58"/>
      <c r="G44" s="58"/>
      <c r="H44" s="58"/>
      <c r="I44" s="59"/>
    </row>
    <row r="45" spans="1:9">
      <c r="A45" s="57">
        <v>11</v>
      </c>
      <c r="B45" s="58" t="s">
        <v>2687</v>
      </c>
      <c r="C45" s="58" t="s">
        <v>2666</v>
      </c>
      <c r="D45" s="58" t="s">
        <v>2688</v>
      </c>
      <c r="E45" s="58" t="s">
        <v>2668</v>
      </c>
      <c r="F45" s="58"/>
      <c r="G45" s="58"/>
      <c r="H45" s="58"/>
      <c r="I45" s="59"/>
    </row>
    <row r="46" spans="1:9">
      <c r="A46" s="57">
        <v>12</v>
      </c>
      <c r="B46" s="58" t="s">
        <v>604</v>
      </c>
      <c r="C46" s="58" t="s">
        <v>2666</v>
      </c>
      <c r="D46" s="58" t="s">
        <v>2689</v>
      </c>
      <c r="E46" s="58" t="s">
        <v>2668</v>
      </c>
      <c r="F46" s="58"/>
      <c r="G46" s="58"/>
      <c r="H46" s="58"/>
      <c r="I46" s="59"/>
    </row>
    <row r="47" spans="1:9">
      <c r="A47" s="57">
        <v>13</v>
      </c>
      <c r="B47" s="58" t="s">
        <v>2690</v>
      </c>
      <c r="C47" s="58" t="s">
        <v>2666</v>
      </c>
      <c r="D47" s="58" t="s">
        <v>2691</v>
      </c>
      <c r="E47" s="58" t="s">
        <v>2668</v>
      </c>
      <c r="F47" s="58"/>
      <c r="G47" s="58"/>
      <c r="H47" s="58"/>
      <c r="I47" s="59"/>
    </row>
    <row r="48" spans="1:9">
      <c r="A48" s="57">
        <v>14</v>
      </c>
      <c r="B48" s="58" t="s">
        <v>2692</v>
      </c>
      <c r="C48" s="58" t="s">
        <v>2666</v>
      </c>
      <c r="D48" s="58" t="s">
        <v>2693</v>
      </c>
      <c r="E48" s="58" t="s">
        <v>2668</v>
      </c>
      <c r="F48" s="58"/>
      <c r="G48" s="58"/>
      <c r="H48" s="58"/>
      <c r="I48" s="59"/>
    </row>
    <row r="49" spans="1:9">
      <c r="A49" s="57">
        <v>15</v>
      </c>
      <c r="B49" s="58" t="s">
        <v>2694</v>
      </c>
      <c r="C49" s="58" t="s">
        <v>2666</v>
      </c>
      <c r="D49" s="58" t="s">
        <v>2695</v>
      </c>
      <c r="E49" s="58" t="s">
        <v>2668</v>
      </c>
      <c r="F49" s="58"/>
      <c r="G49" s="58"/>
      <c r="H49" s="58"/>
      <c r="I49" s="59"/>
    </row>
  </sheetData>
  <mergeCells count="6">
    <mergeCell ref="A29:I29"/>
    <mergeCell ref="A2:I2"/>
    <mergeCell ref="A32:I32"/>
    <mergeCell ref="A1:I1"/>
    <mergeCell ref="A31:I31"/>
    <mergeCell ref="A4:I4"/>
  </mergeCells>
  <pageMargins left="0.7" right="0.7" top="0.75" bottom="0.75" header="0.3" footer="0.3"/>
  <pageSetup fitToHeight="0" orientation="landscape"/>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92"/>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2" t="s">
        <v>2696</v>
      </c>
      <c r="B1" s="70"/>
      <c r="C1" s="70"/>
      <c r="D1" s="70"/>
      <c r="E1" s="70"/>
      <c r="F1" s="70"/>
      <c r="G1" s="70"/>
    </row>
    <row r="2" spans="1:7" ht="31.95" customHeight="1">
      <c r="A2" s="78" t="s">
        <v>2697</v>
      </c>
      <c r="B2" s="70"/>
      <c r="C2" s="70"/>
      <c r="D2" s="70"/>
      <c r="E2" s="70"/>
      <c r="F2" s="70"/>
      <c r="G2" s="70"/>
    </row>
    <row r="5" spans="1:7" ht="28.05" customHeight="1">
      <c r="A5" s="1" t="s">
        <v>2453</v>
      </c>
      <c r="B5" s="2" t="s">
        <v>2698</v>
      </c>
      <c r="C5" s="2" t="s">
        <v>704</v>
      </c>
      <c r="D5" s="2" t="s">
        <v>2699</v>
      </c>
      <c r="E5" s="2" t="s">
        <v>2700</v>
      </c>
      <c r="F5" s="2" t="s">
        <v>2701</v>
      </c>
      <c r="G5" s="3" t="s">
        <v>2702</v>
      </c>
    </row>
    <row r="6" spans="1:7">
      <c r="A6" s="10" t="s">
        <v>2703</v>
      </c>
      <c r="B6" s="10" t="s">
        <v>2704</v>
      </c>
      <c r="C6" s="10" t="s">
        <v>2705</v>
      </c>
      <c r="D6" s="10" t="s">
        <v>396</v>
      </c>
      <c r="E6" s="10" t="s">
        <v>2706</v>
      </c>
      <c r="F6" s="10" t="s">
        <v>2707</v>
      </c>
      <c r="G6" s="10" t="s">
        <v>2708</v>
      </c>
    </row>
    <row r="7" spans="1:7">
      <c r="A7" s="11" t="s">
        <v>2703</v>
      </c>
      <c r="B7" s="11" t="s">
        <v>2709</v>
      </c>
      <c r="C7" s="11" t="s">
        <v>2705</v>
      </c>
      <c r="D7" s="11" t="s">
        <v>2710</v>
      </c>
      <c r="E7" s="11" t="s">
        <v>2711</v>
      </c>
      <c r="F7" s="11" t="s">
        <v>2712</v>
      </c>
      <c r="G7" s="11" t="s">
        <v>2713</v>
      </c>
    </row>
    <row r="8" spans="1:7">
      <c r="A8" s="11" t="s">
        <v>2703</v>
      </c>
      <c r="B8" s="11" t="s">
        <v>2714</v>
      </c>
      <c r="C8" s="11" t="s">
        <v>2705</v>
      </c>
      <c r="D8" s="11" t="s">
        <v>2710</v>
      </c>
      <c r="E8" s="11" t="s">
        <v>2715</v>
      </c>
      <c r="F8" s="11" t="s">
        <v>2716</v>
      </c>
      <c r="G8" s="11" t="s">
        <v>2717</v>
      </c>
    </row>
    <row r="9" spans="1:7">
      <c r="A9" s="11" t="s">
        <v>2703</v>
      </c>
      <c r="B9" s="11" t="s">
        <v>2718</v>
      </c>
      <c r="C9" s="11" t="s">
        <v>2705</v>
      </c>
      <c r="D9" s="11" t="s">
        <v>2710</v>
      </c>
      <c r="E9" s="11" t="s">
        <v>2719</v>
      </c>
      <c r="F9" s="11" t="s">
        <v>2720</v>
      </c>
      <c r="G9" s="11" t="s">
        <v>2721</v>
      </c>
    </row>
    <row r="10" spans="1:7">
      <c r="A10" s="11" t="s">
        <v>2703</v>
      </c>
      <c r="B10" s="11" t="s">
        <v>2722</v>
      </c>
      <c r="C10" s="11" t="s">
        <v>2705</v>
      </c>
      <c r="D10" s="11" t="s">
        <v>2710</v>
      </c>
      <c r="E10" s="11" t="s">
        <v>2723</v>
      </c>
      <c r="F10" s="11" t="s">
        <v>2724</v>
      </c>
      <c r="G10" s="11" t="s">
        <v>2725</v>
      </c>
    </row>
    <row r="11" spans="1:7">
      <c r="A11" s="11" t="s">
        <v>2726</v>
      </c>
      <c r="B11" s="11" t="s">
        <v>2727</v>
      </c>
      <c r="C11" s="11" t="s">
        <v>720</v>
      </c>
      <c r="D11" s="11" t="s">
        <v>2728</v>
      </c>
      <c r="E11" s="11" t="s">
        <v>2729</v>
      </c>
      <c r="F11" s="11" t="s">
        <v>2730</v>
      </c>
      <c r="G11" s="11" t="s">
        <v>2731</v>
      </c>
    </row>
    <row r="12" spans="1:7">
      <c r="A12" s="11" t="s">
        <v>2726</v>
      </c>
      <c r="B12" s="11" t="s">
        <v>2732</v>
      </c>
      <c r="C12" s="11" t="s">
        <v>720</v>
      </c>
      <c r="D12" s="11" t="s">
        <v>202</v>
      </c>
      <c r="E12" s="11" t="s">
        <v>2733</v>
      </c>
      <c r="F12" s="11" t="s">
        <v>2734</v>
      </c>
      <c r="G12" s="11" t="s">
        <v>2735</v>
      </c>
    </row>
    <row r="13" spans="1:7">
      <c r="A13" s="11" t="s">
        <v>2736</v>
      </c>
      <c r="B13" s="11" t="s">
        <v>2737</v>
      </c>
      <c r="C13" s="11" t="s">
        <v>2705</v>
      </c>
      <c r="D13" s="11" t="s">
        <v>396</v>
      </c>
      <c r="E13" s="11" t="s">
        <v>2738</v>
      </c>
      <c r="F13" s="11" t="s">
        <v>2739</v>
      </c>
      <c r="G13" s="11" t="s">
        <v>2740</v>
      </c>
    </row>
    <row r="14" spans="1:7">
      <c r="A14" s="11" t="s">
        <v>2736</v>
      </c>
      <c r="B14" s="11" t="s">
        <v>2741</v>
      </c>
      <c r="C14" s="11" t="s">
        <v>2705</v>
      </c>
      <c r="D14" s="11" t="s">
        <v>396</v>
      </c>
      <c r="E14" s="11" t="s">
        <v>2742</v>
      </c>
      <c r="F14" s="11" t="s">
        <v>2743</v>
      </c>
      <c r="G14" s="11" t="s">
        <v>2744</v>
      </c>
    </row>
    <row r="15" spans="1:7">
      <c r="A15" s="11" t="s">
        <v>2736</v>
      </c>
      <c r="B15" s="11" t="s">
        <v>2745</v>
      </c>
      <c r="C15" s="11" t="s">
        <v>2705</v>
      </c>
      <c r="D15" s="11" t="s">
        <v>2746</v>
      </c>
      <c r="E15" s="11" t="s">
        <v>2747</v>
      </c>
      <c r="F15" s="11" t="s">
        <v>2748</v>
      </c>
      <c r="G15" s="11" t="s">
        <v>2749</v>
      </c>
    </row>
    <row r="16" spans="1:7">
      <c r="A16" s="11" t="s">
        <v>2736</v>
      </c>
      <c r="B16" s="11" t="s">
        <v>2750</v>
      </c>
      <c r="C16" s="11" t="s">
        <v>2705</v>
      </c>
      <c r="D16" s="11" t="s">
        <v>2751</v>
      </c>
      <c r="E16" s="11" t="s">
        <v>2752</v>
      </c>
      <c r="F16" s="11" t="s">
        <v>2753</v>
      </c>
      <c r="G16" s="11" t="s">
        <v>2754</v>
      </c>
    </row>
    <row r="17" spans="1:7">
      <c r="A17" s="11" t="s">
        <v>2755</v>
      </c>
      <c r="B17" s="11" t="s">
        <v>2756</v>
      </c>
      <c r="C17" s="11" t="s">
        <v>2705</v>
      </c>
      <c r="D17" s="11" t="s">
        <v>2757</v>
      </c>
      <c r="E17" s="11" t="s">
        <v>2758</v>
      </c>
      <c r="F17" s="11" t="s">
        <v>2759</v>
      </c>
      <c r="G17" s="11" t="s">
        <v>2760</v>
      </c>
    </row>
    <row r="18" spans="1:7" ht="22.8" customHeight="1">
      <c r="A18" s="11" t="s">
        <v>1066</v>
      </c>
      <c r="B18" s="11" t="s">
        <v>2761</v>
      </c>
      <c r="C18" s="11" t="s">
        <v>720</v>
      </c>
      <c r="D18" s="11" t="s">
        <v>161</v>
      </c>
      <c r="E18" s="11" t="s">
        <v>2762</v>
      </c>
      <c r="F18" s="11" t="s">
        <v>2763</v>
      </c>
      <c r="G18" s="11" t="s">
        <v>2764</v>
      </c>
    </row>
    <row r="19" spans="1:7">
      <c r="A19" s="11" t="s">
        <v>1066</v>
      </c>
      <c r="B19" s="11" t="s">
        <v>2765</v>
      </c>
      <c r="C19" s="11" t="s">
        <v>989</v>
      </c>
      <c r="D19" s="11" t="s">
        <v>396</v>
      </c>
      <c r="E19" s="11" t="s">
        <v>2766</v>
      </c>
      <c r="F19" s="11" t="s">
        <v>2767</v>
      </c>
      <c r="G19" s="11" t="s">
        <v>2768</v>
      </c>
    </row>
    <row r="20" spans="1:7">
      <c r="A20" s="11" t="s">
        <v>2128</v>
      </c>
      <c r="B20" s="11" t="s">
        <v>2769</v>
      </c>
      <c r="C20" s="11" t="s">
        <v>720</v>
      </c>
      <c r="D20" s="11" t="s">
        <v>161</v>
      </c>
      <c r="E20" s="11" t="s">
        <v>2770</v>
      </c>
      <c r="F20" s="11" t="s">
        <v>2771</v>
      </c>
      <c r="G20" s="11" t="s">
        <v>2772</v>
      </c>
    </row>
    <row r="21" spans="1:7">
      <c r="A21" s="11" t="s">
        <v>2128</v>
      </c>
      <c r="B21" s="11" t="s">
        <v>2773</v>
      </c>
      <c r="C21" s="11" t="s">
        <v>720</v>
      </c>
      <c r="D21" s="11" t="s">
        <v>161</v>
      </c>
      <c r="E21" s="11" t="s">
        <v>2774</v>
      </c>
      <c r="F21" s="11" t="s">
        <v>2775</v>
      </c>
      <c r="G21" s="11" t="s">
        <v>2776</v>
      </c>
    </row>
    <row r="22" spans="1:7">
      <c r="A22" s="11" t="s">
        <v>2128</v>
      </c>
      <c r="B22" s="11" t="s">
        <v>2777</v>
      </c>
      <c r="C22" s="11" t="s">
        <v>989</v>
      </c>
      <c r="D22" s="11" t="s">
        <v>396</v>
      </c>
      <c r="E22" s="11" t="s">
        <v>2778</v>
      </c>
      <c r="F22" s="11" t="s">
        <v>2779</v>
      </c>
      <c r="G22" s="11" t="s">
        <v>2780</v>
      </c>
    </row>
    <row r="23" spans="1:7">
      <c r="A23" s="11" t="s">
        <v>2781</v>
      </c>
      <c r="B23" s="11" t="s">
        <v>2782</v>
      </c>
      <c r="C23" s="11" t="s">
        <v>720</v>
      </c>
      <c r="D23" s="11" t="s">
        <v>202</v>
      </c>
      <c r="E23" s="11" t="s">
        <v>2783</v>
      </c>
      <c r="F23" s="11" t="s">
        <v>2784</v>
      </c>
      <c r="G23" s="11" t="s">
        <v>2785</v>
      </c>
    </row>
    <row r="24" spans="1:7">
      <c r="A24" s="11" t="s">
        <v>2781</v>
      </c>
      <c r="B24" s="11" t="s">
        <v>2786</v>
      </c>
      <c r="C24" s="11" t="s">
        <v>2705</v>
      </c>
      <c r="D24" s="11" t="s">
        <v>2787</v>
      </c>
      <c r="E24" s="11" t="s">
        <v>2788</v>
      </c>
      <c r="F24" s="11" t="s">
        <v>2789</v>
      </c>
      <c r="G24" s="11" t="s">
        <v>2790</v>
      </c>
    </row>
    <row r="25" spans="1:7">
      <c r="A25" s="11" t="s">
        <v>2781</v>
      </c>
      <c r="B25" s="11" t="s">
        <v>2791</v>
      </c>
      <c r="C25" s="11" t="s">
        <v>2705</v>
      </c>
      <c r="D25" s="11" t="s">
        <v>2787</v>
      </c>
      <c r="E25" s="11" t="s">
        <v>2792</v>
      </c>
      <c r="F25" s="11" t="s">
        <v>2793</v>
      </c>
      <c r="G25" s="11" t="s">
        <v>2794</v>
      </c>
    </row>
    <row r="26" spans="1:7">
      <c r="A26" s="11" t="s">
        <v>2781</v>
      </c>
      <c r="B26" s="11" t="s">
        <v>2795</v>
      </c>
      <c r="C26" s="11" t="s">
        <v>2705</v>
      </c>
      <c r="D26" s="11" t="s">
        <v>2710</v>
      </c>
      <c r="E26" s="11" t="s">
        <v>2796</v>
      </c>
      <c r="F26" s="11" t="s">
        <v>2797</v>
      </c>
      <c r="G26" s="11" t="s">
        <v>2798</v>
      </c>
    </row>
    <row r="27" spans="1:7">
      <c r="A27" s="11" t="s">
        <v>2799</v>
      </c>
      <c r="B27" s="11" t="s">
        <v>2800</v>
      </c>
      <c r="C27" s="11" t="s">
        <v>720</v>
      </c>
      <c r="D27" s="11" t="s">
        <v>1934</v>
      </c>
      <c r="E27" s="11" t="s">
        <v>2801</v>
      </c>
      <c r="F27" s="11" t="s">
        <v>2771</v>
      </c>
      <c r="G27" s="11" t="s">
        <v>2802</v>
      </c>
    </row>
    <row r="28" spans="1:7">
      <c r="A28" s="11" t="s">
        <v>2799</v>
      </c>
      <c r="B28" s="11" t="s">
        <v>2803</v>
      </c>
      <c r="C28" s="11" t="s">
        <v>2705</v>
      </c>
      <c r="D28" s="11" t="s">
        <v>2804</v>
      </c>
      <c r="E28" s="11" t="s">
        <v>2805</v>
      </c>
      <c r="F28" s="11" t="s">
        <v>2806</v>
      </c>
      <c r="G28" s="11" t="s">
        <v>2807</v>
      </c>
    </row>
    <row r="29" spans="1:7">
      <c r="A29" s="11" t="s">
        <v>2808</v>
      </c>
      <c r="B29" s="11" t="s">
        <v>2002</v>
      </c>
      <c r="C29" s="11" t="s">
        <v>989</v>
      </c>
      <c r="D29" s="11" t="s">
        <v>2809</v>
      </c>
      <c r="E29" s="11" t="s">
        <v>2810</v>
      </c>
      <c r="F29" s="11" t="s">
        <v>2811</v>
      </c>
      <c r="G29" s="11" t="s">
        <v>2812</v>
      </c>
    </row>
    <row r="30" spans="1:7">
      <c r="A30" s="11" t="s">
        <v>2808</v>
      </c>
      <c r="B30" s="11" t="s">
        <v>2813</v>
      </c>
      <c r="C30" s="11" t="s">
        <v>2705</v>
      </c>
      <c r="D30" s="11" t="s">
        <v>2809</v>
      </c>
      <c r="E30" s="11" t="s">
        <v>2814</v>
      </c>
      <c r="F30" s="11" t="s">
        <v>2815</v>
      </c>
      <c r="G30" s="11" t="s">
        <v>2816</v>
      </c>
    </row>
    <row r="31" spans="1:7">
      <c r="A31" s="11" t="s">
        <v>2817</v>
      </c>
      <c r="B31" s="11" t="s">
        <v>2818</v>
      </c>
      <c r="C31" s="11" t="s">
        <v>2705</v>
      </c>
      <c r="D31" s="11" t="s">
        <v>2819</v>
      </c>
      <c r="E31" s="11" t="s">
        <v>2820</v>
      </c>
      <c r="F31" s="11" t="s">
        <v>2821</v>
      </c>
      <c r="G31" s="11" t="s">
        <v>2822</v>
      </c>
    </row>
    <row r="32" spans="1:7">
      <c r="A32" s="11" t="s">
        <v>920</v>
      </c>
      <c r="B32" s="11" t="s">
        <v>2823</v>
      </c>
      <c r="C32" s="11" t="s">
        <v>720</v>
      </c>
      <c r="D32" s="11" t="s">
        <v>107</v>
      </c>
      <c r="E32" s="11" t="s">
        <v>2824</v>
      </c>
      <c r="F32" s="11" t="s">
        <v>2825</v>
      </c>
      <c r="G32" s="11" t="s">
        <v>2826</v>
      </c>
    </row>
    <row r="33" spans="1:7">
      <c r="A33" s="11" t="s">
        <v>920</v>
      </c>
      <c r="B33" s="11" t="s">
        <v>2827</v>
      </c>
      <c r="C33" s="11" t="s">
        <v>2705</v>
      </c>
      <c r="D33" s="11" t="s">
        <v>2746</v>
      </c>
      <c r="E33" s="11" t="s">
        <v>2828</v>
      </c>
      <c r="F33" s="11" t="s">
        <v>2829</v>
      </c>
      <c r="G33" s="11" t="s">
        <v>2830</v>
      </c>
    </row>
    <row r="34" spans="1:7">
      <c r="A34" s="11" t="s">
        <v>2831</v>
      </c>
      <c r="B34" s="11" t="s">
        <v>1860</v>
      </c>
      <c r="C34" s="11" t="s">
        <v>720</v>
      </c>
      <c r="D34" s="11" t="s">
        <v>107</v>
      </c>
      <c r="E34" s="11" t="s">
        <v>2832</v>
      </c>
      <c r="F34" s="11" t="s">
        <v>2833</v>
      </c>
      <c r="G34" s="11" t="s">
        <v>2834</v>
      </c>
    </row>
    <row r="35" spans="1:7" ht="22.8" customHeight="1">
      <c r="A35" s="11" t="s">
        <v>2831</v>
      </c>
      <c r="B35" s="11" t="s">
        <v>1865</v>
      </c>
      <c r="C35" s="11" t="s">
        <v>2835</v>
      </c>
      <c r="D35" s="11" t="s">
        <v>243</v>
      </c>
      <c r="E35" s="11" t="s">
        <v>2836</v>
      </c>
      <c r="F35" s="11" t="s">
        <v>2837</v>
      </c>
      <c r="G35" s="11" t="s">
        <v>2838</v>
      </c>
    </row>
    <row r="36" spans="1:7">
      <c r="A36" s="11" t="s">
        <v>2831</v>
      </c>
      <c r="B36" s="11" t="s">
        <v>2839</v>
      </c>
      <c r="C36" s="11" t="s">
        <v>2705</v>
      </c>
      <c r="D36" s="11" t="s">
        <v>2840</v>
      </c>
      <c r="E36" s="11" t="s">
        <v>2841</v>
      </c>
      <c r="F36" s="11" t="s">
        <v>2842</v>
      </c>
      <c r="G36" s="11" t="s">
        <v>2843</v>
      </c>
    </row>
    <row r="37" spans="1:7">
      <c r="A37" s="11" t="s">
        <v>2831</v>
      </c>
      <c r="B37" s="11" t="s">
        <v>2844</v>
      </c>
      <c r="C37" s="11" t="s">
        <v>2705</v>
      </c>
      <c r="D37" s="11" t="s">
        <v>2845</v>
      </c>
      <c r="E37" s="11" t="s">
        <v>2846</v>
      </c>
      <c r="F37" s="11" t="s">
        <v>2842</v>
      </c>
      <c r="G37" s="11" t="s">
        <v>2847</v>
      </c>
    </row>
    <row r="38" spans="1:7">
      <c r="A38" s="11" t="s">
        <v>2831</v>
      </c>
      <c r="B38" s="11" t="s">
        <v>2848</v>
      </c>
      <c r="C38" s="11" t="s">
        <v>2705</v>
      </c>
      <c r="D38" s="11" t="s">
        <v>2849</v>
      </c>
      <c r="E38" s="11" t="s">
        <v>2850</v>
      </c>
      <c r="F38" s="11" t="s">
        <v>2851</v>
      </c>
      <c r="G38" s="11" t="s">
        <v>2852</v>
      </c>
    </row>
    <row r="39" spans="1:7">
      <c r="A39" s="11" t="s">
        <v>2831</v>
      </c>
      <c r="B39" s="11" t="s">
        <v>2853</v>
      </c>
      <c r="C39" s="11" t="s">
        <v>2705</v>
      </c>
      <c r="D39" s="11" t="s">
        <v>2854</v>
      </c>
      <c r="E39" s="11" t="s">
        <v>2855</v>
      </c>
      <c r="F39" s="11" t="s">
        <v>2851</v>
      </c>
      <c r="G39" s="11" t="s">
        <v>2856</v>
      </c>
    </row>
    <row r="40" spans="1:7">
      <c r="A40" s="11" t="s">
        <v>2831</v>
      </c>
      <c r="B40" s="11" t="s">
        <v>2857</v>
      </c>
      <c r="C40" s="11" t="s">
        <v>2705</v>
      </c>
      <c r="D40" s="11" t="s">
        <v>2858</v>
      </c>
      <c r="E40" s="11" t="s">
        <v>2859</v>
      </c>
      <c r="F40" s="11" t="s">
        <v>2851</v>
      </c>
      <c r="G40" s="11" t="s">
        <v>2860</v>
      </c>
    </row>
    <row r="41" spans="1:7">
      <c r="A41" s="11" t="s">
        <v>2861</v>
      </c>
      <c r="B41" s="11" t="s">
        <v>2862</v>
      </c>
      <c r="C41" s="11" t="s">
        <v>989</v>
      </c>
      <c r="D41" s="11" t="s">
        <v>2863</v>
      </c>
      <c r="E41" s="11" t="s">
        <v>2864</v>
      </c>
      <c r="F41" s="11" t="s">
        <v>2865</v>
      </c>
      <c r="G41" s="11" t="s">
        <v>2866</v>
      </c>
    </row>
    <row r="42" spans="1:7">
      <c r="A42" s="11" t="s">
        <v>2861</v>
      </c>
      <c r="B42" s="11" t="s">
        <v>2867</v>
      </c>
      <c r="C42" s="11" t="s">
        <v>2705</v>
      </c>
      <c r="D42" s="11" t="s">
        <v>2868</v>
      </c>
      <c r="E42" s="11" t="s">
        <v>2869</v>
      </c>
      <c r="F42" s="11" t="s">
        <v>2870</v>
      </c>
      <c r="G42" s="11" t="s">
        <v>2871</v>
      </c>
    </row>
    <row r="43" spans="1:7">
      <c r="A43" s="11" t="s">
        <v>2861</v>
      </c>
      <c r="B43" s="11" t="s">
        <v>2872</v>
      </c>
      <c r="C43" s="11" t="s">
        <v>2705</v>
      </c>
      <c r="D43" s="11" t="s">
        <v>2873</v>
      </c>
      <c r="E43" s="11" t="s">
        <v>2874</v>
      </c>
      <c r="F43" s="11" t="s">
        <v>2875</v>
      </c>
      <c r="G43" s="11" t="s">
        <v>2876</v>
      </c>
    </row>
    <row r="44" spans="1:7">
      <c r="A44" s="11" t="s">
        <v>2877</v>
      </c>
      <c r="B44" s="11" t="s">
        <v>1965</v>
      </c>
      <c r="C44" s="11" t="s">
        <v>989</v>
      </c>
      <c r="D44" s="11" t="s">
        <v>2863</v>
      </c>
      <c r="E44" s="11" t="s">
        <v>2878</v>
      </c>
      <c r="F44" s="11" t="s">
        <v>2879</v>
      </c>
      <c r="G44" s="11" t="s">
        <v>2880</v>
      </c>
    </row>
    <row r="45" spans="1:7">
      <c r="A45" s="11" t="s">
        <v>2877</v>
      </c>
      <c r="B45" s="11" t="s">
        <v>2881</v>
      </c>
      <c r="C45" s="11" t="s">
        <v>2705</v>
      </c>
      <c r="D45" s="11" t="s">
        <v>2873</v>
      </c>
      <c r="E45" s="11" t="s">
        <v>2882</v>
      </c>
      <c r="F45" s="11" t="s">
        <v>2883</v>
      </c>
      <c r="G45" s="11" t="s">
        <v>2884</v>
      </c>
    </row>
    <row r="46" spans="1:7">
      <c r="A46" s="11" t="s">
        <v>2877</v>
      </c>
      <c r="B46" s="11" t="s">
        <v>2885</v>
      </c>
      <c r="C46" s="11" t="s">
        <v>2705</v>
      </c>
      <c r="D46" s="11" t="s">
        <v>2873</v>
      </c>
      <c r="E46" s="11" t="s">
        <v>2886</v>
      </c>
      <c r="F46" s="11" t="s">
        <v>2887</v>
      </c>
      <c r="G46" s="11" t="s">
        <v>2888</v>
      </c>
    </row>
    <row r="47" spans="1:7">
      <c r="A47" s="11" t="s">
        <v>2889</v>
      </c>
      <c r="B47" s="11" t="s">
        <v>2890</v>
      </c>
      <c r="C47" s="11" t="s">
        <v>989</v>
      </c>
      <c r="D47" s="11" t="s">
        <v>2863</v>
      </c>
      <c r="E47" s="11" t="s">
        <v>2891</v>
      </c>
      <c r="F47" s="11" t="s">
        <v>2892</v>
      </c>
      <c r="G47" s="11" t="s">
        <v>2893</v>
      </c>
    </row>
    <row r="48" spans="1:7">
      <c r="A48" s="11" t="s">
        <v>2889</v>
      </c>
      <c r="B48" s="11" t="s">
        <v>2894</v>
      </c>
      <c r="C48" s="11" t="s">
        <v>2705</v>
      </c>
      <c r="D48" s="11" t="s">
        <v>2895</v>
      </c>
      <c r="E48" s="11" t="s">
        <v>2896</v>
      </c>
      <c r="F48" s="11" t="s">
        <v>2897</v>
      </c>
      <c r="G48" s="11" t="s">
        <v>2898</v>
      </c>
    </row>
    <row r="49" spans="1:7">
      <c r="A49" s="11" t="s">
        <v>735</v>
      </c>
      <c r="B49" s="11" t="s">
        <v>2899</v>
      </c>
      <c r="C49" s="11" t="s">
        <v>720</v>
      </c>
      <c r="D49" s="11" t="s">
        <v>107</v>
      </c>
      <c r="E49" s="11" t="s">
        <v>2900</v>
      </c>
      <c r="F49" s="11" t="s">
        <v>2901</v>
      </c>
      <c r="G49" s="11" t="s">
        <v>2902</v>
      </c>
    </row>
    <row r="50" spans="1:7">
      <c r="A50" s="11" t="s">
        <v>735</v>
      </c>
      <c r="B50" s="11" t="s">
        <v>2903</v>
      </c>
      <c r="C50" s="11" t="s">
        <v>989</v>
      </c>
      <c r="D50" s="11" t="s">
        <v>2863</v>
      </c>
      <c r="E50" s="11" t="s">
        <v>2904</v>
      </c>
      <c r="F50" s="11" t="s">
        <v>2905</v>
      </c>
      <c r="G50" s="11" t="s">
        <v>2906</v>
      </c>
    </row>
    <row r="51" spans="1:7">
      <c r="A51" s="11" t="s">
        <v>2907</v>
      </c>
      <c r="B51" s="11" t="s">
        <v>1910</v>
      </c>
      <c r="C51" s="11" t="s">
        <v>2908</v>
      </c>
      <c r="D51" s="11" t="s">
        <v>295</v>
      </c>
      <c r="E51" s="11" t="s">
        <v>2909</v>
      </c>
      <c r="F51" s="11" t="s">
        <v>2910</v>
      </c>
      <c r="G51" s="11" t="s">
        <v>2911</v>
      </c>
    </row>
    <row r="52" spans="1:7">
      <c r="A52" s="11" t="s">
        <v>2907</v>
      </c>
      <c r="B52" s="11" t="s">
        <v>2912</v>
      </c>
      <c r="C52" s="11" t="s">
        <v>2913</v>
      </c>
      <c r="D52" s="11" t="s">
        <v>2914</v>
      </c>
      <c r="E52" s="11" t="s">
        <v>2915</v>
      </c>
      <c r="F52" s="11" t="s">
        <v>2916</v>
      </c>
      <c r="G52" s="11" t="s">
        <v>2917</v>
      </c>
    </row>
    <row r="53" spans="1:7">
      <c r="A53" s="11" t="s">
        <v>2918</v>
      </c>
      <c r="B53" s="11" t="s">
        <v>2919</v>
      </c>
      <c r="C53" s="11" t="s">
        <v>720</v>
      </c>
      <c r="D53" s="11" t="s">
        <v>161</v>
      </c>
      <c r="E53" s="11" t="s">
        <v>2920</v>
      </c>
      <c r="F53" s="11" t="s">
        <v>2921</v>
      </c>
      <c r="G53" s="11" t="s">
        <v>2922</v>
      </c>
    </row>
    <row r="54" spans="1:7">
      <c r="A54" s="11" t="s">
        <v>2923</v>
      </c>
      <c r="B54" s="11" t="s">
        <v>2924</v>
      </c>
      <c r="C54" s="11" t="s">
        <v>720</v>
      </c>
      <c r="D54" s="11" t="s">
        <v>1919</v>
      </c>
      <c r="E54" s="11" t="s">
        <v>2925</v>
      </c>
      <c r="F54" s="11" t="s">
        <v>2926</v>
      </c>
      <c r="G54" s="11" t="s">
        <v>2927</v>
      </c>
    </row>
    <row r="55" spans="1:7">
      <c r="A55" s="11" t="s">
        <v>2928</v>
      </c>
      <c r="B55" s="11" t="s">
        <v>2929</v>
      </c>
      <c r="C55" s="11" t="s">
        <v>720</v>
      </c>
      <c r="D55" s="11" t="s">
        <v>2930</v>
      </c>
      <c r="E55" s="11" t="s">
        <v>2931</v>
      </c>
      <c r="F55" s="11" t="s">
        <v>2932</v>
      </c>
      <c r="G55" s="11" t="s">
        <v>2933</v>
      </c>
    </row>
    <row r="56" spans="1:7" ht="22.8" customHeight="1">
      <c r="A56" s="11" t="s">
        <v>2485</v>
      </c>
      <c r="B56" s="11" t="s">
        <v>2934</v>
      </c>
      <c r="C56" s="11" t="s">
        <v>2935</v>
      </c>
      <c r="D56" s="11" t="s">
        <v>243</v>
      </c>
      <c r="E56" s="11" t="s">
        <v>2936</v>
      </c>
      <c r="F56" s="11" t="s">
        <v>2937</v>
      </c>
      <c r="G56" s="11" t="s">
        <v>2938</v>
      </c>
    </row>
    <row r="57" spans="1:7">
      <c r="A57" s="11" t="s">
        <v>2157</v>
      </c>
      <c r="B57" s="11" t="s">
        <v>2939</v>
      </c>
      <c r="C57" s="11" t="s">
        <v>720</v>
      </c>
      <c r="D57" s="11" t="s">
        <v>2940</v>
      </c>
      <c r="E57" s="11" t="s">
        <v>2941</v>
      </c>
      <c r="F57" s="11" t="s">
        <v>2942</v>
      </c>
      <c r="G57" s="11" t="s">
        <v>2943</v>
      </c>
    </row>
    <row r="58" spans="1:7">
      <c r="A58" s="11" t="s">
        <v>2944</v>
      </c>
      <c r="B58" s="11" t="s">
        <v>2945</v>
      </c>
      <c r="C58" s="11" t="s">
        <v>2705</v>
      </c>
      <c r="D58" s="11" t="s">
        <v>396</v>
      </c>
      <c r="E58" s="11" t="s">
        <v>2946</v>
      </c>
      <c r="F58" s="11" t="s">
        <v>2947</v>
      </c>
      <c r="G58" s="11" t="s">
        <v>2948</v>
      </c>
    </row>
    <row r="59" spans="1:7">
      <c r="A59" s="11" t="s">
        <v>1373</v>
      </c>
      <c r="B59" s="11" t="s">
        <v>2949</v>
      </c>
      <c r="C59" s="11" t="s">
        <v>720</v>
      </c>
      <c r="D59" s="11" t="s">
        <v>243</v>
      </c>
      <c r="E59" s="11" t="s">
        <v>2950</v>
      </c>
      <c r="F59" s="11" t="s">
        <v>2951</v>
      </c>
      <c r="G59" s="11" t="s">
        <v>2952</v>
      </c>
    </row>
    <row r="60" spans="1:7" ht="22.8" customHeight="1">
      <c r="A60" s="11" t="s">
        <v>2953</v>
      </c>
      <c r="B60" s="11" t="s">
        <v>2954</v>
      </c>
      <c r="C60" s="11" t="s">
        <v>720</v>
      </c>
      <c r="D60" s="11" t="s">
        <v>1947</v>
      </c>
      <c r="E60" s="11" t="s">
        <v>2955</v>
      </c>
      <c r="F60" s="11" t="s">
        <v>2956</v>
      </c>
      <c r="G60" s="11" t="s">
        <v>2957</v>
      </c>
    </row>
    <row r="61" spans="1:7">
      <c r="A61" s="11" t="s">
        <v>1385</v>
      </c>
      <c r="B61" s="11" t="s">
        <v>2958</v>
      </c>
      <c r="C61" s="11" t="s">
        <v>720</v>
      </c>
      <c r="D61" s="11" t="s">
        <v>243</v>
      </c>
      <c r="E61" s="11" t="s">
        <v>2959</v>
      </c>
      <c r="F61" s="11" t="s">
        <v>2960</v>
      </c>
      <c r="G61" s="11" t="s">
        <v>2961</v>
      </c>
    </row>
    <row r="62" spans="1:7">
      <c r="A62" s="11" t="s">
        <v>2962</v>
      </c>
      <c r="B62" s="11" t="s">
        <v>2963</v>
      </c>
      <c r="C62" s="11" t="s">
        <v>720</v>
      </c>
      <c r="D62" s="11" t="s">
        <v>41</v>
      </c>
      <c r="E62" s="11" t="s">
        <v>2964</v>
      </c>
      <c r="F62" s="11" t="s">
        <v>2965</v>
      </c>
      <c r="G62" s="11" t="s">
        <v>2966</v>
      </c>
    </row>
    <row r="63" spans="1:7">
      <c r="A63" s="11" t="s">
        <v>1237</v>
      </c>
      <c r="B63" s="11" t="s">
        <v>2967</v>
      </c>
      <c r="C63" s="11" t="s">
        <v>1862</v>
      </c>
      <c r="D63" s="11" t="s">
        <v>295</v>
      </c>
      <c r="E63" s="11" t="s">
        <v>2968</v>
      </c>
      <c r="F63" s="11" t="s">
        <v>2969</v>
      </c>
      <c r="G63" s="11" t="s">
        <v>2970</v>
      </c>
    </row>
    <row r="64" spans="1:7">
      <c r="A64" s="11" t="s">
        <v>1237</v>
      </c>
      <c r="B64" s="11" t="s">
        <v>2971</v>
      </c>
      <c r="C64" s="11" t="s">
        <v>2935</v>
      </c>
      <c r="D64" s="11" t="s">
        <v>295</v>
      </c>
      <c r="E64" s="11" t="s">
        <v>2972</v>
      </c>
      <c r="F64" s="11" t="s">
        <v>2973</v>
      </c>
      <c r="G64" s="11" t="s">
        <v>2974</v>
      </c>
    </row>
    <row r="65" spans="1:8">
      <c r="A65" s="11" t="s">
        <v>1237</v>
      </c>
      <c r="B65" s="11" t="s">
        <v>2975</v>
      </c>
      <c r="C65" s="11" t="s">
        <v>2705</v>
      </c>
      <c r="D65" s="11" t="s">
        <v>2804</v>
      </c>
      <c r="E65" s="11" t="s">
        <v>2976</v>
      </c>
      <c r="F65" s="11" t="s">
        <v>2977</v>
      </c>
      <c r="G65" s="11" t="s">
        <v>2978</v>
      </c>
    </row>
    <row r="66" spans="1:8">
      <c r="A66" s="11" t="s">
        <v>2195</v>
      </c>
      <c r="B66" s="11" t="s">
        <v>2979</v>
      </c>
      <c r="C66" s="11" t="s">
        <v>2980</v>
      </c>
      <c r="D66" s="11" t="s">
        <v>295</v>
      </c>
      <c r="E66" s="11" t="s">
        <v>2981</v>
      </c>
      <c r="F66" s="11" t="s">
        <v>2982</v>
      </c>
      <c r="G66" s="11" t="s">
        <v>2983</v>
      </c>
    </row>
    <row r="67" spans="1:8">
      <c r="A67" s="11" t="s">
        <v>2984</v>
      </c>
      <c r="B67" s="11" t="s">
        <v>2985</v>
      </c>
      <c r="C67" s="11" t="s">
        <v>989</v>
      </c>
      <c r="D67" s="11" t="s">
        <v>2986</v>
      </c>
      <c r="E67" s="11" t="s">
        <v>2987</v>
      </c>
      <c r="F67" s="11" t="s">
        <v>2988</v>
      </c>
      <c r="G67" s="11" t="s">
        <v>2989</v>
      </c>
    </row>
    <row r="68" spans="1:8">
      <c r="A68" s="11" t="s">
        <v>2990</v>
      </c>
      <c r="B68" s="11" t="s">
        <v>2991</v>
      </c>
      <c r="C68" s="11" t="s">
        <v>2992</v>
      </c>
      <c r="D68" s="11" t="s">
        <v>2993</v>
      </c>
      <c r="E68" s="11" t="s">
        <v>2994</v>
      </c>
      <c r="F68" s="11" t="s">
        <v>2995</v>
      </c>
      <c r="G68" s="11" t="s">
        <v>2996</v>
      </c>
    </row>
    <row r="69" spans="1:8">
      <c r="A69" s="11" t="s">
        <v>1385</v>
      </c>
      <c r="B69" s="11" t="s">
        <v>2997</v>
      </c>
      <c r="C69" s="11" t="s">
        <v>2705</v>
      </c>
      <c r="D69" s="11" t="s">
        <v>2998</v>
      </c>
      <c r="E69" s="11" t="s">
        <v>2999</v>
      </c>
      <c r="F69" s="11" t="s">
        <v>3000</v>
      </c>
      <c r="G69" s="11" t="s">
        <v>3001</v>
      </c>
    </row>
    <row r="72" spans="1:8">
      <c r="A72" s="11" t="s">
        <v>3002</v>
      </c>
      <c r="B72" s="11" t="s">
        <v>3003</v>
      </c>
      <c r="C72" s="11" t="s">
        <v>3</v>
      </c>
      <c r="D72" s="11" t="s">
        <v>717</v>
      </c>
      <c r="E72" s="11" t="s">
        <v>5</v>
      </c>
      <c r="F72" s="11" t="s">
        <v>3004</v>
      </c>
      <c r="G72" s="11" t="s">
        <v>3005</v>
      </c>
      <c r="H72" t="s">
        <v>3006</v>
      </c>
    </row>
    <row r="73" spans="1:8">
      <c r="A73" s="11">
        <v>1</v>
      </c>
      <c r="B73" s="11" t="s">
        <v>3007</v>
      </c>
      <c r="C73" s="11">
        <v>7</v>
      </c>
      <c r="D73" s="11" t="s">
        <v>3008</v>
      </c>
      <c r="E73" s="11" t="s">
        <v>3009</v>
      </c>
      <c r="F73" s="11" t="s">
        <v>3010</v>
      </c>
      <c r="G73" s="11" t="s">
        <v>3011</v>
      </c>
      <c r="H73" t="s">
        <v>3012</v>
      </c>
    </row>
    <row r="74" spans="1:8">
      <c r="A74" s="11">
        <v>2</v>
      </c>
      <c r="B74" s="11" t="s">
        <v>3013</v>
      </c>
      <c r="C74" s="11">
        <v>7</v>
      </c>
      <c r="D74" s="11" t="s">
        <v>3008</v>
      </c>
      <c r="E74" s="11" t="s">
        <v>3014</v>
      </c>
      <c r="F74" s="11" t="s">
        <v>3015</v>
      </c>
      <c r="G74" s="11" t="s">
        <v>3016</v>
      </c>
      <c r="H74" t="s">
        <v>3017</v>
      </c>
    </row>
    <row r="75" spans="1:8">
      <c r="A75" s="11">
        <v>3</v>
      </c>
      <c r="B75" s="11" t="s">
        <v>2890</v>
      </c>
      <c r="C75" s="11">
        <v>7</v>
      </c>
      <c r="D75" s="11" t="s">
        <v>3008</v>
      </c>
      <c r="E75" s="11" t="s">
        <v>3018</v>
      </c>
      <c r="F75" s="11" t="s">
        <v>3019</v>
      </c>
      <c r="G75" s="11" t="s">
        <v>3020</v>
      </c>
      <c r="H75" t="s">
        <v>3021</v>
      </c>
    </row>
    <row r="76" spans="1:8">
      <c r="A76" s="11">
        <v>4</v>
      </c>
      <c r="B76" s="11" t="s">
        <v>3022</v>
      </c>
      <c r="C76" s="11">
        <v>7</v>
      </c>
      <c r="D76" s="11" t="s">
        <v>3023</v>
      </c>
      <c r="E76" s="11" t="s">
        <v>3024</v>
      </c>
      <c r="F76" s="11" t="s">
        <v>3025</v>
      </c>
      <c r="G76" s="11" t="s">
        <v>3026</v>
      </c>
      <c r="H76" t="s">
        <v>3027</v>
      </c>
    </row>
    <row r="77" spans="1:8">
      <c r="A77" s="11">
        <v>5</v>
      </c>
      <c r="B77" s="11" t="s">
        <v>3028</v>
      </c>
      <c r="C77" s="11">
        <v>7</v>
      </c>
      <c r="D77" s="11" t="s">
        <v>3023</v>
      </c>
      <c r="E77" s="11" t="s">
        <v>3029</v>
      </c>
      <c r="F77" s="11" t="s">
        <v>3030</v>
      </c>
      <c r="G77" s="11" t="s">
        <v>3031</v>
      </c>
      <c r="H77" t="s">
        <v>3032</v>
      </c>
    </row>
    <row r="78" spans="1:8">
      <c r="A78" s="11">
        <v>6</v>
      </c>
      <c r="B78" s="11" t="s">
        <v>1990</v>
      </c>
      <c r="C78" s="11">
        <v>8</v>
      </c>
      <c r="D78" s="11" t="s">
        <v>3008</v>
      </c>
      <c r="E78" s="11" t="s">
        <v>3033</v>
      </c>
      <c r="F78" s="11" t="s">
        <v>3034</v>
      </c>
      <c r="G78" s="11" t="s">
        <v>3035</v>
      </c>
      <c r="H78" t="s">
        <v>3036</v>
      </c>
    </row>
    <row r="79" spans="1:8">
      <c r="A79" s="11">
        <v>7</v>
      </c>
      <c r="B79" s="11" t="s">
        <v>3037</v>
      </c>
      <c r="C79" s="11">
        <v>8</v>
      </c>
      <c r="D79" s="11" t="s">
        <v>3023</v>
      </c>
      <c r="E79" s="11" t="s">
        <v>3038</v>
      </c>
      <c r="F79" s="11" t="s">
        <v>3039</v>
      </c>
      <c r="G79" s="11" t="s">
        <v>3040</v>
      </c>
      <c r="H79" t="s">
        <v>3041</v>
      </c>
    </row>
    <row r="80" spans="1:8">
      <c r="A80" s="11">
        <v>8</v>
      </c>
      <c r="B80" s="11" t="s">
        <v>2786</v>
      </c>
      <c r="C80" s="11">
        <v>8</v>
      </c>
      <c r="D80" s="11" t="s">
        <v>3023</v>
      </c>
      <c r="E80" s="11" t="s">
        <v>3042</v>
      </c>
      <c r="F80" s="11" t="s">
        <v>3043</v>
      </c>
      <c r="G80" s="11" t="s">
        <v>3031</v>
      </c>
      <c r="H80" t="s">
        <v>3044</v>
      </c>
    </row>
    <row r="81" spans="1:8">
      <c r="A81" s="11">
        <v>9</v>
      </c>
      <c r="B81" s="11" t="s">
        <v>3045</v>
      </c>
      <c r="C81" s="11">
        <v>8</v>
      </c>
      <c r="D81" s="11" t="s">
        <v>3023</v>
      </c>
      <c r="E81" s="11" t="s">
        <v>3046</v>
      </c>
      <c r="F81" s="11" t="s">
        <v>3043</v>
      </c>
      <c r="G81" s="11" t="s">
        <v>3031</v>
      </c>
      <c r="H81" t="s">
        <v>3047</v>
      </c>
    </row>
    <row r="82" spans="1:8">
      <c r="A82" s="11">
        <v>10</v>
      </c>
      <c r="B82" s="11" t="s">
        <v>3048</v>
      </c>
      <c r="C82" s="11">
        <v>9</v>
      </c>
      <c r="D82" s="11" t="s">
        <v>3023</v>
      </c>
      <c r="E82" s="11" t="s">
        <v>3049</v>
      </c>
      <c r="F82" s="11" t="s">
        <v>3050</v>
      </c>
      <c r="G82" s="11" t="s">
        <v>3051</v>
      </c>
      <c r="H82" t="s">
        <v>3052</v>
      </c>
    </row>
    <row r="83" spans="1:8">
      <c r="A83" s="11">
        <v>11</v>
      </c>
      <c r="B83" s="11" t="s">
        <v>3053</v>
      </c>
      <c r="C83" s="11">
        <v>9</v>
      </c>
      <c r="D83" s="11" t="s">
        <v>3008</v>
      </c>
      <c r="E83" s="11" t="s">
        <v>3054</v>
      </c>
      <c r="F83" s="11" t="s">
        <v>3055</v>
      </c>
      <c r="G83" s="11" t="s">
        <v>3056</v>
      </c>
      <c r="H83" t="s">
        <v>3057</v>
      </c>
    </row>
    <row r="84" spans="1:8">
      <c r="A84" s="11">
        <v>12</v>
      </c>
      <c r="B84" s="11" t="s">
        <v>2813</v>
      </c>
      <c r="C84" s="11">
        <v>9</v>
      </c>
      <c r="D84" s="11" t="s">
        <v>3023</v>
      </c>
      <c r="E84" s="11" t="s">
        <v>511</v>
      </c>
      <c r="F84" s="11" t="s">
        <v>3058</v>
      </c>
      <c r="G84" s="11" t="s">
        <v>3059</v>
      </c>
      <c r="H84" t="s">
        <v>3060</v>
      </c>
    </row>
    <row r="85" spans="1:8">
      <c r="A85" s="11">
        <v>13</v>
      </c>
      <c r="B85" s="11" t="s">
        <v>2002</v>
      </c>
      <c r="C85" s="11">
        <v>9</v>
      </c>
      <c r="D85" s="11" t="s">
        <v>3008</v>
      </c>
      <c r="E85" s="11" t="s">
        <v>3061</v>
      </c>
      <c r="F85" s="11" t="s">
        <v>3062</v>
      </c>
      <c r="G85" s="11" t="s">
        <v>3063</v>
      </c>
      <c r="H85" t="s">
        <v>3064</v>
      </c>
    </row>
    <row r="86" spans="1:8">
      <c r="A86" s="11">
        <v>14</v>
      </c>
      <c r="B86" s="11" t="s">
        <v>2012</v>
      </c>
      <c r="C86" s="11">
        <v>10</v>
      </c>
      <c r="D86" s="11" t="s">
        <v>3008</v>
      </c>
      <c r="E86" s="11" t="s">
        <v>3065</v>
      </c>
      <c r="F86" s="11" t="s">
        <v>3066</v>
      </c>
      <c r="G86" s="11" t="s">
        <v>3067</v>
      </c>
      <c r="H86" t="s">
        <v>3068</v>
      </c>
    </row>
    <row r="87" spans="1:8">
      <c r="A87" s="11">
        <v>15</v>
      </c>
      <c r="B87" s="11" t="s">
        <v>3069</v>
      </c>
      <c r="C87" s="11">
        <v>10</v>
      </c>
      <c r="D87" s="11" t="s">
        <v>3008</v>
      </c>
      <c r="E87" s="11" t="s">
        <v>3070</v>
      </c>
      <c r="F87" s="11" t="s">
        <v>3071</v>
      </c>
      <c r="G87" s="11" t="s">
        <v>3072</v>
      </c>
      <c r="H87" t="s">
        <v>3073</v>
      </c>
    </row>
    <row r="88" spans="1:8">
      <c r="A88" s="11">
        <v>16</v>
      </c>
      <c r="B88" s="11" t="s">
        <v>3074</v>
      </c>
      <c r="C88" s="11">
        <v>11</v>
      </c>
      <c r="D88" s="11" t="s">
        <v>3023</v>
      </c>
      <c r="E88" s="11" t="s">
        <v>3075</v>
      </c>
      <c r="F88" s="11" t="s">
        <v>3076</v>
      </c>
      <c r="G88" s="11" t="s">
        <v>3077</v>
      </c>
      <c r="H88" t="s">
        <v>3078</v>
      </c>
    </row>
    <row r="89" spans="1:8">
      <c r="A89" s="11">
        <v>17</v>
      </c>
      <c r="B89" s="11" t="s">
        <v>3079</v>
      </c>
      <c r="C89" s="11">
        <v>12</v>
      </c>
      <c r="D89" s="11" t="s">
        <v>3008</v>
      </c>
      <c r="E89" s="11" t="s">
        <v>3080</v>
      </c>
      <c r="F89" s="11" t="s">
        <v>3081</v>
      </c>
      <c r="G89" s="11" t="s">
        <v>3082</v>
      </c>
      <c r="H89" t="s">
        <v>3083</v>
      </c>
    </row>
    <row r="90" spans="1:8">
      <c r="A90" s="11">
        <v>18</v>
      </c>
      <c r="B90" s="11" t="s">
        <v>3084</v>
      </c>
      <c r="C90" s="11">
        <v>12</v>
      </c>
      <c r="D90" s="11" t="s">
        <v>3008</v>
      </c>
      <c r="E90" s="11" t="s">
        <v>3085</v>
      </c>
      <c r="F90" s="11" t="s">
        <v>3086</v>
      </c>
      <c r="G90" s="11" t="s">
        <v>3087</v>
      </c>
      <c r="H90" t="s">
        <v>3088</v>
      </c>
    </row>
    <row r="91" spans="1:8">
      <c r="A91" s="11">
        <v>19</v>
      </c>
      <c r="B91" s="11" t="s">
        <v>593</v>
      </c>
      <c r="C91" s="11">
        <v>12</v>
      </c>
      <c r="D91" s="11" t="s">
        <v>3008</v>
      </c>
      <c r="E91" s="11" t="s">
        <v>3089</v>
      </c>
      <c r="F91" s="11" t="s">
        <v>3090</v>
      </c>
      <c r="G91" s="11" t="s">
        <v>3091</v>
      </c>
      <c r="H91" t="s">
        <v>3092</v>
      </c>
    </row>
    <row r="92" spans="1:8">
      <c r="A92" s="11">
        <v>20</v>
      </c>
      <c r="B92" s="11" t="s">
        <v>3093</v>
      </c>
      <c r="C92" s="11">
        <v>12</v>
      </c>
      <c r="D92" s="11" t="s">
        <v>3008</v>
      </c>
      <c r="E92" s="11" t="s">
        <v>3094</v>
      </c>
      <c r="F92" s="11" t="s">
        <v>3095</v>
      </c>
      <c r="G92" s="11" t="s">
        <v>3096</v>
      </c>
      <c r="H92" t="s">
        <v>3097</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dataValidations count="1">
    <dataValidation type="list" sqref="D73:D92" xr:uid="{00000000-0002-0000-0F00-000000000000}">
      <formula1>"PLANNED,EVALUATING,ADOPTED,NOT ADOPTED,BLOCKED"</formula1>
    </dataValidation>
  </dataValidations>
  <pageMargins left="0.7" right="0.7" top="0.75" bottom="0.75" header="0.3" footer="0.3"/>
  <pageSetup fitToHeight="0" orientation="landscape"/>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H7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2" t="s">
        <v>3098</v>
      </c>
      <c r="B1" s="70"/>
      <c r="C1" s="70"/>
      <c r="D1" s="70"/>
      <c r="E1" s="70"/>
      <c r="F1" s="70"/>
      <c r="G1" s="70"/>
      <c r="H1" s="70"/>
    </row>
    <row r="2" spans="1:8" ht="31.95" customHeight="1">
      <c r="A2" s="78" t="s">
        <v>3099</v>
      </c>
      <c r="B2" s="70"/>
      <c r="C2" s="70"/>
      <c r="D2" s="70"/>
      <c r="E2" s="70"/>
      <c r="F2" s="70"/>
      <c r="G2" s="70"/>
      <c r="H2" s="70"/>
    </row>
    <row r="5" spans="1:8" ht="28.05" customHeight="1">
      <c r="A5" s="1" t="s">
        <v>3100</v>
      </c>
      <c r="B5" s="2" t="s">
        <v>721</v>
      </c>
      <c r="C5" s="2" t="s">
        <v>3101</v>
      </c>
      <c r="D5" s="2" t="s">
        <v>3102</v>
      </c>
      <c r="E5" s="2" t="s">
        <v>3103</v>
      </c>
      <c r="F5" s="2" t="s">
        <v>3104</v>
      </c>
      <c r="G5" s="2" t="s">
        <v>3105</v>
      </c>
      <c r="H5" s="3" t="s">
        <v>3106</v>
      </c>
    </row>
    <row r="6" spans="1:8">
      <c r="A6" s="10" t="s">
        <v>3107</v>
      </c>
      <c r="B6" s="10" t="s">
        <v>3108</v>
      </c>
      <c r="C6" s="10" t="s">
        <v>2502</v>
      </c>
      <c r="D6" s="10" t="s">
        <v>3109</v>
      </c>
      <c r="E6" s="10" t="s">
        <v>41</v>
      </c>
      <c r="F6" s="10" t="s">
        <v>3110</v>
      </c>
      <c r="G6" s="10" t="s">
        <v>3111</v>
      </c>
      <c r="H6" s="19"/>
    </row>
    <row r="7" spans="1:8">
      <c r="A7" s="11" t="s">
        <v>3112</v>
      </c>
      <c r="B7" s="11" t="s">
        <v>3108</v>
      </c>
      <c r="C7" s="11" t="s">
        <v>2502</v>
      </c>
      <c r="D7" s="11" t="s">
        <v>3113</v>
      </c>
      <c r="E7" s="11" t="s">
        <v>41</v>
      </c>
      <c r="F7" s="11" t="s">
        <v>3114</v>
      </c>
      <c r="G7" s="11" t="s">
        <v>3111</v>
      </c>
      <c r="H7" s="20"/>
    </row>
    <row r="8" spans="1:8">
      <c r="A8" s="11" t="s">
        <v>3115</v>
      </c>
      <c r="B8" s="11" t="s">
        <v>3116</v>
      </c>
      <c r="C8" s="11" t="s">
        <v>2502</v>
      </c>
      <c r="D8" s="11" t="s">
        <v>3117</v>
      </c>
      <c r="E8" s="11" t="s">
        <v>41</v>
      </c>
      <c r="F8" s="11" t="s">
        <v>3118</v>
      </c>
      <c r="G8" s="11" t="s">
        <v>3119</v>
      </c>
      <c r="H8" s="20"/>
    </row>
    <row r="9" spans="1:8">
      <c r="A9" s="11" t="s">
        <v>3120</v>
      </c>
      <c r="B9" s="11" t="s">
        <v>3121</v>
      </c>
      <c r="C9" s="11" t="s">
        <v>2502</v>
      </c>
      <c r="D9" s="11" t="s">
        <v>3122</v>
      </c>
      <c r="E9" s="11" t="s">
        <v>41</v>
      </c>
      <c r="F9" s="11" t="s">
        <v>3123</v>
      </c>
      <c r="G9" s="11" t="s">
        <v>3124</v>
      </c>
      <c r="H9" s="20"/>
    </row>
    <row r="10" spans="1:8">
      <c r="A10" s="11" t="s">
        <v>3125</v>
      </c>
      <c r="B10" s="11" t="s">
        <v>3108</v>
      </c>
      <c r="C10" s="11" t="s">
        <v>2502</v>
      </c>
      <c r="D10" s="11" t="s">
        <v>3126</v>
      </c>
      <c r="E10" s="11" t="s">
        <v>161</v>
      </c>
      <c r="F10" s="11" t="s">
        <v>3127</v>
      </c>
      <c r="G10" s="11" t="s">
        <v>3128</v>
      </c>
      <c r="H10" s="20"/>
    </row>
    <row r="11" spans="1:8">
      <c r="A11" s="11" t="s">
        <v>3129</v>
      </c>
      <c r="B11" s="11" t="s">
        <v>3108</v>
      </c>
      <c r="C11" s="11" t="s">
        <v>2502</v>
      </c>
      <c r="D11" s="11" t="s">
        <v>3130</v>
      </c>
      <c r="E11" s="11" t="s">
        <v>161</v>
      </c>
      <c r="F11" s="11" t="s">
        <v>3131</v>
      </c>
      <c r="G11" s="11" t="s">
        <v>3132</v>
      </c>
      <c r="H11" s="20"/>
    </row>
    <row r="12" spans="1:8">
      <c r="A12" s="11" t="s">
        <v>3133</v>
      </c>
      <c r="B12" s="11" t="s">
        <v>3108</v>
      </c>
      <c r="C12" s="11" t="s">
        <v>2502</v>
      </c>
      <c r="D12" s="11" t="s">
        <v>3134</v>
      </c>
      <c r="E12" s="11" t="s">
        <v>107</v>
      </c>
      <c r="F12" s="11" t="s">
        <v>3135</v>
      </c>
      <c r="G12" s="11" t="s">
        <v>931</v>
      </c>
      <c r="H12" s="20"/>
    </row>
    <row r="13" spans="1:8">
      <c r="A13" s="11" t="s">
        <v>120</v>
      </c>
      <c r="B13" s="11" t="s">
        <v>3108</v>
      </c>
      <c r="C13" s="11" t="s">
        <v>2502</v>
      </c>
      <c r="D13" s="11" t="s">
        <v>3136</v>
      </c>
      <c r="E13" s="11" t="s">
        <v>107</v>
      </c>
      <c r="F13" s="11" t="s">
        <v>3137</v>
      </c>
      <c r="G13" s="11" t="s">
        <v>3138</v>
      </c>
      <c r="H13" s="20"/>
    </row>
    <row r="14" spans="1:8">
      <c r="A14" s="11" t="s">
        <v>3139</v>
      </c>
      <c r="B14" s="11" t="s">
        <v>3108</v>
      </c>
      <c r="C14" s="11" t="s">
        <v>2502</v>
      </c>
      <c r="D14" s="11" t="s">
        <v>3140</v>
      </c>
      <c r="E14" s="11" t="s">
        <v>107</v>
      </c>
      <c r="F14" s="11" t="s">
        <v>3141</v>
      </c>
      <c r="G14" s="11" t="s">
        <v>3142</v>
      </c>
      <c r="H14" s="20"/>
    </row>
    <row r="15" spans="1:8">
      <c r="A15" s="11" t="s">
        <v>3143</v>
      </c>
      <c r="B15" s="11" t="s">
        <v>3144</v>
      </c>
      <c r="C15" s="11" t="s">
        <v>2502</v>
      </c>
      <c r="D15" s="11" t="s">
        <v>3145</v>
      </c>
      <c r="E15" s="11" t="s">
        <v>107</v>
      </c>
      <c r="F15" s="11" t="s">
        <v>3146</v>
      </c>
      <c r="G15" s="11" t="s">
        <v>3147</v>
      </c>
      <c r="H15" s="20"/>
    </row>
    <row r="16" spans="1:8">
      <c r="A16" s="11" t="s">
        <v>3148</v>
      </c>
      <c r="B16" s="11" t="s">
        <v>3149</v>
      </c>
      <c r="C16" s="11" t="s">
        <v>2463</v>
      </c>
      <c r="D16" s="11"/>
      <c r="E16" s="11" t="s">
        <v>396</v>
      </c>
      <c r="F16" s="11" t="s">
        <v>3150</v>
      </c>
      <c r="G16" s="11" t="s">
        <v>3147</v>
      </c>
      <c r="H16" s="20"/>
    </row>
    <row r="17" spans="1:8">
      <c r="A17" s="11" t="s">
        <v>3151</v>
      </c>
      <c r="B17" s="11" t="s">
        <v>3108</v>
      </c>
      <c r="C17" s="11" t="s">
        <v>2502</v>
      </c>
      <c r="D17" s="11"/>
      <c r="E17" s="11" t="s">
        <v>243</v>
      </c>
      <c r="F17" s="11" t="s">
        <v>3152</v>
      </c>
      <c r="G17" s="11" t="s">
        <v>3153</v>
      </c>
      <c r="H17" s="20"/>
    </row>
    <row r="18" spans="1:8">
      <c r="A18" s="11" t="s">
        <v>3154</v>
      </c>
      <c r="B18" s="11" t="s">
        <v>3108</v>
      </c>
      <c r="C18" s="11" t="s">
        <v>2502</v>
      </c>
      <c r="D18" s="11" t="s">
        <v>3155</v>
      </c>
      <c r="E18" s="11" t="s">
        <v>161</v>
      </c>
      <c r="F18" s="11" t="s">
        <v>3156</v>
      </c>
      <c r="G18" s="11" t="s">
        <v>3153</v>
      </c>
      <c r="H18" s="20"/>
    </row>
    <row r="19" spans="1:8">
      <c r="A19" s="11" t="s">
        <v>3157</v>
      </c>
      <c r="B19" s="11" t="s">
        <v>3108</v>
      </c>
      <c r="C19" s="11" t="s">
        <v>2502</v>
      </c>
      <c r="D19" s="11" t="s">
        <v>3158</v>
      </c>
      <c r="E19" s="11" t="s">
        <v>243</v>
      </c>
      <c r="F19" s="11" t="s">
        <v>3159</v>
      </c>
      <c r="G19" s="11" t="s">
        <v>931</v>
      </c>
      <c r="H19" s="20"/>
    </row>
    <row r="20" spans="1:8">
      <c r="A20" s="11" t="s">
        <v>3160</v>
      </c>
      <c r="B20" s="11" t="s">
        <v>3108</v>
      </c>
      <c r="C20" s="11" t="s">
        <v>2502</v>
      </c>
      <c r="D20" s="11" t="s">
        <v>3161</v>
      </c>
      <c r="E20" s="11" t="s">
        <v>243</v>
      </c>
      <c r="F20" s="11" t="s">
        <v>3162</v>
      </c>
      <c r="G20" s="11" t="s">
        <v>3108</v>
      </c>
      <c r="H20" s="20"/>
    </row>
    <row r="21" spans="1:8">
      <c r="A21" s="11" t="s">
        <v>3163</v>
      </c>
      <c r="B21" s="11" t="s">
        <v>3108</v>
      </c>
      <c r="C21" s="11" t="s">
        <v>2502</v>
      </c>
      <c r="D21" s="11" t="s">
        <v>3164</v>
      </c>
      <c r="E21" s="11" t="s">
        <v>161</v>
      </c>
      <c r="F21" s="11" t="s">
        <v>3165</v>
      </c>
      <c r="G21" s="11" t="s">
        <v>3142</v>
      </c>
      <c r="H21" s="20"/>
    </row>
    <row r="22" spans="1:8">
      <c r="A22" s="11" t="s">
        <v>3166</v>
      </c>
      <c r="B22" s="11" t="s">
        <v>3108</v>
      </c>
      <c r="C22" s="11" t="s">
        <v>2502</v>
      </c>
      <c r="D22" s="11" t="s">
        <v>3167</v>
      </c>
      <c r="E22" s="11" t="s">
        <v>161</v>
      </c>
      <c r="F22" s="11" t="s">
        <v>3168</v>
      </c>
      <c r="G22" s="11" t="s">
        <v>3128</v>
      </c>
      <c r="H22" s="20"/>
    </row>
    <row r="23" spans="1:8">
      <c r="A23" s="11" t="s">
        <v>3169</v>
      </c>
      <c r="B23" s="11" t="s">
        <v>3108</v>
      </c>
      <c r="C23" s="11" t="s">
        <v>2502</v>
      </c>
      <c r="D23" s="11" t="s">
        <v>3170</v>
      </c>
      <c r="E23" s="11" t="s">
        <v>161</v>
      </c>
      <c r="F23" s="11" t="s">
        <v>3171</v>
      </c>
      <c r="G23" s="11" t="s">
        <v>3128</v>
      </c>
      <c r="H23" s="20"/>
    </row>
    <row r="24" spans="1:8">
      <c r="A24" s="11" t="s">
        <v>3172</v>
      </c>
      <c r="B24" s="11" t="s">
        <v>3108</v>
      </c>
      <c r="C24" s="11" t="s">
        <v>2502</v>
      </c>
      <c r="D24" s="11" t="s">
        <v>3173</v>
      </c>
      <c r="E24" s="11" t="s">
        <v>202</v>
      </c>
      <c r="F24" s="11" t="s">
        <v>3174</v>
      </c>
      <c r="G24" s="11" t="s">
        <v>2732</v>
      </c>
      <c r="H24" s="20"/>
    </row>
    <row r="25" spans="1:8">
      <c r="A25" s="11" t="s">
        <v>3175</v>
      </c>
      <c r="B25" s="11" t="s">
        <v>3108</v>
      </c>
      <c r="C25" s="11" t="s">
        <v>2502</v>
      </c>
      <c r="D25" s="11" t="s">
        <v>3176</v>
      </c>
      <c r="E25" s="11" t="s">
        <v>202</v>
      </c>
      <c r="F25" s="11" t="s">
        <v>3177</v>
      </c>
      <c r="G25" s="11" t="s">
        <v>3178</v>
      </c>
      <c r="H25" s="20"/>
    </row>
    <row r="26" spans="1:8">
      <c r="A26" s="11" t="s">
        <v>3179</v>
      </c>
      <c r="B26" s="11" t="s">
        <v>3108</v>
      </c>
      <c r="C26" s="11" t="s">
        <v>2502</v>
      </c>
      <c r="D26" s="11" t="s">
        <v>3180</v>
      </c>
      <c r="E26" s="11" t="s">
        <v>202</v>
      </c>
      <c r="F26" s="11" t="s">
        <v>3181</v>
      </c>
      <c r="G26" s="11" t="s">
        <v>2732</v>
      </c>
      <c r="H26" s="20"/>
    </row>
    <row r="27" spans="1:8">
      <c r="A27" s="11" t="s">
        <v>3182</v>
      </c>
      <c r="B27" s="11" t="s">
        <v>3108</v>
      </c>
      <c r="C27" s="11" t="s">
        <v>2502</v>
      </c>
      <c r="D27" s="11" t="s">
        <v>3183</v>
      </c>
      <c r="E27" s="11" t="s">
        <v>202</v>
      </c>
      <c r="F27" s="11" t="s">
        <v>3184</v>
      </c>
      <c r="G27" s="11" t="s">
        <v>2732</v>
      </c>
      <c r="H27" s="20"/>
    </row>
    <row r="28" spans="1:8">
      <c r="A28" s="11" t="s">
        <v>3185</v>
      </c>
      <c r="B28" s="11" t="s">
        <v>3108</v>
      </c>
      <c r="C28" s="11" t="s">
        <v>2502</v>
      </c>
      <c r="D28" s="11" t="s">
        <v>3186</v>
      </c>
      <c r="E28" s="11" t="s">
        <v>161</v>
      </c>
      <c r="F28" s="11" t="s">
        <v>3187</v>
      </c>
      <c r="G28" s="11" t="s">
        <v>1110</v>
      </c>
      <c r="H28" s="20"/>
    </row>
    <row r="29" spans="1:8">
      <c r="A29" s="11" t="s">
        <v>3188</v>
      </c>
      <c r="B29" s="11" t="s">
        <v>3108</v>
      </c>
      <c r="C29" s="11" t="s">
        <v>2502</v>
      </c>
      <c r="D29" s="11" t="s">
        <v>3189</v>
      </c>
      <c r="E29" s="11" t="s">
        <v>202</v>
      </c>
      <c r="F29" s="11" t="s">
        <v>3190</v>
      </c>
      <c r="G29" s="11" t="s">
        <v>1110</v>
      </c>
      <c r="H29" s="20"/>
    </row>
    <row r="30" spans="1:8">
      <c r="A30" s="11" t="s">
        <v>3191</v>
      </c>
      <c r="B30" s="11" t="s">
        <v>3108</v>
      </c>
      <c r="C30" s="11" t="s">
        <v>2502</v>
      </c>
      <c r="D30" s="11" t="s">
        <v>3192</v>
      </c>
      <c r="E30" s="11" t="s">
        <v>396</v>
      </c>
      <c r="F30" s="11" t="s">
        <v>3193</v>
      </c>
      <c r="G30" s="11" t="s">
        <v>3194</v>
      </c>
      <c r="H30" s="20"/>
    </row>
    <row r="31" spans="1:8">
      <c r="A31" s="11" t="s">
        <v>3195</v>
      </c>
      <c r="B31" s="11" t="s">
        <v>3149</v>
      </c>
      <c r="C31" s="11" t="s">
        <v>2463</v>
      </c>
      <c r="D31" s="11"/>
      <c r="E31" s="11" t="s">
        <v>396</v>
      </c>
      <c r="F31" s="11" t="s">
        <v>3196</v>
      </c>
      <c r="G31" s="11" t="s">
        <v>3194</v>
      </c>
      <c r="H31" s="20"/>
    </row>
    <row r="32" spans="1:8">
      <c r="A32" s="11" t="s">
        <v>3197</v>
      </c>
      <c r="B32" s="11" t="s">
        <v>3149</v>
      </c>
      <c r="C32" s="11" t="s">
        <v>2463</v>
      </c>
      <c r="D32" s="11"/>
      <c r="E32" s="11" t="s">
        <v>2746</v>
      </c>
      <c r="F32" s="11" t="s">
        <v>3198</v>
      </c>
      <c r="G32" s="11" t="s">
        <v>3199</v>
      </c>
      <c r="H32" s="20"/>
    </row>
    <row r="33" spans="1:8">
      <c r="A33" s="11" t="s">
        <v>3200</v>
      </c>
      <c r="B33" s="11" t="s">
        <v>3108</v>
      </c>
      <c r="C33" s="11" t="s">
        <v>2502</v>
      </c>
      <c r="D33" s="11" t="s">
        <v>3201</v>
      </c>
      <c r="E33" s="11" t="s">
        <v>2746</v>
      </c>
      <c r="F33" s="11" t="s">
        <v>3202</v>
      </c>
      <c r="G33" s="11" t="s">
        <v>3199</v>
      </c>
      <c r="H33" s="20"/>
    </row>
    <row r="34" spans="1:8">
      <c r="A34" s="11" t="s">
        <v>3203</v>
      </c>
      <c r="B34" s="11" t="s">
        <v>3204</v>
      </c>
      <c r="C34" s="11" t="s">
        <v>2502</v>
      </c>
      <c r="D34" s="11" t="s">
        <v>3205</v>
      </c>
      <c r="E34" s="11" t="s">
        <v>243</v>
      </c>
      <c r="F34" s="11" t="s">
        <v>3206</v>
      </c>
      <c r="G34" s="11" t="s">
        <v>3207</v>
      </c>
      <c r="H34" s="20"/>
    </row>
    <row r="35" spans="1:8">
      <c r="A35" s="11" t="s">
        <v>3208</v>
      </c>
      <c r="B35" s="11" t="s">
        <v>3204</v>
      </c>
      <c r="C35" s="11" t="s">
        <v>2502</v>
      </c>
      <c r="D35" s="11" t="s">
        <v>3209</v>
      </c>
      <c r="E35" s="11" t="s">
        <v>243</v>
      </c>
      <c r="F35" s="11" t="s">
        <v>3210</v>
      </c>
      <c r="G35" s="11" t="s">
        <v>3211</v>
      </c>
      <c r="H35" s="20"/>
    </row>
    <row r="36" spans="1:8">
      <c r="A36" s="11" t="s">
        <v>3212</v>
      </c>
      <c r="B36" s="11" t="s">
        <v>3213</v>
      </c>
      <c r="C36" s="11" t="s">
        <v>2502</v>
      </c>
      <c r="D36" s="11" t="s">
        <v>3214</v>
      </c>
      <c r="E36" s="11" t="s">
        <v>41</v>
      </c>
      <c r="F36" s="11" t="s">
        <v>3215</v>
      </c>
      <c r="G36" s="11" t="s">
        <v>3216</v>
      </c>
      <c r="H36" s="20"/>
    </row>
    <row r="37" spans="1:8">
      <c r="A37" s="11" t="s">
        <v>3217</v>
      </c>
      <c r="B37" s="11" t="s">
        <v>3213</v>
      </c>
      <c r="C37" s="11" t="s">
        <v>2502</v>
      </c>
      <c r="D37" s="11" t="s">
        <v>3218</v>
      </c>
      <c r="E37" s="11" t="s">
        <v>41</v>
      </c>
      <c r="F37" s="11" t="s">
        <v>3219</v>
      </c>
      <c r="G37" s="11" t="s">
        <v>3216</v>
      </c>
      <c r="H37" s="20"/>
    </row>
    <row r="38" spans="1:8">
      <c r="A38" s="11" t="s">
        <v>3220</v>
      </c>
      <c r="B38" s="11" t="s">
        <v>3213</v>
      </c>
      <c r="C38" s="11" t="s">
        <v>2502</v>
      </c>
      <c r="D38" s="11" t="s">
        <v>3221</v>
      </c>
      <c r="E38" s="11" t="s">
        <v>41</v>
      </c>
      <c r="F38" s="11" t="s">
        <v>3222</v>
      </c>
      <c r="G38" s="11" t="s">
        <v>3216</v>
      </c>
      <c r="H38" s="20"/>
    </row>
    <row r="39" spans="1:8">
      <c r="A39" s="11" t="s">
        <v>3223</v>
      </c>
      <c r="B39" s="11" t="s">
        <v>2466</v>
      </c>
      <c r="C39" s="11" t="s">
        <v>2502</v>
      </c>
      <c r="D39" s="11" t="s">
        <v>3224</v>
      </c>
      <c r="E39" s="11" t="s">
        <v>446</v>
      </c>
      <c r="F39" s="11" t="s">
        <v>3225</v>
      </c>
      <c r="G39" s="11" t="s">
        <v>931</v>
      </c>
      <c r="H39" s="20" t="s">
        <v>3226</v>
      </c>
    </row>
    <row r="40" spans="1:8">
      <c r="A40" s="11" t="s">
        <v>3227</v>
      </c>
      <c r="B40" s="11" t="s">
        <v>2466</v>
      </c>
      <c r="C40" s="11" t="s">
        <v>2502</v>
      </c>
      <c r="D40" s="11" t="s">
        <v>3228</v>
      </c>
      <c r="E40" s="11" t="s">
        <v>446</v>
      </c>
      <c r="F40" s="11" t="s">
        <v>3225</v>
      </c>
      <c r="G40" s="11" t="s">
        <v>931</v>
      </c>
      <c r="H40" s="20" t="s">
        <v>3226</v>
      </c>
    </row>
    <row r="41" spans="1:8">
      <c r="A41" s="11" t="s">
        <v>3229</v>
      </c>
      <c r="B41" s="11" t="s">
        <v>2466</v>
      </c>
      <c r="C41" s="11" t="s">
        <v>2502</v>
      </c>
      <c r="D41" s="11" t="s">
        <v>3230</v>
      </c>
      <c r="E41" s="11" t="s">
        <v>446</v>
      </c>
      <c r="F41" s="11" t="s">
        <v>3225</v>
      </c>
      <c r="G41" s="11" t="s">
        <v>3231</v>
      </c>
      <c r="H41" s="20" t="s">
        <v>3226</v>
      </c>
    </row>
    <row r="42" spans="1:8">
      <c r="A42" s="11" t="s">
        <v>3232</v>
      </c>
      <c r="B42" s="11" t="s">
        <v>1743</v>
      </c>
      <c r="C42" s="11" t="s">
        <v>2502</v>
      </c>
      <c r="D42" s="11" t="s">
        <v>3233</v>
      </c>
      <c r="E42" s="11" t="s">
        <v>446</v>
      </c>
      <c r="F42" s="11" t="s">
        <v>3234</v>
      </c>
      <c r="G42" s="11" t="s">
        <v>1743</v>
      </c>
      <c r="H42" s="20" t="s">
        <v>3226</v>
      </c>
    </row>
    <row r="43" spans="1:8">
      <c r="A43" s="11" t="s">
        <v>3235</v>
      </c>
      <c r="B43" s="11" t="s">
        <v>2466</v>
      </c>
      <c r="C43" s="11" t="s">
        <v>2502</v>
      </c>
      <c r="D43" s="11" t="s">
        <v>3236</v>
      </c>
      <c r="E43" s="11" t="s">
        <v>446</v>
      </c>
      <c r="F43" s="11" t="s">
        <v>3237</v>
      </c>
      <c r="G43" s="11" t="s">
        <v>3238</v>
      </c>
      <c r="H43" s="20" t="s">
        <v>3226</v>
      </c>
    </row>
    <row r="44" spans="1:8">
      <c r="A44" s="11" t="s">
        <v>3239</v>
      </c>
      <c r="B44" s="11" t="s">
        <v>3240</v>
      </c>
      <c r="C44" s="11" t="s">
        <v>2502</v>
      </c>
      <c r="D44" s="11" t="s">
        <v>3241</v>
      </c>
      <c r="E44" s="11" t="s">
        <v>446</v>
      </c>
      <c r="F44" s="11" t="s">
        <v>3237</v>
      </c>
      <c r="G44" s="11" t="s">
        <v>3242</v>
      </c>
      <c r="H44" s="20" t="s">
        <v>3226</v>
      </c>
    </row>
    <row r="45" spans="1:8">
      <c r="A45" s="11" t="s">
        <v>3243</v>
      </c>
      <c r="B45" s="11" t="s">
        <v>3240</v>
      </c>
      <c r="C45" s="11" t="s">
        <v>2502</v>
      </c>
      <c r="D45" s="11" t="s">
        <v>3244</v>
      </c>
      <c r="E45" s="11" t="s">
        <v>446</v>
      </c>
      <c r="F45" s="11" t="s">
        <v>3245</v>
      </c>
      <c r="G45" s="11" t="s">
        <v>3246</v>
      </c>
      <c r="H45" s="20" t="s">
        <v>3226</v>
      </c>
    </row>
    <row r="46" spans="1:8">
      <c r="A46" s="11" t="s">
        <v>3247</v>
      </c>
      <c r="B46" s="11" t="s">
        <v>2889</v>
      </c>
      <c r="C46" s="11" t="s">
        <v>2502</v>
      </c>
      <c r="D46" s="11" t="s">
        <v>3248</v>
      </c>
      <c r="E46" s="11" t="s">
        <v>451</v>
      </c>
      <c r="F46" s="11" t="s">
        <v>3249</v>
      </c>
      <c r="G46" s="11" t="s">
        <v>3231</v>
      </c>
      <c r="H46" s="20" t="s">
        <v>3226</v>
      </c>
    </row>
    <row r="47" spans="1:8">
      <c r="A47" s="11" t="s">
        <v>3250</v>
      </c>
      <c r="B47" s="11" t="s">
        <v>735</v>
      </c>
      <c r="C47" s="11" t="s">
        <v>2502</v>
      </c>
      <c r="D47" s="11" t="s">
        <v>3251</v>
      </c>
      <c r="E47" s="11" t="s">
        <v>457</v>
      </c>
      <c r="F47" s="11" t="s">
        <v>3252</v>
      </c>
      <c r="G47" s="11" t="s">
        <v>3253</v>
      </c>
      <c r="H47" s="20" t="s">
        <v>3226</v>
      </c>
    </row>
    <row r="48" spans="1:8">
      <c r="A48" s="11" t="s">
        <v>3254</v>
      </c>
      <c r="B48" s="11" t="s">
        <v>735</v>
      </c>
      <c r="C48" s="11" t="s">
        <v>2502</v>
      </c>
      <c r="D48" s="11" t="s">
        <v>3192</v>
      </c>
      <c r="E48" s="11" t="s">
        <v>457</v>
      </c>
      <c r="F48" s="11" t="s">
        <v>3255</v>
      </c>
      <c r="G48" s="11" t="s">
        <v>3256</v>
      </c>
      <c r="H48" s="20" t="s">
        <v>1981</v>
      </c>
    </row>
    <row r="49" spans="1:8">
      <c r="A49" s="11" t="s">
        <v>3257</v>
      </c>
      <c r="B49" s="11" t="s">
        <v>4</v>
      </c>
      <c r="C49" s="11" t="s">
        <v>2502</v>
      </c>
      <c r="D49" s="11" t="s">
        <v>3258</v>
      </c>
      <c r="E49" s="11" t="s">
        <v>463</v>
      </c>
      <c r="F49" s="11" t="s">
        <v>3259</v>
      </c>
      <c r="G49" s="11" t="s">
        <v>3260</v>
      </c>
      <c r="H49" s="20" t="s">
        <v>1981</v>
      </c>
    </row>
    <row r="50" spans="1:8">
      <c r="A50" s="11" t="s">
        <v>3261</v>
      </c>
      <c r="B50" s="11" t="s">
        <v>4</v>
      </c>
      <c r="C50" s="11" t="s">
        <v>2502</v>
      </c>
      <c r="D50" s="11" t="s">
        <v>3262</v>
      </c>
      <c r="E50" s="11" t="s">
        <v>463</v>
      </c>
      <c r="F50" s="11" t="s">
        <v>3263</v>
      </c>
      <c r="G50" s="11" t="s">
        <v>3260</v>
      </c>
      <c r="H50" s="20" t="s">
        <v>1981</v>
      </c>
    </row>
    <row r="51" spans="1:8">
      <c r="A51" s="11" t="s">
        <v>3264</v>
      </c>
      <c r="B51" s="11" t="s">
        <v>4</v>
      </c>
      <c r="C51" s="11" t="s">
        <v>2502</v>
      </c>
      <c r="D51" s="11" t="s">
        <v>3262</v>
      </c>
      <c r="E51" s="11" t="s">
        <v>463</v>
      </c>
      <c r="F51" s="11" t="s">
        <v>3263</v>
      </c>
      <c r="G51" s="11" t="s">
        <v>3265</v>
      </c>
      <c r="H51" s="20" t="s">
        <v>1981</v>
      </c>
    </row>
    <row r="52" spans="1:8">
      <c r="A52" s="11" t="s">
        <v>3266</v>
      </c>
      <c r="B52" s="11" t="s">
        <v>2781</v>
      </c>
      <c r="C52" s="11" t="s">
        <v>2502</v>
      </c>
      <c r="D52" s="11" t="s">
        <v>3267</v>
      </c>
      <c r="E52" s="11" t="s">
        <v>475</v>
      </c>
      <c r="F52" s="11" t="s">
        <v>3268</v>
      </c>
      <c r="G52" s="11" t="s">
        <v>3269</v>
      </c>
      <c r="H52" s="20" t="s">
        <v>3270</v>
      </c>
    </row>
    <row r="53" spans="1:8">
      <c r="A53" s="11" t="s">
        <v>3271</v>
      </c>
      <c r="B53" s="11" t="s">
        <v>2781</v>
      </c>
      <c r="C53" s="11" t="s">
        <v>2502</v>
      </c>
      <c r="D53" s="11" t="s">
        <v>3262</v>
      </c>
      <c r="E53" s="11" t="s">
        <v>475</v>
      </c>
      <c r="F53" s="11" t="s">
        <v>3263</v>
      </c>
      <c r="G53" s="11" t="s">
        <v>3269</v>
      </c>
      <c r="H53" s="20" t="s">
        <v>1981</v>
      </c>
    </row>
    <row r="54" spans="1:8" ht="22.8" customHeight="1">
      <c r="A54" s="11" t="s">
        <v>3272</v>
      </c>
      <c r="B54" s="11" t="s">
        <v>2781</v>
      </c>
      <c r="C54" s="11" t="s">
        <v>2502</v>
      </c>
      <c r="D54" s="11" t="s">
        <v>3273</v>
      </c>
      <c r="E54" s="11" t="s">
        <v>481</v>
      </c>
      <c r="F54" s="11" t="s">
        <v>3274</v>
      </c>
      <c r="G54" s="11" t="s">
        <v>3275</v>
      </c>
      <c r="H54" s="20" t="s">
        <v>3276</v>
      </c>
    </row>
    <row r="55" spans="1:8" ht="22.8" customHeight="1">
      <c r="A55" s="11" t="s">
        <v>3277</v>
      </c>
      <c r="B55" s="11" t="s">
        <v>2781</v>
      </c>
      <c r="C55" s="11" t="s">
        <v>2502</v>
      </c>
      <c r="D55" s="11" t="s">
        <v>3273</v>
      </c>
      <c r="E55" s="11" t="s">
        <v>481</v>
      </c>
      <c r="F55" s="11" t="s">
        <v>3274</v>
      </c>
      <c r="G55" s="11" t="s">
        <v>3275</v>
      </c>
      <c r="H55" s="20" t="s">
        <v>3276</v>
      </c>
    </row>
    <row r="56" spans="1:8">
      <c r="A56" s="11" t="s">
        <v>3278</v>
      </c>
      <c r="B56" s="11" t="s">
        <v>2781</v>
      </c>
      <c r="C56" s="11" t="s">
        <v>2502</v>
      </c>
      <c r="D56" s="11" t="s">
        <v>3273</v>
      </c>
      <c r="E56" s="11" t="s">
        <v>481</v>
      </c>
      <c r="F56" s="11" t="s">
        <v>3279</v>
      </c>
      <c r="G56" s="11" t="s">
        <v>3275</v>
      </c>
      <c r="H56" s="20" t="s">
        <v>3276</v>
      </c>
    </row>
    <row r="57" spans="1:8">
      <c r="A57" s="11" t="s">
        <v>3280</v>
      </c>
      <c r="B57" s="11" t="s">
        <v>3240</v>
      </c>
      <c r="C57" s="11" t="s">
        <v>2502</v>
      </c>
      <c r="D57" s="11" t="s">
        <v>3273</v>
      </c>
      <c r="E57" s="11" t="s">
        <v>487</v>
      </c>
      <c r="F57" s="11" t="s">
        <v>3279</v>
      </c>
      <c r="G57" s="11" t="s">
        <v>3240</v>
      </c>
      <c r="H57" s="20" t="s">
        <v>3276</v>
      </c>
    </row>
    <row r="58" spans="1:8" ht="22.8" customHeight="1">
      <c r="A58" s="11" t="s">
        <v>3281</v>
      </c>
      <c r="B58" s="11" t="s">
        <v>2512</v>
      </c>
      <c r="C58" s="11" t="s">
        <v>2502</v>
      </c>
      <c r="D58" s="11" t="s">
        <v>3273</v>
      </c>
      <c r="E58" s="11" t="s">
        <v>493</v>
      </c>
      <c r="F58" s="11" t="s">
        <v>3282</v>
      </c>
      <c r="G58" s="11" t="s">
        <v>3283</v>
      </c>
      <c r="H58" s="20" t="s">
        <v>3276</v>
      </c>
    </row>
    <row r="59" spans="1:8">
      <c r="A59" s="11" t="s">
        <v>3284</v>
      </c>
      <c r="B59" s="11" t="s">
        <v>3285</v>
      </c>
      <c r="C59" s="11" t="s">
        <v>2502</v>
      </c>
      <c r="D59" s="11" t="s">
        <v>3273</v>
      </c>
      <c r="E59" s="11" t="s">
        <v>504</v>
      </c>
      <c r="F59" s="11" t="s">
        <v>3286</v>
      </c>
      <c r="G59" s="11" t="s">
        <v>3287</v>
      </c>
      <c r="H59" s="20" t="s">
        <v>3276</v>
      </c>
    </row>
    <row r="60" spans="1:8">
      <c r="A60" s="11" t="s">
        <v>3288</v>
      </c>
      <c r="B60" s="11" t="s">
        <v>3285</v>
      </c>
      <c r="C60" s="11" t="s">
        <v>2502</v>
      </c>
      <c r="D60" s="11" t="s">
        <v>3273</v>
      </c>
      <c r="E60" s="11" t="s">
        <v>504</v>
      </c>
      <c r="F60" s="11" t="s">
        <v>3279</v>
      </c>
      <c r="G60" s="11" t="s">
        <v>3287</v>
      </c>
      <c r="H60" s="20" t="s">
        <v>3276</v>
      </c>
    </row>
    <row r="61" spans="1:8">
      <c r="A61" s="11" t="s">
        <v>3289</v>
      </c>
      <c r="B61" s="11" t="s">
        <v>2512</v>
      </c>
      <c r="C61" s="11" t="s">
        <v>2502</v>
      </c>
      <c r="D61" s="11" t="s">
        <v>3273</v>
      </c>
      <c r="E61" s="11" t="s">
        <v>504</v>
      </c>
      <c r="F61" s="11" t="s">
        <v>3290</v>
      </c>
      <c r="G61" s="11" t="s">
        <v>3287</v>
      </c>
      <c r="H61" s="20" t="s">
        <v>3276</v>
      </c>
    </row>
    <row r="62" spans="1:8">
      <c r="A62" s="11" t="s">
        <v>3291</v>
      </c>
      <c r="B62" s="11" t="s">
        <v>2548</v>
      </c>
      <c r="C62" s="11" t="s">
        <v>2502</v>
      </c>
      <c r="D62" s="11" t="s">
        <v>3292</v>
      </c>
      <c r="E62" s="11" t="s">
        <v>510</v>
      </c>
      <c r="F62" s="11" t="s">
        <v>3293</v>
      </c>
      <c r="G62" s="11" t="s">
        <v>2813</v>
      </c>
      <c r="H62" s="20" t="s">
        <v>3226</v>
      </c>
    </row>
    <row r="63" spans="1:8">
      <c r="A63" s="11" t="s">
        <v>3294</v>
      </c>
      <c r="B63" s="11" t="s">
        <v>2548</v>
      </c>
      <c r="C63" s="11" t="s">
        <v>2502</v>
      </c>
      <c r="D63" s="11" t="s">
        <v>3273</v>
      </c>
      <c r="E63" s="11" t="s">
        <v>516</v>
      </c>
      <c r="F63" s="11" t="s">
        <v>3237</v>
      </c>
      <c r="G63" s="11" t="s">
        <v>3295</v>
      </c>
      <c r="H63" s="20" t="s">
        <v>3226</v>
      </c>
    </row>
    <row r="64" spans="1:8">
      <c r="A64" s="11" t="s">
        <v>3296</v>
      </c>
      <c r="B64" s="11" t="s">
        <v>2528</v>
      </c>
      <c r="C64" s="11" t="s">
        <v>2502</v>
      </c>
      <c r="D64" s="11" t="s">
        <v>3297</v>
      </c>
      <c r="E64" s="11" t="s">
        <v>533</v>
      </c>
      <c r="F64" s="11" t="s">
        <v>3298</v>
      </c>
      <c r="G64" s="11" t="s">
        <v>3142</v>
      </c>
      <c r="H64" s="20" t="s">
        <v>3299</v>
      </c>
    </row>
    <row r="65" spans="1:8">
      <c r="A65" s="11" t="s">
        <v>3300</v>
      </c>
      <c r="B65" s="11" t="s">
        <v>2528</v>
      </c>
      <c r="C65" s="11" t="s">
        <v>2502</v>
      </c>
      <c r="D65" s="11" t="s">
        <v>3258</v>
      </c>
      <c r="E65" s="11" t="s">
        <v>539</v>
      </c>
      <c r="F65" s="11" t="s">
        <v>3301</v>
      </c>
      <c r="G65" s="11" t="s">
        <v>3302</v>
      </c>
      <c r="H65" s="20" t="s">
        <v>1981</v>
      </c>
    </row>
    <row r="66" spans="1:8">
      <c r="A66" s="11" t="s">
        <v>3303</v>
      </c>
      <c r="B66" s="11" t="s">
        <v>2528</v>
      </c>
      <c r="C66" s="11" t="s">
        <v>2502</v>
      </c>
      <c r="D66" s="11" t="s">
        <v>3262</v>
      </c>
      <c r="E66" s="11" t="s">
        <v>539</v>
      </c>
      <c r="F66" s="11" t="s">
        <v>3304</v>
      </c>
      <c r="G66" s="11" t="s">
        <v>3302</v>
      </c>
      <c r="H66" s="20" t="s">
        <v>1981</v>
      </c>
    </row>
    <row r="67" spans="1:8">
      <c r="A67" s="11" t="s">
        <v>3305</v>
      </c>
      <c r="B67" s="11" t="s">
        <v>2528</v>
      </c>
      <c r="C67" s="11" t="s">
        <v>2502</v>
      </c>
      <c r="D67" s="11" t="s">
        <v>3273</v>
      </c>
      <c r="E67" s="11" t="s">
        <v>539</v>
      </c>
      <c r="F67" s="11" t="s">
        <v>3306</v>
      </c>
      <c r="G67" s="11" t="s">
        <v>3302</v>
      </c>
      <c r="H67" s="20" t="s">
        <v>3299</v>
      </c>
    </row>
    <row r="68" spans="1:8">
      <c r="A68" s="11" t="s">
        <v>3307</v>
      </c>
      <c r="B68" s="11" t="s">
        <v>2128</v>
      </c>
      <c r="C68" s="11" t="s">
        <v>2502</v>
      </c>
      <c r="D68" s="11" t="s">
        <v>3308</v>
      </c>
      <c r="E68" s="11" t="s">
        <v>545</v>
      </c>
      <c r="F68" s="11" t="s">
        <v>3309</v>
      </c>
      <c r="G68" s="11" t="s">
        <v>3310</v>
      </c>
      <c r="H68" s="20" t="s">
        <v>3276</v>
      </c>
    </row>
    <row r="69" spans="1:8">
      <c r="A69" s="11" t="s">
        <v>3311</v>
      </c>
      <c r="B69" s="11" t="s">
        <v>2128</v>
      </c>
      <c r="C69" s="11" t="s">
        <v>2502</v>
      </c>
      <c r="D69" s="11" t="s">
        <v>3312</v>
      </c>
      <c r="E69" s="11" t="s">
        <v>545</v>
      </c>
      <c r="F69" s="11" t="s">
        <v>3313</v>
      </c>
      <c r="G69" s="11" t="s">
        <v>3314</v>
      </c>
      <c r="H69" s="20" t="s">
        <v>3276</v>
      </c>
    </row>
    <row r="70" spans="1:8">
      <c r="A70" s="11" t="s">
        <v>3315</v>
      </c>
      <c r="B70" s="11" t="s">
        <v>1237</v>
      </c>
      <c r="C70" s="11" t="s">
        <v>2502</v>
      </c>
      <c r="D70" s="11" t="s">
        <v>3316</v>
      </c>
      <c r="E70" s="11" t="s">
        <v>551</v>
      </c>
      <c r="F70" s="11" t="s">
        <v>3317</v>
      </c>
      <c r="G70" s="11" t="s">
        <v>1110</v>
      </c>
      <c r="H70" s="20" t="s">
        <v>3276</v>
      </c>
    </row>
    <row r="71" spans="1:8">
      <c r="A71" s="11" t="s">
        <v>3318</v>
      </c>
      <c r="B71" s="11" t="s">
        <v>2200</v>
      </c>
      <c r="C71" s="11" t="s">
        <v>2502</v>
      </c>
      <c r="D71" s="11" t="s">
        <v>3262</v>
      </c>
      <c r="E71" s="11" t="s">
        <v>568</v>
      </c>
      <c r="F71" s="11" t="s">
        <v>3319</v>
      </c>
      <c r="G71" s="11" t="s">
        <v>3320</v>
      </c>
      <c r="H71" s="20" t="s">
        <v>1981</v>
      </c>
    </row>
    <row r="72" spans="1:8">
      <c r="A72" s="11" t="s">
        <v>3321</v>
      </c>
      <c r="B72" s="11" t="s">
        <v>2567</v>
      </c>
      <c r="C72" s="11" t="s">
        <v>2502</v>
      </c>
      <c r="D72" s="11" t="s">
        <v>3273</v>
      </c>
      <c r="E72" s="11" t="s">
        <v>574</v>
      </c>
      <c r="F72" s="11" t="s">
        <v>3322</v>
      </c>
      <c r="G72" s="11" t="s">
        <v>3323</v>
      </c>
      <c r="H72" s="20" t="s">
        <v>3226</v>
      </c>
    </row>
    <row r="73" spans="1:8">
      <c r="A73" s="11" t="s">
        <v>3324</v>
      </c>
      <c r="B73" s="11" t="s">
        <v>2567</v>
      </c>
      <c r="C73" s="11" t="s">
        <v>2502</v>
      </c>
      <c r="D73" s="11" t="s">
        <v>3273</v>
      </c>
      <c r="E73" s="11" t="s">
        <v>574</v>
      </c>
      <c r="F73" s="11" t="s">
        <v>3282</v>
      </c>
      <c r="G73" s="11" t="s">
        <v>3325</v>
      </c>
      <c r="H73" s="20" t="s">
        <v>3276</v>
      </c>
    </row>
    <row r="74" spans="1:8">
      <c r="A74" s="11" t="s">
        <v>3326</v>
      </c>
      <c r="B74" s="11" t="s">
        <v>2567</v>
      </c>
      <c r="C74" s="11" t="s">
        <v>2502</v>
      </c>
      <c r="D74" s="11" t="s">
        <v>3273</v>
      </c>
      <c r="E74" s="11" t="s">
        <v>574</v>
      </c>
      <c r="F74" s="11" t="s">
        <v>3282</v>
      </c>
      <c r="G74" s="11" t="s">
        <v>3325</v>
      </c>
      <c r="H74" s="20" t="s">
        <v>3276</v>
      </c>
    </row>
    <row r="75" spans="1:8">
      <c r="A75" s="11" t="s">
        <v>3327</v>
      </c>
      <c r="B75" s="11" t="s">
        <v>1373</v>
      </c>
      <c r="C75" s="11" t="s">
        <v>2502</v>
      </c>
      <c r="D75" s="11" t="s">
        <v>3328</v>
      </c>
      <c r="E75" s="11" t="s">
        <v>591</v>
      </c>
      <c r="F75" s="11" t="s">
        <v>3329</v>
      </c>
      <c r="G75" s="11" t="s">
        <v>2949</v>
      </c>
      <c r="H75" s="20" t="s">
        <v>3226</v>
      </c>
    </row>
    <row r="76" spans="1:8">
      <c r="A76" s="11" t="s">
        <v>3330</v>
      </c>
      <c r="B76" s="11" t="s">
        <v>2157</v>
      </c>
      <c r="C76" s="11" t="s">
        <v>2502</v>
      </c>
      <c r="D76" s="11" t="s">
        <v>3331</v>
      </c>
      <c r="E76" s="11" t="s">
        <v>591</v>
      </c>
      <c r="F76" s="11" t="s">
        <v>3332</v>
      </c>
      <c r="G76" s="11" t="s">
        <v>3333</v>
      </c>
      <c r="H76" s="20" t="s">
        <v>3226</v>
      </c>
    </row>
    <row r="77" spans="1:8">
      <c r="A77" s="11" t="s">
        <v>3334</v>
      </c>
      <c r="B77" s="11" t="s">
        <v>2157</v>
      </c>
      <c r="C77" s="11" t="s">
        <v>2502</v>
      </c>
      <c r="D77" s="11" t="s">
        <v>3335</v>
      </c>
      <c r="E77" s="11" t="s">
        <v>591</v>
      </c>
      <c r="F77" s="11" t="s">
        <v>3336</v>
      </c>
      <c r="G77" s="11" t="s">
        <v>3333</v>
      </c>
      <c r="H77" s="20" t="s">
        <v>3226</v>
      </c>
    </row>
    <row r="78" spans="1:8">
      <c r="A78" s="11" t="s">
        <v>3337</v>
      </c>
      <c r="B78" s="11" t="s">
        <v>2157</v>
      </c>
      <c r="C78" s="11" t="s">
        <v>2502</v>
      </c>
      <c r="D78" s="11" t="s">
        <v>3338</v>
      </c>
      <c r="E78" s="11" t="s">
        <v>591</v>
      </c>
      <c r="F78" s="11" t="s">
        <v>3339</v>
      </c>
      <c r="G78" s="11" t="s">
        <v>3333</v>
      </c>
      <c r="H78" s="20" t="s">
        <v>3226</v>
      </c>
    </row>
  </sheetData>
  <mergeCells count="2">
    <mergeCell ref="A2:H2"/>
    <mergeCell ref="A1:H1"/>
  </mergeCells>
  <conditionalFormatting sqref="C6:C38">
    <cfRule type="containsText" dxfId="0" priority="1" operator="containsText" text="Yes"/>
  </conditionalFormatting>
  <pageMargins left="0.7" right="0.7" top="0.75" bottom="0.75" header="0.3" footer="0.3"/>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44"/>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8" ht="31.95" customHeight="1">
      <c r="A1" s="72" t="s">
        <v>3340</v>
      </c>
      <c r="B1" s="70"/>
      <c r="C1" s="70"/>
      <c r="D1" s="70"/>
      <c r="E1" s="70"/>
      <c r="F1" s="70"/>
    </row>
    <row r="2" spans="1:8" ht="31.95" customHeight="1">
      <c r="A2" s="78" t="s">
        <v>3341</v>
      </c>
      <c r="B2" s="70"/>
      <c r="C2" s="70"/>
      <c r="D2" s="70"/>
      <c r="E2" s="70"/>
      <c r="F2" s="70"/>
    </row>
    <row r="5" spans="1:8" ht="28.05" customHeight="1">
      <c r="A5" s="1" t="s">
        <v>3342</v>
      </c>
      <c r="B5" s="2" t="s">
        <v>3343</v>
      </c>
      <c r="C5" s="2" t="s">
        <v>3344</v>
      </c>
      <c r="D5" s="2" t="s">
        <v>3345</v>
      </c>
      <c r="E5" s="2" t="s">
        <v>3346</v>
      </c>
      <c r="F5" s="3" t="s">
        <v>3347</v>
      </c>
    </row>
    <row r="6" spans="1:8" ht="22.8" customHeight="1">
      <c r="A6" s="10" t="s">
        <v>3348</v>
      </c>
      <c r="B6" s="10" t="s">
        <v>3349</v>
      </c>
      <c r="C6" s="10" t="s">
        <v>3350</v>
      </c>
      <c r="D6" s="10" t="s">
        <v>3351</v>
      </c>
      <c r="E6" s="10" t="s">
        <v>3352</v>
      </c>
      <c r="F6" s="10" t="s">
        <v>3353</v>
      </c>
    </row>
    <row r="7" spans="1:8" ht="22.8" customHeight="1">
      <c r="A7" s="11" t="s">
        <v>3354</v>
      </c>
      <c r="B7" s="11" t="s">
        <v>3355</v>
      </c>
      <c r="C7" s="11" t="s">
        <v>3356</v>
      </c>
      <c r="D7" s="11" t="s">
        <v>3357</v>
      </c>
      <c r="E7" s="11" t="s">
        <v>3358</v>
      </c>
      <c r="F7" s="11" t="s">
        <v>3353</v>
      </c>
    </row>
    <row r="8" spans="1:8" ht="45.6" customHeight="1">
      <c r="A8" s="11" t="s">
        <v>3359</v>
      </c>
      <c r="B8" s="11" t="s">
        <v>3360</v>
      </c>
      <c r="C8" s="11" t="s">
        <v>3361</v>
      </c>
      <c r="D8" s="11" t="s">
        <v>3362</v>
      </c>
      <c r="E8" s="11" t="s">
        <v>3363</v>
      </c>
      <c r="F8" s="11" t="s">
        <v>3364</v>
      </c>
    </row>
    <row r="11" spans="1:8" ht="46.05" customHeight="1">
      <c r="A11" s="73" t="s">
        <v>3365</v>
      </c>
      <c r="B11" s="67"/>
      <c r="C11" s="67"/>
      <c r="D11" s="67"/>
      <c r="E11" s="67"/>
      <c r="F11" s="68"/>
    </row>
    <row r="13" spans="1:8" ht="45.6" customHeight="1">
      <c r="A13" s="11" t="s">
        <v>3366</v>
      </c>
      <c r="B13" s="11" t="s">
        <v>3367</v>
      </c>
      <c r="C13" s="11" t="s">
        <v>3368</v>
      </c>
      <c r="D13" s="11" t="s">
        <v>3369</v>
      </c>
      <c r="E13" s="11" t="s">
        <v>3370</v>
      </c>
      <c r="F13" s="11" t="s">
        <v>3371</v>
      </c>
      <c r="G13" t="s">
        <v>3372</v>
      </c>
      <c r="H13" t="s">
        <v>3373</v>
      </c>
    </row>
    <row r="14" spans="1:8" ht="45.6" customHeight="1">
      <c r="A14" s="11" t="s">
        <v>437</v>
      </c>
      <c r="B14" s="11" t="s">
        <v>3374</v>
      </c>
      <c r="C14" s="11" t="s">
        <v>3375</v>
      </c>
      <c r="D14" s="11" t="s">
        <v>3376</v>
      </c>
      <c r="E14" s="11" t="s">
        <v>3377</v>
      </c>
      <c r="F14" s="11" t="s">
        <v>3378</v>
      </c>
      <c r="G14" t="s">
        <v>3822</v>
      </c>
      <c r="H14" t="s">
        <v>3379</v>
      </c>
    </row>
    <row r="15" spans="1:8" ht="45.6" customHeight="1">
      <c r="A15" s="11" t="s">
        <v>446</v>
      </c>
      <c r="B15" s="11" t="s">
        <v>3374</v>
      </c>
      <c r="C15" s="11" t="s">
        <v>3380</v>
      </c>
      <c r="D15" s="11" t="s">
        <v>3381</v>
      </c>
      <c r="E15" s="11" t="s">
        <v>3377</v>
      </c>
      <c r="F15" s="11" t="s">
        <v>3378</v>
      </c>
      <c r="G15" t="s">
        <v>3823</v>
      </c>
      <c r="H15" t="s">
        <v>3382</v>
      </c>
    </row>
    <row r="16" spans="1:8" ht="45.6" customHeight="1">
      <c r="A16" s="11" t="s">
        <v>451</v>
      </c>
      <c r="B16" s="11" t="s">
        <v>3374</v>
      </c>
      <c r="C16" s="11" t="s">
        <v>3380</v>
      </c>
      <c r="D16" s="11" t="s">
        <v>3824</v>
      </c>
      <c r="E16" s="11" t="s">
        <v>3377</v>
      </c>
      <c r="F16" s="11" t="s">
        <v>3378</v>
      </c>
      <c r="G16" t="s">
        <v>3825</v>
      </c>
      <c r="H16" t="s">
        <v>3384</v>
      </c>
    </row>
    <row r="17" spans="1:8" ht="45.6" customHeight="1">
      <c r="A17" s="11" t="s">
        <v>457</v>
      </c>
      <c r="B17" s="11" t="s">
        <v>3374</v>
      </c>
      <c r="C17" s="11" t="s">
        <v>3380</v>
      </c>
      <c r="D17" s="11" t="s">
        <v>3385</v>
      </c>
      <c r="E17" s="11" t="s">
        <v>3377</v>
      </c>
      <c r="F17" s="11" t="s">
        <v>3378</v>
      </c>
      <c r="G17" t="s">
        <v>3826</v>
      </c>
      <c r="H17" t="s">
        <v>3386</v>
      </c>
    </row>
    <row r="18" spans="1:8" ht="45.6" customHeight="1">
      <c r="A18" s="11" t="s">
        <v>463</v>
      </c>
      <c r="B18" s="11" t="s">
        <v>3374</v>
      </c>
      <c r="C18" s="11" t="s">
        <v>3380</v>
      </c>
      <c r="D18" s="11" t="s">
        <v>3387</v>
      </c>
      <c r="E18" s="11" t="s">
        <v>3377</v>
      </c>
      <c r="F18" s="11" t="s">
        <v>3378</v>
      </c>
      <c r="G18" t="s">
        <v>3827</v>
      </c>
      <c r="H18" t="s">
        <v>3388</v>
      </c>
    </row>
    <row r="19" spans="1:8" ht="45.6" customHeight="1">
      <c r="A19" s="11" t="s">
        <v>469</v>
      </c>
      <c r="B19" s="11" t="s">
        <v>3374</v>
      </c>
      <c r="C19" s="11" t="s">
        <v>3380</v>
      </c>
      <c r="D19" s="11" t="s">
        <v>3389</v>
      </c>
      <c r="E19" s="11" t="s">
        <v>3377</v>
      </c>
      <c r="F19" s="11" t="s">
        <v>3378</v>
      </c>
      <c r="G19" t="s">
        <v>3390</v>
      </c>
      <c r="H19" t="s">
        <v>3391</v>
      </c>
    </row>
    <row r="20" spans="1:8" ht="45.6" customHeight="1">
      <c r="A20" s="11" t="s">
        <v>475</v>
      </c>
      <c r="B20" s="11" t="s">
        <v>3374</v>
      </c>
      <c r="C20" s="11" t="s">
        <v>3380</v>
      </c>
      <c r="D20" s="11" t="s">
        <v>3828</v>
      </c>
      <c r="E20" s="11" t="s">
        <v>3377</v>
      </c>
      <c r="F20" s="11" t="s">
        <v>3378</v>
      </c>
      <c r="G20" t="s">
        <v>3829</v>
      </c>
      <c r="H20" t="s">
        <v>3393</v>
      </c>
    </row>
    <row r="21" spans="1:8" ht="45.6" customHeight="1">
      <c r="A21" s="11" t="s">
        <v>481</v>
      </c>
      <c r="B21" s="11" t="s">
        <v>3374</v>
      </c>
      <c r="C21" s="11" t="s">
        <v>3394</v>
      </c>
      <c r="D21" s="11" t="s">
        <v>3830</v>
      </c>
      <c r="E21" s="11" t="s">
        <v>3377</v>
      </c>
      <c r="F21" s="11" t="s">
        <v>3378</v>
      </c>
      <c r="G21" t="s">
        <v>3831</v>
      </c>
      <c r="H21" t="s">
        <v>3396</v>
      </c>
    </row>
    <row r="22" spans="1:8" ht="45.6" customHeight="1">
      <c r="A22" s="11" t="s">
        <v>487</v>
      </c>
      <c r="B22" s="11" t="s">
        <v>3374</v>
      </c>
      <c r="C22" s="11" t="s">
        <v>3380</v>
      </c>
      <c r="D22" s="11" t="s">
        <v>3832</v>
      </c>
      <c r="E22" s="11" t="s">
        <v>3377</v>
      </c>
      <c r="F22" s="11" t="s">
        <v>3378</v>
      </c>
      <c r="G22" t="s">
        <v>3833</v>
      </c>
      <c r="H22" t="s">
        <v>3398</v>
      </c>
    </row>
    <row r="23" spans="1:8" ht="45.6" customHeight="1">
      <c r="A23" s="11" t="s">
        <v>493</v>
      </c>
      <c r="B23" s="11" t="s">
        <v>3374</v>
      </c>
      <c r="C23" s="11" t="s">
        <v>3399</v>
      </c>
      <c r="D23" s="11" t="s">
        <v>3834</v>
      </c>
      <c r="E23" s="11" t="s">
        <v>3377</v>
      </c>
      <c r="F23" s="11" t="s">
        <v>3378</v>
      </c>
      <c r="G23" t="s">
        <v>3835</v>
      </c>
      <c r="H23" t="s">
        <v>3401</v>
      </c>
    </row>
    <row r="24" spans="1:8" ht="45.6" customHeight="1">
      <c r="A24" s="11" t="s">
        <v>499</v>
      </c>
      <c r="B24" s="11" t="s">
        <v>3374</v>
      </c>
      <c r="C24" s="11" t="s">
        <v>3380</v>
      </c>
      <c r="D24" s="11" t="s">
        <v>3389</v>
      </c>
      <c r="E24" s="11" t="s">
        <v>3377</v>
      </c>
      <c r="F24" s="11" t="s">
        <v>3378</v>
      </c>
      <c r="G24" t="s">
        <v>3402</v>
      </c>
      <c r="H24" t="s">
        <v>3403</v>
      </c>
    </row>
    <row r="25" spans="1:8" ht="45.6" customHeight="1">
      <c r="A25" s="11" t="s">
        <v>504</v>
      </c>
      <c r="B25" s="11" t="s">
        <v>3374</v>
      </c>
      <c r="C25" s="11" t="s">
        <v>3380</v>
      </c>
      <c r="D25" s="11" t="s">
        <v>3404</v>
      </c>
      <c r="E25" s="11" t="s">
        <v>3377</v>
      </c>
      <c r="F25" s="11" t="s">
        <v>3378</v>
      </c>
      <c r="G25" t="s">
        <v>3836</v>
      </c>
      <c r="H25" t="s">
        <v>3405</v>
      </c>
    </row>
    <row r="26" spans="1:8" ht="45.6" customHeight="1">
      <c r="A26" s="11" t="s">
        <v>510</v>
      </c>
      <c r="B26" s="11" t="s">
        <v>3374</v>
      </c>
      <c r="C26" s="11" t="s">
        <v>3380</v>
      </c>
      <c r="D26" s="11" t="s">
        <v>3406</v>
      </c>
      <c r="E26" s="11" t="s">
        <v>3377</v>
      </c>
      <c r="F26" s="11" t="s">
        <v>3378</v>
      </c>
      <c r="G26" t="s">
        <v>3837</v>
      </c>
      <c r="H26" t="s">
        <v>3407</v>
      </c>
    </row>
    <row r="27" spans="1:8" ht="45.6" customHeight="1">
      <c r="A27" s="11" t="s">
        <v>516</v>
      </c>
      <c r="B27" s="11" t="s">
        <v>3374</v>
      </c>
      <c r="C27" s="11" t="s">
        <v>3380</v>
      </c>
      <c r="D27" s="11" t="s">
        <v>3408</v>
      </c>
      <c r="E27" s="11" t="s">
        <v>3377</v>
      </c>
      <c r="F27" s="11" t="s">
        <v>3378</v>
      </c>
      <c r="G27" t="s">
        <v>3838</v>
      </c>
      <c r="H27" t="s">
        <v>3409</v>
      </c>
    </row>
    <row r="28" spans="1:8" ht="45.6" customHeight="1">
      <c r="A28" s="11" t="s">
        <v>522</v>
      </c>
      <c r="B28" s="11" t="s">
        <v>3374</v>
      </c>
      <c r="C28" s="11" t="s">
        <v>3410</v>
      </c>
      <c r="D28" s="11" t="s">
        <v>3411</v>
      </c>
      <c r="E28" s="11" t="s">
        <v>3377</v>
      </c>
      <c r="F28" s="11" t="s">
        <v>3378</v>
      </c>
      <c r="G28" t="s">
        <v>3839</v>
      </c>
      <c r="H28" t="s">
        <v>3412</v>
      </c>
    </row>
    <row r="29" spans="1:8" ht="45.6" customHeight="1">
      <c r="A29" s="11" t="s">
        <v>528</v>
      </c>
      <c r="B29" s="11" t="s">
        <v>3374</v>
      </c>
      <c r="C29" s="11" t="s">
        <v>3380</v>
      </c>
      <c r="D29" s="11" t="s">
        <v>3389</v>
      </c>
      <c r="E29" s="11" t="s">
        <v>3377</v>
      </c>
      <c r="F29" s="11" t="s">
        <v>3378</v>
      </c>
      <c r="G29" t="s">
        <v>3413</v>
      </c>
      <c r="H29" t="s">
        <v>3414</v>
      </c>
    </row>
    <row r="30" spans="1:8" ht="45.6" customHeight="1">
      <c r="A30" s="11" t="s">
        <v>533</v>
      </c>
      <c r="B30" s="11" t="s">
        <v>3374</v>
      </c>
      <c r="C30" s="11" t="s">
        <v>3380</v>
      </c>
      <c r="D30" s="11" t="s">
        <v>3415</v>
      </c>
      <c r="E30" s="11" t="s">
        <v>3377</v>
      </c>
      <c r="F30" s="11" t="s">
        <v>3378</v>
      </c>
      <c r="G30" t="s">
        <v>3840</v>
      </c>
      <c r="H30" t="s">
        <v>3416</v>
      </c>
    </row>
    <row r="31" spans="1:8" ht="45.6" customHeight="1">
      <c r="A31" s="11" t="s">
        <v>539</v>
      </c>
      <c r="B31" s="11" t="s">
        <v>3374</v>
      </c>
      <c r="C31" s="11" t="s">
        <v>3380</v>
      </c>
      <c r="D31" s="11" t="s">
        <v>3417</v>
      </c>
      <c r="E31" s="11" t="s">
        <v>3377</v>
      </c>
      <c r="F31" s="11" t="s">
        <v>3378</v>
      </c>
      <c r="G31" t="s">
        <v>3841</v>
      </c>
      <c r="H31" t="s">
        <v>3418</v>
      </c>
    </row>
    <row r="32" spans="1:8" ht="45.6" customHeight="1">
      <c r="A32" s="11" t="s">
        <v>545</v>
      </c>
      <c r="B32" s="11" t="s">
        <v>3374</v>
      </c>
      <c r="C32" s="11" t="s">
        <v>3419</v>
      </c>
      <c r="D32" s="11" t="s">
        <v>3420</v>
      </c>
      <c r="E32" s="11" t="s">
        <v>3377</v>
      </c>
      <c r="F32" s="11" t="s">
        <v>3378</v>
      </c>
      <c r="G32" t="s">
        <v>3842</v>
      </c>
      <c r="H32" t="s">
        <v>3421</v>
      </c>
    </row>
    <row r="33" spans="1:8" ht="45.6" customHeight="1">
      <c r="A33" s="11" t="s">
        <v>551</v>
      </c>
      <c r="B33" s="11" t="s">
        <v>3374</v>
      </c>
      <c r="C33" s="11" t="s">
        <v>3422</v>
      </c>
      <c r="D33" s="11" t="s">
        <v>3843</v>
      </c>
      <c r="E33" s="11" t="s">
        <v>3377</v>
      </c>
      <c r="F33" s="11" t="s">
        <v>3378</v>
      </c>
      <c r="G33" t="s">
        <v>3844</v>
      </c>
      <c r="H33" t="s">
        <v>3424</v>
      </c>
    </row>
    <row r="34" spans="1:8" ht="45.6" customHeight="1">
      <c r="A34" s="11" t="s">
        <v>557</v>
      </c>
      <c r="B34" s="11" t="s">
        <v>3374</v>
      </c>
      <c r="C34" s="11" t="s">
        <v>3380</v>
      </c>
      <c r="D34" s="11" t="s">
        <v>3389</v>
      </c>
      <c r="E34" s="11" t="s">
        <v>3377</v>
      </c>
      <c r="F34" s="11" t="s">
        <v>3378</v>
      </c>
      <c r="G34" t="s">
        <v>3425</v>
      </c>
      <c r="H34" t="s">
        <v>3426</v>
      </c>
    </row>
    <row r="35" spans="1:8" ht="45.6" customHeight="1">
      <c r="A35" s="11" t="s">
        <v>562</v>
      </c>
      <c r="B35" s="11" t="s">
        <v>3374</v>
      </c>
      <c r="C35" s="11" t="s">
        <v>3427</v>
      </c>
      <c r="D35" s="11" t="s">
        <v>3845</v>
      </c>
      <c r="E35" s="11" t="s">
        <v>3377</v>
      </c>
      <c r="F35" s="11" t="s">
        <v>3378</v>
      </c>
      <c r="G35" t="s">
        <v>3846</v>
      </c>
      <c r="H35" t="s">
        <v>3429</v>
      </c>
    </row>
    <row r="36" spans="1:8" ht="45.6" customHeight="1">
      <c r="A36" s="11" t="s">
        <v>568</v>
      </c>
      <c r="B36" s="11" t="s">
        <v>3374</v>
      </c>
      <c r="C36" s="11" t="s">
        <v>3430</v>
      </c>
      <c r="D36" s="11" t="s">
        <v>3431</v>
      </c>
      <c r="E36" s="11" t="s">
        <v>3377</v>
      </c>
      <c r="F36" s="11" t="s">
        <v>3378</v>
      </c>
      <c r="G36" t="s">
        <v>3847</v>
      </c>
      <c r="H36" t="s">
        <v>3432</v>
      </c>
    </row>
    <row r="37" spans="1:8" ht="45.6" customHeight="1">
      <c r="A37" s="11" t="s">
        <v>574</v>
      </c>
      <c r="B37" s="11" t="s">
        <v>3374</v>
      </c>
      <c r="C37" s="11" t="s">
        <v>3433</v>
      </c>
      <c r="D37" s="11" t="s">
        <v>3434</v>
      </c>
      <c r="E37" s="11" t="s">
        <v>3377</v>
      </c>
      <c r="F37" s="11" t="s">
        <v>3378</v>
      </c>
      <c r="G37" t="s">
        <v>3848</v>
      </c>
      <c r="H37" t="s">
        <v>3435</v>
      </c>
    </row>
    <row r="38" spans="1:8" ht="45.6" customHeight="1">
      <c r="A38" s="11" t="s">
        <v>580</v>
      </c>
      <c r="B38" s="11" t="s">
        <v>3374</v>
      </c>
      <c r="C38" s="11" t="s">
        <v>3436</v>
      </c>
      <c r="D38" s="11" t="s">
        <v>3849</v>
      </c>
      <c r="E38" s="11" t="s">
        <v>3377</v>
      </c>
      <c r="F38" s="11" t="s">
        <v>3378</v>
      </c>
      <c r="G38" t="s">
        <v>3850</v>
      </c>
      <c r="H38" t="s">
        <v>3438</v>
      </c>
    </row>
    <row r="39" spans="1:8" ht="45.6" customHeight="1">
      <c r="A39" s="11" t="s">
        <v>586</v>
      </c>
      <c r="B39" s="11" t="s">
        <v>3374</v>
      </c>
      <c r="C39" s="11" t="s">
        <v>3380</v>
      </c>
      <c r="D39" s="11" t="s">
        <v>3389</v>
      </c>
      <c r="E39" s="11" t="s">
        <v>3377</v>
      </c>
      <c r="F39" s="11" t="s">
        <v>3378</v>
      </c>
      <c r="G39" t="s">
        <v>3439</v>
      </c>
      <c r="H39" t="s">
        <v>3440</v>
      </c>
    </row>
    <row r="40" spans="1:8" ht="45.6" customHeight="1">
      <c r="A40" s="11" t="s">
        <v>591</v>
      </c>
      <c r="B40" s="11" t="s">
        <v>3374</v>
      </c>
      <c r="C40" s="11" t="s">
        <v>3380</v>
      </c>
      <c r="D40" s="11" t="s">
        <v>3441</v>
      </c>
      <c r="E40" s="11" t="s">
        <v>3377</v>
      </c>
      <c r="F40" s="11" t="s">
        <v>3378</v>
      </c>
      <c r="G40" t="s">
        <v>3851</v>
      </c>
      <c r="H40" t="s">
        <v>3442</v>
      </c>
    </row>
    <row r="41" spans="1:8" ht="45.6" customHeight="1">
      <c r="A41" s="11" t="s">
        <v>597</v>
      </c>
      <c r="B41" s="11" t="s">
        <v>3374</v>
      </c>
      <c r="C41" s="11" t="s">
        <v>3443</v>
      </c>
      <c r="D41" s="11" t="s">
        <v>3444</v>
      </c>
      <c r="E41" s="11" t="s">
        <v>3377</v>
      </c>
      <c r="F41" s="11" t="s">
        <v>3378</v>
      </c>
      <c r="G41" t="s">
        <v>3852</v>
      </c>
      <c r="H41" t="s">
        <v>3445</v>
      </c>
    </row>
    <row r="42" spans="1:8" ht="45.6" customHeight="1">
      <c r="A42" s="11" t="s">
        <v>603</v>
      </c>
      <c r="B42" s="11" t="s">
        <v>3374</v>
      </c>
      <c r="C42" s="11" t="s">
        <v>3446</v>
      </c>
      <c r="D42" s="11" t="s">
        <v>3447</v>
      </c>
      <c r="E42" s="11" t="s">
        <v>3377</v>
      </c>
      <c r="F42" s="11" t="s">
        <v>3378</v>
      </c>
      <c r="G42" t="s">
        <v>3853</v>
      </c>
      <c r="H42" t="s">
        <v>3448</v>
      </c>
    </row>
    <row r="43" spans="1:8" ht="45.6" customHeight="1">
      <c r="A43" s="11" t="s">
        <v>609</v>
      </c>
      <c r="B43" s="11" t="s">
        <v>3374</v>
      </c>
      <c r="C43" s="11" t="s">
        <v>3449</v>
      </c>
      <c r="D43" s="11" t="s">
        <v>3854</v>
      </c>
      <c r="E43" s="11" t="s">
        <v>3377</v>
      </c>
      <c r="F43" s="11" t="s">
        <v>3378</v>
      </c>
      <c r="G43" t="s">
        <v>3855</v>
      </c>
      <c r="H43" t="s">
        <v>3451</v>
      </c>
    </row>
    <row r="44" spans="1:8" ht="45.6" customHeight="1">
      <c r="A44" s="11" t="s">
        <v>615</v>
      </c>
      <c r="B44" s="11" t="s">
        <v>3374</v>
      </c>
      <c r="C44" s="11" t="s">
        <v>3380</v>
      </c>
      <c r="D44" s="11" t="s">
        <v>3452</v>
      </c>
      <c r="E44" s="11" t="s">
        <v>3377</v>
      </c>
      <c r="F44" s="11" t="s">
        <v>3378</v>
      </c>
      <c r="G44" t="s">
        <v>3453</v>
      </c>
      <c r="H44" t="s">
        <v>3454</v>
      </c>
    </row>
  </sheetData>
  <mergeCells count="3">
    <mergeCell ref="A2:F2"/>
    <mergeCell ref="A11:F11"/>
    <mergeCell ref="A1:F1"/>
  </mergeCells>
  <pageMargins left="0.7" right="0.7" top="0.75" bottom="0.75" header="0.3" footer="0.3"/>
  <pageSetup fitToHeight="0" orientation="landscape"/>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7"/>
  <sheetViews>
    <sheetView showGridLines="0" workbookViewId="0">
      <selection sqref="A1:H1"/>
    </sheetView>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8" t="s">
        <v>3455</v>
      </c>
      <c r="B1" s="70"/>
      <c r="C1" s="70"/>
      <c r="D1" s="70"/>
      <c r="E1" s="70"/>
      <c r="F1" s="70"/>
      <c r="G1" s="70"/>
      <c r="H1" s="70"/>
    </row>
    <row r="2" spans="1:8" ht="36" customHeight="1">
      <c r="A2" s="97" t="s">
        <v>3456</v>
      </c>
      <c r="B2" s="70"/>
      <c r="C2" s="70"/>
      <c r="D2" s="70"/>
      <c r="E2" s="70"/>
      <c r="F2" s="70"/>
      <c r="G2" s="70"/>
      <c r="H2" s="70"/>
    </row>
    <row r="3" spans="1:8" ht="15" customHeight="1">
      <c r="A3" s="29"/>
      <c r="B3" s="29"/>
      <c r="C3" s="29"/>
      <c r="D3" s="29"/>
      <c r="E3" s="29"/>
      <c r="F3" s="29"/>
      <c r="G3" s="29"/>
      <c r="H3" s="29"/>
    </row>
    <row r="4" spans="1:8" ht="15" customHeight="1">
      <c r="A4" s="96" t="s">
        <v>622</v>
      </c>
      <c r="B4" s="70"/>
      <c r="C4" s="70"/>
      <c r="D4" s="70"/>
      <c r="E4" s="70"/>
      <c r="F4" s="70"/>
      <c r="G4" s="70"/>
      <c r="H4" s="70"/>
    </row>
    <row r="5" spans="1:8" ht="118.8" customHeight="1">
      <c r="A5" s="36" t="s">
        <v>3457</v>
      </c>
      <c r="B5" s="37" t="s">
        <v>3458</v>
      </c>
      <c r="C5" s="37" t="s">
        <v>3459</v>
      </c>
      <c r="D5" s="37" t="s">
        <v>3460</v>
      </c>
      <c r="E5" s="37" t="s">
        <v>3461</v>
      </c>
      <c r="F5" s="37" t="s">
        <v>3462</v>
      </c>
      <c r="G5" s="37" t="s">
        <v>3463</v>
      </c>
      <c r="H5" s="38" t="s">
        <v>3464</v>
      </c>
    </row>
    <row r="6" spans="1:8" ht="105.6" customHeight="1">
      <c r="A6" s="39" t="s">
        <v>3465</v>
      </c>
      <c r="B6" s="40" t="s">
        <v>3466</v>
      </c>
      <c r="C6" s="40" t="s">
        <v>3467</v>
      </c>
      <c r="D6" s="40" t="s">
        <v>3468</v>
      </c>
      <c r="E6" s="40" t="s">
        <v>3469</v>
      </c>
      <c r="F6" s="40" t="s">
        <v>3470</v>
      </c>
      <c r="G6" s="40" t="s">
        <v>3471</v>
      </c>
      <c r="H6" s="41" t="s">
        <v>3472</v>
      </c>
    </row>
    <row r="7" spans="1:8" ht="132" customHeight="1">
      <c r="A7" s="39" t="s">
        <v>3180</v>
      </c>
      <c r="B7" s="40" t="s">
        <v>3473</v>
      </c>
      <c r="C7" s="40" t="s">
        <v>641</v>
      </c>
      <c r="D7" s="40" t="s">
        <v>3474</v>
      </c>
      <c r="E7" s="40" t="s">
        <v>34</v>
      </c>
      <c r="F7" s="40" t="s">
        <v>3475</v>
      </c>
      <c r="G7" s="40" t="s">
        <v>3476</v>
      </c>
      <c r="H7" s="41" t="s">
        <v>3477</v>
      </c>
    </row>
    <row r="8" spans="1:8" ht="118.8" customHeight="1">
      <c r="A8" s="39" t="s">
        <v>3478</v>
      </c>
      <c r="B8" s="40" t="s">
        <v>3479</v>
      </c>
      <c r="C8" s="40" t="s">
        <v>3480</v>
      </c>
      <c r="D8" s="40" t="s">
        <v>3481</v>
      </c>
      <c r="E8" s="40" t="s">
        <v>3482</v>
      </c>
      <c r="F8" s="40" t="s">
        <v>3483</v>
      </c>
      <c r="G8" s="40" t="s">
        <v>3484</v>
      </c>
      <c r="H8" s="41" t="s">
        <v>3485</v>
      </c>
    </row>
    <row r="9" spans="1:8" ht="118.8" customHeight="1">
      <c r="A9" s="39" t="s">
        <v>3164</v>
      </c>
      <c r="B9" s="40" t="s">
        <v>3486</v>
      </c>
      <c r="C9" s="40" t="s">
        <v>3487</v>
      </c>
      <c r="D9" s="40" t="s">
        <v>3488</v>
      </c>
      <c r="E9" s="40" t="s">
        <v>3489</v>
      </c>
      <c r="F9" s="40" t="s">
        <v>3490</v>
      </c>
      <c r="G9" s="40" t="s">
        <v>3491</v>
      </c>
      <c r="H9" s="41" t="s">
        <v>3492</v>
      </c>
    </row>
    <row r="10" spans="1:8" ht="132" customHeight="1">
      <c r="A10" s="42" t="s">
        <v>3173</v>
      </c>
      <c r="B10" s="43" t="s">
        <v>3493</v>
      </c>
      <c r="C10" s="43" t="s">
        <v>3494</v>
      </c>
      <c r="D10" s="43" t="s">
        <v>3495</v>
      </c>
      <c r="E10" s="43" t="s">
        <v>424</v>
      </c>
      <c r="F10" s="43" t="s">
        <v>3496</v>
      </c>
      <c r="G10" s="43" t="s">
        <v>3497</v>
      </c>
      <c r="H10" s="44" t="s">
        <v>3498</v>
      </c>
    </row>
    <row r="11" spans="1:8" ht="15" customHeight="1">
      <c r="A11" s="29"/>
      <c r="B11" s="29"/>
      <c r="C11" s="29"/>
      <c r="D11" s="29"/>
      <c r="E11" s="29"/>
      <c r="F11" s="29"/>
      <c r="G11" s="29"/>
      <c r="H11" s="29"/>
    </row>
    <row r="12" spans="1:8" ht="39.6" customHeight="1">
      <c r="A12" s="29" t="s">
        <v>3</v>
      </c>
      <c r="B12" s="29" t="s">
        <v>3499</v>
      </c>
      <c r="C12" s="29" t="s">
        <v>3500</v>
      </c>
      <c r="D12" s="29" t="s">
        <v>3501</v>
      </c>
      <c r="E12" s="29" t="s">
        <v>3502</v>
      </c>
      <c r="F12" s="29" t="s">
        <v>3503</v>
      </c>
      <c r="G12" s="29" t="s">
        <v>3504</v>
      </c>
      <c r="H12" s="29" t="s">
        <v>3505</v>
      </c>
    </row>
    <row r="13" spans="1:8" ht="145.19999999999999" customHeight="1">
      <c r="A13" s="29" t="s">
        <v>41</v>
      </c>
      <c r="B13" s="29" t="s">
        <v>3506</v>
      </c>
      <c r="C13" s="29" t="s">
        <v>3507</v>
      </c>
      <c r="D13" s="29" t="s">
        <v>3508</v>
      </c>
      <c r="E13" s="29" t="s">
        <v>3509</v>
      </c>
      <c r="F13" s="29" t="s">
        <v>3510</v>
      </c>
      <c r="G13" s="29" t="s">
        <v>865</v>
      </c>
      <c r="H13" s="29" t="str">
        <f>IF(COUNTIFS('02 Master Plan'!$B$6:$B$120,A13,'02 Master Plan'!$D$6:$D$120,"MUST",'02 Master Plan'!$S$6:$S$120,"&lt;&gt;Done")=0,"Ready to teach","In progress")</f>
        <v>Ready to teach</v>
      </c>
    </row>
    <row r="14" spans="1:8" ht="145.19999999999999" customHeight="1">
      <c r="A14" s="29" t="s">
        <v>107</v>
      </c>
      <c r="B14" s="29" t="s">
        <v>3511</v>
      </c>
      <c r="C14" s="29" t="s">
        <v>3512</v>
      </c>
      <c r="D14" s="29" t="s">
        <v>3513</v>
      </c>
      <c r="E14" s="29" t="s">
        <v>3514</v>
      </c>
      <c r="F14" s="29" t="s">
        <v>3515</v>
      </c>
      <c r="G14" s="29" t="s">
        <v>1010</v>
      </c>
      <c r="H14" s="29" t="str">
        <f>IF(COUNTIFS('02 Master Plan'!$B$6:$B$120,A14,'02 Master Plan'!$D$6:$D$120,"MUST",'02 Master Plan'!$S$6:$S$120,"&lt;&gt;Done")=0,"Ready to teach","In progress")</f>
        <v>Ready to teach</v>
      </c>
    </row>
    <row r="15" spans="1:8" ht="118.8" customHeight="1">
      <c r="A15" s="29" t="s">
        <v>161</v>
      </c>
      <c r="B15" s="29" t="s">
        <v>3516</v>
      </c>
      <c r="C15" s="29" t="s">
        <v>3517</v>
      </c>
      <c r="D15" s="29" t="s">
        <v>3518</v>
      </c>
      <c r="E15" s="29" t="s">
        <v>3519</v>
      </c>
      <c r="F15" s="29" t="s">
        <v>3520</v>
      </c>
      <c r="G15" s="29" t="s">
        <v>1152</v>
      </c>
      <c r="H15" s="29" t="str">
        <f>IF(COUNTIFS('02 Master Plan'!$B$6:$B$120,A15,'02 Master Plan'!$D$6:$D$120,"MUST",'02 Master Plan'!$S$6:$S$120,"&lt;&gt;Done")=0,"Ready to teach","In progress")</f>
        <v>Ready to teach</v>
      </c>
    </row>
    <row r="16" spans="1:8" ht="118.8" customHeight="1">
      <c r="A16" s="29" t="s">
        <v>202</v>
      </c>
      <c r="B16" s="29" t="s">
        <v>3521</v>
      </c>
      <c r="C16" s="29" t="s">
        <v>3522</v>
      </c>
      <c r="D16" s="29" t="s">
        <v>3523</v>
      </c>
      <c r="E16" s="29" t="s">
        <v>3524</v>
      </c>
      <c r="F16" s="29" t="s">
        <v>3525</v>
      </c>
      <c r="G16" s="29" t="s">
        <v>1291</v>
      </c>
      <c r="H16" s="29" t="str">
        <f>IF(COUNTIFS('02 Master Plan'!$B$6:$B$120,A16,'02 Master Plan'!$D$6:$D$120,"MUST",'02 Master Plan'!$S$6:$S$120,"&lt;&gt;Done")=0,"Ready to teach","In progress")</f>
        <v>Ready to teach</v>
      </c>
    </row>
    <row r="17" spans="1:8" ht="118.8" customHeight="1">
      <c r="A17" s="29" t="s">
        <v>243</v>
      </c>
      <c r="B17" s="29" t="s">
        <v>3526</v>
      </c>
      <c r="C17" s="29" t="s">
        <v>3527</v>
      </c>
      <c r="D17" s="29" t="s">
        <v>3528</v>
      </c>
      <c r="E17" s="29" t="s">
        <v>3529</v>
      </c>
      <c r="F17" s="29" t="s">
        <v>3530</v>
      </c>
      <c r="G17" s="29" t="s">
        <v>1446</v>
      </c>
      <c r="H17" s="29" t="str">
        <f>IF(COUNTIFS('02 Master Plan'!$B$6:$B$120,A17,'02 Master Plan'!$D$6:$D$120,"MUST",'02 Master Plan'!$S$6:$S$120,"&lt;&gt;Done")=0,"Ready to teach","In progress")</f>
        <v>Ready to teach</v>
      </c>
    </row>
    <row r="18" spans="1:8" ht="132" customHeight="1">
      <c r="A18" s="29" t="s">
        <v>295</v>
      </c>
      <c r="B18" s="29" t="s">
        <v>3531</v>
      </c>
      <c r="C18" s="29" t="s">
        <v>3532</v>
      </c>
      <c r="D18" s="29" t="s">
        <v>3533</v>
      </c>
      <c r="E18" s="29" t="s">
        <v>3534</v>
      </c>
      <c r="F18" s="29" t="s">
        <v>3535</v>
      </c>
      <c r="G18" s="29" t="s">
        <v>1600</v>
      </c>
      <c r="H18" s="29" t="str">
        <f>IF(COUNTIFS('02 Master Plan'!$B$6:$B$120,A18,'02 Master Plan'!$D$6:$D$120,"MUST",'02 Master Plan'!$S$6:$S$120,"&lt;&gt;Done")=0,"Ready to teach","In progress")</f>
        <v>Ready to teach</v>
      </c>
    </row>
    <row r="19" spans="1:8" ht="15" customHeight="1">
      <c r="A19" s="29"/>
      <c r="B19" s="29"/>
      <c r="C19" s="29"/>
      <c r="D19" s="29"/>
      <c r="E19" s="29"/>
      <c r="F19" s="29"/>
      <c r="G19" s="29"/>
      <c r="H19" s="29"/>
    </row>
    <row r="20" spans="1:8" ht="15" customHeight="1">
      <c r="A20" s="96" t="s">
        <v>3536</v>
      </c>
      <c r="B20" s="70"/>
      <c r="C20" s="70"/>
      <c r="D20" s="70"/>
      <c r="E20" s="70"/>
      <c r="F20" s="70"/>
      <c r="G20" s="70"/>
      <c r="H20" s="70"/>
    </row>
    <row r="21" spans="1:8" ht="118.8" customHeight="1">
      <c r="A21" s="45" t="s">
        <v>3537</v>
      </c>
      <c r="B21" s="46" t="s">
        <v>3538</v>
      </c>
      <c r="C21" s="29"/>
      <c r="D21" s="29"/>
      <c r="E21" s="29"/>
      <c r="F21" s="29"/>
      <c r="G21" s="29"/>
      <c r="H21" s="29"/>
    </row>
    <row r="22" spans="1:8" ht="132" customHeight="1">
      <c r="A22" s="47" t="s">
        <v>2542</v>
      </c>
      <c r="B22" s="48" t="s">
        <v>3539</v>
      </c>
      <c r="C22" s="29"/>
      <c r="D22" s="29"/>
      <c r="E22" s="29"/>
      <c r="F22" s="29"/>
      <c r="G22" s="29"/>
      <c r="H22" s="29"/>
    </row>
    <row r="23" spans="1:8" ht="132" customHeight="1">
      <c r="A23" s="47" t="s">
        <v>3540</v>
      </c>
      <c r="B23" s="48" t="s">
        <v>3541</v>
      </c>
      <c r="C23" s="29"/>
      <c r="D23" s="29"/>
      <c r="E23" s="29"/>
      <c r="F23" s="29"/>
      <c r="G23" s="29"/>
      <c r="H23" s="29"/>
    </row>
    <row r="24" spans="1:8" ht="132" customHeight="1">
      <c r="A24" s="47" t="s">
        <v>2508</v>
      </c>
      <c r="B24" s="48" t="s">
        <v>3542</v>
      </c>
      <c r="C24" s="29"/>
      <c r="D24" s="29"/>
      <c r="E24" s="29"/>
      <c r="F24" s="29"/>
      <c r="G24" s="29"/>
      <c r="H24" s="29"/>
    </row>
    <row r="25" spans="1:8" ht="132" customHeight="1">
      <c r="A25" s="47" t="s">
        <v>3543</v>
      </c>
      <c r="B25" s="48" t="s">
        <v>3544</v>
      </c>
      <c r="C25" s="29"/>
      <c r="D25" s="29"/>
      <c r="E25" s="29"/>
      <c r="F25" s="29"/>
      <c r="G25" s="29"/>
      <c r="H25" s="29"/>
    </row>
    <row r="26" spans="1:8" ht="132" customHeight="1">
      <c r="A26" s="49" t="s">
        <v>3545</v>
      </c>
      <c r="B26" s="50" t="s">
        <v>3546</v>
      </c>
      <c r="C26" s="29"/>
      <c r="D26" s="29"/>
      <c r="E26" s="29"/>
      <c r="F26" s="29"/>
      <c r="G26" s="29"/>
      <c r="H26" s="29"/>
    </row>
    <row r="28" spans="1:8" ht="132" customHeight="1">
      <c r="A28" s="29" t="s">
        <v>3</v>
      </c>
      <c r="B28" s="29" t="s">
        <v>3499</v>
      </c>
      <c r="C28" s="29" t="s">
        <v>3500</v>
      </c>
      <c r="D28" s="29" t="s">
        <v>3501</v>
      </c>
      <c r="E28" s="29" t="s">
        <v>3502</v>
      </c>
      <c r="F28" s="29" t="s">
        <v>3503</v>
      </c>
      <c r="G28" s="29" t="s">
        <v>3504</v>
      </c>
      <c r="H28" s="29" t="s">
        <v>3505</v>
      </c>
    </row>
    <row r="29" spans="1:8" ht="132" customHeight="1">
      <c r="A29" s="29" t="s">
        <v>438</v>
      </c>
      <c r="B29" s="29" t="s">
        <v>3547</v>
      </c>
      <c r="C29" s="29" t="s">
        <v>3548</v>
      </c>
      <c r="D29" s="29" t="s">
        <v>3549</v>
      </c>
      <c r="E29" s="29" t="s">
        <v>3550</v>
      </c>
      <c r="F29" s="29" t="s">
        <v>3551</v>
      </c>
      <c r="G29" s="29" t="s">
        <v>469</v>
      </c>
      <c r="H29" s="29" t="str">
        <f>IF(COUNTIFS('02 Master Plan'!$B$6:$B$120,A29,'02 Master Plan'!$D$6:$D$120,"MUST",'02 Master Plan'!$S$6:$S$120,"&lt;&gt;Done")=0,"Ready to teach","In progress")</f>
        <v>In progress</v>
      </c>
    </row>
    <row r="30" spans="1:8" ht="132" customHeight="1">
      <c r="A30" s="29" t="s">
        <v>476</v>
      </c>
      <c r="B30" s="29" t="s">
        <v>3552</v>
      </c>
      <c r="C30" s="29" t="s">
        <v>3553</v>
      </c>
      <c r="D30" s="29" t="s">
        <v>3554</v>
      </c>
      <c r="E30" s="29" t="s">
        <v>3555</v>
      </c>
      <c r="F30" s="29" t="s">
        <v>3556</v>
      </c>
      <c r="G30" s="29" t="s">
        <v>499</v>
      </c>
      <c r="H30" s="29" t="str">
        <f>IF(COUNTIFS('02 Master Plan'!$B$6:$B$120,A30,'02 Master Plan'!$D$6:$D$120,"MUST",'02 Master Plan'!$S$6:$S$120,"&lt;&gt;Done")=0,"Ready to teach","In progress")</f>
        <v>In progress</v>
      </c>
    </row>
    <row r="31" spans="1:8" ht="132" customHeight="1">
      <c r="A31" s="29" t="s">
        <v>505</v>
      </c>
      <c r="B31" s="29" t="s">
        <v>3557</v>
      </c>
      <c r="C31" s="29" t="s">
        <v>3558</v>
      </c>
      <c r="D31" s="29" t="s">
        <v>3559</v>
      </c>
      <c r="E31" s="29" t="s">
        <v>3560</v>
      </c>
      <c r="F31" s="29" t="s">
        <v>3561</v>
      </c>
      <c r="G31" s="29" t="s">
        <v>528</v>
      </c>
      <c r="H31" s="29" t="str">
        <f>IF(COUNTIFS('02 Master Plan'!$B$6:$B$120,A31,'02 Master Plan'!$D$6:$D$120,"MUST",'02 Master Plan'!$S$6:$S$120,"&lt;&gt;Done")=0,"Ready to teach","In progress")</f>
        <v>In progress</v>
      </c>
    </row>
    <row r="32" spans="1:8" ht="132" customHeight="1">
      <c r="A32" s="29" t="s">
        <v>534</v>
      </c>
      <c r="B32" s="29" t="s">
        <v>3562</v>
      </c>
      <c r="C32" s="29" t="s">
        <v>3563</v>
      </c>
      <c r="D32" s="29" t="s">
        <v>3564</v>
      </c>
      <c r="E32" s="29" t="s">
        <v>3565</v>
      </c>
      <c r="F32" s="29" t="s">
        <v>3566</v>
      </c>
      <c r="G32" s="29" t="s">
        <v>557</v>
      </c>
      <c r="H32" s="29" t="str">
        <f>IF(COUNTIFS('02 Master Plan'!$B$6:$B$120,A32,'02 Master Plan'!$D$6:$D$120,"MUST",'02 Master Plan'!$S$6:$S$120,"&lt;&gt;Done")=0,"Ready to teach","In progress")</f>
        <v>In progress</v>
      </c>
    </row>
    <row r="33" spans="1:10" ht="132" customHeight="1">
      <c r="A33" s="29" t="s">
        <v>563</v>
      </c>
      <c r="B33" s="29" t="s">
        <v>3567</v>
      </c>
      <c r="C33" s="29" t="s">
        <v>3568</v>
      </c>
      <c r="D33" s="29" t="s">
        <v>3569</v>
      </c>
      <c r="E33" s="29" t="s">
        <v>3570</v>
      </c>
      <c r="F33" s="29" t="s">
        <v>3571</v>
      </c>
      <c r="G33" s="29" t="s">
        <v>586</v>
      </c>
      <c r="H33" s="29" t="str">
        <f>IF(COUNTIFS('02 Master Plan'!$B$6:$B$120,A33,'02 Master Plan'!$D$6:$D$120,"MUST",'02 Master Plan'!$S$6:$S$120,"&lt;&gt;Done")=0,"Ready to teach","In progress")</f>
        <v>In progress</v>
      </c>
    </row>
    <row r="34" spans="1:10" ht="132" customHeight="1">
      <c r="A34" s="29" t="s">
        <v>592</v>
      </c>
      <c r="B34" s="29" t="s">
        <v>3572</v>
      </c>
      <c r="C34" s="29" t="s">
        <v>3573</v>
      </c>
      <c r="D34" s="29" t="s">
        <v>3574</v>
      </c>
      <c r="E34" s="29" t="s">
        <v>3575</v>
      </c>
      <c r="F34" s="29" t="s">
        <v>3576</v>
      </c>
      <c r="G34" s="29" t="s">
        <v>615</v>
      </c>
      <c r="H34" s="29" t="str">
        <f>IF(COUNTIFS('02 Master Plan'!$B$6:$B$120,A34,'02 Master Plan'!$D$6:$D$120,"MUST",'02 Master Plan'!$S$6:$S$120,"&lt;&gt;Done")=0,"Ready to teach","In progress")</f>
        <v>In progress</v>
      </c>
    </row>
    <row r="36" spans="1:10" ht="132" customHeight="1">
      <c r="A36" s="29" t="s">
        <v>3366</v>
      </c>
      <c r="B36" s="29" t="s">
        <v>3577</v>
      </c>
      <c r="C36" s="29" t="s">
        <v>3578</v>
      </c>
      <c r="D36" s="29" t="s">
        <v>3579</v>
      </c>
      <c r="E36" s="29" t="s">
        <v>3580</v>
      </c>
      <c r="F36" s="29" t="s">
        <v>3581</v>
      </c>
      <c r="G36" s="29" t="s">
        <v>3582</v>
      </c>
      <c r="H36" s="29" t="s">
        <v>3583</v>
      </c>
      <c r="I36" t="s">
        <v>3584</v>
      </c>
      <c r="J36" t="s">
        <v>3585</v>
      </c>
    </row>
    <row r="37" spans="1:10" ht="132" customHeight="1">
      <c r="A37" s="29" t="s">
        <v>437</v>
      </c>
      <c r="B37" s="29" t="s">
        <v>440</v>
      </c>
      <c r="C37" s="29" t="s">
        <v>1610</v>
      </c>
      <c r="D37" s="29" t="s">
        <v>3376</v>
      </c>
      <c r="E37" s="29" t="s">
        <v>3586</v>
      </c>
      <c r="F37" s="29" t="s">
        <v>3587</v>
      </c>
      <c r="G37" s="29" t="s">
        <v>3588</v>
      </c>
      <c r="H37" s="29" t="s">
        <v>1616</v>
      </c>
      <c r="I37" t="s">
        <v>3589</v>
      </c>
      <c r="J37" t="s">
        <v>3590</v>
      </c>
    </row>
    <row r="38" spans="1:10" ht="132" customHeight="1">
      <c r="A38" s="29" t="s">
        <v>446</v>
      </c>
      <c r="B38" s="29" t="s">
        <v>448</v>
      </c>
      <c r="C38" s="29" t="s">
        <v>1617</v>
      </c>
      <c r="D38" s="29" t="s">
        <v>3381</v>
      </c>
      <c r="E38" s="29" t="s">
        <v>3586</v>
      </c>
      <c r="F38" s="29" t="s">
        <v>3587</v>
      </c>
      <c r="G38" s="29" t="s">
        <v>3588</v>
      </c>
      <c r="H38" s="29" t="s">
        <v>1620</v>
      </c>
      <c r="I38" t="s">
        <v>3589</v>
      </c>
      <c r="J38" t="s">
        <v>3590</v>
      </c>
    </row>
    <row r="39" spans="1:10" ht="132" customHeight="1">
      <c r="A39" s="29" t="s">
        <v>451</v>
      </c>
      <c r="B39" s="29" t="s">
        <v>453</v>
      </c>
      <c r="C39" s="29" t="s">
        <v>1621</v>
      </c>
      <c r="D39" s="29" t="s">
        <v>3383</v>
      </c>
      <c r="E39" s="29" t="s">
        <v>3586</v>
      </c>
      <c r="F39" s="29" t="s">
        <v>3587</v>
      </c>
      <c r="G39" s="29" t="s">
        <v>3588</v>
      </c>
      <c r="H39" s="29" t="s">
        <v>1624</v>
      </c>
      <c r="I39" t="s">
        <v>3589</v>
      </c>
      <c r="J39" t="s">
        <v>3590</v>
      </c>
    </row>
    <row r="40" spans="1:10" ht="132" customHeight="1">
      <c r="A40" s="29" t="s">
        <v>457</v>
      </c>
      <c r="B40" s="29" t="s">
        <v>459</v>
      </c>
      <c r="C40" s="29" t="s">
        <v>1625</v>
      </c>
      <c r="D40" s="29" t="s">
        <v>3385</v>
      </c>
      <c r="E40" s="29" t="s">
        <v>3586</v>
      </c>
      <c r="F40" s="29" t="s">
        <v>3587</v>
      </c>
      <c r="G40" s="29" t="s">
        <v>3588</v>
      </c>
      <c r="H40" s="29" t="s">
        <v>1628</v>
      </c>
      <c r="I40" t="s">
        <v>3589</v>
      </c>
      <c r="J40" t="s">
        <v>3590</v>
      </c>
    </row>
    <row r="41" spans="1:10" ht="132" customHeight="1">
      <c r="A41" s="29" t="s">
        <v>463</v>
      </c>
      <c r="B41" s="29" t="s">
        <v>465</v>
      </c>
      <c r="C41" s="29" t="s">
        <v>1629</v>
      </c>
      <c r="D41" s="29" t="s">
        <v>3387</v>
      </c>
      <c r="E41" s="29" t="s">
        <v>3586</v>
      </c>
      <c r="F41" s="29" t="s">
        <v>3587</v>
      </c>
      <c r="G41" s="29" t="s">
        <v>3588</v>
      </c>
      <c r="H41" s="29" t="s">
        <v>1632</v>
      </c>
      <c r="I41" t="s">
        <v>3589</v>
      </c>
      <c r="J41" t="s">
        <v>3590</v>
      </c>
    </row>
    <row r="42" spans="1:10" ht="132" customHeight="1">
      <c r="A42" s="29" t="s">
        <v>469</v>
      </c>
      <c r="B42" s="29" t="s">
        <v>471</v>
      </c>
      <c r="C42" s="29" t="s">
        <v>1633</v>
      </c>
      <c r="D42" s="29" t="s">
        <v>3389</v>
      </c>
      <c r="E42" s="29" t="s">
        <v>3586</v>
      </c>
      <c r="F42" s="29" t="s">
        <v>3587</v>
      </c>
      <c r="G42" s="29" t="s">
        <v>3588</v>
      </c>
      <c r="H42" s="29" t="s">
        <v>1636</v>
      </c>
      <c r="I42" t="s">
        <v>3589</v>
      </c>
      <c r="J42" t="s">
        <v>3590</v>
      </c>
    </row>
    <row r="43" spans="1:10" ht="132" customHeight="1">
      <c r="A43" s="29" t="s">
        <v>475</v>
      </c>
      <c r="B43" s="29" t="s">
        <v>478</v>
      </c>
      <c r="C43" s="29" t="s">
        <v>1637</v>
      </c>
      <c r="D43" s="29" t="s">
        <v>3392</v>
      </c>
      <c r="E43" s="29" t="s">
        <v>3586</v>
      </c>
      <c r="F43" s="29" t="s">
        <v>3587</v>
      </c>
      <c r="G43" s="29" t="s">
        <v>3588</v>
      </c>
      <c r="H43" s="29" t="s">
        <v>1640</v>
      </c>
      <c r="I43" t="s">
        <v>3589</v>
      </c>
      <c r="J43" t="s">
        <v>3590</v>
      </c>
    </row>
    <row r="44" spans="1:10" ht="132" customHeight="1">
      <c r="A44" s="29" t="s">
        <v>481</v>
      </c>
      <c r="B44" s="29" t="s">
        <v>483</v>
      </c>
      <c r="C44" s="29" t="s">
        <v>1641</v>
      </c>
      <c r="D44" s="29" t="s">
        <v>3395</v>
      </c>
      <c r="E44" s="29" t="s">
        <v>3586</v>
      </c>
      <c r="F44" s="29" t="s">
        <v>3587</v>
      </c>
      <c r="G44" s="29" t="s">
        <v>3588</v>
      </c>
      <c r="H44" s="29" t="s">
        <v>1644</v>
      </c>
      <c r="I44" t="s">
        <v>3589</v>
      </c>
      <c r="J44" t="s">
        <v>3590</v>
      </c>
    </row>
    <row r="45" spans="1:10" ht="132" customHeight="1">
      <c r="A45" s="29" t="s">
        <v>487</v>
      </c>
      <c r="B45" s="29" t="s">
        <v>489</v>
      </c>
      <c r="C45" s="29" t="s">
        <v>1645</v>
      </c>
      <c r="D45" s="29" t="s">
        <v>3397</v>
      </c>
      <c r="E45" s="29" t="s">
        <v>3586</v>
      </c>
      <c r="F45" s="29" t="s">
        <v>3587</v>
      </c>
      <c r="G45" s="29" t="s">
        <v>3588</v>
      </c>
      <c r="H45" s="29" t="s">
        <v>1648</v>
      </c>
      <c r="I45" t="s">
        <v>3589</v>
      </c>
      <c r="J45" t="s">
        <v>3590</v>
      </c>
    </row>
    <row r="46" spans="1:10" ht="132" customHeight="1">
      <c r="A46" s="29" t="s">
        <v>493</v>
      </c>
      <c r="B46" s="29" t="s">
        <v>495</v>
      </c>
      <c r="C46" s="29" t="s">
        <v>1649</v>
      </c>
      <c r="D46" s="29" t="s">
        <v>3400</v>
      </c>
      <c r="E46" s="29" t="s">
        <v>3586</v>
      </c>
      <c r="F46" s="29" t="s">
        <v>3587</v>
      </c>
      <c r="G46" s="29" t="s">
        <v>3588</v>
      </c>
      <c r="H46" s="29" t="s">
        <v>1652</v>
      </c>
      <c r="I46" t="s">
        <v>3589</v>
      </c>
      <c r="J46" t="s">
        <v>3590</v>
      </c>
    </row>
    <row r="47" spans="1:10" ht="132" customHeight="1">
      <c r="A47" s="29" t="s">
        <v>499</v>
      </c>
      <c r="B47" s="29" t="s">
        <v>500</v>
      </c>
      <c r="C47" s="29" t="s">
        <v>1653</v>
      </c>
      <c r="D47" s="29" t="s">
        <v>3389</v>
      </c>
      <c r="E47" s="29" t="s">
        <v>3586</v>
      </c>
      <c r="F47" s="29" t="s">
        <v>3587</v>
      </c>
      <c r="G47" s="29" t="s">
        <v>3588</v>
      </c>
      <c r="H47" s="29" t="s">
        <v>1636</v>
      </c>
      <c r="I47" t="s">
        <v>3589</v>
      </c>
      <c r="J47" t="s">
        <v>3590</v>
      </c>
    </row>
    <row r="48" spans="1:10" ht="132" customHeight="1">
      <c r="A48" s="29" t="s">
        <v>504</v>
      </c>
      <c r="B48" s="29" t="s">
        <v>507</v>
      </c>
      <c r="C48" s="29" t="s">
        <v>1656</v>
      </c>
      <c r="D48" s="29" t="s">
        <v>3404</v>
      </c>
      <c r="E48" s="29" t="s">
        <v>3586</v>
      </c>
      <c r="F48" s="29" t="s">
        <v>3587</v>
      </c>
      <c r="G48" s="29" t="s">
        <v>3588</v>
      </c>
      <c r="H48" s="29" t="s">
        <v>1659</v>
      </c>
      <c r="I48" t="s">
        <v>3589</v>
      </c>
      <c r="J48" t="s">
        <v>3590</v>
      </c>
    </row>
    <row r="49" spans="1:10" ht="132" customHeight="1">
      <c r="A49" s="29" t="s">
        <v>510</v>
      </c>
      <c r="B49" s="29" t="s">
        <v>512</v>
      </c>
      <c r="C49" s="29" t="s">
        <v>1660</v>
      </c>
      <c r="D49" s="29" t="s">
        <v>3406</v>
      </c>
      <c r="E49" s="29" t="s">
        <v>3586</v>
      </c>
      <c r="F49" s="29" t="s">
        <v>3587</v>
      </c>
      <c r="G49" s="29" t="s">
        <v>3588</v>
      </c>
      <c r="H49" s="29" t="s">
        <v>1663</v>
      </c>
      <c r="I49" t="s">
        <v>3589</v>
      </c>
      <c r="J49" t="s">
        <v>3590</v>
      </c>
    </row>
    <row r="50" spans="1:10" ht="132" customHeight="1">
      <c r="A50" s="29" t="s">
        <v>516</v>
      </c>
      <c r="B50" s="29" t="s">
        <v>518</v>
      </c>
      <c r="C50" s="29" t="s">
        <v>1664</v>
      </c>
      <c r="D50" s="29" t="s">
        <v>3408</v>
      </c>
      <c r="E50" s="29" t="s">
        <v>3586</v>
      </c>
      <c r="F50" s="29" t="s">
        <v>3587</v>
      </c>
      <c r="G50" s="29" t="s">
        <v>3588</v>
      </c>
      <c r="H50" s="29" t="s">
        <v>1667</v>
      </c>
      <c r="I50" t="s">
        <v>3589</v>
      </c>
      <c r="J50" t="s">
        <v>3590</v>
      </c>
    </row>
    <row r="51" spans="1:10" ht="132" customHeight="1">
      <c r="A51" s="29" t="s">
        <v>522</v>
      </c>
      <c r="B51" s="29" t="s">
        <v>524</v>
      </c>
      <c r="C51" s="29" t="s">
        <v>1668</v>
      </c>
      <c r="D51" s="29" t="s">
        <v>3411</v>
      </c>
      <c r="E51" s="29" t="s">
        <v>3586</v>
      </c>
      <c r="F51" s="29" t="s">
        <v>3587</v>
      </c>
      <c r="G51" s="29" t="s">
        <v>3588</v>
      </c>
      <c r="H51" s="29" t="s">
        <v>1671</v>
      </c>
      <c r="I51" t="s">
        <v>3589</v>
      </c>
      <c r="J51" t="s">
        <v>3590</v>
      </c>
    </row>
    <row r="52" spans="1:10" ht="132" customHeight="1">
      <c r="A52" s="29" t="s">
        <v>528</v>
      </c>
      <c r="B52" s="29" t="s">
        <v>529</v>
      </c>
      <c r="C52" s="29" t="s">
        <v>1672</v>
      </c>
      <c r="D52" s="29" t="s">
        <v>3389</v>
      </c>
      <c r="E52" s="29" t="s">
        <v>3586</v>
      </c>
      <c r="F52" s="29" t="s">
        <v>3587</v>
      </c>
      <c r="G52" s="29" t="s">
        <v>3588</v>
      </c>
      <c r="H52" s="29" t="s">
        <v>1636</v>
      </c>
      <c r="I52" t="s">
        <v>3589</v>
      </c>
      <c r="J52" t="s">
        <v>3590</v>
      </c>
    </row>
    <row r="53" spans="1:10" ht="132" customHeight="1">
      <c r="A53" s="29" t="s">
        <v>533</v>
      </c>
      <c r="B53" s="29" t="s">
        <v>536</v>
      </c>
      <c r="C53" s="29" t="s">
        <v>1675</v>
      </c>
      <c r="D53" s="29" t="s">
        <v>3415</v>
      </c>
      <c r="E53" s="29" t="s">
        <v>3586</v>
      </c>
      <c r="F53" s="29" t="s">
        <v>3587</v>
      </c>
      <c r="G53" s="29" t="s">
        <v>3588</v>
      </c>
      <c r="H53" s="29" t="s">
        <v>1678</v>
      </c>
      <c r="I53" t="s">
        <v>3589</v>
      </c>
      <c r="J53" t="s">
        <v>3590</v>
      </c>
    </row>
    <row r="54" spans="1:10" ht="132" customHeight="1">
      <c r="A54" s="29" t="s">
        <v>539</v>
      </c>
      <c r="B54" s="29" t="s">
        <v>541</v>
      </c>
      <c r="C54" s="29" t="s">
        <v>1679</v>
      </c>
      <c r="D54" s="29" t="s">
        <v>3417</v>
      </c>
      <c r="E54" s="29" t="s">
        <v>3586</v>
      </c>
      <c r="F54" s="29" t="s">
        <v>3587</v>
      </c>
      <c r="G54" s="29" t="s">
        <v>3588</v>
      </c>
      <c r="H54" s="29" t="s">
        <v>1682</v>
      </c>
      <c r="I54" t="s">
        <v>3589</v>
      </c>
      <c r="J54" t="s">
        <v>3590</v>
      </c>
    </row>
    <row r="55" spans="1:10" ht="132" customHeight="1">
      <c r="A55" s="29" t="s">
        <v>545</v>
      </c>
      <c r="B55" s="29" t="s">
        <v>547</v>
      </c>
      <c r="C55" s="29" t="s">
        <v>1683</v>
      </c>
      <c r="D55" s="29" t="s">
        <v>3420</v>
      </c>
      <c r="E55" s="29" t="s">
        <v>3586</v>
      </c>
      <c r="F55" s="29" t="s">
        <v>3587</v>
      </c>
      <c r="G55" s="29" t="s">
        <v>3588</v>
      </c>
      <c r="H55" s="29" t="s">
        <v>1686</v>
      </c>
      <c r="I55" t="s">
        <v>3589</v>
      </c>
      <c r="J55" t="s">
        <v>3590</v>
      </c>
    </row>
    <row r="56" spans="1:10" ht="132" customHeight="1">
      <c r="A56" s="29" t="s">
        <v>551</v>
      </c>
      <c r="B56" s="29" t="s">
        <v>553</v>
      </c>
      <c r="C56" s="29" t="s">
        <v>1687</v>
      </c>
      <c r="D56" s="29" t="s">
        <v>3423</v>
      </c>
      <c r="E56" s="29" t="s">
        <v>3586</v>
      </c>
      <c r="F56" s="29" t="s">
        <v>3587</v>
      </c>
      <c r="G56" s="29" t="s">
        <v>3588</v>
      </c>
      <c r="H56" s="29" t="s">
        <v>1690</v>
      </c>
      <c r="I56" t="s">
        <v>3589</v>
      </c>
      <c r="J56" t="s">
        <v>3590</v>
      </c>
    </row>
    <row r="57" spans="1:10" ht="132" customHeight="1">
      <c r="A57" s="29" t="s">
        <v>557</v>
      </c>
      <c r="B57" s="29" t="s">
        <v>558</v>
      </c>
      <c r="C57" s="29" t="s">
        <v>1691</v>
      </c>
      <c r="D57" s="29" t="s">
        <v>3389</v>
      </c>
      <c r="E57" s="29" t="s">
        <v>3586</v>
      </c>
      <c r="F57" s="29" t="s">
        <v>3587</v>
      </c>
      <c r="G57" s="29" t="s">
        <v>3588</v>
      </c>
      <c r="H57" s="29" t="s">
        <v>1636</v>
      </c>
      <c r="I57" t="s">
        <v>3589</v>
      </c>
      <c r="J57" t="s">
        <v>3590</v>
      </c>
    </row>
    <row r="58" spans="1:10" ht="132" customHeight="1">
      <c r="A58" s="29" t="s">
        <v>562</v>
      </c>
      <c r="B58" s="29" t="s">
        <v>565</v>
      </c>
      <c r="C58" s="29" t="s">
        <v>1694</v>
      </c>
      <c r="D58" s="29" t="s">
        <v>3428</v>
      </c>
      <c r="E58" s="29" t="s">
        <v>3586</v>
      </c>
      <c r="F58" s="29" t="s">
        <v>3587</v>
      </c>
      <c r="G58" s="29" t="s">
        <v>3588</v>
      </c>
      <c r="H58" s="29" t="s">
        <v>1697</v>
      </c>
      <c r="I58" t="s">
        <v>3589</v>
      </c>
      <c r="J58" t="s">
        <v>3590</v>
      </c>
    </row>
    <row r="59" spans="1:10" ht="132" customHeight="1">
      <c r="A59" s="29" t="s">
        <v>568</v>
      </c>
      <c r="B59" s="29" t="s">
        <v>570</v>
      </c>
      <c r="C59" s="29" t="s">
        <v>1698</v>
      </c>
      <c r="D59" s="29" t="s">
        <v>3431</v>
      </c>
      <c r="E59" s="29" t="s">
        <v>3586</v>
      </c>
      <c r="F59" s="29" t="s">
        <v>3587</v>
      </c>
      <c r="G59" s="29" t="s">
        <v>3588</v>
      </c>
      <c r="H59" s="29" t="s">
        <v>1701</v>
      </c>
      <c r="I59" t="s">
        <v>3589</v>
      </c>
      <c r="J59" t="s">
        <v>3590</v>
      </c>
    </row>
    <row r="60" spans="1:10" ht="132" customHeight="1">
      <c r="A60" s="29" t="s">
        <v>574</v>
      </c>
      <c r="B60" s="29" t="s">
        <v>576</v>
      </c>
      <c r="C60" s="29" t="s">
        <v>1702</v>
      </c>
      <c r="D60" s="29" t="s">
        <v>3434</v>
      </c>
      <c r="E60" s="29" t="s">
        <v>3586</v>
      </c>
      <c r="F60" s="29" t="s">
        <v>3587</v>
      </c>
      <c r="G60" s="29" t="s">
        <v>3588</v>
      </c>
      <c r="H60" s="29" t="s">
        <v>1705</v>
      </c>
      <c r="I60" t="s">
        <v>3589</v>
      </c>
      <c r="J60" t="s">
        <v>3590</v>
      </c>
    </row>
    <row r="61" spans="1:10" ht="132" customHeight="1">
      <c r="A61" s="29" t="s">
        <v>580</v>
      </c>
      <c r="B61" s="29" t="s">
        <v>582</v>
      </c>
      <c r="C61" s="29" t="s">
        <v>1706</v>
      </c>
      <c r="D61" s="29" t="s">
        <v>3437</v>
      </c>
      <c r="E61" s="29" t="s">
        <v>3586</v>
      </c>
      <c r="F61" s="29" t="s">
        <v>3587</v>
      </c>
      <c r="G61" s="29" t="s">
        <v>3588</v>
      </c>
      <c r="H61" s="29" t="s">
        <v>1709</v>
      </c>
      <c r="I61" t="s">
        <v>3589</v>
      </c>
      <c r="J61" t="s">
        <v>3590</v>
      </c>
    </row>
    <row r="62" spans="1:10" ht="132" customHeight="1">
      <c r="A62" s="29" t="s">
        <v>586</v>
      </c>
      <c r="B62" s="29" t="s">
        <v>587</v>
      </c>
      <c r="C62" s="29" t="s">
        <v>1710</v>
      </c>
      <c r="D62" s="29" t="s">
        <v>3389</v>
      </c>
      <c r="E62" s="29" t="s">
        <v>3586</v>
      </c>
      <c r="F62" s="29" t="s">
        <v>3587</v>
      </c>
      <c r="G62" s="29" t="s">
        <v>3588</v>
      </c>
      <c r="H62" s="29" t="s">
        <v>1636</v>
      </c>
      <c r="I62" t="s">
        <v>3589</v>
      </c>
      <c r="J62" t="s">
        <v>3590</v>
      </c>
    </row>
    <row r="63" spans="1:10" ht="132" customHeight="1">
      <c r="A63" s="29" t="s">
        <v>591</v>
      </c>
      <c r="B63" s="29" t="s">
        <v>594</v>
      </c>
      <c r="C63" s="29" t="s">
        <v>1713</v>
      </c>
      <c r="D63" s="29" t="s">
        <v>3441</v>
      </c>
      <c r="E63" s="29" t="s">
        <v>3586</v>
      </c>
      <c r="F63" s="29" t="s">
        <v>3587</v>
      </c>
      <c r="G63" s="29" t="s">
        <v>3588</v>
      </c>
      <c r="H63" s="29" t="s">
        <v>1716</v>
      </c>
      <c r="I63" t="s">
        <v>3589</v>
      </c>
      <c r="J63" t="s">
        <v>3590</v>
      </c>
    </row>
    <row r="64" spans="1:10" ht="132" customHeight="1">
      <c r="A64" s="29" t="s">
        <v>597</v>
      </c>
      <c r="B64" s="29" t="s">
        <v>599</v>
      </c>
      <c r="C64" s="29" t="s">
        <v>1717</v>
      </c>
      <c r="D64" s="29" t="s">
        <v>3444</v>
      </c>
      <c r="E64" s="29" t="s">
        <v>3586</v>
      </c>
      <c r="F64" s="29" t="s">
        <v>3587</v>
      </c>
      <c r="G64" s="29" t="s">
        <v>3588</v>
      </c>
      <c r="H64" s="29" t="s">
        <v>1720</v>
      </c>
      <c r="I64" t="s">
        <v>3589</v>
      </c>
      <c r="J64" t="s">
        <v>3590</v>
      </c>
    </row>
    <row r="65" spans="1:10" ht="132" customHeight="1">
      <c r="A65" s="29" t="s">
        <v>603</v>
      </c>
      <c r="B65" s="29" t="s">
        <v>605</v>
      </c>
      <c r="C65" s="29" t="s">
        <v>1721</v>
      </c>
      <c r="D65" s="29" t="s">
        <v>3447</v>
      </c>
      <c r="E65" s="29" t="s">
        <v>3586</v>
      </c>
      <c r="F65" s="29" t="s">
        <v>3587</v>
      </c>
      <c r="G65" s="29" t="s">
        <v>3588</v>
      </c>
      <c r="H65" s="29" t="s">
        <v>1724</v>
      </c>
      <c r="I65" t="s">
        <v>3589</v>
      </c>
      <c r="J65" t="s">
        <v>3590</v>
      </c>
    </row>
    <row r="66" spans="1:10" ht="132" customHeight="1">
      <c r="A66" s="29" t="s">
        <v>609</v>
      </c>
      <c r="B66" s="29" t="s">
        <v>611</v>
      </c>
      <c r="C66" s="29" t="s">
        <v>1725</v>
      </c>
      <c r="D66" s="29" t="s">
        <v>3450</v>
      </c>
      <c r="E66" s="29" t="s">
        <v>3586</v>
      </c>
      <c r="F66" s="29" t="s">
        <v>3587</v>
      </c>
      <c r="G66" s="29" t="s">
        <v>3588</v>
      </c>
      <c r="H66" s="29" t="s">
        <v>1728</v>
      </c>
      <c r="I66" t="s">
        <v>3589</v>
      </c>
      <c r="J66" t="s">
        <v>3590</v>
      </c>
    </row>
    <row r="67" spans="1:10" ht="132" customHeight="1">
      <c r="A67" s="29" t="s">
        <v>615</v>
      </c>
      <c r="B67" s="29" t="s">
        <v>616</v>
      </c>
      <c r="C67" s="29" t="s">
        <v>1729</v>
      </c>
      <c r="D67" s="29" t="s">
        <v>3452</v>
      </c>
      <c r="E67" s="29" t="s">
        <v>3586</v>
      </c>
      <c r="F67" s="29" t="s">
        <v>3587</v>
      </c>
      <c r="G67" s="29" t="s">
        <v>3588</v>
      </c>
      <c r="H67" s="29" t="s">
        <v>1636</v>
      </c>
      <c r="I67" t="s">
        <v>3589</v>
      </c>
      <c r="J67" t="s">
        <v>3590</v>
      </c>
    </row>
  </sheetData>
  <mergeCells count="4">
    <mergeCell ref="A4:H4"/>
    <mergeCell ref="A20:H20"/>
    <mergeCell ref="A2:H2"/>
    <mergeCell ref="A1:H1"/>
  </mergeCells>
  <pageMargins left="0.7" right="0.7" top="0.75" bottom="0.75" header="0.3" footer="0.3"/>
  <pageSetup fitToHeight="0" orientation="landscape"/>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P24"/>
  <sheetViews>
    <sheetView showGridLines="0" workbookViewId="0">
      <pane ySplit="9" topLeftCell="A19" activePane="bottomLeft" state="frozen"/>
      <selection pane="bottomLeft"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3591</v>
      </c>
      <c r="B1" s="70"/>
      <c r="C1" s="70"/>
      <c r="D1" s="70"/>
      <c r="E1" s="70"/>
      <c r="F1" s="70"/>
      <c r="G1" s="70"/>
      <c r="H1" s="70"/>
      <c r="I1" s="70"/>
      <c r="J1" s="70"/>
      <c r="K1" s="70"/>
      <c r="L1" s="70"/>
      <c r="M1" s="70"/>
      <c r="N1" s="70"/>
      <c r="O1" s="70"/>
    </row>
    <row r="2" spans="1:16" ht="31.95" customHeight="1">
      <c r="A2" s="78" t="s">
        <v>3592</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v>
      </c>
      <c r="B5" s="75"/>
      <c r="D5" s="93">
        <f>COUNTIF(O10:O40,"Blocked")</f>
        <v>5</v>
      </c>
      <c r="E5" s="75"/>
      <c r="G5" s="90" t="s">
        <v>3856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437</v>
      </c>
      <c r="B10" s="10">
        <v>0</v>
      </c>
      <c r="C10" s="10" t="s">
        <v>720</v>
      </c>
      <c r="D10" s="10" t="s">
        <v>439</v>
      </c>
      <c r="E10" s="10" t="s">
        <v>440</v>
      </c>
      <c r="F10" s="10" t="s">
        <v>1610</v>
      </c>
      <c r="G10" s="10" t="s">
        <v>1611</v>
      </c>
      <c r="H10" s="15">
        <v>4</v>
      </c>
      <c r="I10" s="10" t="s">
        <v>437</v>
      </c>
      <c r="J10" s="10" t="s">
        <v>1612</v>
      </c>
      <c r="K10" s="10" t="s">
        <v>442</v>
      </c>
      <c r="L10" s="10" t="s">
        <v>3857</v>
      </c>
      <c r="M10" s="10" t="s">
        <v>3734</v>
      </c>
      <c r="N10" s="10" t="s">
        <v>1616</v>
      </c>
      <c r="O10" s="10" t="s">
        <v>697</v>
      </c>
      <c r="P10" s="29" t="s">
        <v>3858</v>
      </c>
    </row>
    <row r="11" spans="1:16" ht="110.4" customHeight="1">
      <c r="A11" s="10" t="s">
        <v>446</v>
      </c>
      <c r="B11" s="10">
        <v>2</v>
      </c>
      <c r="C11" s="10" t="s">
        <v>720</v>
      </c>
      <c r="D11" s="10" t="s">
        <v>447</v>
      </c>
      <c r="E11" s="10" t="s">
        <v>448</v>
      </c>
      <c r="F11" s="10" t="s">
        <v>1617</v>
      </c>
      <c r="G11" s="10" t="s">
        <v>1611</v>
      </c>
      <c r="H11" s="15">
        <v>4</v>
      </c>
      <c r="I11" s="10" t="s">
        <v>446</v>
      </c>
      <c r="J11" s="10" t="s">
        <v>1618</v>
      </c>
      <c r="K11" s="10" t="s">
        <v>449</v>
      </c>
      <c r="L11" s="10" t="s">
        <v>3857</v>
      </c>
      <c r="M11" s="10" t="s">
        <v>3737</v>
      </c>
      <c r="N11" s="10" t="s">
        <v>1620</v>
      </c>
      <c r="O11" s="10" t="s">
        <v>672</v>
      </c>
      <c r="P11" s="29" t="s">
        <v>3859</v>
      </c>
    </row>
    <row r="12" spans="1:16" ht="110.4" customHeight="1">
      <c r="A12" s="10" t="s">
        <v>451</v>
      </c>
      <c r="B12" s="10">
        <v>3</v>
      </c>
      <c r="C12" s="10" t="s">
        <v>720</v>
      </c>
      <c r="D12" s="10" t="s">
        <v>452</v>
      </c>
      <c r="E12" s="10" t="s">
        <v>3739</v>
      </c>
      <c r="F12" s="10" t="s">
        <v>3740</v>
      </c>
      <c r="G12" s="10" t="s">
        <v>1611</v>
      </c>
      <c r="H12" s="15">
        <v>4</v>
      </c>
      <c r="I12" s="10" t="s">
        <v>451</v>
      </c>
      <c r="J12" s="10" t="s">
        <v>1622</v>
      </c>
      <c r="K12" s="10" t="s">
        <v>3741</v>
      </c>
      <c r="L12" s="10" t="s">
        <v>3857</v>
      </c>
      <c r="M12" s="10" t="s">
        <v>3742</v>
      </c>
      <c r="N12" s="10" t="s">
        <v>1624</v>
      </c>
      <c r="O12" s="10" t="s">
        <v>672</v>
      </c>
      <c r="P12" s="29" t="s">
        <v>3860</v>
      </c>
    </row>
    <row r="13" spans="1:16" ht="110.4" customHeight="1">
      <c r="A13" s="10" t="s">
        <v>457</v>
      </c>
      <c r="B13" s="10">
        <v>4</v>
      </c>
      <c r="C13" s="10" t="s">
        <v>720</v>
      </c>
      <c r="D13" s="10" t="s">
        <v>458</v>
      </c>
      <c r="E13" s="10" t="s">
        <v>459</v>
      </c>
      <c r="F13" s="10" t="s">
        <v>1625</v>
      </c>
      <c r="G13" s="10" t="s">
        <v>1611</v>
      </c>
      <c r="H13" s="15">
        <v>3.5</v>
      </c>
      <c r="I13" s="10" t="s">
        <v>457</v>
      </c>
      <c r="J13" s="10" t="s">
        <v>1626</v>
      </c>
      <c r="K13" s="10" t="s">
        <v>461</v>
      </c>
      <c r="L13" s="10" t="s">
        <v>3857</v>
      </c>
      <c r="M13" s="10" t="s">
        <v>3744</v>
      </c>
      <c r="N13" s="10" t="s">
        <v>1628</v>
      </c>
      <c r="O13" s="10" t="s">
        <v>672</v>
      </c>
      <c r="P13" s="29" t="s">
        <v>3861</v>
      </c>
    </row>
    <row r="14" spans="1:16" ht="110.4" customHeight="1">
      <c r="A14" s="10" t="s">
        <v>463</v>
      </c>
      <c r="B14" s="10">
        <v>5</v>
      </c>
      <c r="C14" s="10" t="s">
        <v>720</v>
      </c>
      <c r="D14" s="10" t="s">
        <v>464</v>
      </c>
      <c r="E14" s="10" t="s">
        <v>465</v>
      </c>
      <c r="F14" s="10" t="s">
        <v>1629</v>
      </c>
      <c r="G14" s="10" t="s">
        <v>1611</v>
      </c>
      <c r="H14" s="15">
        <v>2.5</v>
      </c>
      <c r="I14" s="10" t="s">
        <v>463</v>
      </c>
      <c r="J14" s="10" t="s">
        <v>1630</v>
      </c>
      <c r="K14" s="10" t="s">
        <v>467</v>
      </c>
      <c r="L14" s="10" t="s">
        <v>3857</v>
      </c>
      <c r="M14" s="10" t="s">
        <v>3746</v>
      </c>
      <c r="N14" s="10" t="s">
        <v>1632</v>
      </c>
      <c r="O14" s="10" t="s">
        <v>672</v>
      </c>
      <c r="P14" s="29" t="s">
        <v>3862</v>
      </c>
    </row>
    <row r="15" spans="1:16" ht="110.4" customHeight="1">
      <c r="A15" s="10" t="s">
        <v>469</v>
      </c>
      <c r="B15" s="10">
        <v>6</v>
      </c>
      <c r="C15" s="10" t="s">
        <v>720</v>
      </c>
      <c r="D15" s="10" t="s">
        <v>470</v>
      </c>
      <c r="E15" s="10" t="s">
        <v>471</v>
      </c>
      <c r="F15" s="10" t="s">
        <v>1633</v>
      </c>
      <c r="G15" s="10" t="s">
        <v>1611</v>
      </c>
      <c r="H15" s="15">
        <v>1</v>
      </c>
      <c r="I15" s="10" t="s">
        <v>469</v>
      </c>
      <c r="J15" s="10" t="s">
        <v>731</v>
      </c>
      <c r="K15" s="10" t="s">
        <v>473</v>
      </c>
      <c r="L15" s="10" t="s">
        <v>3863</v>
      </c>
      <c r="M15" s="10" t="s">
        <v>1634</v>
      </c>
      <c r="N15" s="10" t="s">
        <v>1636</v>
      </c>
      <c r="O15" s="10" t="s">
        <v>672</v>
      </c>
      <c r="P15" s="29" t="s">
        <v>3864</v>
      </c>
    </row>
    <row r="17" spans="1:15" ht="34.049999999999997" customHeight="1">
      <c r="A17" s="94" t="s">
        <v>1745</v>
      </c>
      <c r="B17" s="67"/>
      <c r="C17" s="67"/>
      <c r="D17" s="67"/>
      <c r="E17" s="67"/>
      <c r="F17" s="67"/>
      <c r="G17" s="67"/>
      <c r="H17" s="67"/>
      <c r="I17" s="67"/>
      <c r="J17" s="67"/>
      <c r="K17" s="67"/>
      <c r="L17" s="67"/>
      <c r="M17" s="67"/>
      <c r="N17" s="67"/>
      <c r="O17" s="68"/>
    </row>
    <row r="18" spans="1:15" ht="48" customHeight="1">
      <c r="A18" s="33" t="s">
        <v>1746</v>
      </c>
      <c r="B18" s="33" t="s">
        <v>2</v>
      </c>
      <c r="C18" s="33" t="s">
        <v>4</v>
      </c>
      <c r="D18" s="33" t="s">
        <v>5</v>
      </c>
      <c r="E18" s="33" t="s">
        <v>6</v>
      </c>
      <c r="F18" s="33" t="s">
        <v>7</v>
      </c>
      <c r="G18" s="33" t="s">
        <v>1747</v>
      </c>
    </row>
    <row r="19" spans="1:15" ht="52.05" customHeight="1">
      <c r="A19" s="34">
        <v>1</v>
      </c>
      <c r="B19" s="34" t="s">
        <v>437</v>
      </c>
      <c r="C19" s="34" t="s">
        <v>439</v>
      </c>
      <c r="D19" s="34" t="s">
        <v>440</v>
      </c>
      <c r="E19" s="34" t="s">
        <v>441</v>
      </c>
      <c r="F19" s="34" t="s">
        <v>442</v>
      </c>
      <c r="G19" s="34" t="s">
        <v>3593</v>
      </c>
    </row>
    <row r="20" spans="1:15" ht="52.05" customHeight="1">
      <c r="A20" s="34">
        <v>2</v>
      </c>
      <c r="B20" s="34" t="s">
        <v>446</v>
      </c>
      <c r="C20" s="34" t="s">
        <v>447</v>
      </c>
      <c r="D20" s="34" t="s">
        <v>448</v>
      </c>
      <c r="E20" s="34" t="s">
        <v>437</v>
      </c>
      <c r="F20" s="34" t="s">
        <v>449</v>
      </c>
      <c r="G20" s="34" t="s">
        <v>3593</v>
      </c>
    </row>
    <row r="21" spans="1:15" ht="52.05" customHeight="1">
      <c r="A21" s="34">
        <v>3</v>
      </c>
      <c r="B21" s="34" t="s">
        <v>451</v>
      </c>
      <c r="C21" s="34" t="s">
        <v>452</v>
      </c>
      <c r="D21" s="34" t="s">
        <v>3739</v>
      </c>
      <c r="E21" s="34" t="s">
        <v>454</v>
      </c>
      <c r="F21" s="34" t="s">
        <v>3741</v>
      </c>
      <c r="G21" s="34" t="s">
        <v>3593</v>
      </c>
    </row>
    <row r="22" spans="1:15" ht="52.05" customHeight="1">
      <c r="A22" s="34">
        <v>4</v>
      </c>
      <c r="B22" s="34" t="s">
        <v>457</v>
      </c>
      <c r="C22" s="34" t="s">
        <v>458</v>
      </c>
      <c r="D22" s="34" t="s">
        <v>459</v>
      </c>
      <c r="E22" s="34" t="s">
        <v>460</v>
      </c>
      <c r="F22" s="34" t="s">
        <v>461</v>
      </c>
      <c r="G22" s="34" t="s">
        <v>3593</v>
      </c>
    </row>
    <row r="23" spans="1:15" ht="52.05" customHeight="1">
      <c r="A23" s="34">
        <v>5</v>
      </c>
      <c r="B23" s="34" t="s">
        <v>463</v>
      </c>
      <c r="C23" s="34" t="s">
        <v>464</v>
      </c>
      <c r="D23" s="34" t="s">
        <v>465</v>
      </c>
      <c r="E23" s="34" t="s">
        <v>466</v>
      </c>
      <c r="F23" s="34" t="s">
        <v>467</v>
      </c>
      <c r="G23" s="34" t="s">
        <v>3593</v>
      </c>
    </row>
    <row r="24" spans="1:15" ht="52.05" customHeight="1">
      <c r="A24" s="34">
        <v>6</v>
      </c>
      <c r="B24" s="34" t="s">
        <v>469</v>
      </c>
      <c r="C24" s="34" t="s">
        <v>470</v>
      </c>
      <c r="D24" s="34" t="s">
        <v>471</v>
      </c>
      <c r="E24" s="34" t="s">
        <v>472</v>
      </c>
      <c r="F24" s="34" t="s">
        <v>473</v>
      </c>
      <c r="G24" s="34" t="s">
        <v>3593</v>
      </c>
    </row>
  </sheetData>
  <mergeCells count="9">
    <mergeCell ref="A1:O1"/>
    <mergeCell ref="A5:B6"/>
    <mergeCell ref="D5:E6"/>
    <mergeCell ref="D4:E4"/>
    <mergeCell ref="A17:O17"/>
    <mergeCell ref="G4:O4"/>
    <mergeCell ref="A4:B4"/>
    <mergeCell ref="A2:O2"/>
    <mergeCell ref="G5:O6"/>
  </mergeCells>
  <dataValidations count="1">
    <dataValidation type="list" sqref="O10:O15" xr:uid="{00000000-0002-0000-13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P22"/>
  <sheetViews>
    <sheetView showGridLines="0" workbookViewId="0">
      <pane ySplit="9" topLeftCell="A10" activePane="bottomLeft" state="frozen"/>
      <selection pane="bottomLeft"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3594</v>
      </c>
      <c r="B1" s="70"/>
      <c r="C1" s="70"/>
      <c r="D1" s="70"/>
      <c r="E1" s="70"/>
      <c r="F1" s="70"/>
      <c r="G1" s="70"/>
      <c r="H1" s="70"/>
      <c r="I1" s="70"/>
      <c r="J1" s="70"/>
      <c r="K1" s="70"/>
      <c r="L1" s="70"/>
      <c r="M1" s="70"/>
      <c r="N1" s="70"/>
      <c r="O1" s="70"/>
    </row>
    <row r="2" spans="1:16" ht="31.95" customHeight="1">
      <c r="A2" s="78" t="s">
        <v>3595</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v>
      </c>
      <c r="B5" s="75"/>
      <c r="D5" s="93">
        <f>COUNTIF(O10:O40,"Blocked")</f>
        <v>5</v>
      </c>
      <c r="E5" s="75"/>
      <c r="G5" s="90" t="s">
        <v>3856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475</v>
      </c>
      <c r="B10" s="10">
        <v>1</v>
      </c>
      <c r="C10" s="10" t="s">
        <v>720</v>
      </c>
      <c r="D10" s="10" t="s">
        <v>477</v>
      </c>
      <c r="E10" s="10" t="s">
        <v>3749</v>
      </c>
      <c r="F10" s="10" t="s">
        <v>3750</v>
      </c>
      <c r="G10" s="10" t="s">
        <v>1611</v>
      </c>
      <c r="H10" s="15">
        <v>2.5</v>
      </c>
      <c r="I10" s="10" t="s">
        <v>475</v>
      </c>
      <c r="J10" s="10" t="s">
        <v>1638</v>
      </c>
      <c r="K10" s="10" t="s">
        <v>3751</v>
      </c>
      <c r="L10" s="10" t="s">
        <v>3857</v>
      </c>
      <c r="M10" s="10" t="s">
        <v>3752</v>
      </c>
      <c r="N10" s="10" t="s">
        <v>1640</v>
      </c>
      <c r="O10" s="10" t="s">
        <v>672</v>
      </c>
      <c r="P10" s="29" t="s">
        <v>3865</v>
      </c>
    </row>
    <row r="11" spans="1:16" ht="110.4" customHeight="1">
      <c r="A11" s="10" t="s">
        <v>481</v>
      </c>
      <c r="B11" s="10">
        <v>2</v>
      </c>
      <c r="C11" s="10" t="s">
        <v>720</v>
      </c>
      <c r="D11" s="10" t="s">
        <v>482</v>
      </c>
      <c r="E11" s="10" t="s">
        <v>3754</v>
      </c>
      <c r="F11" s="10" t="s">
        <v>3755</v>
      </c>
      <c r="G11" s="10" t="s">
        <v>1611</v>
      </c>
      <c r="H11" s="15">
        <v>4</v>
      </c>
      <c r="I11" s="10" t="s">
        <v>481</v>
      </c>
      <c r="J11" s="10" t="s">
        <v>1642</v>
      </c>
      <c r="K11" s="10" t="s">
        <v>3756</v>
      </c>
      <c r="L11" s="10" t="s">
        <v>3857</v>
      </c>
      <c r="M11" s="10" t="s">
        <v>3757</v>
      </c>
      <c r="N11" s="10" t="s">
        <v>1644</v>
      </c>
      <c r="O11" s="10" t="s">
        <v>672</v>
      </c>
      <c r="P11" s="29" t="s">
        <v>3866</v>
      </c>
    </row>
    <row r="12" spans="1:16" ht="110.4" customHeight="1">
      <c r="A12" s="10" t="s">
        <v>487</v>
      </c>
      <c r="B12" s="10">
        <v>3</v>
      </c>
      <c r="C12" s="10" t="s">
        <v>720</v>
      </c>
      <c r="D12" s="10" t="s">
        <v>488</v>
      </c>
      <c r="E12" s="10" t="s">
        <v>3759</v>
      </c>
      <c r="F12" s="10" t="s">
        <v>3760</v>
      </c>
      <c r="G12" s="10" t="s">
        <v>1611</v>
      </c>
      <c r="H12" s="15">
        <v>3.5</v>
      </c>
      <c r="I12" s="10" t="s">
        <v>487</v>
      </c>
      <c r="J12" s="10" t="s">
        <v>1646</v>
      </c>
      <c r="K12" s="10" t="s">
        <v>3761</v>
      </c>
      <c r="L12" s="10" t="s">
        <v>3857</v>
      </c>
      <c r="M12" s="10" t="s">
        <v>3762</v>
      </c>
      <c r="N12" s="10" t="s">
        <v>1648</v>
      </c>
      <c r="O12" s="10" t="s">
        <v>672</v>
      </c>
      <c r="P12" s="29" t="s">
        <v>3867</v>
      </c>
    </row>
    <row r="13" spans="1:16" ht="110.4" customHeight="1">
      <c r="A13" s="10" t="s">
        <v>493</v>
      </c>
      <c r="B13" s="10">
        <v>4</v>
      </c>
      <c r="C13" s="10" t="s">
        <v>720</v>
      </c>
      <c r="D13" s="10" t="s">
        <v>494</v>
      </c>
      <c r="E13" s="10" t="s">
        <v>3764</v>
      </c>
      <c r="F13" s="10" t="s">
        <v>3765</v>
      </c>
      <c r="G13" s="10" t="s">
        <v>1611</v>
      </c>
      <c r="H13" s="15">
        <v>3</v>
      </c>
      <c r="I13" s="10" t="s">
        <v>493</v>
      </c>
      <c r="J13" s="10" t="s">
        <v>1650</v>
      </c>
      <c r="K13" s="10" t="s">
        <v>3766</v>
      </c>
      <c r="L13" s="10" t="s">
        <v>3857</v>
      </c>
      <c r="M13" s="10" t="s">
        <v>3767</v>
      </c>
      <c r="N13" s="10" t="s">
        <v>1652</v>
      </c>
      <c r="O13" s="10" t="s">
        <v>672</v>
      </c>
      <c r="P13" s="29" t="s">
        <v>3868</v>
      </c>
    </row>
    <row r="14" spans="1:16" ht="110.4" customHeight="1">
      <c r="A14" s="10" t="s">
        <v>499</v>
      </c>
      <c r="B14" s="10">
        <v>5</v>
      </c>
      <c r="C14" s="10" t="s">
        <v>720</v>
      </c>
      <c r="D14" s="10" t="s">
        <v>470</v>
      </c>
      <c r="E14" s="10" t="s">
        <v>500</v>
      </c>
      <c r="F14" s="10" t="s">
        <v>1653</v>
      </c>
      <c r="G14" s="10" t="s">
        <v>1611</v>
      </c>
      <c r="H14" s="15">
        <v>1</v>
      </c>
      <c r="I14" s="10" t="s">
        <v>499</v>
      </c>
      <c r="J14" s="10" t="s">
        <v>731</v>
      </c>
      <c r="K14" s="10" t="s">
        <v>502</v>
      </c>
      <c r="L14" s="10" t="s">
        <v>3863</v>
      </c>
      <c r="M14" s="10" t="s">
        <v>1654</v>
      </c>
      <c r="N14" s="10" t="s">
        <v>1636</v>
      </c>
      <c r="O14" s="10" t="s">
        <v>672</v>
      </c>
      <c r="P14" s="29" t="s">
        <v>3869</v>
      </c>
    </row>
    <row r="16" spans="1:16" ht="34.049999999999997" customHeight="1">
      <c r="A16" s="94" t="s">
        <v>1745</v>
      </c>
      <c r="B16" s="67"/>
      <c r="C16" s="67"/>
      <c r="D16" s="67"/>
      <c r="E16" s="67"/>
      <c r="F16" s="67"/>
      <c r="G16" s="67"/>
      <c r="H16" s="67"/>
      <c r="I16" s="67"/>
      <c r="J16" s="67"/>
      <c r="K16" s="67"/>
      <c r="L16" s="67"/>
      <c r="M16" s="67"/>
      <c r="N16" s="67"/>
      <c r="O16" s="68"/>
    </row>
    <row r="17" spans="1:7" ht="48" customHeight="1">
      <c r="A17" s="33" t="s">
        <v>1746</v>
      </c>
      <c r="B17" s="33" t="s">
        <v>2</v>
      </c>
      <c r="C17" s="33" t="s">
        <v>4</v>
      </c>
      <c r="D17" s="33" t="s">
        <v>5</v>
      </c>
      <c r="E17" s="33" t="s">
        <v>6</v>
      </c>
      <c r="F17" s="33" t="s">
        <v>7</v>
      </c>
      <c r="G17" s="33" t="s">
        <v>1747</v>
      </c>
    </row>
    <row r="18" spans="1:7" ht="52.05" customHeight="1">
      <c r="A18" s="34">
        <v>1</v>
      </c>
      <c r="B18" s="34" t="s">
        <v>475</v>
      </c>
      <c r="C18" s="34" t="s">
        <v>477</v>
      </c>
      <c r="D18" s="34" t="s">
        <v>3749</v>
      </c>
      <c r="E18" s="34" t="s">
        <v>472</v>
      </c>
      <c r="F18" s="34" t="s">
        <v>3751</v>
      </c>
      <c r="G18" s="34" t="s">
        <v>3593</v>
      </c>
    </row>
    <row r="19" spans="1:7" ht="52.05" customHeight="1">
      <c r="A19" s="34">
        <v>2</v>
      </c>
      <c r="B19" s="34" t="s">
        <v>481</v>
      </c>
      <c r="C19" s="34" t="s">
        <v>482</v>
      </c>
      <c r="D19" s="34" t="s">
        <v>3754</v>
      </c>
      <c r="E19" s="34" t="s">
        <v>484</v>
      </c>
      <c r="F19" s="34" t="s">
        <v>3756</v>
      </c>
      <c r="G19" s="34" t="s">
        <v>3593</v>
      </c>
    </row>
    <row r="20" spans="1:7" ht="52.05" customHeight="1">
      <c r="A20" s="34">
        <v>3</v>
      </c>
      <c r="B20" s="34" t="s">
        <v>487</v>
      </c>
      <c r="C20" s="34" t="s">
        <v>488</v>
      </c>
      <c r="D20" s="34" t="s">
        <v>3759</v>
      </c>
      <c r="E20" s="34" t="s">
        <v>490</v>
      </c>
      <c r="F20" s="34" t="s">
        <v>3761</v>
      </c>
      <c r="G20" s="34" t="s">
        <v>3593</v>
      </c>
    </row>
    <row r="21" spans="1:7" ht="52.05" customHeight="1">
      <c r="A21" s="34">
        <v>4</v>
      </c>
      <c r="B21" s="34" t="s">
        <v>493</v>
      </c>
      <c r="C21" s="34" t="s">
        <v>494</v>
      </c>
      <c r="D21" s="34" t="s">
        <v>3764</v>
      </c>
      <c r="E21" s="34" t="s">
        <v>496</v>
      </c>
      <c r="F21" s="34" t="s">
        <v>3766</v>
      </c>
      <c r="G21" s="34" t="s">
        <v>3593</v>
      </c>
    </row>
    <row r="22" spans="1:7" ht="52.05" customHeight="1">
      <c r="A22" s="34">
        <v>5</v>
      </c>
      <c r="B22" s="34" t="s">
        <v>499</v>
      </c>
      <c r="C22" s="34" t="s">
        <v>470</v>
      </c>
      <c r="D22" s="34" t="s">
        <v>500</v>
      </c>
      <c r="E22" s="34" t="s">
        <v>501</v>
      </c>
      <c r="F22" s="34" t="s">
        <v>502</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4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P22"/>
  <sheetViews>
    <sheetView showGridLines="0" workbookViewId="0">
      <pane ySplit="9" topLeftCell="A10" activePane="bottomLeft" state="frozen"/>
      <selection pane="bottomLeft"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3596</v>
      </c>
      <c r="B1" s="70"/>
      <c r="C1" s="70"/>
      <c r="D1" s="70"/>
      <c r="E1" s="70"/>
      <c r="F1" s="70"/>
      <c r="G1" s="70"/>
      <c r="H1" s="70"/>
      <c r="I1" s="70"/>
      <c r="J1" s="70"/>
      <c r="K1" s="70"/>
      <c r="L1" s="70"/>
      <c r="M1" s="70"/>
      <c r="N1" s="70"/>
      <c r="O1" s="70"/>
    </row>
    <row r="2" spans="1:16" ht="31.95" customHeight="1">
      <c r="A2" s="78" t="s">
        <v>3597</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v>
      </c>
      <c r="B5" s="75"/>
      <c r="D5" s="93">
        <f>COUNTIF(O10:O40,"Blocked")</f>
        <v>5</v>
      </c>
      <c r="E5" s="75"/>
      <c r="G5" s="90" t="s">
        <v>3856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504</v>
      </c>
      <c r="B10" s="10">
        <v>1</v>
      </c>
      <c r="C10" s="10" t="s">
        <v>720</v>
      </c>
      <c r="D10" s="10" t="s">
        <v>506</v>
      </c>
      <c r="E10" s="10" t="s">
        <v>507</v>
      </c>
      <c r="F10" s="10" t="s">
        <v>1656</v>
      </c>
      <c r="G10" s="10" t="s">
        <v>1611</v>
      </c>
      <c r="H10" s="15">
        <v>4</v>
      </c>
      <c r="I10" s="10" t="s">
        <v>504</v>
      </c>
      <c r="J10" s="10" t="s">
        <v>1657</v>
      </c>
      <c r="K10" s="10" t="s">
        <v>508</v>
      </c>
      <c r="L10" s="10" t="s">
        <v>3857</v>
      </c>
      <c r="M10" s="10" t="s">
        <v>3770</v>
      </c>
      <c r="N10" s="10" t="s">
        <v>1659</v>
      </c>
      <c r="O10" s="10" t="s">
        <v>672</v>
      </c>
      <c r="P10" s="29" t="s">
        <v>3870</v>
      </c>
    </row>
    <row r="11" spans="1:16" ht="110.4" customHeight="1">
      <c r="A11" s="10" t="s">
        <v>510</v>
      </c>
      <c r="B11" s="10">
        <v>2</v>
      </c>
      <c r="C11" s="10" t="s">
        <v>720</v>
      </c>
      <c r="D11" s="10" t="s">
        <v>511</v>
      </c>
      <c r="E11" s="10" t="s">
        <v>512</v>
      </c>
      <c r="F11" s="10" t="s">
        <v>1660</v>
      </c>
      <c r="G11" s="10" t="s">
        <v>1611</v>
      </c>
      <c r="H11" s="15">
        <v>3</v>
      </c>
      <c r="I11" s="10" t="s">
        <v>510</v>
      </c>
      <c r="J11" s="10" t="s">
        <v>1661</v>
      </c>
      <c r="K11" s="10" t="s">
        <v>514</v>
      </c>
      <c r="L11" s="10" t="s">
        <v>3857</v>
      </c>
      <c r="M11" s="10" t="s">
        <v>3772</v>
      </c>
      <c r="N11" s="10" t="s">
        <v>1663</v>
      </c>
      <c r="O11" s="10" t="s">
        <v>672</v>
      </c>
      <c r="P11" s="29" t="s">
        <v>3871</v>
      </c>
    </row>
    <row r="12" spans="1:16" ht="110.4" customHeight="1">
      <c r="A12" s="10" t="s">
        <v>516</v>
      </c>
      <c r="B12" s="10">
        <v>3</v>
      </c>
      <c r="C12" s="10" t="s">
        <v>720</v>
      </c>
      <c r="D12" s="10" t="s">
        <v>517</v>
      </c>
      <c r="E12" s="10" t="s">
        <v>518</v>
      </c>
      <c r="F12" s="10" t="s">
        <v>1664</v>
      </c>
      <c r="G12" s="10" t="s">
        <v>1611</v>
      </c>
      <c r="H12" s="15">
        <v>3</v>
      </c>
      <c r="I12" s="10" t="s">
        <v>516</v>
      </c>
      <c r="J12" s="10" t="s">
        <v>1665</v>
      </c>
      <c r="K12" s="10" t="s">
        <v>520</v>
      </c>
      <c r="L12" s="10" t="s">
        <v>3857</v>
      </c>
      <c r="M12" s="10" t="s">
        <v>3774</v>
      </c>
      <c r="N12" s="10" t="s">
        <v>1667</v>
      </c>
      <c r="O12" s="10" t="s">
        <v>672</v>
      </c>
      <c r="P12" s="29" t="s">
        <v>3872</v>
      </c>
    </row>
    <row r="13" spans="1:16" ht="110.4" customHeight="1">
      <c r="A13" s="10" t="s">
        <v>522</v>
      </c>
      <c r="B13" s="10">
        <v>4</v>
      </c>
      <c r="C13" s="10" t="s">
        <v>720</v>
      </c>
      <c r="D13" s="10" t="s">
        <v>523</v>
      </c>
      <c r="E13" s="10" t="s">
        <v>524</v>
      </c>
      <c r="F13" s="10" t="s">
        <v>1668</v>
      </c>
      <c r="G13" s="10" t="s">
        <v>1611</v>
      </c>
      <c r="H13" s="15">
        <v>3.5</v>
      </c>
      <c r="I13" s="10" t="s">
        <v>522</v>
      </c>
      <c r="J13" s="10" t="s">
        <v>1669</v>
      </c>
      <c r="K13" s="10" t="s">
        <v>526</v>
      </c>
      <c r="L13" s="10" t="s">
        <v>3857</v>
      </c>
      <c r="M13" s="10" t="s">
        <v>3776</v>
      </c>
      <c r="N13" s="10" t="s">
        <v>1671</v>
      </c>
      <c r="O13" s="10" t="s">
        <v>672</v>
      </c>
      <c r="P13" s="29" t="s">
        <v>3873</v>
      </c>
    </row>
    <row r="14" spans="1:16" ht="110.4" customHeight="1">
      <c r="A14" s="10" t="s">
        <v>528</v>
      </c>
      <c r="B14" s="10">
        <v>5</v>
      </c>
      <c r="C14" s="10" t="s">
        <v>720</v>
      </c>
      <c r="D14" s="10" t="s">
        <v>470</v>
      </c>
      <c r="E14" s="10" t="s">
        <v>529</v>
      </c>
      <c r="F14" s="10" t="s">
        <v>1672</v>
      </c>
      <c r="G14" s="10" t="s">
        <v>1611</v>
      </c>
      <c r="H14" s="15">
        <v>1</v>
      </c>
      <c r="I14" s="10" t="s">
        <v>528</v>
      </c>
      <c r="J14" s="10" t="s">
        <v>731</v>
      </c>
      <c r="K14" s="10" t="s">
        <v>531</v>
      </c>
      <c r="L14" s="10" t="s">
        <v>3863</v>
      </c>
      <c r="M14" s="10" t="s">
        <v>1673</v>
      </c>
      <c r="N14" s="10" t="s">
        <v>1636</v>
      </c>
      <c r="O14" s="10" t="s">
        <v>672</v>
      </c>
      <c r="P14" s="29" t="s">
        <v>3874</v>
      </c>
    </row>
    <row r="16" spans="1:16" ht="34.049999999999997" customHeight="1">
      <c r="A16" s="94" t="s">
        <v>1745</v>
      </c>
      <c r="B16" s="67"/>
      <c r="C16" s="67"/>
      <c r="D16" s="67"/>
      <c r="E16" s="67"/>
      <c r="F16" s="67"/>
      <c r="G16" s="67"/>
      <c r="H16" s="67"/>
      <c r="I16" s="67"/>
      <c r="J16" s="67"/>
      <c r="K16" s="67"/>
      <c r="L16" s="67"/>
      <c r="M16" s="67"/>
      <c r="N16" s="67"/>
      <c r="O16" s="68"/>
    </row>
    <row r="17" spans="1:7" ht="48" customHeight="1">
      <c r="A17" s="33" t="s">
        <v>1746</v>
      </c>
      <c r="B17" s="33" t="s">
        <v>2</v>
      </c>
      <c r="C17" s="33" t="s">
        <v>4</v>
      </c>
      <c r="D17" s="33" t="s">
        <v>5</v>
      </c>
      <c r="E17" s="33" t="s">
        <v>6</v>
      </c>
      <c r="F17" s="33" t="s">
        <v>7</v>
      </c>
      <c r="G17" s="33" t="s">
        <v>1747</v>
      </c>
    </row>
    <row r="18" spans="1:7" ht="52.05" customHeight="1">
      <c r="A18" s="34">
        <v>1</v>
      </c>
      <c r="B18" s="34" t="s">
        <v>504</v>
      </c>
      <c r="C18" s="34" t="s">
        <v>506</v>
      </c>
      <c r="D18" s="34" t="s">
        <v>507</v>
      </c>
      <c r="E18" s="34" t="s">
        <v>501</v>
      </c>
      <c r="F18" s="34" t="s">
        <v>508</v>
      </c>
      <c r="G18" s="34" t="s">
        <v>3593</v>
      </c>
    </row>
    <row r="19" spans="1:7" ht="52.05" customHeight="1">
      <c r="A19" s="34">
        <v>2</v>
      </c>
      <c r="B19" s="34" t="s">
        <v>510</v>
      </c>
      <c r="C19" s="34" t="s">
        <v>511</v>
      </c>
      <c r="D19" s="34" t="s">
        <v>512</v>
      </c>
      <c r="E19" s="34" t="s">
        <v>513</v>
      </c>
      <c r="F19" s="34" t="s">
        <v>514</v>
      </c>
      <c r="G19" s="34" t="s">
        <v>3593</v>
      </c>
    </row>
    <row r="20" spans="1:7" ht="52.05" customHeight="1">
      <c r="A20" s="34">
        <v>3</v>
      </c>
      <c r="B20" s="34" t="s">
        <v>516</v>
      </c>
      <c r="C20" s="34" t="s">
        <v>517</v>
      </c>
      <c r="D20" s="34" t="s">
        <v>518</v>
      </c>
      <c r="E20" s="34" t="s">
        <v>519</v>
      </c>
      <c r="F20" s="34" t="s">
        <v>520</v>
      </c>
      <c r="G20" s="34" t="s">
        <v>3593</v>
      </c>
    </row>
    <row r="21" spans="1:7" ht="52.05" customHeight="1">
      <c r="A21" s="34">
        <v>4</v>
      </c>
      <c r="B21" s="34" t="s">
        <v>522</v>
      </c>
      <c r="C21" s="34" t="s">
        <v>523</v>
      </c>
      <c r="D21" s="34" t="s">
        <v>524</v>
      </c>
      <c r="E21" s="34" t="s">
        <v>525</v>
      </c>
      <c r="F21" s="34" t="s">
        <v>526</v>
      </c>
      <c r="G21" s="34" t="s">
        <v>3593</v>
      </c>
    </row>
    <row r="22" spans="1:7" ht="52.05" customHeight="1">
      <c r="A22" s="34">
        <v>5</v>
      </c>
      <c r="B22" s="34" t="s">
        <v>528</v>
      </c>
      <c r="C22" s="34" t="s">
        <v>470</v>
      </c>
      <c r="D22" s="34" t="s">
        <v>529</v>
      </c>
      <c r="E22" s="34" t="s">
        <v>530</v>
      </c>
      <c r="F22" s="34" t="s">
        <v>531</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5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3598</v>
      </c>
      <c r="B1" s="70"/>
      <c r="C1" s="70"/>
      <c r="D1" s="70"/>
      <c r="E1" s="70"/>
      <c r="F1" s="70"/>
      <c r="G1" s="70"/>
      <c r="H1" s="70"/>
      <c r="I1" s="70"/>
      <c r="J1" s="70"/>
      <c r="K1" s="70"/>
      <c r="L1" s="70"/>
      <c r="M1" s="70"/>
      <c r="N1" s="70"/>
      <c r="O1" s="70"/>
    </row>
    <row r="2" spans="1:16" ht="31.95" customHeight="1">
      <c r="A2" s="78" t="s">
        <v>3599</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v>
      </c>
      <c r="B5" s="75"/>
      <c r="D5" s="93">
        <f>COUNTIF(O10:O40,"Blocked")</f>
        <v>5</v>
      </c>
      <c r="E5" s="75"/>
      <c r="G5" s="90" t="s">
        <v>3856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533</v>
      </c>
      <c r="B10" s="10">
        <v>1</v>
      </c>
      <c r="C10" s="10" t="s">
        <v>720</v>
      </c>
      <c r="D10" s="10" t="s">
        <v>535</v>
      </c>
      <c r="E10" s="10" t="s">
        <v>536</v>
      </c>
      <c r="F10" s="10" t="s">
        <v>1675</v>
      </c>
      <c r="G10" s="10" t="s">
        <v>1611</v>
      </c>
      <c r="H10" s="15">
        <v>3.5</v>
      </c>
      <c r="I10" s="10" t="s">
        <v>533</v>
      </c>
      <c r="J10" s="10" t="s">
        <v>1676</v>
      </c>
      <c r="K10" s="10" t="s">
        <v>537</v>
      </c>
      <c r="L10" s="10" t="s">
        <v>3857</v>
      </c>
      <c r="M10" s="10" t="s">
        <v>3779</v>
      </c>
      <c r="N10" s="10" t="s">
        <v>1678</v>
      </c>
      <c r="O10" s="10" t="s">
        <v>672</v>
      </c>
      <c r="P10" s="29" t="s">
        <v>3875</v>
      </c>
    </row>
    <row r="11" spans="1:16" ht="110.4" customHeight="1">
      <c r="A11" s="10" t="s">
        <v>539</v>
      </c>
      <c r="B11" s="10">
        <v>2</v>
      </c>
      <c r="C11" s="10" t="s">
        <v>720</v>
      </c>
      <c r="D11" s="10" t="s">
        <v>540</v>
      </c>
      <c r="E11" s="10" t="s">
        <v>541</v>
      </c>
      <c r="F11" s="10" t="s">
        <v>1679</v>
      </c>
      <c r="G11" s="10" t="s">
        <v>1611</v>
      </c>
      <c r="H11" s="15">
        <v>3</v>
      </c>
      <c r="I11" s="10" t="s">
        <v>539</v>
      </c>
      <c r="J11" s="10" t="s">
        <v>1680</v>
      </c>
      <c r="K11" s="10" t="s">
        <v>543</v>
      </c>
      <c r="L11" s="10" t="s">
        <v>3857</v>
      </c>
      <c r="M11" s="10" t="s">
        <v>3781</v>
      </c>
      <c r="N11" s="10" t="s">
        <v>1682</v>
      </c>
      <c r="O11" s="10" t="s">
        <v>672</v>
      </c>
      <c r="P11" s="29" t="s">
        <v>3876</v>
      </c>
    </row>
    <row r="12" spans="1:16" ht="110.4" customHeight="1">
      <c r="A12" s="10" t="s">
        <v>545</v>
      </c>
      <c r="B12" s="10">
        <v>3</v>
      </c>
      <c r="C12" s="10" t="s">
        <v>720</v>
      </c>
      <c r="D12" s="10" t="s">
        <v>546</v>
      </c>
      <c r="E12" s="10" t="s">
        <v>547</v>
      </c>
      <c r="F12" s="10" t="s">
        <v>1683</v>
      </c>
      <c r="G12" s="10" t="s">
        <v>1611</v>
      </c>
      <c r="H12" s="15">
        <v>4</v>
      </c>
      <c r="I12" s="10" t="s">
        <v>545</v>
      </c>
      <c r="J12" s="10" t="s">
        <v>1684</v>
      </c>
      <c r="K12" s="10" t="s">
        <v>549</v>
      </c>
      <c r="L12" s="10" t="s">
        <v>3857</v>
      </c>
      <c r="M12" s="10" t="s">
        <v>3783</v>
      </c>
      <c r="N12" s="10" t="s">
        <v>1686</v>
      </c>
      <c r="O12" s="10" t="s">
        <v>672</v>
      </c>
      <c r="P12" s="29" t="s">
        <v>3877</v>
      </c>
    </row>
    <row r="13" spans="1:16" ht="110.4" customHeight="1">
      <c r="A13" s="10" t="s">
        <v>551</v>
      </c>
      <c r="B13" s="10">
        <v>4</v>
      </c>
      <c r="C13" s="10" t="s">
        <v>720</v>
      </c>
      <c r="D13" s="10" t="s">
        <v>552</v>
      </c>
      <c r="E13" s="10" t="s">
        <v>3785</v>
      </c>
      <c r="F13" s="10" t="s">
        <v>3786</v>
      </c>
      <c r="G13" s="10" t="s">
        <v>1611</v>
      </c>
      <c r="H13" s="15">
        <v>3.5</v>
      </c>
      <c r="I13" s="10" t="s">
        <v>551</v>
      </c>
      <c r="J13" s="10" t="s">
        <v>1688</v>
      </c>
      <c r="K13" s="10" t="s">
        <v>3787</v>
      </c>
      <c r="L13" s="10" t="s">
        <v>3857</v>
      </c>
      <c r="M13" s="10" t="s">
        <v>3788</v>
      </c>
      <c r="N13" s="10" t="s">
        <v>1690</v>
      </c>
      <c r="O13" s="10" t="s">
        <v>672</v>
      </c>
      <c r="P13" s="29" t="s">
        <v>3878</v>
      </c>
    </row>
    <row r="14" spans="1:16" ht="110.4" customHeight="1">
      <c r="A14" s="10" t="s">
        <v>557</v>
      </c>
      <c r="B14" s="10">
        <v>5</v>
      </c>
      <c r="C14" s="10" t="s">
        <v>720</v>
      </c>
      <c r="D14" s="10" t="s">
        <v>470</v>
      </c>
      <c r="E14" s="10" t="s">
        <v>558</v>
      </c>
      <c r="F14" s="10" t="s">
        <v>1691</v>
      </c>
      <c r="G14" s="10" t="s">
        <v>1611</v>
      </c>
      <c r="H14" s="15">
        <v>1</v>
      </c>
      <c r="I14" s="10" t="s">
        <v>557</v>
      </c>
      <c r="J14" s="10" t="s">
        <v>731</v>
      </c>
      <c r="K14" s="10" t="s">
        <v>560</v>
      </c>
      <c r="L14" s="10" t="s">
        <v>3863</v>
      </c>
      <c r="M14" s="10" t="s">
        <v>1692</v>
      </c>
      <c r="N14" s="10" t="s">
        <v>1636</v>
      </c>
      <c r="O14" s="10" t="s">
        <v>672</v>
      </c>
      <c r="P14" s="29" t="s">
        <v>3879</v>
      </c>
    </row>
    <row r="16" spans="1:16" ht="34.049999999999997" customHeight="1">
      <c r="A16" s="94" t="s">
        <v>1745</v>
      </c>
      <c r="B16" s="67"/>
      <c r="C16" s="67"/>
      <c r="D16" s="67"/>
      <c r="E16" s="67"/>
      <c r="F16" s="67"/>
      <c r="G16" s="67"/>
      <c r="H16" s="67"/>
      <c r="I16" s="67"/>
      <c r="J16" s="67"/>
      <c r="K16" s="67"/>
      <c r="L16" s="67"/>
      <c r="M16" s="67"/>
      <c r="N16" s="67"/>
      <c r="O16" s="68"/>
    </row>
    <row r="17" spans="1:7" ht="48" customHeight="1">
      <c r="A17" s="33" t="s">
        <v>1746</v>
      </c>
      <c r="B17" s="33" t="s">
        <v>2</v>
      </c>
      <c r="C17" s="33" t="s">
        <v>4</v>
      </c>
      <c r="D17" s="33" t="s">
        <v>5</v>
      </c>
      <c r="E17" s="33" t="s">
        <v>6</v>
      </c>
      <c r="F17" s="33" t="s">
        <v>7</v>
      </c>
      <c r="G17" s="33" t="s">
        <v>1747</v>
      </c>
    </row>
    <row r="18" spans="1:7" ht="52.05" customHeight="1">
      <c r="A18" s="34">
        <v>1</v>
      </c>
      <c r="B18" s="34" t="s">
        <v>533</v>
      </c>
      <c r="C18" s="34" t="s">
        <v>535</v>
      </c>
      <c r="D18" s="34" t="s">
        <v>536</v>
      </c>
      <c r="E18" s="34" t="s">
        <v>530</v>
      </c>
      <c r="F18" s="34" t="s">
        <v>537</v>
      </c>
      <c r="G18" s="34" t="s">
        <v>3593</v>
      </c>
    </row>
    <row r="19" spans="1:7" ht="52.05" customHeight="1">
      <c r="A19" s="34">
        <v>2</v>
      </c>
      <c r="B19" s="34" t="s">
        <v>539</v>
      </c>
      <c r="C19" s="34" t="s">
        <v>540</v>
      </c>
      <c r="D19" s="34" t="s">
        <v>541</v>
      </c>
      <c r="E19" s="34" t="s">
        <v>542</v>
      </c>
      <c r="F19" s="34" t="s">
        <v>543</v>
      </c>
      <c r="G19" s="34" t="s">
        <v>3593</v>
      </c>
    </row>
    <row r="20" spans="1:7" ht="52.05" customHeight="1">
      <c r="A20" s="34">
        <v>3</v>
      </c>
      <c r="B20" s="34" t="s">
        <v>545</v>
      </c>
      <c r="C20" s="34" t="s">
        <v>546</v>
      </c>
      <c r="D20" s="34" t="s">
        <v>547</v>
      </c>
      <c r="E20" s="34" t="s">
        <v>548</v>
      </c>
      <c r="F20" s="34" t="s">
        <v>549</v>
      </c>
      <c r="G20" s="34" t="s">
        <v>3593</v>
      </c>
    </row>
    <row r="21" spans="1:7" ht="52.05" customHeight="1">
      <c r="A21" s="34">
        <v>4</v>
      </c>
      <c r="B21" s="34" t="s">
        <v>551</v>
      </c>
      <c r="C21" s="34" t="s">
        <v>552</v>
      </c>
      <c r="D21" s="34" t="s">
        <v>3785</v>
      </c>
      <c r="E21" s="34" t="s">
        <v>554</v>
      </c>
      <c r="F21" s="34" t="s">
        <v>3787</v>
      </c>
      <c r="G21" s="34" t="s">
        <v>3593</v>
      </c>
    </row>
    <row r="22" spans="1:7" ht="52.05" customHeight="1">
      <c r="A22" s="34">
        <v>5</v>
      </c>
      <c r="B22" s="34" t="s">
        <v>557</v>
      </c>
      <c r="C22" s="34" t="s">
        <v>470</v>
      </c>
      <c r="D22" s="34" t="s">
        <v>558</v>
      </c>
      <c r="E22" s="34" t="s">
        <v>559</v>
      </c>
      <c r="F22" s="34" t="s">
        <v>560</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6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3600</v>
      </c>
      <c r="B1" s="70"/>
      <c r="C1" s="70"/>
      <c r="D1" s="70"/>
      <c r="E1" s="70"/>
      <c r="F1" s="70"/>
      <c r="G1" s="70"/>
      <c r="H1" s="70"/>
      <c r="I1" s="70"/>
      <c r="J1" s="70"/>
      <c r="K1" s="70"/>
      <c r="L1" s="70"/>
      <c r="M1" s="70"/>
      <c r="N1" s="70"/>
      <c r="O1" s="70"/>
    </row>
    <row r="2" spans="1:16" ht="31.95" customHeight="1">
      <c r="A2" s="78" t="s">
        <v>3601</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v>
      </c>
      <c r="B5" s="75"/>
      <c r="D5" s="93">
        <f>COUNTIF(O10:O40,"Blocked")</f>
        <v>5</v>
      </c>
      <c r="E5" s="75"/>
      <c r="G5" s="90" t="s">
        <v>3856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562</v>
      </c>
      <c r="B10" s="10">
        <v>1</v>
      </c>
      <c r="C10" s="10" t="s">
        <v>720</v>
      </c>
      <c r="D10" s="10" t="s">
        <v>564</v>
      </c>
      <c r="E10" s="10" t="s">
        <v>3791</v>
      </c>
      <c r="F10" s="10" t="s">
        <v>3792</v>
      </c>
      <c r="G10" s="10" t="s">
        <v>1611</v>
      </c>
      <c r="H10" s="15">
        <v>3</v>
      </c>
      <c r="I10" s="10" t="s">
        <v>562</v>
      </c>
      <c r="J10" s="10" t="s">
        <v>1695</v>
      </c>
      <c r="K10" s="10" t="s">
        <v>3793</v>
      </c>
      <c r="L10" s="10" t="s">
        <v>3857</v>
      </c>
      <c r="M10" s="10" t="s">
        <v>3794</v>
      </c>
      <c r="N10" s="10" t="s">
        <v>1697</v>
      </c>
      <c r="O10" s="10" t="s">
        <v>672</v>
      </c>
      <c r="P10" s="29" t="s">
        <v>3880</v>
      </c>
    </row>
    <row r="11" spans="1:16" ht="110.4" customHeight="1">
      <c r="A11" s="10" t="s">
        <v>568</v>
      </c>
      <c r="B11" s="10">
        <v>2</v>
      </c>
      <c r="C11" s="10" t="s">
        <v>720</v>
      </c>
      <c r="D11" s="10" t="s">
        <v>569</v>
      </c>
      <c r="E11" s="10" t="s">
        <v>570</v>
      </c>
      <c r="F11" s="10" t="s">
        <v>1698</v>
      </c>
      <c r="G11" s="10" t="s">
        <v>1611</v>
      </c>
      <c r="H11" s="15">
        <v>3.5</v>
      </c>
      <c r="I11" s="10" t="s">
        <v>568</v>
      </c>
      <c r="J11" s="10" t="s">
        <v>1699</v>
      </c>
      <c r="K11" s="10" t="s">
        <v>572</v>
      </c>
      <c r="L11" s="10" t="s">
        <v>3857</v>
      </c>
      <c r="M11" s="10" t="s">
        <v>3796</v>
      </c>
      <c r="N11" s="10" t="s">
        <v>1701</v>
      </c>
      <c r="O11" s="10" t="s">
        <v>672</v>
      </c>
      <c r="P11" s="29" t="s">
        <v>3881</v>
      </c>
    </row>
    <row r="12" spans="1:16" ht="110.4" customHeight="1">
      <c r="A12" s="10" t="s">
        <v>574</v>
      </c>
      <c r="B12" s="10">
        <v>3</v>
      </c>
      <c r="C12" s="10" t="s">
        <v>720</v>
      </c>
      <c r="D12" s="10" t="s">
        <v>575</v>
      </c>
      <c r="E12" s="10" t="s">
        <v>576</v>
      </c>
      <c r="F12" s="10" t="s">
        <v>1702</v>
      </c>
      <c r="G12" s="10" t="s">
        <v>1611</v>
      </c>
      <c r="H12" s="15">
        <v>4</v>
      </c>
      <c r="I12" s="10" t="s">
        <v>574</v>
      </c>
      <c r="J12" s="10" t="s">
        <v>1703</v>
      </c>
      <c r="K12" s="10" t="s">
        <v>578</v>
      </c>
      <c r="L12" s="10" t="s">
        <v>3857</v>
      </c>
      <c r="M12" s="10" t="s">
        <v>3798</v>
      </c>
      <c r="N12" s="10" t="s">
        <v>1705</v>
      </c>
      <c r="O12" s="10" t="s">
        <v>672</v>
      </c>
      <c r="P12" s="29" t="s">
        <v>3882</v>
      </c>
    </row>
    <row r="13" spans="1:16" ht="110.4" customHeight="1">
      <c r="A13" s="10" t="s">
        <v>580</v>
      </c>
      <c r="B13" s="10">
        <v>4</v>
      </c>
      <c r="C13" s="10" t="s">
        <v>720</v>
      </c>
      <c r="D13" s="10" t="s">
        <v>581</v>
      </c>
      <c r="E13" s="10" t="s">
        <v>3800</v>
      </c>
      <c r="F13" s="10" t="s">
        <v>3801</v>
      </c>
      <c r="G13" s="10" t="s">
        <v>1611</v>
      </c>
      <c r="H13" s="15">
        <v>4</v>
      </c>
      <c r="I13" s="10" t="s">
        <v>580</v>
      </c>
      <c r="J13" s="10" t="s">
        <v>1707</v>
      </c>
      <c r="K13" s="10" t="s">
        <v>3802</v>
      </c>
      <c r="L13" s="10" t="s">
        <v>3857</v>
      </c>
      <c r="M13" s="10" t="s">
        <v>3803</v>
      </c>
      <c r="N13" s="10" t="s">
        <v>1709</v>
      </c>
      <c r="O13" s="10" t="s">
        <v>672</v>
      </c>
      <c r="P13" s="29" t="s">
        <v>3883</v>
      </c>
    </row>
    <row r="14" spans="1:16" ht="110.4" customHeight="1">
      <c r="A14" s="10" t="s">
        <v>586</v>
      </c>
      <c r="B14" s="10">
        <v>5</v>
      </c>
      <c r="C14" s="10" t="s">
        <v>720</v>
      </c>
      <c r="D14" s="10" t="s">
        <v>470</v>
      </c>
      <c r="E14" s="10" t="s">
        <v>587</v>
      </c>
      <c r="F14" s="10" t="s">
        <v>1710</v>
      </c>
      <c r="G14" s="10" t="s">
        <v>1611</v>
      </c>
      <c r="H14" s="15">
        <v>1</v>
      </c>
      <c r="I14" s="10" t="s">
        <v>586</v>
      </c>
      <c r="J14" s="10" t="s">
        <v>731</v>
      </c>
      <c r="K14" s="10" t="s">
        <v>589</v>
      </c>
      <c r="L14" s="10" t="s">
        <v>3863</v>
      </c>
      <c r="M14" s="10" t="s">
        <v>1711</v>
      </c>
      <c r="N14" s="10" t="s">
        <v>1636</v>
      </c>
      <c r="O14" s="10" t="s">
        <v>672</v>
      </c>
      <c r="P14" s="29" t="s">
        <v>3884</v>
      </c>
    </row>
    <row r="16" spans="1:16" ht="34.049999999999997" customHeight="1">
      <c r="A16" s="94" t="s">
        <v>1745</v>
      </c>
      <c r="B16" s="67"/>
      <c r="C16" s="67"/>
      <c r="D16" s="67"/>
      <c r="E16" s="67"/>
      <c r="F16" s="67"/>
      <c r="G16" s="67"/>
      <c r="H16" s="67"/>
      <c r="I16" s="67"/>
      <c r="J16" s="67"/>
      <c r="K16" s="67"/>
      <c r="L16" s="67"/>
      <c r="M16" s="67"/>
      <c r="N16" s="67"/>
      <c r="O16" s="68"/>
    </row>
    <row r="17" spans="1:7" ht="48" customHeight="1">
      <c r="A17" s="33" t="s">
        <v>1746</v>
      </c>
      <c r="B17" s="33" t="s">
        <v>2</v>
      </c>
      <c r="C17" s="33" t="s">
        <v>4</v>
      </c>
      <c r="D17" s="33" t="s">
        <v>5</v>
      </c>
      <c r="E17" s="33" t="s">
        <v>6</v>
      </c>
      <c r="F17" s="33" t="s">
        <v>7</v>
      </c>
      <c r="G17" s="33" t="s">
        <v>1747</v>
      </c>
    </row>
    <row r="18" spans="1:7" ht="52.05" customHeight="1">
      <c r="A18" s="34">
        <v>1</v>
      </c>
      <c r="B18" s="34" t="s">
        <v>562</v>
      </c>
      <c r="C18" s="34" t="s">
        <v>564</v>
      </c>
      <c r="D18" s="34" t="s">
        <v>3791</v>
      </c>
      <c r="E18" s="34" t="s">
        <v>559</v>
      </c>
      <c r="F18" s="34" t="s">
        <v>3793</v>
      </c>
      <c r="G18" s="34" t="s">
        <v>3593</v>
      </c>
    </row>
    <row r="19" spans="1:7" ht="52.05" customHeight="1">
      <c r="A19" s="34">
        <v>2</v>
      </c>
      <c r="B19" s="34" t="s">
        <v>568</v>
      </c>
      <c r="C19" s="34" t="s">
        <v>569</v>
      </c>
      <c r="D19" s="34" t="s">
        <v>570</v>
      </c>
      <c r="E19" s="34" t="s">
        <v>571</v>
      </c>
      <c r="F19" s="34" t="s">
        <v>572</v>
      </c>
      <c r="G19" s="34" t="s">
        <v>3593</v>
      </c>
    </row>
    <row r="20" spans="1:7" ht="52.05" customHeight="1">
      <c r="A20" s="34">
        <v>3</v>
      </c>
      <c r="B20" s="34" t="s">
        <v>574</v>
      </c>
      <c r="C20" s="34" t="s">
        <v>575</v>
      </c>
      <c r="D20" s="34" t="s">
        <v>576</v>
      </c>
      <c r="E20" s="34" t="s">
        <v>577</v>
      </c>
      <c r="F20" s="34" t="s">
        <v>578</v>
      </c>
      <c r="G20" s="34" t="s">
        <v>3593</v>
      </c>
    </row>
    <row r="21" spans="1:7" ht="52.05" customHeight="1">
      <c r="A21" s="34">
        <v>4</v>
      </c>
      <c r="B21" s="34" t="s">
        <v>580</v>
      </c>
      <c r="C21" s="34" t="s">
        <v>581</v>
      </c>
      <c r="D21" s="34" t="s">
        <v>3800</v>
      </c>
      <c r="E21" s="34" t="s">
        <v>583</v>
      </c>
      <c r="F21" s="34" t="s">
        <v>3802</v>
      </c>
      <c r="G21" s="34" t="s">
        <v>3593</v>
      </c>
    </row>
    <row r="22" spans="1:7" ht="52.05" customHeight="1">
      <c r="A22" s="34">
        <v>5</v>
      </c>
      <c r="B22" s="34" t="s">
        <v>586</v>
      </c>
      <c r="C22" s="34" t="s">
        <v>470</v>
      </c>
      <c r="D22" s="34" t="s">
        <v>587</v>
      </c>
      <c r="E22" s="34" t="s">
        <v>588</v>
      </c>
      <c r="F22" s="34" t="s">
        <v>589</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7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3602</v>
      </c>
      <c r="B1" s="70"/>
      <c r="C1" s="70"/>
      <c r="D1" s="70"/>
      <c r="E1" s="70"/>
      <c r="F1" s="70"/>
      <c r="G1" s="70"/>
      <c r="H1" s="70"/>
      <c r="I1" s="70"/>
      <c r="J1" s="70"/>
      <c r="K1" s="70"/>
      <c r="L1" s="70"/>
      <c r="M1" s="70"/>
      <c r="N1" s="70"/>
      <c r="O1" s="70"/>
    </row>
    <row r="2" spans="1:16" ht="31.95" customHeight="1">
      <c r="A2" s="78" t="s">
        <v>3603</v>
      </c>
      <c r="B2" s="70"/>
      <c r="C2" s="70"/>
      <c r="D2" s="70"/>
      <c r="E2" s="70"/>
      <c r="F2" s="70"/>
      <c r="G2" s="70"/>
      <c r="H2" s="70"/>
      <c r="I2" s="70"/>
      <c r="J2" s="70"/>
      <c r="K2" s="70"/>
      <c r="L2" s="70"/>
      <c r="M2" s="70"/>
      <c r="N2" s="70"/>
      <c r="O2" s="70"/>
    </row>
    <row r="4" spans="1:16" ht="28.05" customHeight="1">
      <c r="A4" s="79" t="s">
        <v>678</v>
      </c>
      <c r="B4" s="68"/>
      <c r="D4" s="79" t="s">
        <v>672</v>
      </c>
      <c r="E4" s="68"/>
      <c r="G4" s="79" t="s">
        <v>1734</v>
      </c>
      <c r="H4" s="67"/>
      <c r="I4" s="67"/>
      <c r="J4" s="67"/>
      <c r="K4" s="67"/>
      <c r="L4" s="67"/>
      <c r="M4" s="67"/>
      <c r="N4" s="67"/>
      <c r="O4" s="68"/>
    </row>
    <row r="5" spans="1:16">
      <c r="A5" s="92">
        <f>IF(COUNTA(O10:O40)=0,0,COUNTIF(O10:O40,"Done")/COUNTA(A10:A40))</f>
        <v>0</v>
      </c>
      <c r="B5" s="75"/>
      <c r="D5" s="93">
        <f>COUNTIF(O10:O40,"Blocked")</f>
        <v>5</v>
      </c>
      <c r="E5" s="75"/>
      <c r="G5" s="90" t="s">
        <v>3856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591</v>
      </c>
      <c r="B10" s="10">
        <v>1</v>
      </c>
      <c r="C10" s="10" t="s">
        <v>720</v>
      </c>
      <c r="D10" s="10" t="s">
        <v>593</v>
      </c>
      <c r="E10" s="10" t="s">
        <v>594</v>
      </c>
      <c r="F10" s="10" t="s">
        <v>1713</v>
      </c>
      <c r="G10" s="10" t="s">
        <v>1611</v>
      </c>
      <c r="H10" s="15">
        <v>4</v>
      </c>
      <c r="I10" s="10" t="s">
        <v>591</v>
      </c>
      <c r="J10" s="10" t="s">
        <v>1714</v>
      </c>
      <c r="K10" s="10" t="s">
        <v>595</v>
      </c>
      <c r="L10" s="10" t="s">
        <v>3857</v>
      </c>
      <c r="M10" s="10" t="s">
        <v>3806</v>
      </c>
      <c r="N10" s="10" t="s">
        <v>1716</v>
      </c>
      <c r="O10" s="10" t="s">
        <v>672</v>
      </c>
      <c r="P10" s="29" t="s">
        <v>3885</v>
      </c>
    </row>
    <row r="11" spans="1:16" ht="110.4" customHeight="1">
      <c r="A11" s="10" t="s">
        <v>597</v>
      </c>
      <c r="B11" s="10">
        <v>2</v>
      </c>
      <c r="C11" s="10" t="s">
        <v>720</v>
      </c>
      <c r="D11" s="10" t="s">
        <v>598</v>
      </c>
      <c r="E11" s="10" t="s">
        <v>599</v>
      </c>
      <c r="F11" s="10" t="s">
        <v>1717</v>
      </c>
      <c r="G11" s="10" t="s">
        <v>1611</v>
      </c>
      <c r="H11" s="15">
        <v>4</v>
      </c>
      <c r="I11" s="10" t="s">
        <v>597</v>
      </c>
      <c r="J11" s="10" t="s">
        <v>1718</v>
      </c>
      <c r="K11" s="10" t="s">
        <v>601</v>
      </c>
      <c r="L11" s="10" t="s">
        <v>3857</v>
      </c>
      <c r="M11" s="10" t="s">
        <v>3808</v>
      </c>
      <c r="N11" s="10" t="s">
        <v>1720</v>
      </c>
      <c r="O11" s="10" t="s">
        <v>672</v>
      </c>
      <c r="P11" s="29" t="s">
        <v>3886</v>
      </c>
    </row>
    <row r="12" spans="1:16" ht="110.4" customHeight="1">
      <c r="A12" s="10" t="s">
        <v>603</v>
      </c>
      <c r="B12" s="10">
        <v>3</v>
      </c>
      <c r="C12" s="10" t="s">
        <v>720</v>
      </c>
      <c r="D12" s="10" t="s">
        <v>604</v>
      </c>
      <c r="E12" s="10" t="s">
        <v>605</v>
      </c>
      <c r="F12" s="10" t="s">
        <v>1721</v>
      </c>
      <c r="G12" s="10" t="s">
        <v>1611</v>
      </c>
      <c r="H12" s="15">
        <v>4</v>
      </c>
      <c r="I12" s="10" t="s">
        <v>603</v>
      </c>
      <c r="J12" s="10" t="s">
        <v>1722</v>
      </c>
      <c r="K12" s="10" t="s">
        <v>607</v>
      </c>
      <c r="L12" s="10" t="s">
        <v>3857</v>
      </c>
      <c r="M12" s="10" t="s">
        <v>3810</v>
      </c>
      <c r="N12" s="10" t="s">
        <v>1724</v>
      </c>
      <c r="O12" s="10" t="s">
        <v>672</v>
      </c>
      <c r="P12" s="29" t="s">
        <v>3887</v>
      </c>
    </row>
    <row r="13" spans="1:16" ht="110.4" customHeight="1">
      <c r="A13" s="10" t="s">
        <v>609</v>
      </c>
      <c r="B13" s="10">
        <v>4</v>
      </c>
      <c r="C13" s="10" t="s">
        <v>720</v>
      </c>
      <c r="D13" s="10" t="s">
        <v>610</v>
      </c>
      <c r="E13" s="10" t="s">
        <v>3812</v>
      </c>
      <c r="F13" s="10" t="s">
        <v>3813</v>
      </c>
      <c r="G13" s="10" t="s">
        <v>1611</v>
      </c>
      <c r="H13" s="15">
        <v>4</v>
      </c>
      <c r="I13" s="10" t="s">
        <v>609</v>
      </c>
      <c r="J13" s="10" t="s">
        <v>1726</v>
      </c>
      <c r="K13" s="10" t="s">
        <v>3814</v>
      </c>
      <c r="L13" s="10" t="s">
        <v>3857</v>
      </c>
      <c r="M13" s="10" t="s">
        <v>3815</v>
      </c>
      <c r="N13" s="10" t="s">
        <v>1728</v>
      </c>
      <c r="O13" s="10" t="s">
        <v>672</v>
      </c>
      <c r="P13" s="29" t="s">
        <v>3888</v>
      </c>
    </row>
    <row r="14" spans="1:16" ht="110.4" customHeight="1">
      <c r="A14" s="10" t="s">
        <v>615</v>
      </c>
      <c r="B14" s="10">
        <v>5</v>
      </c>
      <c r="C14" s="10" t="s">
        <v>720</v>
      </c>
      <c r="D14" s="10" t="s">
        <v>470</v>
      </c>
      <c r="E14" s="10" t="s">
        <v>616</v>
      </c>
      <c r="F14" s="10" t="s">
        <v>1729</v>
      </c>
      <c r="G14" s="10" t="s">
        <v>1611</v>
      </c>
      <c r="H14" s="15">
        <v>1.5</v>
      </c>
      <c r="I14" s="10" t="s">
        <v>615</v>
      </c>
      <c r="J14" s="10" t="s">
        <v>731</v>
      </c>
      <c r="K14" s="10" t="s">
        <v>618</v>
      </c>
      <c r="L14" s="10" t="s">
        <v>3863</v>
      </c>
      <c r="M14" s="10" t="s">
        <v>1730</v>
      </c>
      <c r="N14" s="10" t="s">
        <v>1636</v>
      </c>
      <c r="O14" s="10" t="s">
        <v>672</v>
      </c>
      <c r="P14" s="29" t="s">
        <v>3889</v>
      </c>
    </row>
    <row r="16" spans="1:16" ht="34.049999999999997" customHeight="1">
      <c r="A16" s="94" t="s">
        <v>1745</v>
      </c>
      <c r="B16" s="67"/>
      <c r="C16" s="67"/>
      <c r="D16" s="67"/>
      <c r="E16" s="67"/>
      <c r="F16" s="67"/>
      <c r="G16" s="67"/>
      <c r="H16" s="67"/>
      <c r="I16" s="67"/>
      <c r="J16" s="67"/>
      <c r="K16" s="67"/>
      <c r="L16" s="67"/>
      <c r="M16" s="67"/>
      <c r="N16" s="67"/>
      <c r="O16" s="68"/>
    </row>
    <row r="17" spans="1:7" ht="48" customHeight="1">
      <c r="A17" s="33" t="s">
        <v>1746</v>
      </c>
      <c r="B17" s="33" t="s">
        <v>2</v>
      </c>
      <c r="C17" s="33" t="s">
        <v>4</v>
      </c>
      <c r="D17" s="33" t="s">
        <v>5</v>
      </c>
      <c r="E17" s="33" t="s">
        <v>6</v>
      </c>
      <c r="F17" s="33" t="s">
        <v>7</v>
      </c>
      <c r="G17" s="33" t="s">
        <v>1747</v>
      </c>
    </row>
    <row r="18" spans="1:7" ht="52.05" customHeight="1">
      <c r="A18" s="34">
        <v>1</v>
      </c>
      <c r="B18" s="34" t="s">
        <v>591</v>
      </c>
      <c r="C18" s="34" t="s">
        <v>593</v>
      </c>
      <c r="D18" s="34" t="s">
        <v>594</v>
      </c>
      <c r="E18" s="34" t="s">
        <v>588</v>
      </c>
      <c r="F18" s="34" t="s">
        <v>595</v>
      </c>
      <c r="G18" s="34" t="s">
        <v>3593</v>
      </c>
    </row>
    <row r="19" spans="1:7" ht="52.05" customHeight="1">
      <c r="A19" s="34">
        <v>2</v>
      </c>
      <c r="B19" s="34" t="s">
        <v>597</v>
      </c>
      <c r="C19" s="34" t="s">
        <v>598</v>
      </c>
      <c r="D19" s="34" t="s">
        <v>599</v>
      </c>
      <c r="E19" s="34" t="s">
        <v>600</v>
      </c>
      <c r="F19" s="34" t="s">
        <v>601</v>
      </c>
      <c r="G19" s="34" t="s">
        <v>3593</v>
      </c>
    </row>
    <row r="20" spans="1:7" ht="52.05" customHeight="1">
      <c r="A20" s="34">
        <v>3</v>
      </c>
      <c r="B20" s="34" t="s">
        <v>603</v>
      </c>
      <c r="C20" s="34" t="s">
        <v>604</v>
      </c>
      <c r="D20" s="34" t="s">
        <v>605</v>
      </c>
      <c r="E20" s="34" t="s">
        <v>606</v>
      </c>
      <c r="F20" s="34" t="s">
        <v>607</v>
      </c>
      <c r="G20" s="34" t="s">
        <v>3593</v>
      </c>
    </row>
    <row r="21" spans="1:7" ht="52.05" customHeight="1">
      <c r="A21" s="34">
        <v>4</v>
      </c>
      <c r="B21" s="34" t="s">
        <v>609</v>
      </c>
      <c r="C21" s="34" t="s">
        <v>610</v>
      </c>
      <c r="D21" s="34" t="s">
        <v>3812</v>
      </c>
      <c r="E21" s="34" t="s">
        <v>612</v>
      </c>
      <c r="F21" s="34" t="s">
        <v>3814</v>
      </c>
      <c r="G21" s="34" t="s">
        <v>3593</v>
      </c>
    </row>
    <row r="22" spans="1:7" ht="52.05" customHeight="1">
      <c r="A22" s="34">
        <v>5</v>
      </c>
      <c r="B22" s="34" t="s">
        <v>615</v>
      </c>
      <c r="C22" s="34" t="s">
        <v>470</v>
      </c>
      <c r="D22" s="34" t="s">
        <v>616</v>
      </c>
      <c r="E22" s="34" t="s">
        <v>617</v>
      </c>
      <c r="F22" s="34" t="s">
        <v>618</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8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19</vt:i4>
      </vt:variant>
    </vt:vector>
  </HeadingPairs>
  <TitlesOfParts>
    <vt:vector size="44"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lpstr>19 W7 Data Platform</vt:lpstr>
      <vt:lpstr>20 W8 Prod Inference</vt:lpstr>
      <vt:lpstr>21 W9 MLOps</vt:lpstr>
      <vt:lpstr>22 W10 Advanced RAG</vt:lpstr>
      <vt:lpstr>23 W11 SRE and DR</vt:lpstr>
      <vt:lpstr>24 W12 Capstone</vt:lpstr>
      <vt:lpstr>'00 Start Here'!Print_Area</vt:lpstr>
      <vt:lpstr>'01 Dashboard'!Print_Area</vt:lpstr>
      <vt:lpstr>'02 Master Plan'!Print_Area</vt:lpstr>
      <vt:lpstr>'09 Architecture Map'!Print_Area</vt:lpstr>
      <vt:lpstr>'10 Codex Prompts'!Print_Area</vt:lpstr>
      <vt:lpstr>'11 Test Evidence'!Print_Area</vt:lpstr>
      <vt:lpstr>'12 Decision Log'!Print_Area</vt:lpstr>
      <vt:lpstr>'13 Owner TODOs'!Print_Area</vt:lpstr>
      <vt:lpstr>'14 Lifecycle'!Print_Area</vt:lpstr>
      <vt:lpstr>'15 Tech Adoption'!Print_Area</vt:lpstr>
      <vt:lpstr>'16 Environment Variables'!Print_Area</vt:lpstr>
      <vt:lpstr>'17 Source Trace'!Print_Area</vt:lpstr>
      <vt:lpstr>'18 Learning Journey'!Print_Area</vt:lpstr>
      <vt:lpstr>'19 W7 Data Platform'!Print_Area</vt:lpstr>
      <vt:lpstr>'20 W8 Prod Inference'!Print_Area</vt:lpstr>
      <vt:lpstr>'21 W9 MLOps'!Print_Area</vt:lpstr>
      <vt:lpstr>'22 W10 Advanced RAG'!Print_Area</vt:lpstr>
      <vt:lpstr>'23 W11 SRE and DR'!Print_Area</vt:lpstr>
      <vt:lpstr>'24 W12 Capstone'!Print_Area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Enterprise AI Architecture 12-Week Execution Tracker v1.4.0</dc:title>
  <dc:subject>Owner-led governed execution tracker, Weeks 1–12</dc:subject>
  <dc:creator>openpyxl</dc:creator>
  <dc:description>Weeks 1–6 preserved; Weeks 7–12 planned with W7 remediation prerequisite, owner-controlled evidence and automated approved workflows.</dc:description>
  <cp:lastModifiedBy>G P Rai</cp:lastModifiedBy>
  <dcterms:created xsi:type="dcterms:W3CDTF">2026-09-16T08:48:29Z</dcterms:created>
  <dcterms:modified xsi:type="dcterms:W3CDTF">2026-10-12T08:04:19Z</dcterms:modified>
</cp:coreProperties>
</file>