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975" yWindow="3495" windowWidth="12120" windowHeight="7080" tabRatio="762" firstSheet="5" activeTab="18"/>
  </bookViews>
  <sheets>
    <sheet name="Menu" sheetId="36" r:id="rId1"/>
    <sheet name="Program" sheetId="32" r:id="rId2"/>
    <sheet name="Entry Form Men" sheetId="34" r:id="rId3"/>
    <sheet name="Start List All" sheetId="42" r:id="rId4"/>
    <sheet name="60m" sheetId="16" r:id="rId5"/>
    <sheet name="60m All Results" sheetId="45" r:id="rId6"/>
    <sheet name="400m" sheetId="9" r:id="rId7"/>
    <sheet name="400m All Results" sheetId="43" r:id="rId8"/>
    <sheet name="800m" sheetId="24" r:id="rId9"/>
    <sheet name="800m All Results" sheetId="44" r:id="rId10"/>
    <sheet name="1500m" sheetId="11" r:id="rId11"/>
    <sheet name="3000m" sheetId="31" r:id="rId12"/>
    <sheet name="60mH" sheetId="25" r:id="rId13"/>
    <sheet name="LJ" sheetId="14" r:id="rId14"/>
    <sheet name="TJ" sheetId="22" r:id="rId15"/>
    <sheet name="HJ" sheetId="12" r:id="rId16"/>
    <sheet name="PV" sheetId="37" r:id="rId17"/>
    <sheet name="SP" sheetId="10" r:id="rId18"/>
    <sheet name="POINTS" sheetId="28" r:id="rId19"/>
    <sheet name="Results All" sheetId="33" r:id="rId20"/>
  </sheets>
  <definedNames>
    <definedName name="_xlnm._FilterDatabase" localSheetId="10" hidden="1">'1500m'!$B$9:$H$10</definedName>
    <definedName name="_xlnm._FilterDatabase" localSheetId="11" hidden="1">'3000m'!$B$9:$H$10</definedName>
    <definedName name="_xlnm._FilterDatabase" localSheetId="6" hidden="1">'400m'!$B$9:$H$10</definedName>
    <definedName name="_xlnm._FilterDatabase" localSheetId="7" hidden="1">'400m All Results'!$B$9:$H$10</definedName>
    <definedName name="_xlnm._FilterDatabase" localSheetId="4" hidden="1">'60m'!$B$9:$H$10</definedName>
    <definedName name="_xlnm._FilterDatabase" localSheetId="5" hidden="1">'60m All Results'!$B$9:$H$10</definedName>
    <definedName name="_xlnm._FilterDatabase" localSheetId="12" hidden="1">'60mH'!$B$9:$H$10</definedName>
    <definedName name="_xlnm._FilterDatabase" localSheetId="8" hidden="1">'800m'!$B$9:$H$10</definedName>
    <definedName name="_xlnm._FilterDatabase" localSheetId="9" hidden="1">'800m All Results'!$B$9:$H$10</definedName>
    <definedName name="_xlnm._FilterDatabase" localSheetId="2" hidden="1">'Entry Form Men'!$A$10:$M$10</definedName>
    <definedName name="_xlnm._FilterDatabase" localSheetId="15" hidden="1">HJ!$B$9:$X$10</definedName>
    <definedName name="_xlnm._FilterDatabase" localSheetId="13" hidden="1">LJ!$B$9:$O$10</definedName>
    <definedName name="_xlnm._FilterDatabase" localSheetId="18" hidden="1">POINTS!$B$9:$Y$10</definedName>
    <definedName name="_xlnm._FilterDatabase" localSheetId="16" hidden="1">PV!$B$9:$X$10</definedName>
    <definedName name="_xlnm._FilterDatabase" localSheetId="17" hidden="1">SP!$B$9:$N$10</definedName>
    <definedName name="_xlnm._FilterDatabase" localSheetId="14" hidden="1">TJ!$B$9:$O$10</definedName>
    <definedName name="_xlnm.Print_Area" localSheetId="10">'1500m'!$A$1:$H$23</definedName>
    <definedName name="_xlnm.Print_Area" localSheetId="11">'3000m'!$A$1:$H$23</definedName>
    <definedName name="_xlnm.Print_Area" localSheetId="6">'400m'!$A$1:$H$26</definedName>
    <definedName name="_xlnm.Print_Area" localSheetId="7">'400m All Results'!$A$1:$H$22</definedName>
    <definedName name="_xlnm.Print_Area" localSheetId="4">'60m'!$A$1:$H$29</definedName>
    <definedName name="_xlnm.Print_Area" localSheetId="5">'60m All Results'!$A$1:$H$25</definedName>
    <definedName name="_xlnm.Print_Area" localSheetId="12">'60mH'!$A$1:$H$17</definedName>
    <definedName name="_xlnm.Print_Area" localSheetId="8">'800m'!$A$1:$H$25</definedName>
    <definedName name="_xlnm.Print_Area" localSheetId="9">'800m All Results'!$A$1:$H$21</definedName>
    <definedName name="_xlnm.Print_Area" localSheetId="2">'Entry Form Men'!$A$2:$M$335</definedName>
    <definedName name="_xlnm.Print_Area" localSheetId="15">HJ!$A$1:$X$22</definedName>
    <definedName name="_xlnm.Print_Area" localSheetId="13">LJ!$A$1:$O$25</definedName>
    <definedName name="_xlnm.Print_Area" localSheetId="18">POINTS!$A$1:$Y$25</definedName>
    <definedName name="_xlnm.Print_Area" localSheetId="1">Program!$A$1:$D$27</definedName>
    <definedName name="_xlnm.Print_Area" localSheetId="16">PV!$A$1:$X$19</definedName>
    <definedName name="_xlnm.Print_Area" localSheetId="19">'Results All'!$A$1:$P$101</definedName>
    <definedName name="_xlnm.Print_Area" localSheetId="17">SP!$A$1:$N$19</definedName>
    <definedName name="_xlnm.Print_Area" localSheetId="3">'Start List All'!$A$1:$S$104</definedName>
    <definedName name="_xlnm.Print_Area" localSheetId="14">TJ!$A$1:$O$17</definedName>
    <definedName name="_xlnm.Print_Titles" localSheetId="2">'Entry Form Men'!$2:$10</definedName>
    <definedName name="_xlnm.Print_Titles" localSheetId="1">Program!$1:$1</definedName>
    <definedName name="_xlnm.Print_Titles" localSheetId="19">'Results All'!$1:$1</definedName>
    <definedName name="_xlnm.Print_Titles" localSheetId="3">'Start List All'!$1:$1</definedName>
  </definedNames>
  <calcPr calcId="145621"/>
</workbook>
</file>

<file path=xl/calcChain.xml><?xml version="1.0" encoding="utf-8"?>
<calcChain xmlns="http://schemas.openxmlformats.org/spreadsheetml/2006/main">
  <c r="B40" i="34" l="1"/>
  <c r="B39" i="34"/>
  <c r="B38" i="34"/>
  <c r="I101" i="33" l="1"/>
  <c r="N101" i="33"/>
  <c r="O101" i="33"/>
  <c r="A86" i="33"/>
  <c r="F86" i="33"/>
  <c r="G86" i="33"/>
  <c r="A87" i="33"/>
  <c r="F87" i="33"/>
  <c r="G87" i="33"/>
  <c r="A88" i="33"/>
  <c r="F88" i="33"/>
  <c r="G88" i="33"/>
  <c r="A89" i="33"/>
  <c r="F89" i="33"/>
  <c r="G89" i="33"/>
  <c r="I60" i="33"/>
  <c r="N60" i="33"/>
  <c r="O60" i="33"/>
  <c r="I61" i="33"/>
  <c r="N61" i="33"/>
  <c r="O61" i="33"/>
  <c r="I73" i="33"/>
  <c r="O73" i="33"/>
  <c r="G70" i="33"/>
  <c r="F70" i="33"/>
  <c r="G69" i="33"/>
  <c r="F69" i="33"/>
  <c r="G68" i="33"/>
  <c r="F68" i="33"/>
  <c r="G67" i="33"/>
  <c r="F67" i="33"/>
  <c r="G66" i="33"/>
  <c r="F66" i="33"/>
  <c r="G65" i="33"/>
  <c r="F65" i="33"/>
  <c r="A70" i="33"/>
  <c r="A69" i="33"/>
  <c r="A68" i="33"/>
  <c r="A67" i="33"/>
  <c r="A66" i="33"/>
  <c r="A65" i="33"/>
  <c r="A62" i="33"/>
  <c r="A40" i="33"/>
  <c r="F40" i="33"/>
  <c r="G40" i="33"/>
  <c r="A41" i="33"/>
  <c r="F41" i="33"/>
  <c r="G41" i="33"/>
  <c r="A42" i="33"/>
  <c r="F42" i="33"/>
  <c r="G42" i="33"/>
  <c r="A43" i="33"/>
  <c r="F43" i="33"/>
  <c r="G43" i="33"/>
  <c r="A44" i="33"/>
  <c r="F44" i="33"/>
  <c r="G44" i="33"/>
  <c r="I41" i="33"/>
  <c r="O41" i="33"/>
  <c r="I42" i="33"/>
  <c r="O42" i="33"/>
  <c r="I43" i="33"/>
  <c r="O43" i="33"/>
  <c r="I44" i="33"/>
  <c r="O44" i="33"/>
  <c r="I45" i="33"/>
  <c r="O45" i="33"/>
  <c r="I46" i="33"/>
  <c r="O46" i="33"/>
  <c r="B335" i="34" l="1"/>
  <c r="B334" i="34"/>
  <c r="B333" i="34"/>
  <c r="B332" i="34"/>
  <c r="B331" i="34"/>
  <c r="B330" i="34"/>
  <c r="B329" i="34"/>
  <c r="B328" i="34"/>
  <c r="B327" i="34"/>
  <c r="B326" i="34"/>
  <c r="B325" i="34"/>
  <c r="B324" i="34"/>
  <c r="B323" i="34"/>
  <c r="B322" i="34"/>
  <c r="B321" i="34"/>
  <c r="B320" i="34"/>
  <c r="B319" i="34"/>
  <c r="B318" i="34"/>
  <c r="B317" i="34"/>
  <c r="B316" i="34"/>
  <c r="B315" i="34"/>
  <c r="B314" i="34"/>
  <c r="B313" i="34"/>
  <c r="B312" i="34"/>
  <c r="B311" i="34"/>
  <c r="B310" i="34"/>
  <c r="B309" i="34"/>
  <c r="B308" i="34"/>
  <c r="B307" i="34"/>
  <c r="B306" i="34"/>
  <c r="B305" i="34"/>
  <c r="B304" i="34"/>
  <c r="B303" i="34"/>
  <c r="B302" i="34"/>
  <c r="B301" i="34"/>
  <c r="B300" i="34"/>
  <c r="B299" i="34"/>
  <c r="B298" i="34"/>
  <c r="B297" i="34"/>
  <c r="B296" i="34"/>
  <c r="B295" i="34"/>
  <c r="B294" i="34"/>
  <c r="B293" i="34"/>
  <c r="B292" i="34"/>
  <c r="B291" i="34"/>
  <c r="B290" i="34"/>
  <c r="B289" i="34"/>
  <c r="B288" i="34"/>
  <c r="B287" i="34"/>
  <c r="B286" i="34"/>
  <c r="B285" i="34"/>
  <c r="B284" i="34"/>
  <c r="B283" i="34"/>
  <c r="B282" i="34"/>
  <c r="B281" i="34"/>
  <c r="B280" i="34"/>
  <c r="B279" i="34"/>
  <c r="B278" i="34"/>
  <c r="B277" i="34"/>
  <c r="B276" i="34"/>
  <c r="B275" i="34"/>
  <c r="B274" i="34"/>
  <c r="B273" i="34"/>
  <c r="B272" i="34"/>
  <c r="B271" i="34"/>
  <c r="B270" i="34"/>
  <c r="B269" i="34"/>
  <c r="B268" i="34"/>
  <c r="B267" i="34"/>
  <c r="B266" i="34"/>
  <c r="B265" i="34"/>
  <c r="B264" i="34"/>
  <c r="B263" i="34"/>
  <c r="B262" i="34"/>
  <c r="B261" i="34"/>
  <c r="B260" i="34"/>
  <c r="B259" i="34"/>
  <c r="B258" i="34"/>
  <c r="B257" i="34"/>
  <c r="B256" i="34"/>
  <c r="B255" i="34"/>
  <c r="B254" i="34"/>
  <c r="B253" i="34"/>
  <c r="B252" i="34"/>
  <c r="B251" i="34"/>
  <c r="B250" i="34"/>
  <c r="B249" i="34"/>
  <c r="B248" i="34"/>
  <c r="B247" i="34"/>
  <c r="B246" i="34"/>
  <c r="B245" i="34"/>
  <c r="B244" i="34"/>
  <c r="B243" i="34"/>
  <c r="B242" i="34"/>
  <c r="B241" i="34"/>
  <c r="B240" i="34"/>
  <c r="B239" i="34"/>
  <c r="B238" i="34"/>
  <c r="B237" i="34"/>
  <c r="B236" i="34"/>
  <c r="B235" i="34"/>
  <c r="B234" i="34"/>
  <c r="B233" i="34"/>
  <c r="B232" i="34"/>
  <c r="B231" i="34"/>
  <c r="B230" i="34"/>
  <c r="B229" i="34"/>
  <c r="B228" i="34"/>
  <c r="B227" i="34"/>
  <c r="B226" i="34"/>
  <c r="B225" i="34"/>
  <c r="B224" i="34"/>
  <c r="B223" i="34"/>
  <c r="B222" i="34"/>
  <c r="B221" i="34"/>
  <c r="B220" i="34"/>
  <c r="B219" i="34"/>
  <c r="B218" i="34"/>
  <c r="B217" i="34"/>
  <c r="B216" i="34"/>
  <c r="B215" i="34"/>
  <c r="B214" i="34"/>
  <c r="B213" i="34"/>
  <c r="B212" i="34"/>
  <c r="B211" i="34"/>
  <c r="B210" i="34"/>
  <c r="B209" i="34"/>
  <c r="B208" i="34"/>
  <c r="B207" i="34"/>
  <c r="B206" i="34"/>
  <c r="B205" i="34"/>
  <c r="B204" i="34"/>
  <c r="B203" i="34"/>
  <c r="B202" i="34"/>
  <c r="B201" i="34"/>
  <c r="B200" i="34"/>
  <c r="B199" i="34"/>
  <c r="B198" i="34"/>
  <c r="B197" i="34"/>
  <c r="B196" i="34"/>
  <c r="B195" i="34"/>
  <c r="B194" i="34"/>
  <c r="B193" i="34"/>
  <c r="B192" i="34"/>
  <c r="B191" i="34"/>
  <c r="B190" i="34"/>
  <c r="B189" i="34"/>
  <c r="B188" i="34"/>
  <c r="B187" i="34"/>
  <c r="B186" i="34"/>
  <c r="B185" i="34"/>
  <c r="B184" i="34"/>
  <c r="B183" i="34"/>
  <c r="B182" i="34"/>
  <c r="B181" i="34"/>
  <c r="B180" i="34"/>
  <c r="B179" i="34"/>
  <c r="B178" i="34"/>
  <c r="B177" i="34"/>
  <c r="B176" i="34"/>
  <c r="B175" i="34"/>
  <c r="B174" i="34"/>
  <c r="B173" i="34"/>
  <c r="B172" i="34"/>
  <c r="B171" i="34"/>
  <c r="B170" i="34"/>
  <c r="B169" i="34"/>
  <c r="B168" i="34"/>
  <c r="B167" i="34"/>
  <c r="B166" i="34"/>
  <c r="B165" i="34"/>
  <c r="B164" i="34"/>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91" i="34"/>
  <c r="B90" i="34"/>
  <c r="B89" i="34"/>
  <c r="B88" i="34"/>
  <c r="B87" i="34"/>
  <c r="B86" i="34"/>
  <c r="B85" i="34"/>
  <c r="B84" i="34"/>
  <c r="B83" i="34"/>
  <c r="B82" i="34"/>
  <c r="B81" i="34"/>
  <c r="B80" i="34"/>
  <c r="B79" i="34"/>
  <c r="B78" i="34"/>
  <c r="B77" i="34"/>
  <c r="B76" i="34"/>
  <c r="B75" i="34"/>
  <c r="B74" i="34"/>
  <c r="B73" i="34"/>
  <c r="B72" i="34"/>
  <c r="B71" i="34"/>
  <c r="B70" i="34"/>
  <c r="B69" i="34"/>
  <c r="B68" i="34"/>
  <c r="B67" i="34"/>
  <c r="B66" i="34"/>
  <c r="B65" i="34"/>
  <c r="B64" i="34"/>
  <c r="B63" i="34"/>
  <c r="B62" i="34"/>
  <c r="B61" i="34"/>
  <c r="B60" i="34"/>
  <c r="B59" i="34"/>
  <c r="B58" i="34"/>
  <c r="B57" i="34"/>
  <c r="B56" i="34"/>
  <c r="B55" i="34"/>
  <c r="B54" i="34"/>
  <c r="B53" i="34"/>
  <c r="B52" i="34"/>
  <c r="B51" i="34"/>
  <c r="B50" i="34"/>
  <c r="B49" i="34"/>
  <c r="B48" i="34"/>
  <c r="B47" i="34"/>
  <c r="B46" i="34"/>
  <c r="B45" i="34"/>
  <c r="B44" i="34"/>
  <c r="B43" i="34"/>
  <c r="B42" i="34"/>
  <c r="B41" i="34"/>
  <c r="B37" i="34"/>
  <c r="B36" i="34"/>
  <c r="B35" i="34"/>
  <c r="B34" i="34"/>
  <c r="B33" i="34"/>
  <c r="B32" i="34"/>
  <c r="B31" i="34"/>
  <c r="B30" i="34"/>
  <c r="B29" i="34"/>
  <c r="B28" i="34"/>
  <c r="B27" i="34"/>
  <c r="B26" i="34"/>
  <c r="B25" i="34"/>
  <c r="B24" i="34"/>
  <c r="B23" i="34"/>
  <c r="B22" i="34"/>
  <c r="B21" i="34"/>
  <c r="B20" i="34"/>
  <c r="B19" i="34"/>
  <c r="B18" i="34"/>
  <c r="B17" i="34"/>
  <c r="B16" i="34"/>
  <c r="B15" i="34"/>
  <c r="B14" i="34"/>
  <c r="B13" i="34"/>
  <c r="B12" i="34"/>
  <c r="N43" i="33" l="1"/>
  <c r="N42" i="33" l="1"/>
  <c r="N44" i="33"/>
  <c r="A85" i="33"/>
  <c r="F85" i="33"/>
  <c r="G85" i="33"/>
  <c r="I57" i="33"/>
  <c r="N57" i="33"/>
  <c r="O57" i="33"/>
  <c r="I58" i="33"/>
  <c r="N58" i="33"/>
  <c r="O58" i="33"/>
  <c r="I59" i="33"/>
  <c r="N59" i="33"/>
  <c r="O59" i="33"/>
  <c r="A18" i="33"/>
  <c r="F18" i="33"/>
  <c r="G18" i="33"/>
  <c r="I39" i="33"/>
  <c r="O39" i="33"/>
  <c r="I40" i="33"/>
  <c r="O40" i="33"/>
  <c r="B11" i="34"/>
  <c r="A8" i="33"/>
  <c r="A11" i="33"/>
  <c r="F11" i="33"/>
  <c r="G11" i="33"/>
  <c r="I32" i="33"/>
  <c r="O32" i="33"/>
  <c r="A12" i="33"/>
  <c r="F12" i="33"/>
  <c r="G12" i="33"/>
  <c r="I33" i="33"/>
  <c r="O33" i="33"/>
  <c r="A13" i="33"/>
  <c r="F13" i="33"/>
  <c r="G13" i="33"/>
  <c r="I34" i="33"/>
  <c r="O34" i="33"/>
  <c r="A14" i="33"/>
  <c r="F14" i="33"/>
  <c r="G14" i="33"/>
  <c r="I35" i="33"/>
  <c r="O35" i="33"/>
  <c r="A15" i="33"/>
  <c r="F15" i="33"/>
  <c r="G15" i="33"/>
  <c r="I36" i="33"/>
  <c r="O36" i="33"/>
  <c r="A16" i="33"/>
  <c r="F16" i="33"/>
  <c r="G16" i="33"/>
  <c r="I37" i="33"/>
  <c r="O37" i="33"/>
  <c r="A17" i="33"/>
  <c r="F17" i="33"/>
  <c r="G17" i="33"/>
  <c r="I38" i="33"/>
  <c r="O38" i="33"/>
  <c r="A19" i="33"/>
  <c r="A22" i="33"/>
  <c r="F22" i="33"/>
  <c r="G22" i="33"/>
  <c r="A23" i="33"/>
  <c r="F23" i="33"/>
  <c r="G23" i="33"/>
  <c r="A24" i="33"/>
  <c r="F24" i="33"/>
  <c r="G24" i="33"/>
  <c r="A25" i="33"/>
  <c r="F25" i="33"/>
  <c r="G25" i="33"/>
  <c r="A26" i="33"/>
  <c r="F26" i="33"/>
  <c r="G26" i="33"/>
  <c r="A27" i="33"/>
  <c r="F27" i="33"/>
  <c r="G27" i="33"/>
  <c r="A28" i="33"/>
  <c r="F28" i="33"/>
  <c r="G28" i="33"/>
  <c r="I8" i="33"/>
  <c r="I11" i="33"/>
  <c r="N11" i="33"/>
  <c r="O11" i="33"/>
  <c r="I50" i="33"/>
  <c r="N50" i="33"/>
  <c r="O50" i="33"/>
  <c r="I12" i="33"/>
  <c r="N12" i="33"/>
  <c r="O12" i="33"/>
  <c r="I51" i="33"/>
  <c r="N51" i="33"/>
  <c r="O51" i="33"/>
  <c r="I13" i="33"/>
  <c r="N13" i="33"/>
  <c r="O13" i="33"/>
  <c r="I52" i="33"/>
  <c r="N52" i="33"/>
  <c r="O52" i="33"/>
  <c r="I14" i="33"/>
  <c r="N14" i="33"/>
  <c r="O14" i="33"/>
  <c r="I53" i="33"/>
  <c r="N53" i="33"/>
  <c r="O53" i="33"/>
  <c r="I15" i="33"/>
  <c r="N15" i="33"/>
  <c r="O15" i="33"/>
  <c r="I54" i="33"/>
  <c r="N54" i="33"/>
  <c r="O54" i="33"/>
  <c r="I16" i="33"/>
  <c r="N16" i="33"/>
  <c r="O16" i="33"/>
  <c r="I55" i="33"/>
  <c r="N55" i="33"/>
  <c r="O55" i="33"/>
  <c r="I56" i="33"/>
  <c r="N56" i="33"/>
  <c r="O56" i="33"/>
  <c r="I19" i="33"/>
  <c r="I22" i="33"/>
  <c r="N22" i="33"/>
  <c r="O22" i="33"/>
  <c r="I23" i="33"/>
  <c r="N23" i="33"/>
  <c r="O23" i="33"/>
  <c r="I24" i="33"/>
  <c r="N24" i="33"/>
  <c r="O24" i="33"/>
  <c r="I25" i="33"/>
  <c r="N25" i="33"/>
  <c r="O25" i="33"/>
  <c r="I26" i="33"/>
  <c r="N26" i="33"/>
  <c r="O26" i="33"/>
  <c r="I27" i="33"/>
  <c r="N27" i="33"/>
  <c r="O27" i="33"/>
  <c r="A32" i="33"/>
  <c r="F32" i="33"/>
  <c r="G32" i="33"/>
  <c r="I65" i="33"/>
  <c r="O65" i="33"/>
  <c r="A33" i="33"/>
  <c r="F33" i="33"/>
  <c r="G33" i="33"/>
  <c r="I66" i="33"/>
  <c r="O66" i="33"/>
  <c r="A34" i="33"/>
  <c r="F34" i="33"/>
  <c r="G34" i="33"/>
  <c r="I67" i="33"/>
  <c r="O67" i="33"/>
  <c r="A35" i="33"/>
  <c r="F35" i="33"/>
  <c r="G35" i="33"/>
  <c r="I68" i="33"/>
  <c r="O68" i="33"/>
  <c r="A36" i="33"/>
  <c r="F36" i="33"/>
  <c r="G36" i="33"/>
  <c r="I69" i="33"/>
  <c r="O69" i="33"/>
  <c r="A37" i="33"/>
  <c r="F37" i="33"/>
  <c r="G37" i="33"/>
  <c r="I70" i="33"/>
  <c r="O70" i="33"/>
  <c r="A38" i="33"/>
  <c r="F38" i="33"/>
  <c r="G38" i="33"/>
  <c r="I71" i="33"/>
  <c r="O71" i="33"/>
  <c r="A39" i="33"/>
  <c r="F39" i="33"/>
  <c r="G39" i="33"/>
  <c r="I72" i="33"/>
  <c r="O72" i="33"/>
  <c r="I77" i="33"/>
  <c r="O77" i="33"/>
  <c r="I78" i="33"/>
  <c r="O78" i="33"/>
  <c r="I79" i="33"/>
  <c r="O79" i="33"/>
  <c r="I80" i="33"/>
  <c r="O80" i="33"/>
  <c r="I81" i="33"/>
  <c r="O81" i="33"/>
  <c r="I82" i="33"/>
  <c r="O82" i="33"/>
  <c r="I83" i="33"/>
  <c r="O83" i="33"/>
  <c r="A50" i="33"/>
  <c r="F50" i="33"/>
  <c r="G50" i="33"/>
  <c r="I93" i="33"/>
  <c r="N93" i="33"/>
  <c r="O93" i="33"/>
  <c r="A51" i="33"/>
  <c r="F51" i="33"/>
  <c r="G51" i="33"/>
  <c r="I94" i="33"/>
  <c r="N94" i="33"/>
  <c r="O94" i="33"/>
  <c r="A52" i="33"/>
  <c r="F52" i="33"/>
  <c r="G52" i="33"/>
  <c r="I95" i="33"/>
  <c r="N95" i="33"/>
  <c r="O95" i="33"/>
  <c r="A53" i="33"/>
  <c r="F53" i="33"/>
  <c r="G53" i="33"/>
  <c r="I96" i="33"/>
  <c r="N96" i="33"/>
  <c r="O96" i="33"/>
  <c r="A54" i="33"/>
  <c r="F54" i="33"/>
  <c r="G54" i="33"/>
  <c r="I97" i="33"/>
  <c r="N97" i="33"/>
  <c r="O97" i="33"/>
  <c r="I98" i="33"/>
  <c r="N98" i="33"/>
  <c r="O98" i="33"/>
  <c r="I99" i="33"/>
  <c r="N99" i="33"/>
  <c r="O99" i="33"/>
  <c r="I100" i="33"/>
  <c r="N100" i="33"/>
  <c r="O100" i="33"/>
  <c r="A77" i="33"/>
  <c r="F77" i="33"/>
  <c r="G77" i="33"/>
  <c r="A78" i="33"/>
  <c r="F78" i="33"/>
  <c r="G78" i="33"/>
  <c r="A79" i="33"/>
  <c r="F79" i="33"/>
  <c r="G79" i="33"/>
  <c r="A80" i="33"/>
  <c r="F80" i="33"/>
  <c r="G80" i="33"/>
  <c r="A81" i="33"/>
  <c r="F81" i="33"/>
  <c r="G81" i="33"/>
  <c r="A82" i="33"/>
  <c r="F82" i="33"/>
  <c r="G82" i="33"/>
  <c r="A83" i="33"/>
  <c r="F83" i="33"/>
  <c r="G83" i="33"/>
  <c r="A84" i="33"/>
  <c r="F84" i="33"/>
  <c r="G84" i="33"/>
  <c r="A93" i="33"/>
  <c r="F93" i="33"/>
  <c r="G93" i="33"/>
  <c r="A94" i="33"/>
  <c r="F94" i="33"/>
  <c r="G94" i="33"/>
  <c r="A95" i="33"/>
  <c r="F95" i="33"/>
  <c r="G95" i="33"/>
  <c r="A96" i="33"/>
  <c r="F96" i="33"/>
  <c r="G96" i="33"/>
  <c r="A97" i="33"/>
  <c r="F97" i="33"/>
  <c r="G97" i="33"/>
  <c r="A98" i="33"/>
  <c r="F98" i="33"/>
  <c r="G98" i="33"/>
  <c r="A99" i="33"/>
  <c r="F99" i="33"/>
  <c r="G99" i="33"/>
  <c r="N77" i="33"/>
  <c r="N78" i="33"/>
  <c r="N81" i="33"/>
  <c r="N65" i="33"/>
  <c r="N66" i="33"/>
  <c r="N67" i="33"/>
  <c r="N69" i="33"/>
  <c r="N70" i="33"/>
  <c r="N32" i="33"/>
  <c r="N33" i="33"/>
  <c r="N34" i="33"/>
  <c r="N36" i="33"/>
  <c r="N37" i="33"/>
  <c r="N38" i="33"/>
  <c r="N40" i="33"/>
  <c r="A2" i="34"/>
  <c r="A3" i="34"/>
  <c r="A4" i="34"/>
  <c r="A1" i="32"/>
  <c r="A2" i="32"/>
  <c r="A3" i="32"/>
  <c r="N83" i="33" l="1"/>
  <c r="N39" i="33"/>
  <c r="N71" i="33"/>
  <c r="N35" i="33"/>
  <c r="N45" i="33"/>
  <c r="N46" i="33"/>
  <c r="N41" i="33"/>
  <c r="N72" i="33"/>
  <c r="N68" i="33"/>
  <c r="N73" i="33"/>
  <c r="N79" i="33"/>
  <c r="N82" i="33"/>
  <c r="N80" i="33"/>
  <c r="G104" i="42"/>
  <c r="F104" i="42"/>
  <c r="E104" i="42"/>
  <c r="C104" i="42"/>
  <c r="H104" i="42"/>
  <c r="D104" i="42"/>
  <c r="F103" i="42"/>
  <c r="C72" i="42"/>
  <c r="D68" i="42"/>
  <c r="G65" i="42"/>
  <c r="C64" i="42"/>
  <c r="E72" i="42"/>
  <c r="G68" i="42"/>
  <c r="F67" i="42"/>
  <c r="G64" i="42"/>
  <c r="D72" i="42"/>
  <c r="E66" i="42"/>
  <c r="H69" i="42"/>
  <c r="H64" i="42"/>
  <c r="E68" i="42"/>
  <c r="D64" i="42"/>
  <c r="E103" i="42"/>
  <c r="H72" i="42"/>
  <c r="F68" i="42"/>
  <c r="F64" i="42"/>
  <c r="E70" i="42"/>
  <c r="H68" i="42"/>
  <c r="M44" i="42"/>
  <c r="D46" i="42"/>
  <c r="Q47" i="42"/>
  <c r="F47" i="42"/>
  <c r="P75" i="42"/>
  <c r="R75" i="42"/>
  <c r="D65" i="42"/>
  <c r="F63" i="42"/>
  <c r="F70" i="42"/>
  <c r="H63" i="42"/>
  <c r="D67" i="42"/>
  <c r="G70" i="42"/>
  <c r="C65" i="42"/>
  <c r="D70" i="42"/>
  <c r="Q46" i="42"/>
  <c r="H44" i="42"/>
  <c r="E45" i="42"/>
  <c r="H46" i="42"/>
  <c r="P44" i="42"/>
  <c r="O44" i="42"/>
  <c r="P45" i="42"/>
  <c r="Q45" i="42"/>
  <c r="E47" i="42"/>
  <c r="M74" i="42"/>
  <c r="H65" i="42"/>
  <c r="H103" i="42"/>
  <c r="C68" i="42"/>
  <c r="H70" i="42"/>
  <c r="G46" i="42"/>
  <c r="P74" i="42"/>
  <c r="R74" i="42"/>
  <c r="O47" i="42"/>
  <c r="G72" i="42"/>
  <c r="C44" i="42"/>
  <c r="G63" i="42"/>
  <c r="C103" i="42"/>
  <c r="D47" i="42"/>
  <c r="G47" i="42"/>
  <c r="F46" i="42"/>
  <c r="O74" i="42"/>
  <c r="O75" i="42"/>
  <c r="N75" i="42"/>
  <c r="G69" i="42"/>
  <c r="F66" i="42"/>
  <c r="C71" i="42"/>
  <c r="F65" i="42"/>
  <c r="H67" i="42"/>
  <c r="D71" i="42"/>
  <c r="D66" i="42"/>
  <c r="E71" i="42"/>
  <c r="H47" i="42"/>
  <c r="D44" i="42"/>
  <c r="E46" i="42"/>
  <c r="G45" i="42"/>
  <c r="R47" i="42"/>
  <c r="O45" i="42"/>
  <c r="R45" i="42"/>
  <c r="M45" i="42"/>
  <c r="C45" i="42"/>
  <c r="F71" i="42"/>
  <c r="G103" i="42"/>
  <c r="E44" i="42"/>
  <c r="P47" i="42"/>
  <c r="Q74" i="42"/>
  <c r="O46" i="42"/>
  <c r="F44" i="42"/>
  <c r="N74" i="42"/>
  <c r="C67" i="42"/>
  <c r="C66" i="42"/>
  <c r="H71" i="42"/>
  <c r="C63" i="42"/>
  <c r="G44" i="42"/>
  <c r="P46" i="42"/>
  <c r="R44" i="42"/>
  <c r="E65" i="42"/>
  <c r="C47" i="42"/>
  <c r="R46" i="42"/>
  <c r="E64" i="42"/>
  <c r="D63" i="42"/>
  <c r="C69" i="42"/>
  <c r="D45" i="42"/>
  <c r="M46" i="42"/>
  <c r="Q44" i="42"/>
  <c r="H66" i="42"/>
  <c r="M75" i="42"/>
  <c r="D103" i="42"/>
  <c r="F72" i="42"/>
  <c r="Q75" i="42"/>
  <c r="G67" i="42"/>
  <c r="G66" i="42"/>
  <c r="E63" i="42"/>
  <c r="F45" i="42"/>
  <c r="N47" i="42"/>
  <c r="N46" i="42"/>
  <c r="N44" i="42"/>
  <c r="E69" i="42"/>
  <c r="G71" i="42"/>
  <c r="F69" i="42"/>
  <c r="E67" i="42"/>
  <c r="H45" i="42"/>
  <c r="M47" i="42"/>
  <c r="N45" i="42"/>
  <c r="D69" i="42"/>
  <c r="C70" i="42"/>
  <c r="C46" i="42"/>
  <c r="B67" i="33"/>
  <c r="E67" i="33"/>
  <c r="D68" i="33"/>
  <c r="C67" i="33"/>
  <c r="D66" i="33"/>
  <c r="B68" i="33"/>
  <c r="D67" i="33"/>
  <c r="C68" i="33"/>
  <c r="E65" i="33"/>
  <c r="E42" i="33"/>
  <c r="C42" i="33"/>
  <c r="D42" i="33"/>
  <c r="B42" i="33"/>
  <c r="D41" i="42"/>
  <c r="H22" i="42"/>
  <c r="C14" i="42"/>
  <c r="R52" i="42"/>
  <c r="Q71" i="42"/>
  <c r="M100" i="42"/>
  <c r="P36" i="42"/>
  <c r="E35" i="42"/>
  <c r="H94" i="42"/>
  <c r="D96" i="42"/>
  <c r="C12" i="42"/>
  <c r="O41" i="42"/>
  <c r="N26" i="42"/>
  <c r="G51" i="42"/>
  <c r="D15" i="42"/>
  <c r="G52" i="42"/>
  <c r="O16" i="42"/>
  <c r="P96" i="42"/>
  <c r="G33" i="42"/>
  <c r="N70" i="42"/>
  <c r="N38" i="42"/>
  <c r="F22" i="42"/>
  <c r="H56" i="42"/>
  <c r="D92" i="42"/>
  <c r="C55" i="42"/>
  <c r="G26" i="42"/>
  <c r="E57" i="42"/>
  <c r="F83" i="42"/>
  <c r="M15" i="42"/>
  <c r="C37" i="42"/>
  <c r="E53" i="42"/>
  <c r="D14" i="42"/>
  <c r="C85" i="42"/>
  <c r="D55" i="42"/>
  <c r="P69" i="42"/>
  <c r="Q98" i="42"/>
  <c r="N34" i="42"/>
  <c r="E42" i="42"/>
  <c r="L98" i="33"/>
  <c r="C101" i="42"/>
  <c r="Q16" i="42"/>
  <c r="O53" i="42"/>
  <c r="O54" i="42"/>
  <c r="G53" i="42"/>
  <c r="M99" i="42"/>
  <c r="M13" i="42"/>
  <c r="C82" i="42"/>
  <c r="M82" i="42"/>
  <c r="M67" i="42"/>
  <c r="H12" i="42"/>
  <c r="N40" i="42"/>
  <c r="N85" i="42"/>
  <c r="P42" i="42"/>
  <c r="M84" i="42"/>
  <c r="F15" i="42"/>
  <c r="G100" i="42"/>
  <c r="H98" i="42"/>
  <c r="E92" i="42"/>
  <c r="E13" i="42"/>
  <c r="C51" i="42"/>
  <c r="F55" i="42"/>
  <c r="M33" i="42"/>
  <c r="H81" i="42"/>
  <c r="F94" i="42"/>
  <c r="F12" i="42"/>
  <c r="N94" i="42"/>
  <c r="P37" i="42"/>
  <c r="F25" i="42"/>
  <c r="C40" i="42"/>
  <c r="L43" i="33"/>
  <c r="G93" i="42"/>
  <c r="H38" i="42"/>
  <c r="Q69" i="42"/>
  <c r="O102" i="42"/>
  <c r="H26" i="42"/>
  <c r="D38" i="42"/>
  <c r="C97" i="42"/>
  <c r="M63" i="42"/>
  <c r="G55" i="42"/>
  <c r="O65" i="42"/>
  <c r="O56" i="42"/>
  <c r="R55" i="42"/>
  <c r="M72" i="42"/>
  <c r="Q68" i="42"/>
  <c r="P34" i="42"/>
  <c r="F40" i="42"/>
  <c r="F38" i="42"/>
  <c r="H82" i="42"/>
  <c r="N93" i="42"/>
  <c r="D93" i="42"/>
  <c r="R39" i="42"/>
  <c r="D54" i="42"/>
  <c r="D44" i="33"/>
  <c r="K45" i="33"/>
  <c r="J43" i="33"/>
  <c r="K69" i="33"/>
  <c r="H42" i="42"/>
  <c r="D81" i="33"/>
  <c r="Q57" i="42"/>
  <c r="D78" i="33"/>
  <c r="M26" i="42"/>
  <c r="R36" i="42"/>
  <c r="M96" i="42"/>
  <c r="G58" i="42"/>
  <c r="O58" i="42"/>
  <c r="M37" i="42"/>
  <c r="Q25" i="42"/>
  <c r="D85" i="42"/>
  <c r="K79" i="33"/>
  <c r="N69" i="42"/>
  <c r="J69" i="33"/>
  <c r="O52" i="42"/>
  <c r="M52" i="42"/>
  <c r="M70" i="42"/>
  <c r="Q95" i="42"/>
  <c r="D43" i="42"/>
  <c r="Q86" i="42"/>
  <c r="C38" i="33"/>
  <c r="O39" i="42"/>
  <c r="P66" i="42"/>
  <c r="M40" i="33"/>
  <c r="J79" i="33"/>
  <c r="R98" i="42"/>
  <c r="N82" i="42"/>
  <c r="D84" i="42"/>
  <c r="F58" i="42"/>
  <c r="O67" i="42"/>
  <c r="R41" i="42"/>
  <c r="Q63" i="42"/>
  <c r="D26" i="42"/>
  <c r="E25" i="42"/>
  <c r="P72" i="42"/>
  <c r="N39" i="42"/>
  <c r="M69" i="42"/>
  <c r="F16" i="42"/>
  <c r="C84" i="42"/>
  <c r="F11" i="42"/>
  <c r="E93" i="42"/>
  <c r="C42" i="42"/>
  <c r="F23" i="42"/>
  <c r="P94" i="42"/>
  <c r="N98" i="42"/>
  <c r="O99" i="42"/>
  <c r="E54" i="42"/>
  <c r="C96" i="33"/>
  <c r="C33" i="42"/>
  <c r="F80" i="42"/>
  <c r="C52" i="42"/>
  <c r="N55" i="42"/>
  <c r="H35" i="42"/>
  <c r="H13" i="42"/>
  <c r="D24" i="42"/>
  <c r="R42" i="42"/>
  <c r="C80" i="42"/>
  <c r="P98" i="42"/>
  <c r="F39" i="42"/>
  <c r="J40" i="33"/>
  <c r="C13" i="42"/>
  <c r="E33" i="42"/>
  <c r="O14" i="42"/>
  <c r="N24" i="42"/>
  <c r="G17" i="42"/>
  <c r="D100" i="42"/>
  <c r="F57" i="42"/>
  <c r="R58" i="42"/>
  <c r="D34" i="42"/>
  <c r="R43" i="42"/>
  <c r="R94" i="42"/>
  <c r="Q43" i="42"/>
  <c r="R71" i="42"/>
  <c r="C26" i="42"/>
  <c r="N96" i="42"/>
  <c r="O34" i="42"/>
  <c r="E56" i="42"/>
  <c r="P35" i="42"/>
  <c r="G22" i="42"/>
  <c r="P41" i="42"/>
  <c r="D16" i="42"/>
  <c r="C22" i="33"/>
  <c r="M24" i="42"/>
  <c r="D28" i="33"/>
  <c r="O98" i="42"/>
  <c r="M94" i="42"/>
  <c r="E38" i="33"/>
  <c r="G102" i="42"/>
  <c r="G84" i="42"/>
  <c r="E38" i="42"/>
  <c r="O63" i="42"/>
  <c r="H27" i="42"/>
  <c r="M69" i="33"/>
  <c r="L40" i="33"/>
  <c r="N88" i="42"/>
  <c r="E59" i="42"/>
  <c r="P95" i="42"/>
  <c r="Q97" i="42"/>
  <c r="R37" i="42"/>
  <c r="Q14" i="42"/>
  <c r="C28" i="42"/>
  <c r="G16" i="42"/>
  <c r="G14" i="42"/>
  <c r="C98" i="42"/>
  <c r="E96" i="42"/>
  <c r="N16" i="42"/>
  <c r="D11" i="42"/>
  <c r="R88" i="42"/>
  <c r="O38" i="42"/>
  <c r="P88" i="42"/>
  <c r="Q70" i="42"/>
  <c r="P43" i="42"/>
  <c r="C58" i="42"/>
  <c r="O40" i="42"/>
  <c r="R24" i="42"/>
  <c r="D81" i="42"/>
  <c r="O71" i="42"/>
  <c r="F13" i="42"/>
  <c r="D35" i="42"/>
  <c r="M59" i="42"/>
  <c r="N58" i="42"/>
  <c r="Q80" i="42"/>
  <c r="Q94" i="42"/>
  <c r="O100" i="42"/>
  <c r="G54" i="42"/>
  <c r="C25" i="42"/>
  <c r="C22" i="42"/>
  <c r="N52" i="42"/>
  <c r="R66" i="42"/>
  <c r="P80" i="42"/>
  <c r="O43" i="42"/>
  <c r="D82" i="42"/>
  <c r="H93" i="42"/>
  <c r="M101" i="42"/>
  <c r="P100" i="42"/>
  <c r="Q24" i="42"/>
  <c r="H40" i="42"/>
  <c r="C38" i="42"/>
  <c r="H37" i="42"/>
  <c r="O25" i="42"/>
  <c r="G40" i="42"/>
  <c r="H14" i="42"/>
  <c r="D56" i="42"/>
  <c r="C41" i="42"/>
  <c r="C81" i="42"/>
  <c r="H24" i="42"/>
  <c r="Q58" i="42"/>
  <c r="N84" i="42"/>
  <c r="N102" i="42"/>
  <c r="P59" i="42"/>
  <c r="M56" i="42"/>
  <c r="M93" i="42"/>
  <c r="D52" i="42"/>
  <c r="Q102" i="42"/>
  <c r="D94" i="42"/>
  <c r="F100" i="42"/>
  <c r="F37" i="42"/>
  <c r="G99" i="42"/>
  <c r="N71" i="42"/>
  <c r="E51" i="42"/>
  <c r="O15" i="42"/>
  <c r="R16" i="42"/>
  <c r="M64" i="42"/>
  <c r="R80" i="42"/>
  <c r="E22" i="42"/>
  <c r="H101" i="42"/>
  <c r="G37" i="42"/>
  <c r="C93" i="42"/>
  <c r="G92" i="42"/>
  <c r="P84" i="42"/>
  <c r="Q13" i="42"/>
  <c r="N54" i="42"/>
  <c r="M14" i="42"/>
  <c r="R100" i="42"/>
  <c r="F33" i="42"/>
  <c r="D102" i="42"/>
  <c r="O42" i="42"/>
  <c r="D59" i="42"/>
  <c r="Q55" i="42"/>
  <c r="R95" i="42"/>
  <c r="D16" i="33"/>
  <c r="O84" i="42"/>
  <c r="H55" i="42"/>
  <c r="E44" i="33"/>
  <c r="P27" i="42"/>
  <c r="C39" i="42"/>
  <c r="N63" i="42"/>
  <c r="F98" i="42"/>
  <c r="M102" i="42"/>
  <c r="O36" i="42"/>
  <c r="F102" i="42"/>
  <c r="R86" i="42"/>
  <c r="P65" i="42"/>
  <c r="N72" i="42"/>
  <c r="F41" i="42"/>
  <c r="E82" i="42"/>
  <c r="L70" i="33"/>
  <c r="O66" i="42"/>
  <c r="K39" i="33"/>
  <c r="R65" i="42"/>
  <c r="G41" i="42"/>
  <c r="Q41" i="42"/>
  <c r="F92" i="42"/>
  <c r="D37" i="42"/>
  <c r="J96" i="33"/>
  <c r="D25" i="42"/>
  <c r="Q64" i="42"/>
  <c r="E16" i="42"/>
  <c r="D58" i="42"/>
  <c r="M53" i="42"/>
  <c r="M39" i="42"/>
  <c r="B26" i="33"/>
  <c r="O97" i="42"/>
  <c r="B28" i="33"/>
  <c r="B77" i="33"/>
  <c r="D101" i="42"/>
  <c r="N99" i="42"/>
  <c r="R93" i="42"/>
  <c r="D50" i="33"/>
  <c r="R57" i="42"/>
  <c r="C17" i="42"/>
  <c r="O72" i="42"/>
  <c r="N68" i="42"/>
  <c r="R63" i="42"/>
  <c r="N57" i="42"/>
  <c r="F27" i="42"/>
  <c r="O92" i="42"/>
  <c r="L67" i="33"/>
  <c r="C43" i="42"/>
  <c r="M54" i="42"/>
  <c r="E80" i="42"/>
  <c r="C94" i="42"/>
  <c r="R73" i="42"/>
  <c r="F51" i="42"/>
  <c r="Q81" i="42"/>
  <c r="F81" i="42"/>
  <c r="F36" i="42"/>
  <c r="O70" i="42"/>
  <c r="M41" i="42"/>
  <c r="Q82" i="42"/>
  <c r="G34" i="42"/>
  <c r="F93" i="42"/>
  <c r="F101" i="42"/>
  <c r="D99" i="33"/>
  <c r="Q59" i="42"/>
  <c r="D53" i="42"/>
  <c r="G96" i="42"/>
  <c r="P38" i="42"/>
  <c r="Q34" i="42"/>
  <c r="N37" i="42"/>
  <c r="C50" i="33"/>
  <c r="G57" i="42"/>
  <c r="H28" i="42"/>
  <c r="P81" i="42"/>
  <c r="C56" i="42"/>
  <c r="C34" i="42"/>
  <c r="G11" i="42"/>
  <c r="H52" i="42"/>
  <c r="P56" i="42"/>
  <c r="N41" i="42"/>
  <c r="P87" i="42"/>
  <c r="C24" i="42"/>
  <c r="N27" i="42"/>
  <c r="M40" i="42"/>
  <c r="G83" i="42"/>
  <c r="H53" i="42"/>
  <c r="C57" i="42"/>
  <c r="H84" i="42"/>
  <c r="G25" i="42"/>
  <c r="E17" i="42"/>
  <c r="M16" i="42"/>
  <c r="N36" i="42"/>
  <c r="O81" i="42"/>
  <c r="D22" i="42"/>
  <c r="P57" i="42"/>
  <c r="E55" i="42"/>
  <c r="R97" i="42"/>
  <c r="Q99" i="42"/>
  <c r="R82" i="42"/>
  <c r="N13" i="42"/>
  <c r="P33" i="42"/>
  <c r="R59" i="42"/>
  <c r="B22" i="33"/>
  <c r="E95" i="33"/>
  <c r="R68" i="42"/>
  <c r="P71" i="42"/>
  <c r="P70" i="42"/>
  <c r="R85" i="42"/>
  <c r="L69" i="33"/>
  <c r="D96" i="33"/>
  <c r="P83" i="42"/>
  <c r="N87" i="42"/>
  <c r="H97" i="42"/>
  <c r="M53" i="33"/>
  <c r="O94" i="42"/>
  <c r="O68" i="42"/>
  <c r="E79" i="33"/>
  <c r="P25" i="42"/>
  <c r="E33" i="33"/>
  <c r="Q35" i="42"/>
  <c r="P40" i="42"/>
  <c r="O59" i="42"/>
  <c r="M71" i="42"/>
  <c r="R40" i="42"/>
  <c r="Q67" i="42"/>
  <c r="G28" i="42"/>
  <c r="H80" i="42"/>
  <c r="D23" i="42"/>
  <c r="E39" i="42"/>
  <c r="P67" i="42"/>
  <c r="P15" i="42"/>
  <c r="P86" i="42"/>
  <c r="J93" i="33"/>
  <c r="C36" i="42"/>
  <c r="D24" i="33"/>
  <c r="D97" i="33"/>
  <c r="Q39" i="42"/>
  <c r="D80" i="42"/>
  <c r="K32" i="33"/>
  <c r="R92" i="42"/>
  <c r="J78" i="33"/>
  <c r="O37" i="42"/>
  <c r="E84" i="42"/>
  <c r="R38" i="42"/>
  <c r="N14" i="42"/>
  <c r="O13" i="42"/>
  <c r="O51" i="42"/>
  <c r="D97" i="42"/>
  <c r="N97" i="42"/>
  <c r="N101" i="42"/>
  <c r="D83" i="33"/>
  <c r="Q40" i="42"/>
  <c r="P63" i="42"/>
  <c r="C27" i="33"/>
  <c r="F28" i="42"/>
  <c r="Q42" i="42"/>
  <c r="F96" i="42"/>
  <c r="Q33" i="42"/>
  <c r="P102" i="42"/>
  <c r="D98" i="42"/>
  <c r="N80" i="42"/>
  <c r="B99" i="33"/>
  <c r="Q88" i="42"/>
  <c r="F34" i="42"/>
  <c r="E15" i="42"/>
  <c r="G43" i="42"/>
  <c r="E41" i="42"/>
  <c r="M68" i="42"/>
  <c r="E24" i="42"/>
  <c r="D39" i="42"/>
  <c r="E98" i="42"/>
  <c r="P85" i="42"/>
  <c r="B97" i="33"/>
  <c r="M35" i="42"/>
  <c r="M79" i="33"/>
  <c r="L81" i="33"/>
  <c r="D95" i="33"/>
  <c r="G15" i="42"/>
  <c r="D25" i="33"/>
  <c r="R26" i="42"/>
  <c r="H16" i="42"/>
  <c r="J66" i="33"/>
  <c r="O101" i="42"/>
  <c r="K55" i="33"/>
  <c r="Q37" i="42"/>
  <c r="M58" i="42"/>
  <c r="E102" i="42"/>
  <c r="P54" i="42"/>
  <c r="M87" i="42"/>
  <c r="M65" i="42"/>
  <c r="M80" i="42"/>
  <c r="M25" i="42"/>
  <c r="E28" i="33"/>
  <c r="N64" i="42"/>
  <c r="Q15" i="42"/>
  <c r="M95" i="33"/>
  <c r="H102" i="42"/>
  <c r="M98" i="42"/>
  <c r="E83" i="42"/>
  <c r="O80" i="42"/>
  <c r="F54" i="42"/>
  <c r="F24" i="42"/>
  <c r="Q36" i="42"/>
  <c r="F59" i="42"/>
  <c r="H83" i="42"/>
  <c r="M55" i="42"/>
  <c r="R13" i="42"/>
  <c r="H96" i="42"/>
  <c r="R81" i="42"/>
  <c r="M95" i="42"/>
  <c r="F43" i="42"/>
  <c r="P68" i="42"/>
  <c r="F14" i="42"/>
  <c r="E23" i="42"/>
  <c r="P55" i="42"/>
  <c r="N79" i="42"/>
  <c r="P53" i="42"/>
  <c r="E14" i="42"/>
  <c r="D51" i="42"/>
  <c r="C59" i="42"/>
  <c r="N59" i="42"/>
  <c r="G81" i="42"/>
  <c r="O85" i="42"/>
  <c r="M97" i="33"/>
  <c r="G97" i="42"/>
  <c r="H41" i="42"/>
  <c r="G59" i="42"/>
  <c r="O83" i="42"/>
  <c r="M81" i="42"/>
  <c r="E28" i="42"/>
  <c r="C11" i="42"/>
  <c r="G35" i="42"/>
  <c r="M27" i="42"/>
  <c r="Q66" i="42"/>
  <c r="H39" i="42"/>
  <c r="O96" i="42"/>
  <c r="D38" i="33"/>
  <c r="M88" i="42"/>
  <c r="N43" i="42"/>
  <c r="E11" i="42"/>
  <c r="G27" i="42"/>
  <c r="P92" i="42"/>
  <c r="H57" i="42"/>
  <c r="C54" i="42"/>
  <c r="E81" i="42"/>
  <c r="Q96" i="42"/>
  <c r="H51" i="42"/>
  <c r="L93" i="33"/>
  <c r="H85" i="42"/>
  <c r="E97" i="42"/>
  <c r="N100" i="42"/>
  <c r="R72" i="42"/>
  <c r="O79" i="42"/>
  <c r="F35" i="42"/>
  <c r="H43" i="42"/>
  <c r="O55" i="42"/>
  <c r="P39" i="42"/>
  <c r="B44" i="33"/>
  <c r="L14" i="33"/>
  <c r="E94" i="42"/>
  <c r="P26" i="42"/>
  <c r="E37" i="42"/>
  <c r="R69" i="42"/>
  <c r="O64" i="42"/>
  <c r="G12" i="42"/>
  <c r="H33" i="42"/>
  <c r="E85" i="42"/>
  <c r="C35" i="42"/>
  <c r="C27" i="42"/>
  <c r="J36" i="33"/>
  <c r="P101" i="42"/>
  <c r="P99" i="42"/>
  <c r="M67" i="33"/>
  <c r="Q26" i="42"/>
  <c r="D17" i="42"/>
  <c r="R27" i="42"/>
  <c r="O93" i="42"/>
  <c r="G24" i="42"/>
  <c r="Q38" i="42"/>
  <c r="E100" i="42"/>
  <c r="O82" i="42"/>
  <c r="N15" i="42"/>
  <c r="E26" i="42"/>
  <c r="N66" i="42"/>
  <c r="N86" i="42"/>
  <c r="Q27" i="42"/>
  <c r="Q87" i="42"/>
  <c r="D33" i="42"/>
  <c r="H34" i="42"/>
  <c r="E43" i="42"/>
  <c r="P58" i="42"/>
  <c r="R84" i="42"/>
  <c r="R102" i="42"/>
  <c r="R70" i="42"/>
  <c r="K98" i="33"/>
  <c r="D12" i="42"/>
  <c r="J65" i="33"/>
  <c r="E36" i="33"/>
  <c r="E27" i="42"/>
  <c r="R101" i="42"/>
  <c r="F56" i="42"/>
  <c r="F52" i="42"/>
  <c r="R14" i="42"/>
  <c r="M79" i="42"/>
  <c r="O69" i="42"/>
  <c r="P97" i="42"/>
  <c r="E36" i="42"/>
  <c r="O27" i="42"/>
  <c r="R67" i="42"/>
  <c r="C53" i="42"/>
  <c r="Q72" i="42"/>
  <c r="O57" i="42"/>
  <c r="H58" i="42"/>
  <c r="E52" i="42"/>
  <c r="M57" i="42"/>
  <c r="H59" i="42"/>
  <c r="C16" i="42"/>
  <c r="N53" i="42"/>
  <c r="F53" i="42"/>
  <c r="H92" i="42"/>
  <c r="R54" i="42"/>
  <c r="M86" i="42"/>
  <c r="M43" i="42"/>
  <c r="P82" i="42"/>
  <c r="G39" i="42"/>
  <c r="P14" i="42"/>
  <c r="H25" i="42"/>
  <c r="Q53" i="42"/>
  <c r="Q83" i="42"/>
  <c r="P51" i="42"/>
  <c r="C83" i="42"/>
  <c r="G23" i="42"/>
  <c r="C96" i="42"/>
  <c r="N56" i="42"/>
  <c r="H100" i="42"/>
  <c r="M51" i="42"/>
  <c r="Q56" i="42"/>
  <c r="P79" i="42"/>
  <c r="G85" i="42"/>
  <c r="Q52" i="42"/>
  <c r="D28" i="42"/>
  <c r="H11" i="42"/>
  <c r="P52" i="42"/>
  <c r="M66" i="42"/>
  <c r="P64" i="42"/>
  <c r="M92" i="42"/>
  <c r="E34" i="42"/>
  <c r="G101" i="42"/>
  <c r="R35" i="42"/>
  <c r="N65" i="42"/>
  <c r="N81" i="42"/>
  <c r="E12" i="42"/>
  <c r="M36" i="42"/>
  <c r="Q100" i="42"/>
  <c r="E101" i="42"/>
  <c r="O86" i="42"/>
  <c r="R96" i="42"/>
  <c r="R83" i="42"/>
  <c r="N42" i="42"/>
  <c r="R99" i="42"/>
  <c r="Q51" i="42"/>
  <c r="N95" i="42"/>
  <c r="R87" i="42"/>
  <c r="D11" i="33"/>
  <c r="C83" i="33"/>
  <c r="Q79" i="42"/>
  <c r="R53" i="42"/>
  <c r="B32" i="33"/>
  <c r="F97" i="42"/>
  <c r="P93" i="42"/>
  <c r="R15" i="42"/>
  <c r="D27" i="42"/>
  <c r="C15" i="42"/>
  <c r="D57" i="42"/>
  <c r="O88" i="42"/>
  <c r="N83" i="42"/>
  <c r="F26" i="42"/>
  <c r="M85" i="42"/>
  <c r="H17" i="42"/>
  <c r="Q65" i="42"/>
  <c r="G38" i="42"/>
  <c r="Q92" i="42"/>
  <c r="M34" i="42"/>
  <c r="C92" i="42"/>
  <c r="P16" i="42"/>
  <c r="R56" i="42"/>
  <c r="Q84" i="42"/>
  <c r="G36" i="42"/>
  <c r="F85" i="42"/>
  <c r="P13" i="42"/>
  <c r="M83" i="42"/>
  <c r="G94" i="42"/>
  <c r="R79" i="42"/>
  <c r="H15" i="42"/>
  <c r="O33" i="42"/>
  <c r="F17" i="42"/>
  <c r="R34" i="42"/>
  <c r="G56" i="42"/>
  <c r="R51" i="42"/>
  <c r="C14" i="33"/>
  <c r="M83" i="33"/>
  <c r="N25" i="42"/>
  <c r="N33" i="42"/>
  <c r="O24" i="42"/>
  <c r="O87" i="42"/>
  <c r="D13" i="42"/>
  <c r="R64" i="42"/>
  <c r="Q85" i="42"/>
  <c r="G82" i="42"/>
  <c r="E40" i="42"/>
  <c r="M101" i="33"/>
  <c r="P73" i="42"/>
  <c r="N11" i="42"/>
  <c r="C93" i="33"/>
  <c r="K44" i="33"/>
  <c r="M44" i="33"/>
  <c r="J45" i="33"/>
  <c r="L45" i="33"/>
  <c r="M45" i="33"/>
  <c r="E79" i="42"/>
  <c r="D95" i="42"/>
  <c r="O23" i="42"/>
  <c r="B93" i="33"/>
  <c r="O11" i="42"/>
  <c r="K42" i="33"/>
  <c r="D29" i="42"/>
  <c r="P22" i="42"/>
  <c r="H79" i="42"/>
  <c r="P11" i="42"/>
  <c r="G29" i="42"/>
  <c r="D18" i="42"/>
  <c r="M22" i="42"/>
  <c r="J23" i="33"/>
  <c r="M22" i="33"/>
  <c r="N12" i="42"/>
  <c r="D86" i="42"/>
  <c r="M11" i="42"/>
  <c r="F29" i="42"/>
  <c r="R23" i="42"/>
  <c r="C79" i="42"/>
  <c r="F95" i="42"/>
  <c r="Q12" i="42"/>
  <c r="Q11" i="42"/>
  <c r="M12" i="33"/>
  <c r="B80" i="33"/>
  <c r="L12" i="33"/>
  <c r="M23" i="42"/>
  <c r="F99" i="42"/>
  <c r="C18" i="42"/>
  <c r="H95" i="42"/>
  <c r="G79" i="42"/>
  <c r="R12" i="42"/>
  <c r="F86" i="42"/>
  <c r="C29" i="42"/>
  <c r="N22" i="42"/>
  <c r="P23" i="42"/>
  <c r="M12" i="42"/>
  <c r="Q22" i="42"/>
  <c r="O22" i="42"/>
  <c r="E99" i="42"/>
  <c r="M23" i="33"/>
  <c r="G86" i="42"/>
  <c r="D80" i="33"/>
  <c r="N73" i="42"/>
  <c r="C18" i="33"/>
  <c r="O73" i="42"/>
  <c r="C86" i="42"/>
  <c r="J41" i="33"/>
  <c r="J60" i="33"/>
  <c r="K60" i="33"/>
  <c r="E88" i="33"/>
  <c r="C88" i="33"/>
  <c r="N23" i="42"/>
  <c r="R22" i="42"/>
  <c r="G18" i="42"/>
  <c r="H99" i="42"/>
  <c r="E18" i="42"/>
  <c r="H18" i="42"/>
  <c r="D79" i="42"/>
  <c r="P12" i="42"/>
  <c r="O12" i="42"/>
  <c r="F18" i="42"/>
  <c r="M73" i="42"/>
  <c r="Q73" i="42"/>
  <c r="H29" i="42"/>
  <c r="E95" i="42"/>
  <c r="H86" i="42"/>
  <c r="Q23" i="42"/>
  <c r="G95" i="42"/>
  <c r="C99" i="42"/>
  <c r="M38" i="42"/>
  <c r="D99" i="42"/>
  <c r="R11" i="42"/>
  <c r="C28" i="33"/>
  <c r="F79" i="42"/>
  <c r="E26" i="33"/>
  <c r="J58" i="33"/>
  <c r="N92" i="42"/>
  <c r="F84" i="42"/>
  <c r="K15" i="33"/>
  <c r="J82" i="33"/>
  <c r="R25" i="42"/>
  <c r="P24" i="42"/>
  <c r="B12" i="33"/>
  <c r="C35" i="33"/>
  <c r="C44" i="33"/>
  <c r="C81" i="33"/>
  <c r="F82" i="42"/>
  <c r="C23" i="42"/>
  <c r="B38" i="33"/>
  <c r="C102" i="42"/>
  <c r="G98" i="42"/>
  <c r="M97" i="42"/>
  <c r="N35" i="42"/>
  <c r="Q101" i="42"/>
  <c r="E87" i="33"/>
  <c r="M43" i="33"/>
  <c r="O26" i="42"/>
  <c r="K73" i="33"/>
  <c r="C100" i="42"/>
  <c r="B87" i="33"/>
  <c r="J46" i="33"/>
  <c r="C87" i="33"/>
  <c r="K43" i="33"/>
  <c r="B35" i="33"/>
  <c r="K12" i="33"/>
  <c r="L46" i="33"/>
  <c r="M46" i="33"/>
  <c r="D53" i="33"/>
  <c r="H23" i="42"/>
  <c r="C26" i="33"/>
  <c r="Q54" i="42"/>
  <c r="L38" i="33"/>
  <c r="G80" i="42"/>
  <c r="K58" i="33"/>
  <c r="E86" i="42"/>
  <c r="G42" i="42"/>
  <c r="D42" i="42"/>
  <c r="H36" i="42"/>
  <c r="D36" i="42"/>
  <c r="B33" i="33"/>
  <c r="J57" i="33"/>
  <c r="E58" i="42"/>
  <c r="H54" i="42"/>
  <c r="K100" i="33"/>
  <c r="L78" i="33"/>
  <c r="J33" i="33"/>
  <c r="C34" i="33"/>
  <c r="C17" i="33"/>
  <c r="M42" i="42"/>
  <c r="M80" i="33"/>
  <c r="N51" i="42"/>
  <c r="K82" i="33"/>
  <c r="N67" i="42"/>
  <c r="L82" i="33"/>
  <c r="D37" i="33"/>
  <c r="G13" i="42"/>
  <c r="D83" i="42"/>
  <c r="D14" i="33"/>
  <c r="O35" i="42"/>
  <c r="D40" i="42"/>
  <c r="C95" i="42"/>
  <c r="D35" i="33"/>
  <c r="E29" i="42"/>
  <c r="Q93" i="42"/>
  <c r="K40" i="33"/>
  <c r="R33" i="42"/>
  <c r="F42" i="42"/>
  <c r="M15" i="33"/>
  <c r="O95" i="42"/>
  <c r="E53" i="33" l="1"/>
  <c r="J12" i="33"/>
  <c r="J14" i="33"/>
  <c r="M24" i="33"/>
  <c r="C53" i="33"/>
  <c r="K65" i="33"/>
  <c r="L50" i="33"/>
  <c r="L56" i="33"/>
  <c r="E22" i="33"/>
  <c r="M60" i="33"/>
  <c r="B86" i="33"/>
  <c r="D84" i="33"/>
  <c r="M42" i="33"/>
  <c r="E15" i="33"/>
  <c r="C32" i="33"/>
  <c r="C36" i="33"/>
  <c r="M41" i="33"/>
  <c r="C85" i="33"/>
  <c r="D27" i="33"/>
  <c r="J38" i="33"/>
  <c r="K78" i="33"/>
  <c r="E14" i="33"/>
  <c r="L33" i="33"/>
  <c r="C15" i="33"/>
  <c r="J67" i="33"/>
  <c r="B25" i="33"/>
  <c r="B79" i="33"/>
  <c r="L36" i="33"/>
  <c r="D15" i="33"/>
  <c r="B15" i="33"/>
  <c r="M39" i="33"/>
  <c r="L37" i="33"/>
  <c r="D65" i="33"/>
  <c r="C65" i="33"/>
  <c r="C89" i="33"/>
  <c r="B53" i="33"/>
  <c r="B40" i="33"/>
  <c r="L95" i="33"/>
  <c r="L25" i="33"/>
  <c r="D40" i="33"/>
  <c r="K26" i="33"/>
  <c r="L55" i="33"/>
  <c r="K46" i="33"/>
  <c r="D77" i="33"/>
  <c r="D34" i="33"/>
  <c r="C84" i="33"/>
  <c r="L11" i="33"/>
  <c r="D93" i="33"/>
  <c r="D18" i="33"/>
  <c r="L42" i="33"/>
  <c r="K101" i="33"/>
  <c r="C94" i="33"/>
  <c r="E98" i="33"/>
  <c r="C12" i="33"/>
  <c r="M68" i="33"/>
  <c r="B13" i="33"/>
  <c r="M98" i="33"/>
  <c r="J68" i="33"/>
  <c r="M71" i="33"/>
  <c r="B11" i="33"/>
  <c r="J71" i="33"/>
  <c r="M99" i="33"/>
  <c r="J97" i="33"/>
  <c r="K70" i="33"/>
  <c r="B85" i="33"/>
  <c r="B95" i="33"/>
  <c r="C33" i="33"/>
  <c r="L71" i="33"/>
  <c r="E34" i="33"/>
  <c r="J34" i="33"/>
  <c r="K34" i="33"/>
  <c r="L34" i="33"/>
  <c r="M34" i="33"/>
  <c r="J44" i="33"/>
  <c r="K36" i="33"/>
  <c r="L41" i="33"/>
  <c r="J42" i="33"/>
  <c r="L44" i="33"/>
  <c r="K41" i="33"/>
  <c r="M36" i="33"/>
  <c r="M33" i="33"/>
  <c r="J37" i="33"/>
  <c r="L35" i="33"/>
  <c r="M38" i="33"/>
  <c r="J32" i="33"/>
  <c r="M37" i="33"/>
  <c r="L39" i="33"/>
  <c r="K37" i="33"/>
  <c r="J35" i="33"/>
  <c r="L32" i="33"/>
  <c r="K33" i="33"/>
  <c r="K38" i="33"/>
  <c r="M35" i="33"/>
  <c r="K35" i="33"/>
  <c r="J39" i="33"/>
  <c r="D39" i="33"/>
  <c r="B36" i="33"/>
  <c r="D36" i="33"/>
  <c r="C37" i="33"/>
  <c r="D32" i="33"/>
  <c r="E37" i="33"/>
  <c r="B39" i="33"/>
  <c r="B37" i="33"/>
  <c r="B34" i="33"/>
  <c r="E41" i="33"/>
  <c r="E43" i="33"/>
  <c r="C41" i="33"/>
  <c r="D41" i="33"/>
  <c r="B41" i="33"/>
  <c r="D33" i="33"/>
  <c r="C39" i="33"/>
  <c r="E39" i="33"/>
  <c r="E40" i="33"/>
  <c r="C40" i="33"/>
  <c r="C43" i="33"/>
  <c r="B43" i="33"/>
  <c r="D43" i="33"/>
  <c r="L101" i="33"/>
  <c r="K94" i="33"/>
  <c r="K97" i="33"/>
  <c r="L100" i="33"/>
  <c r="K93" i="33"/>
  <c r="J98" i="33"/>
  <c r="J99" i="33"/>
  <c r="M100" i="33"/>
  <c r="L99" i="33"/>
  <c r="K99" i="33"/>
  <c r="J100" i="33"/>
  <c r="J95" i="33"/>
  <c r="J101" i="33"/>
  <c r="K96" i="33"/>
  <c r="L96" i="33"/>
  <c r="L94" i="33"/>
  <c r="K95" i="33"/>
  <c r="M96" i="33"/>
  <c r="M94" i="33"/>
  <c r="J94" i="33"/>
  <c r="L97" i="33"/>
  <c r="C97" i="33"/>
  <c r="E96" i="33"/>
  <c r="B98" i="33"/>
  <c r="C95" i="33"/>
  <c r="D98" i="33"/>
  <c r="B94" i="33"/>
  <c r="E99" i="33"/>
  <c r="D94" i="33"/>
  <c r="C98" i="33"/>
  <c r="B96" i="33"/>
  <c r="C99" i="33"/>
  <c r="E94" i="33"/>
  <c r="E97" i="33"/>
  <c r="K67" i="33"/>
  <c r="M72" i="33"/>
  <c r="J70" i="33"/>
  <c r="K71" i="33"/>
  <c r="K72" i="33"/>
  <c r="M73" i="33"/>
  <c r="J73" i="33"/>
  <c r="L72" i="33"/>
  <c r="L73" i="33"/>
  <c r="M70" i="33"/>
  <c r="L68" i="33"/>
  <c r="K66" i="33"/>
  <c r="L66" i="33"/>
  <c r="J72" i="33"/>
  <c r="L65" i="33"/>
  <c r="K68" i="33"/>
  <c r="E12" i="33"/>
  <c r="E18" i="33"/>
  <c r="B18" i="33"/>
  <c r="D13" i="33"/>
  <c r="C13" i="33"/>
  <c r="D12" i="33"/>
  <c r="D17" i="33"/>
  <c r="E16" i="33"/>
  <c r="E17" i="33"/>
  <c r="B14" i="33"/>
  <c r="B16" i="33"/>
  <c r="C11" i="33"/>
  <c r="B17" i="33"/>
  <c r="C16" i="33"/>
  <c r="B23" i="33"/>
  <c r="D23" i="33"/>
  <c r="C23" i="33"/>
  <c r="E23" i="33"/>
  <c r="B24" i="33"/>
  <c r="D26" i="33"/>
  <c r="B27" i="33"/>
  <c r="E27" i="33"/>
  <c r="D22" i="33"/>
  <c r="E25" i="33"/>
  <c r="E24" i="33"/>
  <c r="C24" i="33"/>
  <c r="C25" i="33"/>
  <c r="B51" i="33"/>
  <c r="B66" i="33"/>
  <c r="C69" i="33"/>
  <c r="B69" i="33"/>
  <c r="B65" i="33"/>
  <c r="E69" i="33"/>
  <c r="B70" i="33"/>
  <c r="E68" i="33"/>
  <c r="C66" i="33"/>
  <c r="C70" i="33"/>
  <c r="D70" i="33"/>
  <c r="E70" i="33"/>
  <c r="E66" i="33"/>
  <c r="D69" i="33"/>
  <c r="C52" i="33"/>
  <c r="D51" i="33"/>
  <c r="E52" i="33"/>
  <c r="B50" i="33"/>
  <c r="C51" i="33"/>
  <c r="D52" i="33"/>
  <c r="B52" i="33"/>
  <c r="B54" i="33"/>
  <c r="D54" i="33"/>
  <c r="E54" i="33"/>
  <c r="C54" i="33"/>
  <c r="M58" i="33"/>
  <c r="J55" i="33"/>
  <c r="J53" i="33"/>
  <c r="M55" i="33"/>
  <c r="K52" i="33"/>
  <c r="L59" i="33"/>
  <c r="K56" i="33"/>
  <c r="M56" i="33"/>
  <c r="L58" i="33"/>
  <c r="M54" i="33"/>
  <c r="K54" i="33"/>
  <c r="J54" i="33"/>
  <c r="L54" i="33"/>
  <c r="J61" i="33"/>
  <c r="L51" i="33"/>
  <c r="K51" i="33"/>
  <c r="J52" i="33"/>
  <c r="M61" i="33"/>
  <c r="L61" i="33"/>
  <c r="K61" i="33"/>
  <c r="K59" i="33"/>
  <c r="L60" i="33"/>
  <c r="M57" i="33"/>
  <c r="L53" i="33"/>
  <c r="M52" i="33"/>
  <c r="M59" i="33"/>
  <c r="J50" i="33"/>
  <c r="J56" i="33"/>
  <c r="J59" i="33"/>
  <c r="K53" i="33"/>
  <c r="L57" i="33"/>
  <c r="J51" i="33"/>
  <c r="K57" i="33"/>
  <c r="M51" i="33"/>
  <c r="L52" i="33"/>
  <c r="K50" i="33"/>
  <c r="K80" i="33"/>
  <c r="J80" i="33"/>
  <c r="M81" i="33"/>
  <c r="L79" i="33"/>
  <c r="M82" i="33"/>
  <c r="K81" i="33"/>
  <c r="K83" i="33"/>
  <c r="L83" i="33"/>
  <c r="J83" i="33"/>
  <c r="L80" i="33"/>
  <c r="K77" i="33"/>
  <c r="J77" i="33"/>
  <c r="J81" i="33"/>
  <c r="L77" i="33"/>
  <c r="J22" i="33"/>
  <c r="J24" i="33"/>
  <c r="L27" i="33"/>
  <c r="K27" i="33"/>
  <c r="L26" i="33"/>
  <c r="J25" i="33"/>
  <c r="L23" i="33"/>
  <c r="J27" i="33"/>
  <c r="L22" i="33"/>
  <c r="K23" i="33"/>
  <c r="K22" i="33"/>
  <c r="L24" i="33"/>
  <c r="M27" i="33"/>
  <c r="M25" i="33"/>
  <c r="K24" i="33"/>
  <c r="K25" i="33"/>
  <c r="J26" i="33"/>
  <c r="M26" i="33"/>
  <c r="J11" i="33"/>
  <c r="K11" i="33"/>
  <c r="M13" i="33"/>
  <c r="M16" i="33"/>
  <c r="J15" i="33"/>
  <c r="L15" i="33"/>
  <c r="J13" i="33"/>
  <c r="L16" i="33"/>
  <c r="J16" i="33"/>
  <c r="K16" i="33"/>
  <c r="K13" i="33"/>
  <c r="K14" i="33"/>
  <c r="L13" i="33"/>
  <c r="M14" i="33"/>
  <c r="B81" i="33"/>
  <c r="D79" i="33"/>
  <c r="D82" i="33"/>
  <c r="E85" i="33"/>
  <c r="B89" i="33"/>
  <c r="E86" i="33"/>
  <c r="E81" i="33"/>
  <c r="C78" i="33"/>
  <c r="B78" i="33"/>
  <c r="D87" i="33"/>
  <c r="E84" i="33"/>
  <c r="C79" i="33"/>
  <c r="D88" i="33"/>
  <c r="B84" i="33"/>
  <c r="B88" i="33"/>
  <c r="C86" i="33"/>
  <c r="C80" i="33"/>
  <c r="D89" i="33"/>
  <c r="E89" i="33"/>
  <c r="D86" i="33"/>
  <c r="C82" i="33"/>
  <c r="B83" i="33"/>
  <c r="C77" i="33"/>
  <c r="B82" i="33"/>
  <c r="E78" i="33"/>
  <c r="E82" i="33"/>
  <c r="D85" i="33"/>
  <c r="E83" i="33"/>
  <c r="E77" i="33"/>
  <c r="M77" i="33"/>
  <c r="E50" i="33"/>
  <c r="M93" i="33"/>
  <c r="E32" i="33"/>
  <c r="M65" i="33"/>
  <c r="E11" i="33"/>
  <c r="M50" i="33"/>
  <c r="M32" i="33"/>
  <c r="E93" i="33"/>
  <c r="E80" i="33"/>
  <c r="E35" i="33"/>
  <c r="M78" i="33"/>
  <c r="M11" i="33"/>
  <c r="E51" i="33"/>
  <c r="E13" i="33"/>
  <c r="M66" i="33"/>
</calcChain>
</file>

<file path=xl/sharedStrings.xml><?xml version="1.0" encoding="utf-8"?>
<sst xmlns="http://schemas.openxmlformats.org/spreadsheetml/2006/main" count="2394" uniqueCount="540">
  <si>
    <t>Saat / Time:</t>
  </si>
  <si>
    <t>SIRA</t>
  </si>
  <si>
    <t>ÜLKE</t>
  </si>
  <si>
    <t>UZUN ATLAMA / LONG JUMP</t>
  </si>
  <si>
    <t>GULLE ATMA / SHOT PUT</t>
  </si>
  <si>
    <t>YUKSEK ATLAMA / HIGH JUMP</t>
  </si>
  <si>
    <t>PUAN TABLOSU / SCORING TABLE</t>
  </si>
  <si>
    <t>400M</t>
  </si>
  <si>
    <t>1500M</t>
  </si>
  <si>
    <t>800M</t>
  </si>
  <si>
    <t>LJ</t>
  </si>
  <si>
    <t>TJ</t>
  </si>
  <si>
    <t>HJ</t>
  </si>
  <si>
    <t>SP</t>
  </si>
  <si>
    <t>TOTAL</t>
  </si>
  <si>
    <t>TUR</t>
  </si>
  <si>
    <t>BIH</t>
  </si>
  <si>
    <t>GRE</t>
  </si>
  <si>
    <t>BUL</t>
  </si>
  <si>
    <t>MKD</t>
  </si>
  <si>
    <t>3000M</t>
  </si>
  <si>
    <t>SRB</t>
  </si>
  <si>
    <t>ROU</t>
  </si>
  <si>
    <t>ÜLKE
NATION</t>
  </si>
  <si>
    <t>SIRA
RANK</t>
  </si>
  <si>
    <t>G.NO
B.NO</t>
  </si>
  <si>
    <t>ADI SOYADI
NAME SURNAME</t>
  </si>
  <si>
    <t>DT
BY</t>
  </si>
  <si>
    <t>DERECE
RESULT</t>
  </si>
  <si>
    <t>PUAN
POINTS</t>
  </si>
  <si>
    <t>Results</t>
  </si>
  <si>
    <t>B. No</t>
  </si>
  <si>
    <t>Nat</t>
  </si>
  <si>
    <t>HIGH JUMP</t>
  </si>
  <si>
    <t>LONG JUMP</t>
  </si>
  <si>
    <t>TRIPLE JUMP</t>
  </si>
  <si>
    <t>SHOT PUT</t>
  </si>
  <si>
    <t>UCADIM ATLAMA / TRIPLE JUMP</t>
  </si>
  <si>
    <t>Rank</t>
  </si>
  <si>
    <t>Points</t>
  </si>
  <si>
    <t>RANK</t>
  </si>
  <si>
    <t>NATION</t>
  </si>
  <si>
    <t>TOPLAM</t>
  </si>
  <si>
    <t>TOPLAM
SPORCU SAYISI</t>
  </si>
  <si>
    <t>GOGUS NO</t>
  </si>
  <si>
    <t>DOGUM TARIHI</t>
  </si>
  <si>
    <t>ADI VE SOYADI</t>
  </si>
  <si>
    <t>ULKE</t>
  </si>
  <si>
    <t>BRANŞ</t>
  </si>
  <si>
    <t>SERİ</t>
  </si>
  <si>
    <t>KULVAR</t>
  </si>
  <si>
    <t>SB</t>
  </si>
  <si>
    <t>PB</t>
  </si>
  <si>
    <t>TOTAL ATHLET NUMBER</t>
  </si>
  <si>
    <t>BIB NO</t>
  </si>
  <si>
    <t>BIRTH YEAR</t>
  </si>
  <si>
    <t>NAME SURNAME</t>
  </si>
  <si>
    <t>EVENT</t>
  </si>
  <si>
    <t>LANE</t>
  </si>
  <si>
    <t>400m</t>
  </si>
  <si>
    <t>800m</t>
  </si>
  <si>
    <t>1500m</t>
  </si>
  <si>
    <t>3000m</t>
  </si>
  <si>
    <t>MDA</t>
  </si>
  <si>
    <t>ATMA ATLAMA</t>
  </si>
  <si>
    <t>THROW  JUMPING</t>
  </si>
  <si>
    <t>Name Surname</t>
  </si>
  <si>
    <t>Yob</t>
  </si>
  <si>
    <t>HEAT</t>
  </si>
  <si>
    <t>AÇILIŞ TÖRENİ</t>
  </si>
  <si>
    <t>UZUN ATLAMA (ERKEKLER)</t>
  </si>
  <si>
    <t>YÜKSEK ATLAMA (ERKEKLER)</t>
  </si>
  <si>
    <t>800M (ERKEKLER)</t>
  </si>
  <si>
    <t>GÜLLE ATMA (ERKEKLER)</t>
  </si>
  <si>
    <t>400M (ERKEKLER)</t>
  </si>
  <si>
    <t>ÜÇADIM ATLAMA (ERKEKLER)</t>
  </si>
  <si>
    <t>1500M (ERKEKLER)</t>
  </si>
  <si>
    <t>3000M (ERKEKLER)</t>
  </si>
  <si>
    <t>P R O G R A M</t>
  </si>
  <si>
    <t>POLE VAULT (MEN)</t>
  </si>
  <si>
    <t>SIRIKLA ATLAMA (ERKEKLER)</t>
  </si>
  <si>
    <t>SIRIKLA ATLAMA / POLE VAULT</t>
  </si>
  <si>
    <t>ALB</t>
  </si>
  <si>
    <t>PV</t>
  </si>
  <si>
    <r>
      <t>Results</t>
    </r>
    <r>
      <rPr>
        <b/>
        <sz val="12"/>
        <color indexed="27"/>
        <rFont val="Times New Roman"/>
        <family val="1"/>
        <charset val="162"/>
      </rPr>
      <t>3</t>
    </r>
    <r>
      <rPr>
        <b/>
        <sz val="10"/>
        <rFont val="Geneva"/>
        <charset val="162"/>
      </rPr>
      <t/>
    </r>
  </si>
  <si>
    <r>
      <t>Point</t>
    </r>
    <r>
      <rPr>
        <b/>
        <sz val="12"/>
        <color indexed="27"/>
        <rFont val="Times New Roman"/>
        <family val="1"/>
        <charset val="162"/>
      </rPr>
      <t>4</t>
    </r>
    <r>
      <rPr>
        <b/>
        <sz val="10"/>
        <rFont val="Geneva"/>
        <charset val="162"/>
      </rPr>
      <t/>
    </r>
  </si>
  <si>
    <r>
      <t>Results</t>
    </r>
    <r>
      <rPr>
        <b/>
        <sz val="12"/>
        <color indexed="27"/>
        <rFont val="Times New Roman"/>
        <family val="1"/>
        <charset val="162"/>
      </rPr>
      <t>4</t>
    </r>
    <r>
      <rPr>
        <b/>
        <sz val="10"/>
        <rFont val="Geneva"/>
        <charset val="162"/>
      </rPr>
      <t/>
    </r>
  </si>
  <si>
    <r>
      <t>Point</t>
    </r>
    <r>
      <rPr>
        <b/>
        <sz val="12"/>
        <color indexed="27"/>
        <rFont val="Times New Roman"/>
        <family val="1"/>
        <charset val="162"/>
      </rPr>
      <t>5</t>
    </r>
    <r>
      <rPr>
        <b/>
        <sz val="10"/>
        <rFont val="Geneva"/>
        <charset val="162"/>
      </rPr>
      <t/>
    </r>
  </si>
  <si>
    <r>
      <t>Results</t>
    </r>
    <r>
      <rPr>
        <b/>
        <sz val="12"/>
        <color indexed="27"/>
        <rFont val="Times New Roman"/>
        <family val="1"/>
        <charset val="162"/>
      </rPr>
      <t>5</t>
    </r>
    <r>
      <rPr>
        <b/>
        <sz val="10"/>
        <rFont val="Geneva"/>
        <charset val="162"/>
      </rPr>
      <t/>
    </r>
  </si>
  <si>
    <r>
      <t>Point</t>
    </r>
    <r>
      <rPr>
        <b/>
        <sz val="12"/>
        <color indexed="27"/>
        <rFont val="Times New Roman"/>
        <family val="1"/>
        <charset val="162"/>
      </rPr>
      <t>6</t>
    </r>
    <r>
      <rPr>
        <b/>
        <sz val="10"/>
        <rFont val="Geneva"/>
        <charset val="162"/>
      </rPr>
      <t/>
    </r>
  </si>
  <si>
    <r>
      <t>Results</t>
    </r>
    <r>
      <rPr>
        <b/>
        <sz val="12"/>
        <color indexed="27"/>
        <rFont val="Times New Roman"/>
        <family val="1"/>
        <charset val="162"/>
      </rPr>
      <t>6</t>
    </r>
    <r>
      <rPr>
        <b/>
        <sz val="10"/>
        <rFont val="Geneva"/>
        <charset val="162"/>
      </rPr>
      <t/>
    </r>
  </si>
  <si>
    <r>
      <t>Point</t>
    </r>
    <r>
      <rPr>
        <b/>
        <sz val="12"/>
        <color indexed="27"/>
        <rFont val="Times New Roman"/>
        <family val="1"/>
        <charset val="162"/>
      </rPr>
      <t>7</t>
    </r>
    <r>
      <rPr>
        <b/>
        <sz val="10"/>
        <rFont val="Geneva"/>
        <charset val="162"/>
      </rPr>
      <t/>
    </r>
  </si>
  <si>
    <r>
      <t>Results</t>
    </r>
    <r>
      <rPr>
        <b/>
        <sz val="12"/>
        <color indexed="27"/>
        <rFont val="Times New Roman"/>
        <family val="1"/>
        <charset val="162"/>
      </rPr>
      <t>7</t>
    </r>
    <r>
      <rPr>
        <b/>
        <sz val="10"/>
        <rFont val="Geneva"/>
        <charset val="162"/>
      </rPr>
      <t/>
    </r>
  </si>
  <si>
    <r>
      <t>Point</t>
    </r>
    <r>
      <rPr>
        <b/>
        <sz val="12"/>
        <color indexed="27"/>
        <rFont val="Times New Roman"/>
        <family val="1"/>
        <charset val="162"/>
      </rPr>
      <t>8</t>
    </r>
    <r>
      <rPr>
        <b/>
        <sz val="10"/>
        <rFont val="Geneva"/>
        <charset val="162"/>
      </rPr>
      <t/>
    </r>
  </si>
  <si>
    <r>
      <t>Results</t>
    </r>
    <r>
      <rPr>
        <b/>
        <sz val="12"/>
        <color indexed="27"/>
        <rFont val="Times New Roman"/>
        <family val="1"/>
        <charset val="162"/>
      </rPr>
      <t>8</t>
    </r>
    <r>
      <rPr>
        <b/>
        <sz val="10"/>
        <rFont val="Geneva"/>
        <charset val="162"/>
      </rPr>
      <t/>
    </r>
  </si>
  <si>
    <r>
      <t>Point</t>
    </r>
    <r>
      <rPr>
        <b/>
        <sz val="12"/>
        <color indexed="27"/>
        <rFont val="Times New Roman"/>
        <family val="1"/>
        <charset val="162"/>
      </rPr>
      <t>9</t>
    </r>
    <r>
      <rPr>
        <b/>
        <sz val="10"/>
        <rFont val="Geneva"/>
        <charset val="162"/>
      </rPr>
      <t/>
    </r>
  </si>
  <si>
    <r>
      <t>Point</t>
    </r>
    <r>
      <rPr>
        <b/>
        <sz val="12"/>
        <color indexed="27"/>
        <rFont val="Times New Roman"/>
        <family val="1"/>
        <charset val="162"/>
      </rPr>
      <t>12</t>
    </r>
    <r>
      <rPr>
        <b/>
        <sz val="10"/>
        <rFont val="Geneva"/>
        <charset val="162"/>
      </rPr>
      <t/>
    </r>
  </si>
  <si>
    <r>
      <t>Results</t>
    </r>
    <r>
      <rPr>
        <b/>
        <sz val="12"/>
        <color indexed="27"/>
        <rFont val="Times New Roman"/>
        <family val="1"/>
        <charset val="162"/>
      </rPr>
      <t>12</t>
    </r>
    <r>
      <rPr>
        <b/>
        <sz val="10"/>
        <rFont val="Geneva"/>
        <charset val="162"/>
      </rPr>
      <t/>
    </r>
  </si>
  <si>
    <r>
      <t>Point</t>
    </r>
    <r>
      <rPr>
        <b/>
        <sz val="12"/>
        <color indexed="27"/>
        <rFont val="Times New Roman"/>
        <family val="1"/>
        <charset val="162"/>
      </rPr>
      <t>13</t>
    </r>
    <r>
      <rPr>
        <b/>
        <sz val="10"/>
        <rFont val="Geneva"/>
        <charset val="162"/>
      </rPr>
      <t/>
    </r>
  </si>
  <si>
    <r>
      <t>Results</t>
    </r>
    <r>
      <rPr>
        <b/>
        <sz val="12"/>
        <color indexed="27"/>
        <rFont val="Times New Roman"/>
        <family val="1"/>
        <charset val="162"/>
      </rPr>
      <t>13</t>
    </r>
    <r>
      <rPr>
        <b/>
        <sz val="10"/>
        <rFont val="Geneva"/>
        <charset val="162"/>
      </rPr>
      <t/>
    </r>
  </si>
  <si>
    <r>
      <t>Point</t>
    </r>
    <r>
      <rPr>
        <b/>
        <sz val="12"/>
        <color indexed="27"/>
        <rFont val="Times New Roman"/>
        <family val="1"/>
        <charset val="162"/>
      </rPr>
      <t>15</t>
    </r>
    <r>
      <rPr>
        <b/>
        <sz val="10"/>
        <rFont val="Geneva"/>
        <charset val="162"/>
      </rPr>
      <t/>
    </r>
  </si>
  <si>
    <r>
      <t>Results</t>
    </r>
    <r>
      <rPr>
        <b/>
        <sz val="12"/>
        <color indexed="27"/>
        <rFont val="Times New Roman"/>
        <family val="1"/>
        <charset val="162"/>
      </rPr>
      <t>15</t>
    </r>
    <r>
      <rPr>
        <b/>
        <sz val="10"/>
        <rFont val="Geneva"/>
        <charset val="162"/>
      </rPr>
      <t/>
    </r>
  </si>
  <si>
    <r>
      <t>Point</t>
    </r>
    <r>
      <rPr>
        <b/>
        <sz val="12"/>
        <color indexed="27"/>
        <rFont val="Times New Roman"/>
        <family val="1"/>
        <charset val="162"/>
      </rPr>
      <t>16</t>
    </r>
    <r>
      <rPr>
        <b/>
        <sz val="10"/>
        <rFont val="Geneva"/>
        <charset val="162"/>
      </rPr>
      <t/>
    </r>
  </si>
  <si>
    <r>
      <t>Results</t>
    </r>
    <r>
      <rPr>
        <b/>
        <sz val="12"/>
        <color indexed="27"/>
        <rFont val="Times New Roman"/>
        <family val="1"/>
        <charset val="162"/>
      </rPr>
      <t>16</t>
    </r>
    <r>
      <rPr>
        <b/>
        <sz val="10"/>
        <rFont val="Geneva"/>
        <charset val="162"/>
      </rPr>
      <t/>
    </r>
  </si>
  <si>
    <r>
      <t>Point</t>
    </r>
    <r>
      <rPr>
        <b/>
        <sz val="12"/>
        <color indexed="27"/>
        <rFont val="Times New Roman"/>
        <family val="1"/>
        <charset val="162"/>
      </rPr>
      <t>20</t>
    </r>
    <r>
      <rPr>
        <b/>
        <sz val="10"/>
        <rFont val="Geneva"/>
        <charset val="162"/>
      </rPr>
      <t/>
    </r>
  </si>
  <si>
    <r>
      <t>Results</t>
    </r>
    <r>
      <rPr>
        <b/>
        <sz val="12"/>
        <color indexed="27"/>
        <rFont val="Times New Roman"/>
        <family val="1"/>
        <charset val="162"/>
      </rPr>
      <t>20</t>
    </r>
    <r>
      <rPr>
        <b/>
        <sz val="10"/>
        <rFont val="Geneva"/>
        <charset val="162"/>
      </rPr>
      <t/>
    </r>
  </si>
  <si>
    <t>Formül</t>
  </si>
  <si>
    <t>FORMÜLLÜ ALAN</t>
  </si>
  <si>
    <t>POLE VAULT</t>
  </si>
  <si>
    <t>Lane</t>
  </si>
  <si>
    <t>Call Room</t>
  </si>
  <si>
    <t>MEN</t>
  </si>
  <si>
    <t>POLE VAULT (WOMEN)</t>
  </si>
  <si>
    <t>ÜÇADIM ATLAMA (BAYANLAR)</t>
  </si>
  <si>
    <t>SIRIKLA ATLAMA (BAYANLAR)</t>
  </si>
  <si>
    <t>1500M (BAYANLAR)</t>
  </si>
  <si>
    <t>400M (BAYANLAR)</t>
  </si>
  <si>
    <t>800M (BAYANLAR)</t>
  </si>
  <si>
    <t>YÜKSEK ATLAMA (BAYANLAR)</t>
  </si>
  <si>
    <t>GÜLLE ATMA (BAYANLAR)</t>
  </si>
  <si>
    <t>3000M (BAYANLAR)</t>
  </si>
  <si>
    <t>UZUN ATLAMA (BAYANLAR)</t>
  </si>
  <si>
    <t>MNE</t>
  </si>
  <si>
    <t>Tarih / Date:</t>
  </si>
  <si>
    <t>FULL RESULTS - MEN</t>
  </si>
  <si>
    <t>ERKEKLER / MEN</t>
  </si>
  <si>
    <t>60M HURDLES (MEN)</t>
  </si>
  <si>
    <t>TRIPLE JUMP (WOMEN)</t>
  </si>
  <si>
    <t>OPENING CEREMONY</t>
  </si>
  <si>
    <t>60M</t>
  </si>
  <si>
    <t>60M HURDLES</t>
  </si>
  <si>
    <t>60m</t>
  </si>
  <si>
    <t>60m Hurdles</t>
  </si>
  <si>
    <t>60MH</t>
  </si>
  <si>
    <t>BALKAN SALON ŞAMPİYONASI</t>
  </si>
  <si>
    <t>BALKAN INDOOR CHAMPIONSHIPS</t>
  </si>
  <si>
    <t>400M (WOMEN)</t>
  </si>
  <si>
    <t>FINAL</t>
  </si>
  <si>
    <t>HIGH JUMP (WOMEN)</t>
  </si>
  <si>
    <t>1500M (MEN)</t>
  </si>
  <si>
    <t>60M (WOMEN)</t>
  </si>
  <si>
    <t>60M (BAYANLAR)</t>
  </si>
  <si>
    <t>SHOT PUT (MEN)</t>
  </si>
  <si>
    <t>60M (MEN)</t>
  </si>
  <si>
    <t>60M (ERKEKLER)</t>
  </si>
  <si>
    <t>TRIPLE JUMP (MEN)</t>
  </si>
  <si>
    <t>3000M (WOMEN)</t>
  </si>
  <si>
    <t>800M (MEN)</t>
  </si>
  <si>
    <t>1500M (WOMEN)</t>
  </si>
  <si>
    <t>400M (MEN)</t>
  </si>
  <si>
    <t>LONG JUMP (WOMEN)</t>
  </si>
  <si>
    <t>HIGH JUMP (MEN)</t>
  </si>
  <si>
    <t>800M (WOMEN)</t>
  </si>
  <si>
    <t>SHOT PUT (WOMEN)</t>
  </si>
  <si>
    <t>3000M (MEN)</t>
  </si>
  <si>
    <t>LONG JUMP (MEN)</t>
  </si>
  <si>
    <t>60M HURDLES (WOMEN)</t>
  </si>
  <si>
    <t>60M ENGELLİ (BAYANLAR)</t>
  </si>
  <si>
    <t>60M ENGELLİ (ERKEKLER)</t>
  </si>
  <si>
    <t>CRO</t>
  </si>
  <si>
    <t xml:space="preserve">ALB </t>
  </si>
  <si>
    <t xml:space="preserve">GRE </t>
  </si>
  <si>
    <t xml:space="preserve">ROU </t>
  </si>
  <si>
    <t xml:space="preserve">BIH </t>
  </si>
  <si>
    <t xml:space="preserve">BUL </t>
  </si>
  <si>
    <t xml:space="preserve">CRO </t>
  </si>
  <si>
    <t xml:space="preserve">MDA </t>
  </si>
  <si>
    <t xml:space="preserve">MKD </t>
  </si>
  <si>
    <t xml:space="preserve">MNE </t>
  </si>
  <si>
    <t xml:space="preserve">SRB </t>
  </si>
  <si>
    <t xml:space="preserve">TUR </t>
  </si>
  <si>
    <t xml:space="preserve">60m ENGELLI / HURDLES </t>
  </si>
  <si>
    <t>22 February 2014 / İstanbul</t>
  </si>
  <si>
    <t>CYP</t>
  </si>
  <si>
    <t>GEO</t>
  </si>
  <si>
    <t>SLO</t>
  </si>
  <si>
    <t>ARM</t>
  </si>
  <si>
    <t>Bajram Muço</t>
  </si>
  <si>
    <t>Eraldo Qerama</t>
  </si>
  <si>
    <t>Edison Muço</t>
  </si>
  <si>
    <t>Izmir Smajlaj</t>
  </si>
  <si>
    <t xml:space="preserve">ARM </t>
  </si>
  <si>
    <t xml:space="preserve">CYP </t>
  </si>
  <si>
    <t xml:space="preserve">GEO </t>
  </si>
  <si>
    <t xml:space="preserve">SLO </t>
  </si>
  <si>
    <t>Narek Khachatryan</t>
  </si>
  <si>
    <t>Narek Ghukasyan</t>
  </si>
  <si>
    <t>Tigran Mkrtchyan</t>
  </si>
  <si>
    <t>Yervand Mkrtchyan</t>
  </si>
  <si>
    <t>Vanya Sargsyan</t>
  </si>
  <si>
    <t>Arsen Dubski</t>
  </si>
  <si>
    <t>Karapet Sukiasyan</t>
  </si>
  <si>
    <t>Arsen Sargsyan</t>
  </si>
  <si>
    <t>Levon Aghasyan</t>
  </si>
  <si>
    <t>Albert Martirosyan</t>
  </si>
  <si>
    <t>Sait Huseinbasic</t>
  </si>
  <si>
    <t>Boris Dragoljevic</t>
  </si>
  <si>
    <t>Mesud Pezer</t>
  </si>
  <si>
    <t>Ognyan Ognyanov</t>
  </si>
  <si>
    <t>Radoslav Stefanov</t>
  </si>
  <si>
    <t>Mitko Tsenov</t>
  </si>
  <si>
    <t>Atanas Petrov</t>
  </si>
  <si>
    <t>Denis Eradiri</t>
  </si>
  <si>
    <t>Georgi Ivanov</t>
  </si>
  <si>
    <t>Zvonimir Ivaskovic</t>
  </si>
  <si>
    <t>Mateo Ruzic</t>
  </si>
  <si>
    <t>Rudolf Kralj</t>
  </si>
  <si>
    <t>Dino Pervan</t>
  </si>
  <si>
    <t>Marin Premeru</t>
  </si>
  <si>
    <t>Theofanis Michaelas</t>
  </si>
  <si>
    <t>Vasilios Konstantinou</t>
  </si>
  <si>
    <t>Nikandros Stylianou</t>
  </si>
  <si>
    <t>Bachana Khorava</t>
  </si>
  <si>
    <t>1993</t>
  </si>
  <si>
    <t>1992</t>
  </si>
  <si>
    <t xml:space="preserve">Andranik Matinian </t>
  </si>
  <si>
    <t>1991</t>
  </si>
  <si>
    <t>Gigla Zilbershtein</t>
  </si>
  <si>
    <t>1989</t>
  </si>
  <si>
    <t>Davit Kharazishvili</t>
  </si>
  <si>
    <t>David Ilariani</t>
  </si>
  <si>
    <t>1981</t>
  </si>
  <si>
    <t>Boleslav Skhirtladze</t>
  </si>
  <si>
    <t>1987</t>
  </si>
  <si>
    <t>Efthymios Stergioulis</t>
  </si>
  <si>
    <t>Andreas Dimitrakis</t>
  </si>
  <si>
    <t>Konstantinos Douvalidis</t>
  </si>
  <si>
    <t>Antonios Mastoras</t>
  </si>
  <si>
    <t>Dimitrios Patsoukakis</t>
  </si>
  <si>
    <t>Georgios Tsakonas</t>
  </si>
  <si>
    <t>Ion Siuris</t>
  </si>
  <si>
    <t>Andrei Miticov</t>
  </si>
  <si>
    <t>Vladimir Letnicov</t>
  </si>
  <si>
    <t>Ivan Emilianov</t>
  </si>
  <si>
    <t>Kristian Efremov</t>
  </si>
  <si>
    <t>Aleksandar Stojanovski</t>
  </si>
  <si>
    <t>Jovance Jankovski</t>
  </si>
  <si>
    <t>Slavco Mircevski</t>
  </si>
  <si>
    <t>Bogdan Madaras</t>
  </si>
  <si>
    <t>Florin Purcea</t>
  </si>
  <si>
    <t>Iulian Ganciu</t>
  </si>
  <si>
    <t>Ioan Zaizan</t>
  </si>
  <si>
    <t>Marius Busca</t>
  </si>
  <si>
    <t>Cosmin Dumitrache Ilie</t>
  </si>
  <si>
    <t>Marius Cristian Dumitrache</t>
  </si>
  <si>
    <t>Alexandru Baciu</t>
  </si>
  <si>
    <t>Andrei Gag</t>
  </si>
  <si>
    <t>Gregor Kokalovic</t>
  </si>
  <si>
    <t>Luka Janezic</t>
  </si>
  <si>
    <t>Mitja Krevs</t>
  </si>
  <si>
    <t>Jure Trupej</t>
  </si>
  <si>
    <t>Andrej Poljanec</t>
  </si>
  <si>
    <t>Martin Gradisek</t>
  </si>
  <si>
    <t>Milos Raovic</t>
  </si>
  <si>
    <t>Nemanja Kojic</t>
  </si>
  <si>
    <t>Jasmin Ljajic</t>
  </si>
  <si>
    <t>Aleksandar Milenkovic</t>
  </si>
  <si>
    <t>Milos Todosijevic</t>
  </si>
  <si>
    <t>Strahinja Jovancevic</t>
  </si>
  <si>
    <t>Asmir Kolasinac</t>
  </si>
  <si>
    <t>Emir Bekric - OC</t>
  </si>
  <si>
    <t>Lazar Anic - OC</t>
  </si>
  <si>
    <t>Stanislav Stanishev - OC</t>
  </si>
  <si>
    <t>Ivan Popov - OC</t>
  </si>
  <si>
    <t>Denis Zhvania - OC</t>
  </si>
  <si>
    <t>Mihalis Mertzanidis - OC</t>
  </si>
  <si>
    <t>Georgios Triantafyllou - OC</t>
  </si>
  <si>
    <t>Alexandru Bogdan Staicu - OC</t>
  </si>
  <si>
    <t>Yiğitcan Hekimoğlu</t>
  </si>
  <si>
    <t>Yavuz Can</t>
  </si>
  <si>
    <t>Halit Kılıç</t>
  </si>
  <si>
    <t>İlham Tanui Özbilen</t>
  </si>
  <si>
    <t>Ali Kaya</t>
  </si>
  <si>
    <t>Mustafa Güneş</t>
  </si>
  <si>
    <t>Şahabettin Karabulut</t>
  </si>
  <si>
    <t>Ümit Sungur</t>
  </si>
  <si>
    <t>Toros Pilikoğlu</t>
  </si>
  <si>
    <t>İbrahim Halil Sağlam</t>
  </si>
  <si>
    <t>Murat Gündüz</t>
  </si>
  <si>
    <t>İzzet Safer - OC</t>
  </si>
  <si>
    <t>Volkan Çakan - OC</t>
  </si>
  <si>
    <t>Hasan Basri Güdük - OC</t>
  </si>
  <si>
    <t>Utku Çobanoğlu - OC</t>
  </si>
  <si>
    <t>Süleyman Bekmezci - OC</t>
  </si>
  <si>
    <t>Ozan Demir - OC</t>
  </si>
  <si>
    <t>Tarık Langat Akdağ - OC</t>
  </si>
  <si>
    <t>Erdinç Ekin - OC</t>
  </si>
  <si>
    <t>Ramazan Özdemir - OC</t>
  </si>
  <si>
    <t>Alperen Acet - OC</t>
  </si>
  <si>
    <t>Metin Doğu - OC</t>
  </si>
  <si>
    <t>Yunus Pehlevan - OC</t>
  </si>
  <si>
    <t>Burak Yılmaz - OC</t>
  </si>
  <si>
    <t>Alper Kulaksız - OC</t>
  </si>
  <si>
    <t>Mert Çiçek - OC</t>
  </si>
  <si>
    <t>Osman Can Özdeveci - OC</t>
  </si>
  <si>
    <t>High Jump</t>
  </si>
  <si>
    <t>Pole Vault</t>
  </si>
  <si>
    <t>Long Jump</t>
  </si>
  <si>
    <t>Triple Jump</t>
  </si>
  <si>
    <t>Shot Put</t>
  </si>
  <si>
    <t>Tihomir Ivanov</t>
  </si>
  <si>
    <t>Nika Kartavtsev</t>
  </si>
  <si>
    <t>Lasha Torgvaidze</t>
  </si>
  <si>
    <t>Riste Pandev</t>
  </si>
  <si>
    <t>Andrei Razvan Deliu</t>
  </si>
  <si>
    <t>Valentin Toboc</t>
  </si>
  <si>
    <t>Daniel Ionut Betej - OC</t>
  </si>
  <si>
    <t xml:space="preserve">KEN </t>
  </si>
  <si>
    <t>60M-1-1-</t>
  </si>
  <si>
    <t>60M-1-2-</t>
  </si>
  <si>
    <t>60M-1-3-</t>
  </si>
  <si>
    <t>60M-1-4-</t>
  </si>
  <si>
    <t>60M-1-5-</t>
  </si>
  <si>
    <t>60M-1-6-</t>
  </si>
  <si>
    <t>60M-1-7-</t>
  </si>
  <si>
    <t>60M-1-8-</t>
  </si>
  <si>
    <t>60M-2-1-</t>
  </si>
  <si>
    <t>60M-2-2-</t>
  </si>
  <si>
    <t>60M-2-3-</t>
  </si>
  <si>
    <t>60M-2-4-</t>
  </si>
  <si>
    <t>60M-2-5-</t>
  </si>
  <si>
    <t>60M-2-6-</t>
  </si>
  <si>
    <t>60M-2-7-</t>
  </si>
  <si>
    <t>60M-2-8-</t>
  </si>
  <si>
    <t>1500M--1-</t>
  </si>
  <si>
    <t>1500M--2-</t>
  </si>
  <si>
    <t>1500M--3-</t>
  </si>
  <si>
    <t>1500M--4-</t>
  </si>
  <si>
    <t>1500M--5-</t>
  </si>
  <si>
    <t>1500M--6-</t>
  </si>
  <si>
    <t>1500M--7-</t>
  </si>
  <si>
    <t>1500M--8-</t>
  </si>
  <si>
    <t>1500M--9-</t>
  </si>
  <si>
    <t>1500M--10-</t>
  </si>
  <si>
    <t>1500M--11-</t>
  </si>
  <si>
    <t>1500M--12-</t>
  </si>
  <si>
    <t>1500M--13-</t>
  </si>
  <si>
    <t>1500M--14-</t>
  </si>
  <si>
    <t>1500M--15-</t>
  </si>
  <si>
    <t>800M-1-1-</t>
  </si>
  <si>
    <t>800M-1-2-</t>
  </si>
  <si>
    <t>800M-1-3-</t>
  </si>
  <si>
    <t>800M-1-4-</t>
  </si>
  <si>
    <t>800M-1-5-</t>
  </si>
  <si>
    <t>800M-1-6-</t>
  </si>
  <si>
    <t>800M-1-7-</t>
  </si>
  <si>
    <t>800M-1-8-</t>
  </si>
  <si>
    <t>800M-1-9-</t>
  </si>
  <si>
    <t>800M-2-1-</t>
  </si>
  <si>
    <t>800M-2-2-</t>
  </si>
  <si>
    <t>800M-2-3-</t>
  </si>
  <si>
    <t>800M-2-4-</t>
  </si>
  <si>
    <t>800M-2-5-</t>
  </si>
  <si>
    <t>800M-2-6-</t>
  </si>
  <si>
    <t>800M-2-7-</t>
  </si>
  <si>
    <t>800M-2-8-</t>
  </si>
  <si>
    <t>800M-2-9-</t>
  </si>
  <si>
    <t>800M-2-10-</t>
  </si>
  <si>
    <t>60m Hurdles-1-1-</t>
  </si>
  <si>
    <t>60m Hurdles-1-2-</t>
  </si>
  <si>
    <t>60m Hurdles-1-3-</t>
  </si>
  <si>
    <t>60m Hurdles-1-4-</t>
  </si>
  <si>
    <t>60m Hurdles-1-5-</t>
  </si>
  <si>
    <t>60m Hurdles-1-6-</t>
  </si>
  <si>
    <t>60m Hurdles-1-7-</t>
  </si>
  <si>
    <t>60m Hurdles-1-8-</t>
  </si>
  <si>
    <t>3000M--1-</t>
  </si>
  <si>
    <t>3000M--2-</t>
  </si>
  <si>
    <t>3000M--3-</t>
  </si>
  <si>
    <t>3000M--4-</t>
  </si>
  <si>
    <t>3000M--5-</t>
  </si>
  <si>
    <t>3000M--6-</t>
  </si>
  <si>
    <t>3000M--7-</t>
  </si>
  <si>
    <t>3000M--8-</t>
  </si>
  <si>
    <t>3000M--9-</t>
  </si>
  <si>
    <t>3000M--10-</t>
  </si>
  <si>
    <t>3000M--11-</t>
  </si>
  <si>
    <t>3000M--12-</t>
  </si>
  <si>
    <t>3000M--13-</t>
  </si>
  <si>
    <t>400M-1-1-</t>
  </si>
  <si>
    <t>400M-1-2-</t>
  </si>
  <si>
    <t>400M-1-3-</t>
  </si>
  <si>
    <t>400M-1-4-</t>
  </si>
  <si>
    <t>400M-1-5-</t>
  </si>
  <si>
    <t>400M-1-6-</t>
  </si>
  <si>
    <t>400M-2-1-</t>
  </si>
  <si>
    <t>400M-2-2-</t>
  </si>
  <si>
    <t>400M-2-3-</t>
  </si>
  <si>
    <t>400M-2-4-</t>
  </si>
  <si>
    <t>400M-2-5-</t>
  </si>
  <si>
    <t>400M-2-6-</t>
  </si>
  <si>
    <t>Long Jump---1</t>
  </si>
  <si>
    <t>Long Jump---2</t>
  </si>
  <si>
    <t>Long Jump---3</t>
  </si>
  <si>
    <t>Long Jump---4</t>
  </si>
  <si>
    <t>Long Jump---5</t>
  </si>
  <si>
    <t>Long Jump---6</t>
  </si>
  <si>
    <t>Long Jump---7</t>
  </si>
  <si>
    <t>Long Jump---8</t>
  </si>
  <si>
    <t>Long Jump---9</t>
  </si>
  <si>
    <t>Long Jump---10</t>
  </si>
  <si>
    <t>Long Jump---11</t>
  </si>
  <si>
    <t>Long Jump---12</t>
  </si>
  <si>
    <t>Long Jump---13</t>
  </si>
  <si>
    <t>Long Jump---14</t>
  </si>
  <si>
    <t>Long Jump---15</t>
  </si>
  <si>
    <t>Triple Jump---1</t>
  </si>
  <si>
    <t>Triple Jump---2</t>
  </si>
  <si>
    <t>Triple Jump---3</t>
  </si>
  <si>
    <t>Triple Jump---4</t>
  </si>
  <si>
    <t>Triple Jump---5</t>
  </si>
  <si>
    <t>Triple Jump---6</t>
  </si>
  <si>
    <t>Triple Jump---7</t>
  </si>
  <si>
    <t>Triple Jump---8</t>
  </si>
  <si>
    <t>Triple Jump---9</t>
  </si>
  <si>
    <t>High Jump---1</t>
  </si>
  <si>
    <t>High Jump---2</t>
  </si>
  <si>
    <t>High Jump---3</t>
  </si>
  <si>
    <t>High Jump---4</t>
  </si>
  <si>
    <t>High Jump---5</t>
  </si>
  <si>
    <t>High Jump---6</t>
  </si>
  <si>
    <t>High Jump---7</t>
  </si>
  <si>
    <t>High Jump---8</t>
  </si>
  <si>
    <t>High Jump---9</t>
  </si>
  <si>
    <t>High Jump---10</t>
  </si>
  <si>
    <t>High Jump---11</t>
  </si>
  <si>
    <t>High Jump---12</t>
  </si>
  <si>
    <t>High Jump---13</t>
  </si>
  <si>
    <t>Pole Vault---1</t>
  </si>
  <si>
    <t>Pole Vault---2</t>
  </si>
  <si>
    <t>Pole Vault---3</t>
  </si>
  <si>
    <t>Pole Vault---4</t>
  </si>
  <si>
    <t>Pole Vault---5</t>
  </si>
  <si>
    <t>Pole Vault---6</t>
  </si>
  <si>
    <t>Pole Vault---7</t>
  </si>
  <si>
    <t>Pole Vault---8</t>
  </si>
  <si>
    <t>Pole Vault---9</t>
  </si>
  <si>
    <t>Pole Vault---10</t>
  </si>
  <si>
    <t>Shot Put---1</t>
  </si>
  <si>
    <t>Shot Put---2</t>
  </si>
  <si>
    <t>Shot Put---3</t>
  </si>
  <si>
    <t>Shot Put---4</t>
  </si>
  <si>
    <t>Shot Put---5</t>
  </si>
  <si>
    <t>Shot Put---6</t>
  </si>
  <si>
    <t>Shot Put---7</t>
  </si>
  <si>
    <t>Shot Put---8</t>
  </si>
  <si>
    <t>Shot Put---9</t>
  </si>
  <si>
    <t>Shot Put---10</t>
  </si>
  <si>
    <t>Shot Put---11</t>
  </si>
  <si>
    <t>60m-1-1-</t>
  </si>
  <si>
    <t>60m-1-2-</t>
  </si>
  <si>
    <t>60m-1-3-</t>
  </si>
  <si>
    <t>60m-1-4-</t>
  </si>
  <si>
    <t>60m-1-5-</t>
  </si>
  <si>
    <t>60m-1-6-</t>
  </si>
  <si>
    <t>60m-1-7-</t>
  </si>
  <si>
    <t>60m-1-8-</t>
  </si>
  <si>
    <t>60m-2-1-</t>
  </si>
  <si>
    <t>60m-2-2-</t>
  </si>
  <si>
    <t>60m-2-3-</t>
  </si>
  <si>
    <t>60m-2-4-</t>
  </si>
  <si>
    <t>60m-2-5-</t>
  </si>
  <si>
    <t>60m-2-6-</t>
  </si>
  <si>
    <t>60m-2-7-</t>
  </si>
  <si>
    <t>3000m--1-</t>
  </si>
  <si>
    <t>3000m--2-</t>
  </si>
  <si>
    <t>3000m--3-</t>
  </si>
  <si>
    <t>3000m--4-</t>
  </si>
  <si>
    <t>3000m--5-</t>
  </si>
  <si>
    <t>3000m--6-</t>
  </si>
  <si>
    <t>3000m--7-</t>
  </si>
  <si>
    <t>3000m--8-</t>
  </si>
  <si>
    <t>3000m--9-</t>
  </si>
  <si>
    <t>3000m--10-</t>
  </si>
  <si>
    <t>3000m--11-</t>
  </si>
  <si>
    <t>3000m--12-</t>
  </si>
  <si>
    <t>3000m--13-</t>
  </si>
  <si>
    <t>1500m--1-</t>
  </si>
  <si>
    <t>1500m--2-</t>
  </si>
  <si>
    <t>1500m--3-</t>
  </si>
  <si>
    <t>1500m--4-</t>
  </si>
  <si>
    <t>1500m--5-</t>
  </si>
  <si>
    <t>1500m--6-</t>
  </si>
  <si>
    <t>1500m--7-</t>
  </si>
  <si>
    <t>1500m--8-</t>
  </si>
  <si>
    <t>1500m--9-</t>
  </si>
  <si>
    <t>1500m--10-</t>
  </si>
  <si>
    <t>1500m--11-</t>
  </si>
  <si>
    <t>1500m--12-</t>
  </si>
  <si>
    <t>1500m--13-</t>
  </si>
  <si>
    <t>800m-1-2-</t>
  </si>
  <si>
    <t>800m-1-3-</t>
  </si>
  <si>
    <t>800m-1-4-</t>
  </si>
  <si>
    <t>800m-1-5-</t>
  </si>
  <si>
    <t>800m-1-6-</t>
  </si>
  <si>
    <t>800m-2-1-</t>
  </si>
  <si>
    <t>800m-2-2-</t>
  </si>
  <si>
    <t>800m-2-3-</t>
  </si>
  <si>
    <t>800m-2-4-</t>
  </si>
  <si>
    <t>800m-2-5-</t>
  </si>
  <si>
    <t>800m-2-6-</t>
  </si>
  <si>
    <t>400m-1-1-</t>
  </si>
  <si>
    <t>400m-1-2-</t>
  </si>
  <si>
    <t>400m-1-3-</t>
  </si>
  <si>
    <t>400m-1-4-</t>
  </si>
  <si>
    <t>400m-1-5-</t>
  </si>
  <si>
    <t>400m-1-6-</t>
  </si>
  <si>
    <t>400m-2-1-</t>
  </si>
  <si>
    <t>400m-2-2-</t>
  </si>
  <si>
    <t>400m-2-3-</t>
  </si>
  <si>
    <t>400m-2-4-</t>
  </si>
  <si>
    <t>400m-2-5-</t>
  </si>
  <si>
    <t>400m-2-6-</t>
  </si>
  <si>
    <t>Yolo Nikolov - OC</t>
  </si>
  <si>
    <t>Nicholas Chepseba - OC</t>
  </si>
  <si>
    <t>Isaack Kıpkemboi - OC</t>
  </si>
  <si>
    <t>Gledis Hallunej - OC</t>
  </si>
  <si>
    <t>Izmir Smajlaj - OC</t>
  </si>
  <si>
    <t>Davit Kharazishvili - OC</t>
  </si>
  <si>
    <t>FULL START LISTS - MEN</t>
  </si>
  <si>
    <t>DNF</t>
  </si>
  <si>
    <t>-</t>
  </si>
  <si>
    <t>OC</t>
  </si>
  <si>
    <t>X</t>
  </si>
  <si>
    <t>XO</t>
  </si>
  <si>
    <t>XXO</t>
  </si>
  <si>
    <t>XXX</t>
  </si>
  <si>
    <t>O</t>
  </si>
  <si>
    <t>DNS</t>
  </si>
  <si>
    <t>x</t>
  </si>
  <si>
    <t>XX-</t>
  </si>
  <si>
    <t>NM</t>
  </si>
  <si>
    <t>6.86 (6.854)</t>
  </si>
  <si>
    <t>6.86 (6.855)</t>
  </si>
  <si>
    <t>7.03 (7.022)</t>
  </si>
  <si>
    <t>7.03 (7.027)</t>
  </si>
  <si>
    <t>DQ (162.7)</t>
  </si>
  <si>
    <t>DQ (163.3)</t>
  </si>
  <si>
    <t/>
  </si>
  <si>
    <t>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</si>
</sst>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quot;m/sn&quot;"/>
    <numFmt numFmtId="165" formatCode="0\.0"/>
    <numFmt numFmtId="166" formatCode="0\.00"/>
    <numFmt numFmtId="167" formatCode="0\:00\.00"/>
    <numFmt numFmtId="168" formatCode="dd/mm/yyyy;@"/>
    <numFmt numFmtId="169" formatCode="00\:00"/>
    <numFmt numFmtId="170" formatCode="0\:00\.0"/>
    <numFmt numFmtId="171" formatCode="&quot;Heat &quot;0"/>
    <numFmt numFmtId="172" formatCode="&quot;Race &quot;0"/>
    <numFmt numFmtId="173" formatCode="00\.00"/>
  </numFmts>
  <fonts count="60">
    <font>
      <sz val="10"/>
      <name val="Geneva"/>
      <charset val="162"/>
    </font>
    <font>
      <b/>
      <sz val="10"/>
      <name val="Geneva"/>
      <charset val="162"/>
    </font>
    <font>
      <sz val="10"/>
      <name val="Geneva"/>
      <charset val="162"/>
    </font>
    <font>
      <b/>
      <sz val="10"/>
      <name val="Arial Tur"/>
      <charset val="162"/>
    </font>
    <font>
      <b/>
      <sz val="10"/>
      <name val="Arial"/>
      <family val="2"/>
      <charset val="162"/>
    </font>
    <font>
      <sz val="10"/>
      <name val="Arial"/>
      <family val="2"/>
      <charset val="162"/>
    </font>
    <font>
      <sz val="8"/>
      <name val="Arial"/>
      <family val="2"/>
      <charset val="162"/>
    </font>
    <font>
      <sz val="10"/>
      <name val="Arial Tur"/>
      <charset val="162"/>
    </font>
    <font>
      <sz val="10"/>
      <name val="Arial"/>
      <family val="2"/>
      <charset val="162"/>
    </font>
    <font>
      <sz val="10"/>
      <name val="Arial"/>
      <family val="2"/>
    </font>
    <font>
      <u/>
      <sz val="10"/>
      <color indexed="12"/>
      <name val="Geneva"/>
      <charset val="162"/>
    </font>
    <font>
      <sz val="8"/>
      <name val="Arial"/>
      <family val="2"/>
    </font>
    <font>
      <sz val="8"/>
      <name val="Geneva"/>
      <charset val="162"/>
    </font>
    <font>
      <sz val="10"/>
      <name val="Geneva"/>
      <charset val="162"/>
    </font>
    <font>
      <sz val="10"/>
      <name val="Arial"/>
      <family val="2"/>
      <charset val="204"/>
    </font>
    <font>
      <b/>
      <sz val="14"/>
      <name val="Arial Tur"/>
      <charset val="162"/>
    </font>
    <font>
      <sz val="11"/>
      <name val="Arial Tur"/>
      <family val="2"/>
      <charset val="162"/>
    </font>
    <font>
      <b/>
      <sz val="10"/>
      <name val="Arial Tur"/>
      <family val="2"/>
      <charset val="162"/>
    </font>
    <font>
      <sz val="10"/>
      <name val="Arial Tur"/>
      <family val="2"/>
      <charset val="162"/>
    </font>
    <font>
      <b/>
      <sz val="28"/>
      <name val="Times New Roman"/>
      <family val="1"/>
      <charset val="162"/>
    </font>
    <font>
      <sz val="28"/>
      <name val="Times New Roman"/>
      <family val="1"/>
      <charset val="162"/>
    </font>
    <font>
      <sz val="10"/>
      <name val="Times New Roman"/>
      <family val="1"/>
      <charset val="162"/>
    </font>
    <font>
      <b/>
      <sz val="10"/>
      <name val="Times New Roman"/>
      <family val="1"/>
      <charset val="162"/>
    </font>
    <font>
      <b/>
      <sz val="12"/>
      <name val="Times New Roman"/>
      <family val="1"/>
      <charset val="162"/>
    </font>
    <font>
      <b/>
      <sz val="18"/>
      <name val="Times New Roman"/>
      <family val="1"/>
      <charset val="162"/>
    </font>
    <font>
      <sz val="16"/>
      <name val="Times New Roman"/>
      <family val="1"/>
      <charset val="162"/>
    </font>
    <font>
      <sz val="8"/>
      <name val="Arial"/>
      <family val="2"/>
      <charset val="204"/>
    </font>
    <font>
      <b/>
      <sz val="18"/>
      <name val="Arial"/>
      <family val="2"/>
      <charset val="162"/>
    </font>
    <font>
      <b/>
      <sz val="18"/>
      <name val="Arial Tur"/>
      <charset val="162"/>
    </font>
    <font>
      <b/>
      <sz val="14"/>
      <name val="Arial"/>
      <family val="2"/>
      <charset val="162"/>
    </font>
    <font>
      <b/>
      <sz val="10"/>
      <name val="Century Gothic"/>
      <family val="2"/>
      <charset val="162"/>
    </font>
    <font>
      <sz val="14"/>
      <name val="Times New Roman"/>
      <family val="1"/>
      <charset val="162"/>
    </font>
    <font>
      <sz val="8"/>
      <name val="Times New Roman"/>
      <family val="1"/>
      <charset val="162"/>
    </font>
    <font>
      <b/>
      <sz val="8"/>
      <name val="Arial"/>
      <family val="2"/>
      <charset val="162"/>
    </font>
    <font>
      <b/>
      <sz val="16"/>
      <name val="Times New Roman"/>
      <family val="1"/>
      <charset val="162"/>
    </font>
    <font>
      <sz val="24"/>
      <name val="Times New Roman"/>
      <family val="1"/>
      <charset val="162"/>
    </font>
    <font>
      <u/>
      <sz val="28"/>
      <name val="Times New Roman"/>
      <family val="1"/>
      <charset val="162"/>
    </font>
    <font>
      <b/>
      <sz val="13"/>
      <name val="Arial Tur"/>
      <charset val="162"/>
    </font>
    <font>
      <b/>
      <sz val="12.5"/>
      <name val="Arial Tur"/>
      <charset val="162"/>
    </font>
    <font>
      <sz val="11"/>
      <name val="Arial Tur"/>
      <charset val="162"/>
    </font>
    <font>
      <b/>
      <sz val="12"/>
      <name val="Arial Tur"/>
      <charset val="162"/>
    </font>
    <font>
      <b/>
      <sz val="12"/>
      <name val="Arial"/>
      <family val="2"/>
      <charset val="162"/>
    </font>
    <font>
      <sz val="12"/>
      <name val="Arial"/>
      <family val="2"/>
      <charset val="162"/>
    </font>
    <font>
      <sz val="12"/>
      <name val="Arial Tur"/>
      <charset val="162"/>
    </font>
    <font>
      <sz val="18"/>
      <name val="Times New Roman"/>
      <family val="1"/>
      <charset val="162"/>
    </font>
    <font>
      <b/>
      <sz val="24"/>
      <name val="Times New Roman"/>
      <family val="1"/>
      <charset val="162"/>
    </font>
    <font>
      <b/>
      <sz val="12"/>
      <color indexed="27"/>
      <name val="Times New Roman"/>
      <family val="1"/>
      <charset val="162"/>
    </font>
    <font>
      <b/>
      <sz val="7"/>
      <name val="Arial"/>
      <family val="2"/>
      <charset val="162"/>
    </font>
    <font>
      <sz val="7"/>
      <name val="Arial"/>
      <family val="2"/>
      <charset val="162"/>
    </font>
    <font>
      <b/>
      <sz val="36"/>
      <name val="Times New Roman"/>
      <family val="1"/>
      <charset val="162"/>
    </font>
    <font>
      <b/>
      <sz val="24"/>
      <name val="Times New Roman"/>
      <family val="1"/>
      <charset val="162"/>
    </font>
    <font>
      <sz val="18"/>
      <name val="Times New Roman"/>
      <family val="1"/>
      <charset val="162"/>
    </font>
    <font>
      <b/>
      <sz val="36"/>
      <name val="Times New Roman"/>
      <family val="1"/>
      <charset val="162"/>
    </font>
    <font>
      <b/>
      <sz val="32"/>
      <name val="Times New Roman"/>
      <family val="1"/>
      <charset val="162"/>
    </font>
    <font>
      <b/>
      <sz val="10"/>
      <color rgb="FFFF0000"/>
      <name val="Times New Roman"/>
      <family val="1"/>
      <charset val="162"/>
    </font>
    <font>
      <sz val="10"/>
      <color theme="0"/>
      <name val="Arial Tur"/>
      <charset val="162"/>
    </font>
    <font>
      <b/>
      <sz val="10"/>
      <color rgb="FFFF0000"/>
      <name val="Arial"/>
      <family val="2"/>
      <charset val="162"/>
    </font>
    <font>
      <sz val="18"/>
      <name val="Arial Tur"/>
      <charset val="162"/>
    </font>
    <font>
      <b/>
      <sz val="8"/>
      <name val="Arial"/>
      <family val="2"/>
    </font>
    <font>
      <b/>
      <sz val="8"/>
      <name val="Arial"/>
      <family val="2"/>
      <charset val="204"/>
    </font>
  </fonts>
  <fills count="36">
    <fill>
      <patternFill patternType="none"/>
    </fill>
    <fill>
      <patternFill patternType="gray125"/>
    </fill>
    <fill>
      <patternFill patternType="solid">
        <fgColor indexed="9"/>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67B9CF"/>
        <bgColor indexed="64"/>
      </patternFill>
    </fill>
    <fill>
      <patternFill patternType="solid">
        <fgColor theme="8" tint="0.59999389629810485"/>
        <bgColor indexed="64"/>
      </patternFill>
    </fill>
    <fill>
      <patternFill patternType="solid">
        <fgColor rgb="FFFDEDD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3" tint="0.79998168889431442"/>
        <bgColor indexed="64"/>
      </patternFill>
    </fill>
    <fill>
      <gradientFill degree="45">
        <stop position="0">
          <color theme="0"/>
        </stop>
        <stop position="0.5">
          <color theme="8" tint="0.80001220740379042"/>
        </stop>
        <stop position="1">
          <color theme="0"/>
        </stop>
      </gradientFill>
    </fill>
    <fill>
      <patternFill patternType="solid">
        <fgColor theme="4" tint="0.79998168889431442"/>
        <bgColor indexed="64"/>
      </patternFill>
    </fill>
    <fill>
      <patternFill patternType="solid">
        <fgColor rgb="FFC2E3EC"/>
        <bgColor indexed="64"/>
      </patternFill>
    </fill>
    <fill>
      <patternFill patternType="solid">
        <fgColor theme="0"/>
        <bgColor indexed="64"/>
      </patternFill>
    </fill>
    <fill>
      <patternFill patternType="solid">
        <fgColor theme="2" tint="-9.9978637043366805E-2"/>
        <bgColor indexed="64"/>
      </patternFill>
    </fill>
    <fill>
      <patternFill patternType="solid">
        <fgColor rgb="FFB4DCEA"/>
        <bgColor indexed="64"/>
      </patternFill>
    </fill>
    <fill>
      <patternFill patternType="solid">
        <fgColor rgb="FFC7E5EF"/>
        <bgColor indexed="64"/>
      </patternFill>
    </fill>
    <fill>
      <patternFill patternType="solid">
        <fgColor rgb="FF6EBCD8"/>
        <bgColor indexed="64"/>
      </patternFill>
    </fill>
    <fill>
      <patternFill patternType="solid">
        <fgColor rgb="FF82C6DE"/>
        <bgColor indexed="64"/>
      </patternFill>
    </fill>
    <fill>
      <patternFill patternType="solid">
        <fgColor rgb="FF8CCAE0"/>
        <bgColor indexed="64"/>
      </patternFill>
    </fill>
    <fill>
      <patternFill patternType="solid">
        <fgColor rgb="FF99D0E3"/>
        <bgColor indexed="64"/>
      </patternFill>
    </fill>
    <fill>
      <patternFill patternType="solid">
        <fgColor rgb="FFA4D5E6"/>
        <bgColor indexed="64"/>
      </patternFill>
    </fill>
    <fill>
      <patternFill patternType="solid">
        <fgColor rgb="FFD0E9F0"/>
        <bgColor indexed="64"/>
      </patternFill>
    </fill>
    <fill>
      <patternFill patternType="solid">
        <fgColor rgb="FFB0DAE6"/>
        <bgColor indexed="64"/>
      </patternFill>
    </fill>
    <fill>
      <patternFill patternType="solid">
        <fgColor rgb="FF7DC2D5"/>
        <bgColor indexed="64"/>
      </patternFill>
    </fill>
    <fill>
      <patternFill patternType="solid">
        <fgColor rgb="FF8ECADA"/>
        <bgColor indexed="64"/>
      </patternFill>
    </fill>
    <fill>
      <patternFill patternType="solid">
        <fgColor rgb="FFA0D2E0"/>
        <bgColor indexed="64"/>
      </patternFill>
    </fill>
    <fill>
      <patternFill patternType="solid">
        <fgColor rgb="FFBFE2EB"/>
        <bgColor indexed="64"/>
      </patternFill>
    </fill>
    <fill>
      <patternFill patternType="solid">
        <fgColor rgb="FFDFF0F5"/>
        <bgColor indexed="64"/>
      </patternFill>
    </fill>
    <fill>
      <patternFill patternType="solid">
        <fgColor rgb="FFF0F8FA"/>
        <bgColor indexed="64"/>
      </patternFill>
    </fill>
    <fill>
      <patternFill patternType="solid">
        <fgColor theme="8"/>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0" fontId="10" fillId="0" borderId="0" applyNumberFormat="0" applyFill="0" applyBorder="0" applyAlignment="0" applyProtection="0">
      <alignment vertical="top"/>
      <protection locked="0"/>
    </xf>
    <xf numFmtId="0" fontId="8" fillId="0" borderId="0"/>
    <xf numFmtId="0" fontId="2" fillId="0" borderId="0"/>
  </cellStyleXfs>
  <cellXfs count="510">
    <xf numFmtId="0" fontId="0" fillId="0" borderId="0" xfId="0"/>
    <xf numFmtId="0" fontId="5" fillId="0" borderId="1" xfId="0" applyNumberFormat="1" applyFont="1" applyBorder="1" applyAlignment="1">
      <alignment horizontal="center" vertical="center"/>
    </xf>
    <xf numFmtId="0" fontId="9" fillId="2" borderId="1" xfId="0" applyNumberFormat="1" applyFont="1" applyFill="1" applyBorder="1" applyAlignment="1">
      <alignment horizontal="center" vertical="center"/>
    </xf>
    <xf numFmtId="0" fontId="9" fillId="0" borderId="0" xfId="0" applyNumberFormat="1" applyFont="1" applyBorder="1" applyAlignment="1">
      <alignment horizontal="center" vertical="center"/>
    </xf>
    <xf numFmtId="0" fontId="5" fillId="0" borderId="1" xfId="0" applyNumberFormat="1" applyFont="1" applyBorder="1" applyAlignment="1">
      <alignment horizontal="center" vertical="center" wrapText="1"/>
    </xf>
    <xf numFmtId="0" fontId="0" fillId="0" borderId="0" xfId="0" applyNumberFormat="1" applyBorder="1" applyAlignment="1">
      <alignment horizontal="center" vertical="center"/>
    </xf>
    <xf numFmtId="0" fontId="5" fillId="0" borderId="0" xfId="0" applyNumberFormat="1" applyFont="1" applyFill="1" applyBorder="1" applyAlignment="1">
      <alignment horizontal="center" vertical="center"/>
    </xf>
    <xf numFmtId="0" fontId="5" fillId="0" borderId="0" xfId="0" applyNumberFormat="1" applyFont="1" applyBorder="1" applyAlignment="1">
      <alignment horizontal="center" vertical="center"/>
    </xf>
    <xf numFmtId="0" fontId="5" fillId="0" borderId="0" xfId="0" applyNumberFormat="1" applyFont="1" applyAlignment="1">
      <alignment horizontal="center" vertical="center"/>
    </xf>
    <xf numFmtId="0" fontId="4"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7" fillId="0" borderId="0" xfId="0" applyNumberFormat="1" applyFont="1" applyAlignment="1">
      <alignment horizontal="center" vertical="center"/>
    </xf>
    <xf numFmtId="0" fontId="3" fillId="0" borderId="0" xfId="0" applyNumberFormat="1" applyFont="1" applyFill="1" applyBorder="1" applyAlignment="1">
      <alignment horizontal="center" vertical="center"/>
    </xf>
    <xf numFmtId="0" fontId="2" fillId="0" borderId="0" xfId="3" applyNumberFormat="1" applyFont="1" applyBorder="1" applyAlignment="1">
      <alignment horizontal="center" vertical="center"/>
    </xf>
    <xf numFmtId="0" fontId="8" fillId="0" borderId="0" xfId="0" applyNumberFormat="1" applyFont="1" applyBorder="1" applyAlignment="1">
      <alignment horizontal="center" vertical="center"/>
    </xf>
    <xf numFmtId="0" fontId="5" fillId="0" borderId="1" xfId="0" applyNumberFormat="1" applyFont="1" applyFill="1" applyBorder="1" applyAlignment="1">
      <alignment horizontal="center" vertical="center"/>
    </xf>
    <xf numFmtId="0" fontId="0" fillId="0" borderId="4" xfId="0" applyNumberFormat="1" applyBorder="1" applyAlignment="1">
      <alignment horizontal="center" vertical="center"/>
    </xf>
    <xf numFmtId="0" fontId="0" fillId="0" borderId="1" xfId="0" applyNumberFormat="1" applyBorder="1" applyAlignment="1">
      <alignment horizontal="center" vertical="center"/>
    </xf>
    <xf numFmtId="0" fontId="7" fillId="2" borderId="0" xfId="0" applyFont="1" applyFill="1" applyAlignment="1">
      <alignment vertical="center"/>
    </xf>
    <xf numFmtId="0" fontId="7" fillId="2" borderId="0" xfId="0" applyFont="1" applyFill="1" applyBorder="1" applyAlignment="1">
      <alignment vertical="center"/>
    </xf>
    <xf numFmtId="0" fontId="16" fillId="2" borderId="0" xfId="0" applyFont="1" applyFill="1" applyBorder="1" applyAlignment="1">
      <alignment vertical="center"/>
    </xf>
    <xf numFmtId="0" fontId="17" fillId="2" borderId="0" xfId="0" applyFont="1" applyFill="1" applyBorder="1" applyAlignment="1">
      <alignment horizontal="center" vertical="center"/>
    </xf>
    <xf numFmtId="0" fontId="18" fillId="2" borderId="0" xfId="0" applyFont="1" applyFill="1" applyBorder="1" applyAlignment="1">
      <alignment vertical="center"/>
    </xf>
    <xf numFmtId="0" fontId="7" fillId="2" borderId="0" xfId="0" applyFont="1" applyFill="1" applyBorder="1" applyAlignment="1">
      <alignment horizontal="center" vertical="center"/>
    </xf>
    <xf numFmtId="0" fontId="18" fillId="2" borderId="0" xfId="0" applyFont="1" applyFill="1" applyAlignment="1">
      <alignment vertical="center"/>
    </xf>
    <xf numFmtId="0" fontId="4" fillId="0" borderId="0" xfId="0" applyNumberFormat="1" applyFont="1" applyFill="1" applyAlignment="1">
      <alignment horizontal="center" vertical="center"/>
    </xf>
    <xf numFmtId="0" fontId="5" fillId="0" borderId="0" xfId="0" applyNumberFormat="1" applyFont="1" applyFill="1" applyAlignment="1">
      <alignment horizontal="center" vertical="center"/>
    </xf>
    <xf numFmtId="0" fontId="4" fillId="0" borderId="0" xfId="0" applyNumberFormat="1" applyFont="1" applyAlignment="1">
      <alignment horizontal="left" vertical="center"/>
    </xf>
    <xf numFmtId="0" fontId="9" fillId="2" borderId="1" xfId="0" applyNumberFormat="1" applyFont="1" applyFill="1" applyBorder="1" applyAlignment="1">
      <alignment horizontal="left" vertical="center"/>
    </xf>
    <xf numFmtId="0" fontId="5" fillId="0" borderId="4" xfId="0" applyNumberFormat="1" applyFont="1" applyBorder="1" applyAlignment="1">
      <alignment horizontal="center" vertical="center"/>
    </xf>
    <xf numFmtId="0" fontId="13" fillId="0" borderId="4" xfId="0" applyNumberFormat="1" applyFont="1" applyBorder="1" applyAlignment="1">
      <alignment horizontal="center" vertical="center"/>
    </xf>
    <xf numFmtId="0" fontId="14" fillId="2" borderId="1" xfId="0" applyNumberFormat="1" applyFont="1" applyFill="1" applyBorder="1" applyAlignment="1">
      <alignment horizontal="left" vertical="center"/>
    </xf>
    <xf numFmtId="0" fontId="9" fillId="0" borderId="0" xfId="0" applyNumberFormat="1" applyFont="1" applyBorder="1" applyAlignment="1">
      <alignment horizontal="left" vertical="center"/>
    </xf>
    <xf numFmtId="0" fontId="9" fillId="0" borderId="0" xfId="2" applyNumberFormat="1" applyFont="1" applyBorder="1" applyAlignment="1">
      <alignment horizontal="center" vertical="center"/>
    </xf>
    <xf numFmtId="0" fontId="7" fillId="0" borderId="0" xfId="0" applyNumberFormat="1" applyFont="1" applyFill="1" applyAlignment="1">
      <alignment horizontal="center" vertical="center"/>
    </xf>
    <xf numFmtId="0" fontId="7" fillId="0" borderId="0" xfId="0" applyNumberFormat="1" applyFont="1" applyFill="1" applyBorder="1" applyAlignment="1">
      <alignment horizontal="center" vertical="center"/>
    </xf>
    <xf numFmtId="0" fontId="8" fillId="0" borderId="0" xfId="0" applyNumberFormat="1" applyFont="1" applyAlignment="1">
      <alignment horizontal="center" vertical="center"/>
    </xf>
    <xf numFmtId="0" fontId="2" fillId="0" borderId="0" xfId="3" applyNumberFormat="1" applyFont="1" applyAlignment="1">
      <alignment horizontal="center" vertical="center"/>
    </xf>
    <xf numFmtId="0" fontId="1" fillId="0" borderId="0" xfId="3" applyNumberFormat="1" applyFont="1" applyAlignment="1">
      <alignment horizontal="center" vertical="center"/>
    </xf>
    <xf numFmtId="0" fontId="5" fillId="0" borderId="0" xfId="3" applyNumberFormat="1" applyFont="1" applyBorder="1" applyAlignment="1">
      <alignment horizontal="center" vertical="center"/>
    </xf>
    <xf numFmtId="168" fontId="5" fillId="0" borderId="0" xfId="0" applyNumberFormat="1" applyFont="1" applyAlignment="1">
      <alignment horizontal="center" vertical="center"/>
    </xf>
    <xf numFmtId="169" fontId="1" fillId="0" borderId="0" xfId="3" applyNumberFormat="1" applyFont="1" applyAlignment="1">
      <alignment horizontal="center" vertical="center"/>
    </xf>
    <xf numFmtId="169" fontId="5" fillId="0" borderId="0" xfId="0" applyNumberFormat="1" applyFont="1" applyAlignment="1">
      <alignment horizontal="center" vertical="center"/>
    </xf>
    <xf numFmtId="0" fontId="7" fillId="0" borderId="0" xfId="0" applyNumberFormat="1" applyFont="1" applyAlignment="1">
      <alignment vertical="center"/>
    </xf>
    <xf numFmtId="0" fontId="5" fillId="0" borderId="0" xfId="0" applyNumberFormat="1" applyFont="1" applyAlignment="1">
      <alignment vertical="center"/>
    </xf>
    <xf numFmtId="0" fontId="2" fillId="0" borderId="0" xfId="3" applyNumberFormat="1" applyFont="1" applyAlignment="1">
      <alignment vertical="center"/>
    </xf>
    <xf numFmtId="0" fontId="2" fillId="0" borderId="2" xfId="3" applyNumberFormat="1" applyFont="1" applyBorder="1" applyAlignment="1">
      <alignment vertical="center"/>
    </xf>
    <xf numFmtId="168" fontId="5" fillId="0" borderId="0" xfId="0" applyNumberFormat="1" applyFont="1" applyAlignment="1">
      <alignment horizontal="left" vertical="center"/>
    </xf>
    <xf numFmtId="0" fontId="5" fillId="0" borderId="0" xfId="0" applyNumberFormat="1" applyFont="1" applyAlignment="1">
      <alignment horizontal="left" vertical="center"/>
    </xf>
    <xf numFmtId="0" fontId="5" fillId="0" borderId="0" xfId="0" applyNumberFormat="1" applyFont="1" applyFill="1" applyBorder="1" applyAlignment="1">
      <alignment horizontal="left" vertical="center"/>
    </xf>
    <xf numFmtId="0" fontId="6" fillId="0" borderId="1" xfId="0" applyNumberFormat="1" applyFont="1" applyBorder="1" applyAlignment="1">
      <alignment horizontal="center" vertical="center"/>
    </xf>
    <xf numFmtId="0" fontId="5" fillId="0" borderId="1" xfId="3" applyNumberFormat="1" applyFont="1" applyBorder="1" applyAlignment="1">
      <alignment horizontal="center" vertical="center"/>
    </xf>
    <xf numFmtId="0" fontId="5" fillId="0" borderId="5" xfId="3" applyNumberFormat="1" applyFont="1" applyBorder="1" applyAlignment="1">
      <alignment horizontal="center" vertical="center"/>
    </xf>
    <xf numFmtId="0" fontId="0" fillId="0" borderId="6" xfId="0" applyNumberFormat="1" applyBorder="1" applyAlignment="1">
      <alignment horizontal="center" vertical="center"/>
    </xf>
    <xf numFmtId="20" fontId="5" fillId="0" borderId="0" xfId="0" applyNumberFormat="1" applyFont="1" applyFill="1" applyBorder="1" applyAlignment="1">
      <alignment horizontal="left" vertical="center"/>
    </xf>
    <xf numFmtId="0" fontId="20" fillId="0" borderId="0" xfId="0" applyNumberFormat="1" applyFont="1" applyAlignment="1">
      <alignment vertical="center"/>
    </xf>
    <xf numFmtId="0" fontId="21" fillId="0" borderId="0" xfId="0" applyNumberFormat="1" applyFont="1" applyAlignment="1">
      <alignment vertical="center"/>
    </xf>
    <xf numFmtId="0" fontId="6" fillId="0" borderId="0" xfId="0" applyNumberFormat="1" applyFont="1" applyAlignment="1">
      <alignment horizontal="center" vertical="center"/>
    </xf>
    <xf numFmtId="0" fontId="6" fillId="0" borderId="1" xfId="0" applyNumberFormat="1" applyFont="1" applyFill="1" applyBorder="1" applyAlignment="1">
      <alignment horizontal="center" vertical="center"/>
    </xf>
    <xf numFmtId="0" fontId="11"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wrapText="1"/>
    </xf>
    <xf numFmtId="0" fontId="11" fillId="2" borderId="1" xfId="0" applyNumberFormat="1" applyFont="1" applyFill="1" applyBorder="1" applyAlignment="1">
      <alignment horizontal="left" vertical="center"/>
    </xf>
    <xf numFmtId="0" fontId="26" fillId="2" borderId="1" xfId="0" applyNumberFormat="1" applyFont="1" applyFill="1" applyBorder="1" applyAlignment="1">
      <alignment horizontal="left" vertical="center"/>
    </xf>
    <xf numFmtId="0" fontId="6" fillId="0" borderId="0" xfId="0" applyNumberFormat="1" applyFont="1" applyBorder="1" applyAlignment="1">
      <alignment horizontal="center" vertical="center"/>
    </xf>
    <xf numFmtId="0" fontId="6" fillId="0" borderId="0" xfId="0" applyNumberFormat="1" applyFont="1" applyBorder="1" applyAlignment="1">
      <alignment vertical="center"/>
    </xf>
    <xf numFmtId="0" fontId="6" fillId="0" borderId="0" xfId="0" applyNumberFormat="1" applyFont="1" applyBorder="1" applyAlignment="1">
      <alignment horizontal="left" vertical="center" wrapText="1"/>
    </xf>
    <xf numFmtId="0" fontId="6" fillId="0" borderId="0" xfId="0" applyNumberFormat="1" applyFont="1" applyBorder="1" applyAlignment="1">
      <alignment horizontal="center" vertical="center" wrapText="1"/>
    </xf>
    <xf numFmtId="0" fontId="6" fillId="0" borderId="1" xfId="0" applyNumberFormat="1" applyFont="1" applyBorder="1" applyAlignment="1">
      <alignment horizontal="left" vertical="center" wrapText="1"/>
    </xf>
    <xf numFmtId="0" fontId="11" fillId="0" borderId="1" xfId="0" applyNumberFormat="1" applyFont="1" applyFill="1" applyBorder="1" applyAlignment="1">
      <alignment horizontal="center" vertical="center"/>
    </xf>
    <xf numFmtId="0" fontId="6"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left" vertical="center"/>
    </xf>
    <xf numFmtId="0" fontId="4" fillId="0" borderId="0" xfId="0" applyNumberFormat="1" applyFont="1" applyAlignment="1">
      <alignment horizontal="center" vertical="center"/>
    </xf>
    <xf numFmtId="166" fontId="6" fillId="0" borderId="1" xfId="0" applyNumberFormat="1" applyFont="1" applyBorder="1" applyAlignment="1">
      <alignment horizontal="center" vertical="center" wrapText="1"/>
    </xf>
    <xf numFmtId="166" fontId="11" fillId="2" borderId="1" xfId="0" applyNumberFormat="1" applyFont="1" applyFill="1" applyBorder="1" applyAlignment="1">
      <alignment horizontal="center" vertical="center"/>
    </xf>
    <xf numFmtId="166" fontId="6" fillId="0" borderId="1" xfId="0" applyNumberFormat="1" applyFont="1" applyFill="1" applyBorder="1" applyAlignment="1">
      <alignment horizontal="center" vertical="center" wrapText="1"/>
    </xf>
    <xf numFmtId="166" fontId="11" fillId="0" borderId="1" xfId="0" applyNumberFormat="1" applyFont="1" applyFill="1" applyBorder="1" applyAlignment="1">
      <alignment horizontal="center" vertical="center"/>
    </xf>
    <xf numFmtId="167" fontId="11" fillId="2" borderId="1" xfId="0" applyNumberFormat="1" applyFont="1" applyFill="1" applyBorder="1" applyAlignment="1">
      <alignment horizontal="center" vertical="center"/>
    </xf>
    <xf numFmtId="167" fontId="6" fillId="0" borderId="1" xfId="0" applyNumberFormat="1" applyFont="1" applyBorder="1" applyAlignment="1">
      <alignment horizontal="center" vertical="center" wrapText="1"/>
    </xf>
    <xf numFmtId="0" fontId="23" fillId="4" borderId="1" xfId="0" applyNumberFormat="1" applyFont="1" applyFill="1" applyBorder="1" applyAlignment="1">
      <alignment horizontal="center" vertical="center" wrapText="1"/>
    </xf>
    <xf numFmtId="0" fontId="23" fillId="5" borderId="7" xfId="0" applyNumberFormat="1" applyFont="1" applyFill="1" applyBorder="1" applyAlignment="1">
      <alignment horizontal="center" vertical="center" wrapText="1"/>
    </xf>
    <xf numFmtId="0" fontId="23" fillId="5" borderId="8" xfId="0" applyNumberFormat="1" applyFont="1" applyFill="1" applyBorder="1" applyAlignment="1">
      <alignment horizontal="center" vertical="center" wrapText="1"/>
    </xf>
    <xf numFmtId="0" fontId="24" fillId="5" borderId="9" xfId="0" applyNumberFormat="1" applyFont="1" applyFill="1" applyBorder="1" applyAlignment="1">
      <alignment horizontal="center" vertical="center"/>
    </xf>
    <xf numFmtId="0" fontId="24" fillId="4" borderId="10" xfId="0" applyNumberFormat="1" applyFont="1" applyFill="1" applyBorder="1" applyAlignment="1">
      <alignment horizontal="center" vertical="center"/>
    </xf>
    <xf numFmtId="0" fontId="4" fillId="0" borderId="0" xfId="0" applyNumberFormat="1" applyFont="1" applyFill="1" applyBorder="1" applyAlignment="1">
      <alignment horizontal="right" vertical="center"/>
    </xf>
    <xf numFmtId="164" fontId="30" fillId="0" borderId="0" xfId="0" applyNumberFormat="1" applyFont="1" applyBorder="1" applyAlignment="1">
      <alignment vertical="center"/>
    </xf>
    <xf numFmtId="0" fontId="0" fillId="0" borderId="0" xfId="0" applyAlignment="1">
      <alignment vertical="center"/>
    </xf>
    <xf numFmtId="0" fontId="31" fillId="7" borderId="1" xfId="0" applyFont="1" applyFill="1" applyBorder="1" applyAlignment="1">
      <alignment horizontal="center" vertical="center"/>
    </xf>
    <xf numFmtId="0" fontId="31" fillId="8" borderId="1" xfId="0" applyFont="1" applyFill="1" applyBorder="1" applyAlignment="1">
      <alignment horizontal="center" vertical="center"/>
    </xf>
    <xf numFmtId="0" fontId="31" fillId="9" borderId="1" xfId="0" applyFont="1" applyFill="1" applyBorder="1" applyAlignment="1">
      <alignment horizontal="center" vertical="center"/>
    </xf>
    <xf numFmtId="0" fontId="31" fillId="10" borderId="11" xfId="0" applyFont="1" applyFill="1" applyBorder="1" applyAlignment="1">
      <alignment horizontal="center" vertical="center"/>
    </xf>
    <xf numFmtId="0" fontId="31" fillId="6" borderId="1" xfId="0" applyFont="1" applyFill="1" applyBorder="1" applyAlignment="1">
      <alignment horizontal="center" vertical="center"/>
    </xf>
    <xf numFmtId="0" fontId="31" fillId="11" borderId="1" xfId="0" applyFont="1" applyFill="1" applyBorder="1" applyAlignment="1">
      <alignment horizontal="center" vertical="center"/>
    </xf>
    <xf numFmtId="0" fontId="31" fillId="12" borderId="1" xfId="0" applyFont="1" applyFill="1" applyBorder="1" applyAlignment="1">
      <alignment horizontal="center" vertical="center"/>
    </xf>
    <xf numFmtId="0" fontId="0" fillId="0" borderId="0" xfId="0" applyNumberFormat="1" applyAlignment="1">
      <alignment vertical="center"/>
    </xf>
    <xf numFmtId="0" fontId="31" fillId="13" borderId="1" xfId="0" applyFont="1" applyFill="1" applyBorder="1" applyAlignment="1">
      <alignment horizontal="center" vertical="center"/>
    </xf>
    <xf numFmtId="0" fontId="33" fillId="3"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xf numFmtId="0" fontId="33" fillId="0" borderId="0" xfId="0" applyNumberFormat="1" applyFont="1" applyAlignment="1">
      <alignment horizontal="center" vertical="center"/>
    </xf>
    <xf numFmtId="165" fontId="33" fillId="0" borderId="0" xfId="0" applyNumberFormat="1" applyFont="1" applyAlignment="1">
      <alignment horizontal="center" vertical="center"/>
    </xf>
    <xf numFmtId="0" fontId="34" fillId="7" borderId="1" xfId="0" applyFont="1" applyFill="1" applyBorder="1" applyAlignment="1">
      <alignment horizontal="center" vertical="center"/>
    </xf>
    <xf numFmtId="0" fontId="34" fillId="8" borderId="1" xfId="0" applyFont="1" applyFill="1" applyBorder="1" applyAlignment="1">
      <alignment horizontal="center" vertical="center"/>
    </xf>
    <xf numFmtId="0" fontId="34" fillId="9" borderId="1" xfId="0" applyFont="1" applyFill="1" applyBorder="1" applyAlignment="1">
      <alignment horizontal="center" vertical="center"/>
    </xf>
    <xf numFmtId="0" fontId="34" fillId="10" borderId="1" xfId="0" applyFont="1" applyFill="1" applyBorder="1" applyAlignment="1">
      <alignment horizontal="center" vertical="center"/>
    </xf>
    <xf numFmtId="0" fontId="34" fillId="6" borderId="1" xfId="0" applyFont="1" applyFill="1" applyBorder="1" applyAlignment="1">
      <alignment horizontal="center" vertical="center"/>
    </xf>
    <xf numFmtId="0" fontId="34" fillId="11" borderId="1" xfId="0" applyFont="1" applyFill="1" applyBorder="1" applyAlignment="1">
      <alignment horizontal="center" vertical="center"/>
    </xf>
    <xf numFmtId="0" fontId="34" fillId="12" borderId="1" xfId="0" applyFont="1" applyFill="1" applyBorder="1" applyAlignment="1">
      <alignment horizontal="center" vertical="center"/>
    </xf>
    <xf numFmtId="0" fontId="34" fillId="13" borderId="1" xfId="0" applyFont="1" applyFill="1" applyBorder="1" applyAlignment="1">
      <alignment horizontal="center" vertical="center"/>
    </xf>
    <xf numFmtId="0" fontId="31" fillId="7" borderId="1" xfId="0" applyFont="1" applyFill="1" applyBorder="1" applyAlignment="1">
      <alignment horizontal="left" vertical="center"/>
    </xf>
    <xf numFmtId="0" fontId="31" fillId="7" borderId="1" xfId="0" applyNumberFormat="1" applyFont="1" applyFill="1" applyBorder="1" applyAlignment="1">
      <alignment horizontal="center" vertical="center"/>
    </xf>
    <xf numFmtId="0" fontId="31" fillId="7" borderId="1" xfId="0" applyFont="1" applyFill="1" applyBorder="1" applyAlignment="1">
      <alignment horizontal="center" vertical="center" wrapText="1"/>
    </xf>
    <xf numFmtId="166" fontId="31" fillId="7" borderId="1" xfId="0" applyNumberFormat="1" applyFont="1" applyFill="1" applyBorder="1" applyAlignment="1">
      <alignment horizontal="center" vertical="center"/>
    </xf>
    <xf numFmtId="167" fontId="31" fillId="7" borderId="1" xfId="0" applyNumberFormat="1" applyFont="1" applyFill="1" applyBorder="1" applyAlignment="1">
      <alignment horizontal="center" vertical="center"/>
    </xf>
    <xf numFmtId="0" fontId="31" fillId="8" borderId="1" xfId="0" applyFont="1" applyFill="1" applyBorder="1" applyAlignment="1">
      <alignment vertical="center"/>
    </xf>
    <xf numFmtId="0" fontId="31" fillId="8" borderId="1" xfId="0" applyNumberFormat="1" applyFont="1" applyFill="1" applyBorder="1" applyAlignment="1">
      <alignment horizontal="center" vertical="center"/>
    </xf>
    <xf numFmtId="0" fontId="31" fillId="8" borderId="1" xfId="0" applyFont="1" applyFill="1" applyBorder="1" applyAlignment="1">
      <alignment horizontal="center" vertical="center" wrapText="1"/>
    </xf>
    <xf numFmtId="166" fontId="31" fillId="8" borderId="1" xfId="0" applyNumberFormat="1" applyFont="1" applyFill="1" applyBorder="1" applyAlignment="1">
      <alignment horizontal="center" vertical="center"/>
    </xf>
    <xf numFmtId="167" fontId="31" fillId="8" borderId="1" xfId="0" applyNumberFormat="1" applyFont="1" applyFill="1" applyBorder="1" applyAlignment="1">
      <alignment horizontal="center" vertical="center"/>
    </xf>
    <xf numFmtId="0" fontId="31" fillId="9" borderId="1" xfId="0" applyFont="1" applyFill="1" applyBorder="1" applyAlignment="1">
      <alignment vertical="center"/>
    </xf>
    <xf numFmtId="0" fontId="31" fillId="9" borderId="1" xfId="0" applyNumberFormat="1" applyFont="1" applyFill="1" applyBorder="1" applyAlignment="1">
      <alignment horizontal="center" vertical="center"/>
    </xf>
    <xf numFmtId="0" fontId="31" fillId="9" borderId="1" xfId="0" applyFont="1" applyFill="1" applyBorder="1" applyAlignment="1">
      <alignment horizontal="center" vertical="center" wrapText="1"/>
    </xf>
    <xf numFmtId="166" fontId="31" fillId="9" borderId="1" xfId="0" applyNumberFormat="1" applyFont="1" applyFill="1" applyBorder="1" applyAlignment="1">
      <alignment horizontal="center" vertical="center"/>
    </xf>
    <xf numFmtId="0" fontId="31" fillId="10" borderId="11" xfId="0" applyFont="1" applyFill="1" applyBorder="1" applyAlignment="1">
      <alignment vertical="center"/>
    </xf>
    <xf numFmtId="0" fontId="31" fillId="10" borderId="11" xfId="0" applyNumberFormat="1" applyFont="1" applyFill="1" applyBorder="1" applyAlignment="1">
      <alignment horizontal="center" vertical="center"/>
    </xf>
    <xf numFmtId="0" fontId="31" fillId="10" borderId="11" xfId="0" applyFont="1" applyFill="1" applyBorder="1" applyAlignment="1">
      <alignment horizontal="center" vertical="center" wrapText="1"/>
    </xf>
    <xf numFmtId="166" fontId="31" fillId="10" borderId="1" xfId="0" applyNumberFormat="1" applyFont="1" applyFill="1" applyBorder="1" applyAlignment="1">
      <alignment horizontal="center" vertical="center"/>
    </xf>
    <xf numFmtId="167" fontId="31" fillId="10" borderId="1" xfId="0" applyNumberFormat="1" applyFont="1" applyFill="1" applyBorder="1" applyAlignment="1">
      <alignment horizontal="center" vertical="center"/>
    </xf>
    <xf numFmtId="0" fontId="31" fillId="6" borderId="1" xfId="0" applyFont="1" applyFill="1" applyBorder="1" applyAlignment="1">
      <alignment horizontal="left" vertical="center"/>
    </xf>
    <xf numFmtId="0" fontId="31" fillId="6" borderId="1" xfId="0" applyNumberFormat="1" applyFont="1" applyFill="1" applyBorder="1" applyAlignment="1">
      <alignment horizontal="center" vertical="center"/>
    </xf>
    <xf numFmtId="0" fontId="31" fillId="6" borderId="1" xfId="0" applyFont="1" applyFill="1" applyBorder="1" applyAlignment="1">
      <alignment horizontal="center" vertical="center" wrapText="1"/>
    </xf>
    <xf numFmtId="166" fontId="31" fillId="6" borderId="1" xfId="0" applyNumberFormat="1" applyFont="1" applyFill="1" applyBorder="1" applyAlignment="1">
      <alignment horizontal="center" vertical="center"/>
    </xf>
    <xf numFmtId="167" fontId="31" fillId="6" borderId="1" xfId="0" applyNumberFormat="1" applyFont="1" applyFill="1" applyBorder="1" applyAlignment="1">
      <alignment horizontal="center" vertical="center"/>
    </xf>
    <xf numFmtId="0" fontId="31" fillId="11" borderId="1" xfId="0" applyFont="1" applyFill="1" applyBorder="1" applyAlignment="1">
      <alignment horizontal="left" vertical="center"/>
    </xf>
    <xf numFmtId="0" fontId="31" fillId="11" borderId="1" xfId="0" applyNumberFormat="1" applyFont="1" applyFill="1" applyBorder="1" applyAlignment="1">
      <alignment horizontal="center" vertical="center"/>
    </xf>
    <xf numFmtId="0" fontId="31" fillId="11" borderId="1" xfId="0" applyFont="1" applyFill="1" applyBorder="1" applyAlignment="1">
      <alignment horizontal="center" vertical="center" wrapText="1"/>
    </xf>
    <xf numFmtId="166" fontId="31" fillId="11" borderId="1" xfId="0" applyNumberFormat="1" applyFont="1" applyFill="1" applyBorder="1" applyAlignment="1">
      <alignment horizontal="center" vertical="center"/>
    </xf>
    <xf numFmtId="167" fontId="31" fillId="11" borderId="1" xfId="0" applyNumberFormat="1" applyFont="1" applyFill="1" applyBorder="1" applyAlignment="1">
      <alignment horizontal="center" vertical="center"/>
    </xf>
    <xf numFmtId="0" fontId="31" fillId="12" borderId="1" xfId="0" applyFont="1" applyFill="1" applyBorder="1" applyAlignment="1">
      <alignment horizontal="left" vertical="center"/>
    </xf>
    <xf numFmtId="0" fontId="31" fillId="12" borderId="1" xfId="0" applyNumberFormat="1" applyFont="1" applyFill="1" applyBorder="1" applyAlignment="1">
      <alignment horizontal="center" vertical="center"/>
    </xf>
    <xf numFmtId="0" fontId="31" fillId="12" borderId="1" xfId="0" applyFont="1" applyFill="1" applyBorder="1" applyAlignment="1">
      <alignment horizontal="center" vertical="center" wrapText="1"/>
    </xf>
    <xf numFmtId="166" fontId="31" fillId="12" borderId="1" xfId="0" applyNumberFormat="1" applyFont="1" applyFill="1" applyBorder="1" applyAlignment="1">
      <alignment horizontal="center" vertical="center"/>
    </xf>
    <xf numFmtId="0" fontId="31" fillId="13" borderId="1" xfId="0" applyFont="1" applyFill="1" applyBorder="1" applyAlignment="1">
      <alignment horizontal="left" vertical="center"/>
    </xf>
    <xf numFmtId="0" fontId="31" fillId="13" borderId="1" xfId="0" applyNumberFormat="1" applyFont="1" applyFill="1" applyBorder="1" applyAlignment="1">
      <alignment horizontal="center" vertical="center"/>
    </xf>
    <xf numFmtId="0" fontId="31" fillId="13" borderId="1" xfId="0" applyFont="1" applyFill="1" applyBorder="1" applyAlignment="1">
      <alignment horizontal="center" vertical="center" wrapText="1"/>
    </xf>
    <xf numFmtId="166" fontId="31" fillId="13" borderId="1" xfId="0" applyNumberFormat="1" applyFont="1" applyFill="1" applyBorder="1" applyAlignment="1">
      <alignment horizontal="center" vertical="center"/>
    </xf>
    <xf numFmtId="167" fontId="31" fillId="13" borderId="1" xfId="0" applyNumberFormat="1" applyFont="1" applyFill="1" applyBorder="1" applyAlignment="1">
      <alignment horizontal="center" vertical="center"/>
    </xf>
    <xf numFmtId="0" fontId="22" fillId="6" borderId="1" xfId="0" applyFont="1" applyFill="1" applyBorder="1" applyAlignment="1">
      <alignment horizontal="center" vertical="center" wrapText="1"/>
    </xf>
    <xf numFmtId="49" fontId="22" fillId="6" borderId="1" xfId="0" applyNumberFormat="1" applyFont="1" applyFill="1" applyBorder="1" applyAlignment="1">
      <alignment horizontal="center" vertical="center" wrapText="1"/>
    </xf>
    <xf numFmtId="0" fontId="24" fillId="10" borderId="11" xfId="0" applyFont="1" applyFill="1" applyBorder="1" applyAlignment="1">
      <alignment horizontal="center" vertical="center"/>
    </xf>
    <xf numFmtId="0" fontId="24" fillId="6" borderId="1" xfId="0" applyFont="1" applyFill="1" applyBorder="1" applyAlignment="1">
      <alignment horizontal="center" vertical="center"/>
    </xf>
    <xf numFmtId="0" fontId="24" fillId="9" borderId="1" xfId="0" applyFont="1" applyFill="1" applyBorder="1" applyAlignment="1">
      <alignment horizontal="center" vertical="center"/>
    </xf>
    <xf numFmtId="0" fontId="24" fillId="11"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8" borderId="1" xfId="0" applyFont="1" applyFill="1" applyBorder="1" applyAlignment="1">
      <alignment horizontal="center" vertical="center"/>
    </xf>
    <xf numFmtId="0" fontId="24" fillId="7" borderId="1" xfId="0" applyFont="1" applyFill="1" applyBorder="1" applyAlignment="1">
      <alignment horizontal="center" vertical="center"/>
    </xf>
    <xf numFmtId="0" fontId="24" fillId="12" borderId="1" xfId="0" applyFont="1" applyFill="1" applyBorder="1" applyAlignment="1">
      <alignment horizontal="center" vertical="center"/>
    </xf>
    <xf numFmtId="166" fontId="7" fillId="0" borderId="3" xfId="0" applyNumberFormat="1" applyFont="1" applyBorder="1" applyAlignment="1">
      <alignment horizontal="center" vertical="center"/>
    </xf>
    <xf numFmtId="166" fontId="7" fillId="0" borderId="1" xfId="0" applyNumberFormat="1" applyFont="1" applyBorder="1" applyAlignment="1">
      <alignment horizontal="center" vertical="center"/>
    </xf>
    <xf numFmtId="166" fontId="6" fillId="0" borderId="3" xfId="0" applyNumberFormat="1" applyFont="1" applyBorder="1" applyAlignment="1">
      <alignment horizontal="center" vertical="center"/>
    </xf>
    <xf numFmtId="166" fontId="6" fillId="0" borderId="1" xfId="0" applyNumberFormat="1" applyFont="1" applyBorder="1" applyAlignment="1">
      <alignment horizontal="center" vertical="center"/>
    </xf>
    <xf numFmtId="0" fontId="24" fillId="0" borderId="12" xfId="0" applyNumberFormat="1" applyFont="1" applyFill="1" applyBorder="1" applyAlignment="1">
      <alignment horizontal="right" vertical="center"/>
    </xf>
    <xf numFmtId="0" fontId="24" fillId="0" borderId="13" xfId="0" applyNumberFormat="1" applyFont="1" applyFill="1" applyBorder="1" applyAlignment="1">
      <alignment horizontal="right" vertical="center"/>
    </xf>
    <xf numFmtId="0" fontId="23" fillId="0" borderId="0" xfId="0" applyNumberFormat="1" applyFont="1" applyAlignment="1">
      <alignment horizontal="center" vertical="center"/>
    </xf>
    <xf numFmtId="20" fontId="38" fillId="0" borderId="14" xfId="0" applyNumberFormat="1" applyFont="1" applyFill="1" applyBorder="1" applyAlignment="1">
      <alignment horizontal="center" vertical="center"/>
    </xf>
    <xf numFmtId="20" fontId="38" fillId="14" borderId="14" xfId="0" applyNumberFormat="1" applyFont="1" applyFill="1" applyBorder="1" applyAlignment="1">
      <alignment horizontal="center" vertical="center"/>
    </xf>
    <xf numFmtId="0" fontId="39" fillId="14" borderId="5" xfId="0" applyFont="1" applyFill="1" applyBorder="1" applyAlignment="1">
      <alignment vertical="center"/>
    </xf>
    <xf numFmtId="0" fontId="39" fillId="14" borderId="15" xfId="0" applyFont="1" applyFill="1" applyBorder="1" applyAlignment="1">
      <alignment vertical="center"/>
    </xf>
    <xf numFmtId="0" fontId="39" fillId="14" borderId="2" xfId="0" applyFont="1" applyFill="1" applyBorder="1" applyAlignment="1">
      <alignment vertical="center"/>
    </xf>
    <xf numFmtId="0" fontId="42" fillId="0" borderId="0" xfId="0" applyNumberFormat="1" applyFont="1" applyAlignment="1">
      <alignment horizontal="center" vertical="center"/>
    </xf>
    <xf numFmtId="166" fontId="43" fillId="15" borderId="1" xfId="0" applyNumberFormat="1" applyFont="1" applyFill="1" applyBorder="1" applyAlignment="1">
      <alignment horizontal="center" vertical="center"/>
    </xf>
    <xf numFmtId="164" fontId="5" fillId="0" borderId="4" xfId="0" applyNumberFormat="1" applyFont="1" applyBorder="1" applyAlignment="1">
      <alignment horizontal="center" vertical="center"/>
    </xf>
    <xf numFmtId="164" fontId="2" fillId="0" borderId="4" xfId="0" applyNumberFormat="1" applyFont="1" applyBorder="1" applyAlignment="1">
      <alignment horizontal="center" vertical="center"/>
    </xf>
    <xf numFmtId="164" fontId="0" fillId="0" borderId="4" xfId="0" applyNumberFormat="1" applyBorder="1" applyAlignment="1">
      <alignment horizontal="center" vertical="center"/>
    </xf>
    <xf numFmtId="167" fontId="43" fillId="15" borderId="1" xfId="0" applyNumberFormat="1" applyFont="1" applyFill="1" applyBorder="1" applyAlignment="1">
      <alignment horizontal="center" vertical="center"/>
    </xf>
    <xf numFmtId="0" fontId="24" fillId="0" borderId="16" xfId="0" applyNumberFormat="1" applyFont="1" applyFill="1" applyBorder="1" applyAlignment="1">
      <alignment horizontal="right" vertical="center"/>
    </xf>
    <xf numFmtId="0" fontId="23" fillId="4" borderId="17" xfId="0" applyNumberFormat="1" applyFont="1" applyFill="1" applyBorder="1" applyAlignment="1">
      <alignment horizontal="center" vertical="center"/>
    </xf>
    <xf numFmtId="0" fontId="23" fillId="4" borderId="18" xfId="0" applyNumberFormat="1" applyFont="1" applyFill="1" applyBorder="1" applyAlignment="1">
      <alignment horizontal="center" vertical="center"/>
    </xf>
    <xf numFmtId="0" fontId="44" fillId="0" borderId="0" xfId="0" applyNumberFormat="1" applyFont="1" applyAlignment="1">
      <alignment vertical="center"/>
    </xf>
    <xf numFmtId="0" fontId="45" fillId="0" borderId="20" xfId="0" applyNumberFormat="1" applyFont="1" applyFill="1" applyBorder="1" applyAlignment="1">
      <alignment horizontal="center" vertical="center"/>
    </xf>
    <xf numFmtId="0" fontId="45" fillId="0" borderId="0" xfId="0" applyNumberFormat="1" applyFont="1" applyAlignment="1">
      <alignment vertical="center"/>
    </xf>
    <xf numFmtId="167" fontId="44" fillId="0" borderId="14" xfId="0" applyNumberFormat="1" applyFont="1" applyFill="1" applyBorder="1" applyAlignment="1">
      <alignment horizontal="center" vertical="center"/>
    </xf>
    <xf numFmtId="167" fontId="44" fillId="0" borderId="21" xfId="0" applyNumberFormat="1" applyFont="1" applyFill="1" applyBorder="1" applyAlignment="1">
      <alignment horizontal="center" vertical="center"/>
    </xf>
    <xf numFmtId="0" fontId="24" fillId="0" borderId="0" xfId="0" applyNumberFormat="1" applyFont="1" applyAlignment="1">
      <alignment vertical="center"/>
    </xf>
    <xf numFmtId="166" fontId="44" fillId="0" borderId="14" xfId="0" applyNumberFormat="1" applyFont="1" applyFill="1" applyBorder="1" applyAlignment="1">
      <alignment horizontal="center" vertical="center"/>
    </xf>
    <xf numFmtId="0" fontId="25" fillId="10" borderId="1" xfId="0" applyFont="1" applyFill="1" applyBorder="1" applyAlignment="1">
      <alignment horizontal="left" vertical="center"/>
    </xf>
    <xf numFmtId="0" fontId="25" fillId="6" borderId="1" xfId="0" applyFont="1" applyFill="1" applyBorder="1" applyAlignment="1">
      <alignment horizontal="left" vertical="center"/>
    </xf>
    <xf numFmtId="0" fontId="25" fillId="9" borderId="1" xfId="0" applyFont="1" applyFill="1" applyBorder="1" applyAlignment="1">
      <alignment horizontal="left" vertical="center"/>
    </xf>
    <xf numFmtId="0" fontId="25" fillId="11" borderId="1" xfId="0" applyFont="1" applyFill="1" applyBorder="1" applyAlignment="1">
      <alignment horizontal="left" vertical="center"/>
    </xf>
    <xf numFmtId="0" fontId="25" fillId="13" borderId="1" xfId="0" applyFont="1" applyFill="1" applyBorder="1" applyAlignment="1">
      <alignment horizontal="left" vertical="center"/>
    </xf>
    <xf numFmtId="0" fontId="25" fillId="8" borderId="1" xfId="0" applyFont="1" applyFill="1" applyBorder="1" applyAlignment="1">
      <alignment horizontal="left" vertical="center"/>
    </xf>
    <xf numFmtId="0" fontId="25" fillId="7" borderId="1" xfId="0" applyFont="1" applyFill="1" applyBorder="1" applyAlignment="1">
      <alignment horizontal="left" vertical="center"/>
    </xf>
    <xf numFmtId="0" fontId="25" fillId="12" borderId="1" xfId="0" applyFont="1" applyFill="1" applyBorder="1" applyAlignment="1">
      <alignment horizontal="left" vertical="center"/>
    </xf>
    <xf numFmtId="0" fontId="22" fillId="6" borderId="1" xfId="0" applyFont="1" applyFill="1" applyBorder="1" applyAlignment="1">
      <alignment horizontal="left" vertical="center" wrapText="1"/>
    </xf>
    <xf numFmtId="0" fontId="54" fillId="6" borderId="1" xfId="0" applyFont="1" applyFill="1" applyBorder="1" applyAlignment="1">
      <alignment horizontal="center" vertical="center" wrapText="1"/>
    </xf>
    <xf numFmtId="0" fontId="25" fillId="10" borderId="22" xfId="0" applyFont="1" applyFill="1" applyBorder="1" applyAlignment="1">
      <alignment horizontal="center" vertical="center"/>
    </xf>
    <xf numFmtId="0" fontId="25" fillId="6" borderId="23" xfId="0" applyFont="1" applyFill="1" applyBorder="1" applyAlignment="1">
      <alignment horizontal="center" vertical="center"/>
    </xf>
    <xf numFmtId="0" fontId="25" fillId="9" borderId="23" xfId="0" applyFont="1" applyFill="1" applyBorder="1" applyAlignment="1">
      <alignment horizontal="center" vertical="center"/>
    </xf>
    <xf numFmtId="0" fontId="25" fillId="11" borderId="23" xfId="0" applyFont="1" applyFill="1" applyBorder="1" applyAlignment="1">
      <alignment horizontal="center" vertical="center"/>
    </xf>
    <xf numFmtId="0" fontId="25" fillId="13" borderId="23" xfId="0" applyFont="1" applyFill="1" applyBorder="1" applyAlignment="1">
      <alignment horizontal="center" vertical="center"/>
    </xf>
    <xf numFmtId="0" fontId="25" fillId="8" borderId="23" xfId="0" applyFont="1" applyFill="1" applyBorder="1" applyAlignment="1">
      <alignment horizontal="center" vertical="center"/>
    </xf>
    <xf numFmtId="0" fontId="25" fillId="7" borderId="23" xfId="0" applyFont="1" applyFill="1" applyBorder="1" applyAlignment="1">
      <alignment horizontal="center" vertical="center"/>
    </xf>
    <xf numFmtId="0" fontId="25" fillId="12" borderId="23" xfId="0" applyFont="1" applyFill="1" applyBorder="1" applyAlignment="1">
      <alignment horizontal="center" vertical="center"/>
    </xf>
    <xf numFmtId="0" fontId="5" fillId="0" borderId="6" xfId="0" applyNumberFormat="1" applyFont="1" applyBorder="1" applyAlignment="1">
      <alignment horizontal="center" vertical="center"/>
    </xf>
    <xf numFmtId="0" fontId="44" fillId="12" borderId="1" xfId="0" applyFont="1" applyFill="1" applyBorder="1" applyAlignment="1">
      <alignment horizontal="center" vertical="center"/>
    </xf>
    <xf numFmtId="0" fontId="44" fillId="7" borderId="1" xfId="0" applyFont="1" applyFill="1" applyBorder="1" applyAlignment="1">
      <alignment horizontal="center" vertical="center"/>
    </xf>
    <xf numFmtId="0" fontId="44" fillId="13" borderId="1" xfId="0" applyFont="1" applyFill="1" applyBorder="1" applyAlignment="1">
      <alignment horizontal="center" vertical="center"/>
    </xf>
    <xf numFmtId="0" fontId="44" fillId="9" borderId="1" xfId="0" applyFont="1" applyFill="1" applyBorder="1" applyAlignment="1">
      <alignment horizontal="center" vertical="center"/>
    </xf>
    <xf numFmtId="0" fontId="44" fillId="8" borderId="1" xfId="0" applyFont="1" applyFill="1" applyBorder="1" applyAlignment="1">
      <alignment horizontal="center" vertical="center"/>
    </xf>
    <xf numFmtId="0" fontId="44" fillId="6" borderId="1" xfId="0" applyFont="1" applyFill="1" applyBorder="1" applyAlignment="1">
      <alignment horizontal="center" vertical="center"/>
    </xf>
    <xf numFmtId="0" fontId="44" fillId="10" borderId="11" xfId="0" applyFont="1" applyFill="1" applyBorder="1" applyAlignment="1">
      <alignment horizontal="center" vertical="center"/>
    </xf>
    <xf numFmtId="0" fontId="44" fillId="10" borderId="24" xfId="0" applyFont="1" applyFill="1" applyBorder="1" applyAlignment="1">
      <alignment horizontal="center" vertical="center"/>
    </xf>
    <xf numFmtId="0" fontId="44" fillId="10" borderId="1" xfId="0" applyFont="1" applyFill="1" applyBorder="1" applyAlignment="1">
      <alignment horizontal="center" vertical="center"/>
    </xf>
    <xf numFmtId="0" fontId="44" fillId="11" borderId="1" xfId="0" applyFont="1" applyFill="1" applyBorder="1" applyAlignment="1">
      <alignment horizontal="center" vertical="center"/>
    </xf>
    <xf numFmtId="0" fontId="44" fillId="9" borderId="25" xfId="0" applyFont="1" applyFill="1" applyBorder="1" applyAlignment="1">
      <alignment horizontal="center" vertical="center"/>
    </xf>
    <xf numFmtId="0" fontId="44" fillId="7" borderId="25" xfId="0" applyFont="1" applyFill="1" applyBorder="1" applyAlignment="1">
      <alignment horizontal="center" vertical="center"/>
    </xf>
    <xf numFmtId="0" fontId="44" fillId="13" borderId="25" xfId="0" applyFont="1" applyFill="1" applyBorder="1" applyAlignment="1">
      <alignment horizontal="center" vertical="center"/>
    </xf>
    <xf numFmtId="0" fontId="44" fillId="8" borderId="25" xfId="0" applyFont="1" applyFill="1" applyBorder="1" applyAlignment="1">
      <alignment horizontal="center" vertical="center"/>
    </xf>
    <xf numFmtId="0" fontId="44" fillId="6" borderId="25" xfId="0" applyFont="1" applyFill="1" applyBorder="1" applyAlignment="1">
      <alignment horizontal="center" vertical="center"/>
    </xf>
    <xf numFmtId="0" fontId="44" fillId="11" borderId="25" xfId="0" applyFont="1" applyFill="1" applyBorder="1" applyAlignment="1">
      <alignment horizontal="center" vertical="center"/>
    </xf>
    <xf numFmtId="0" fontId="44" fillId="12" borderId="25" xfId="0" applyFont="1" applyFill="1" applyBorder="1" applyAlignment="1">
      <alignment horizontal="center" vertical="center"/>
    </xf>
    <xf numFmtId="0" fontId="6" fillId="2" borderId="1" xfId="0" applyNumberFormat="1" applyFont="1" applyFill="1" applyBorder="1" applyAlignment="1">
      <alignment horizontal="center" vertical="center" wrapText="1"/>
    </xf>
    <xf numFmtId="0" fontId="6" fillId="2" borderId="1" xfId="0" applyNumberFormat="1" applyFont="1" applyFill="1" applyBorder="1" applyAlignment="1">
      <alignment horizontal="left" vertical="center" wrapText="1"/>
    </xf>
    <xf numFmtId="166" fontId="6" fillId="2" borderId="1" xfId="0" applyNumberFormat="1" applyFont="1" applyFill="1" applyBorder="1" applyAlignment="1">
      <alignment horizontal="center" vertical="center" wrapText="1"/>
    </xf>
    <xf numFmtId="0" fontId="0" fillId="6" borderId="0" xfId="0" applyFill="1" applyAlignment="1">
      <alignment vertical="center"/>
    </xf>
    <xf numFmtId="0" fontId="4" fillId="6" borderId="0" xfId="0" applyNumberFormat="1" applyFont="1" applyFill="1" applyAlignment="1">
      <alignment horizontal="center" vertical="center"/>
    </xf>
    <xf numFmtId="0" fontId="27" fillId="4" borderId="0" xfId="0" applyNumberFormat="1" applyFont="1" applyFill="1" applyAlignment="1">
      <alignment horizontal="center" vertical="center"/>
    </xf>
    <xf numFmtId="0" fontId="33" fillId="6" borderId="0" xfId="0" applyNumberFormat="1" applyFont="1" applyFill="1" applyBorder="1" applyAlignment="1">
      <alignment horizontal="center" vertical="center"/>
    </xf>
    <xf numFmtId="166" fontId="48" fillId="0" borderId="1" xfId="0" applyNumberFormat="1" applyFont="1" applyBorder="1" applyAlignment="1">
      <alignment horizontal="center" vertical="center" wrapText="1"/>
    </xf>
    <xf numFmtId="0" fontId="47" fillId="3" borderId="1" xfId="0" applyNumberFormat="1" applyFont="1" applyFill="1" applyBorder="1" applyAlignment="1">
      <alignment horizontal="center" vertical="center"/>
    </xf>
    <xf numFmtId="0" fontId="32" fillId="0" borderId="0" xfId="0" applyFont="1" applyFill="1" applyAlignment="1">
      <alignment vertical="center"/>
    </xf>
    <xf numFmtId="0" fontId="32" fillId="0" borderId="0" xfId="0" applyFont="1" applyFill="1" applyAlignment="1">
      <alignment horizontal="left" vertical="center"/>
    </xf>
    <xf numFmtId="0" fontId="32" fillId="0" borderId="0" xfId="0" applyFont="1" applyFill="1" applyAlignment="1">
      <alignment horizontal="center" vertical="center"/>
    </xf>
    <xf numFmtId="0" fontId="32" fillId="0" borderId="0" xfId="0" applyFont="1" applyFill="1" applyAlignment="1">
      <alignment horizontal="center" vertical="center" wrapText="1"/>
    </xf>
    <xf numFmtId="0" fontId="21" fillId="0" borderId="0" xfId="0" applyFont="1" applyFill="1" applyAlignment="1">
      <alignment horizontal="center" vertical="center"/>
    </xf>
    <xf numFmtId="0" fontId="49" fillId="0" borderId="16" xfId="0" applyNumberFormat="1" applyFont="1" applyFill="1" applyBorder="1" applyAlignment="1">
      <alignment horizontal="center" vertical="center"/>
    </xf>
    <xf numFmtId="0" fontId="31" fillId="7" borderId="1" xfId="0" applyFont="1" applyFill="1" applyBorder="1" applyAlignment="1">
      <alignment vertical="center"/>
    </xf>
    <xf numFmtId="0" fontId="34" fillId="16" borderId="1" xfId="0" applyFont="1" applyFill="1" applyBorder="1" applyAlignment="1">
      <alignment horizontal="center" vertical="center"/>
    </xf>
    <xf numFmtId="0" fontId="25" fillId="16" borderId="1" xfId="0" applyFont="1" applyFill="1" applyBorder="1" applyAlignment="1">
      <alignment horizontal="left" vertical="center"/>
    </xf>
    <xf numFmtId="0" fontId="25" fillId="16" borderId="23" xfId="0" applyFont="1" applyFill="1" applyBorder="1" applyAlignment="1">
      <alignment horizontal="center" vertical="center"/>
    </xf>
    <xf numFmtId="0" fontId="24" fillId="16" borderId="1" xfId="0" applyFont="1" applyFill="1" applyBorder="1" applyAlignment="1">
      <alignment horizontal="center" vertical="center"/>
    </xf>
    <xf numFmtId="0" fontId="31" fillId="16" borderId="1" xfId="0" applyFont="1" applyFill="1" applyBorder="1" applyAlignment="1">
      <alignment horizontal="left" vertical="center"/>
    </xf>
    <xf numFmtId="0" fontId="31" fillId="16" borderId="1" xfId="0" applyNumberFormat="1" applyFont="1" applyFill="1" applyBorder="1" applyAlignment="1">
      <alignment horizontal="center" vertical="center"/>
    </xf>
    <xf numFmtId="0" fontId="31" fillId="16" borderId="1" xfId="0" applyFont="1" applyFill="1" applyBorder="1" applyAlignment="1">
      <alignment horizontal="center" vertical="center" wrapText="1"/>
    </xf>
    <xf numFmtId="166" fontId="31" fillId="16" borderId="1" xfId="0" applyNumberFormat="1" applyFont="1" applyFill="1" applyBorder="1" applyAlignment="1">
      <alignment horizontal="center" vertical="center"/>
    </xf>
    <xf numFmtId="0" fontId="31" fillId="16" borderId="1" xfId="0" applyFont="1" applyFill="1" applyBorder="1" applyAlignment="1">
      <alignment horizontal="center" vertical="center"/>
    </xf>
    <xf numFmtId="0" fontId="44" fillId="16" borderId="1" xfId="0" applyFont="1" applyFill="1" applyBorder="1" applyAlignment="1">
      <alignment horizontal="center" vertical="center"/>
    </xf>
    <xf numFmtId="0" fontId="44" fillId="16" borderId="25" xfId="0" applyFont="1" applyFill="1" applyBorder="1" applyAlignment="1">
      <alignment horizontal="center" vertical="center"/>
    </xf>
    <xf numFmtId="167" fontId="31" fillId="16" borderId="1" xfId="0" applyNumberFormat="1" applyFont="1" applyFill="1" applyBorder="1" applyAlignment="1">
      <alignment horizontal="center" vertical="center"/>
    </xf>
    <xf numFmtId="0" fontId="31" fillId="16" borderId="1" xfId="0" applyFont="1" applyFill="1" applyBorder="1" applyAlignment="1">
      <alignment vertical="center"/>
    </xf>
    <xf numFmtId="0" fontId="31" fillId="13" borderId="1" xfId="0" applyFont="1" applyFill="1" applyBorder="1" applyAlignment="1">
      <alignment vertical="center"/>
    </xf>
    <xf numFmtId="167" fontId="31" fillId="3" borderId="1" xfId="0" applyNumberFormat="1" applyFont="1" applyFill="1" applyBorder="1" applyAlignment="1">
      <alignment horizontal="center" vertical="center"/>
    </xf>
    <xf numFmtId="0" fontId="50" fillId="0" borderId="20" xfId="0" applyNumberFormat="1" applyFont="1" applyFill="1" applyBorder="1" applyAlignment="1">
      <alignment horizontal="center" vertical="center"/>
    </xf>
    <xf numFmtId="166" fontId="51" fillId="0" borderId="14" xfId="0" applyNumberFormat="1" applyFont="1" applyFill="1" applyBorder="1" applyAlignment="1">
      <alignment horizontal="center" vertical="center"/>
    </xf>
    <xf numFmtId="167" fontId="51" fillId="0" borderId="14" xfId="0" applyNumberFormat="1" applyFont="1" applyFill="1" applyBorder="1" applyAlignment="1">
      <alignment horizontal="center" vertical="center"/>
    </xf>
    <xf numFmtId="0" fontId="52" fillId="0" borderId="16" xfId="0" applyNumberFormat="1" applyFont="1" applyFill="1" applyBorder="1" applyAlignment="1">
      <alignment horizontal="center" vertical="center"/>
    </xf>
    <xf numFmtId="0" fontId="31" fillId="11" borderId="1" xfId="0" applyFont="1" applyFill="1" applyBorder="1" applyAlignment="1">
      <alignment vertical="center"/>
    </xf>
    <xf numFmtId="0" fontId="34" fillId="3" borderId="1" xfId="0" applyFont="1" applyFill="1" applyBorder="1" applyAlignment="1">
      <alignment horizontal="center" vertical="center"/>
    </xf>
    <xf numFmtId="0" fontId="25" fillId="3" borderId="1" xfId="0" applyFont="1" applyFill="1" applyBorder="1" applyAlignment="1">
      <alignment horizontal="left" vertical="center"/>
    </xf>
    <xf numFmtId="0" fontId="25" fillId="3" borderId="23" xfId="0" applyFont="1" applyFill="1" applyBorder="1" applyAlignment="1">
      <alignment horizontal="center" vertical="center"/>
    </xf>
    <xf numFmtId="0" fontId="24" fillId="3" borderId="1" xfId="0" applyFont="1" applyFill="1" applyBorder="1" applyAlignment="1">
      <alignment horizontal="center" vertical="center"/>
    </xf>
    <xf numFmtId="0" fontId="31" fillId="3" borderId="1" xfId="0" applyFont="1" applyFill="1" applyBorder="1" applyAlignment="1">
      <alignment vertical="center"/>
    </xf>
    <xf numFmtId="0" fontId="31" fillId="3" borderId="1" xfId="0" applyNumberFormat="1" applyFont="1" applyFill="1" applyBorder="1" applyAlignment="1">
      <alignment horizontal="center" vertical="center"/>
    </xf>
    <xf numFmtId="0" fontId="31" fillId="3" borderId="1" xfId="0" applyFont="1" applyFill="1" applyBorder="1" applyAlignment="1">
      <alignment horizontal="center" vertical="center" wrapText="1"/>
    </xf>
    <xf numFmtId="0" fontId="31" fillId="3" borderId="1" xfId="0" applyFont="1" applyFill="1" applyBorder="1" applyAlignment="1">
      <alignment horizontal="center" vertical="center"/>
    </xf>
    <xf numFmtId="0" fontId="44" fillId="3" borderId="1" xfId="0" applyFont="1" applyFill="1" applyBorder="1" applyAlignment="1">
      <alignment horizontal="center" vertical="center"/>
    </xf>
    <xf numFmtId="0" fontId="44" fillId="3" borderId="25" xfId="0" applyFont="1" applyFill="1" applyBorder="1" applyAlignment="1">
      <alignment horizontal="center" vertical="center"/>
    </xf>
    <xf numFmtId="0" fontId="31" fillId="3" borderId="1" xfId="0" applyFont="1" applyFill="1" applyBorder="1" applyAlignment="1">
      <alignment horizontal="left" vertical="center"/>
    </xf>
    <xf numFmtId="166" fontId="31" fillId="3" borderId="1" xfId="0" applyNumberFormat="1" applyFont="1" applyFill="1" applyBorder="1" applyAlignment="1">
      <alignment horizontal="center" vertical="center"/>
    </xf>
    <xf numFmtId="0" fontId="55" fillId="0" borderId="0" xfId="0" applyNumberFormat="1" applyFont="1" applyFill="1" applyAlignment="1">
      <alignment horizontal="left" vertical="center"/>
    </xf>
    <xf numFmtId="0" fontId="55" fillId="0" borderId="0" xfId="0" applyNumberFormat="1" applyFont="1" applyAlignment="1">
      <alignment horizontal="left" vertical="center"/>
    </xf>
    <xf numFmtId="0" fontId="55" fillId="0" borderId="0" xfId="3" applyNumberFormat="1" applyFont="1" applyAlignment="1">
      <alignment horizontal="left" vertical="center"/>
    </xf>
    <xf numFmtId="0" fontId="55" fillId="0" borderId="0" xfId="0" applyNumberFormat="1" applyFont="1" applyFill="1" applyBorder="1" applyAlignment="1">
      <alignment horizontal="left" vertical="center"/>
    </xf>
    <xf numFmtId="171" fontId="4" fillId="3" borderId="0" xfId="0" applyNumberFormat="1" applyFont="1" applyFill="1" applyAlignment="1">
      <alignment horizontal="center" vertical="center"/>
    </xf>
    <xf numFmtId="166" fontId="6" fillId="0" borderId="0" xfId="0" applyNumberFormat="1" applyFont="1" applyBorder="1" applyAlignment="1">
      <alignment horizontal="center" vertical="center" wrapText="1"/>
    </xf>
    <xf numFmtId="0" fontId="35" fillId="17" borderId="26" xfId="0" applyNumberFormat="1" applyFont="1" applyFill="1" applyBorder="1" applyAlignment="1">
      <alignment horizontal="center" vertical="center"/>
    </xf>
    <xf numFmtId="0" fontId="35" fillId="3" borderId="16" xfId="0" applyNumberFormat="1" applyFont="1" applyFill="1" applyBorder="1" applyAlignment="1">
      <alignment horizontal="center" vertical="center"/>
    </xf>
    <xf numFmtId="0" fontId="35" fillId="17" borderId="16" xfId="0" applyNumberFormat="1" applyFont="1" applyFill="1" applyBorder="1" applyAlignment="1">
      <alignment horizontal="center" vertical="center"/>
    </xf>
    <xf numFmtId="0" fontId="0" fillId="4" borderId="0" xfId="0" applyFill="1" applyAlignment="1">
      <alignment vertical="center"/>
    </xf>
    <xf numFmtId="164" fontId="33" fillId="0" borderId="0" xfId="0" applyNumberFormat="1" applyFont="1" applyAlignment="1">
      <alignment horizontal="center" vertical="center"/>
    </xf>
    <xf numFmtId="0" fontId="25" fillId="6" borderId="22" xfId="0" applyFont="1" applyFill="1" applyBorder="1" applyAlignment="1">
      <alignment horizontal="center" vertical="center"/>
    </xf>
    <xf numFmtId="0" fontId="24" fillId="6" borderId="11" xfId="0" applyFont="1" applyFill="1" applyBorder="1" applyAlignment="1">
      <alignment horizontal="center" vertical="center"/>
    </xf>
    <xf numFmtId="0" fontId="31" fillId="6" borderId="11" xfId="0" applyFont="1" applyFill="1" applyBorder="1" applyAlignment="1">
      <alignment horizontal="left" vertical="center"/>
    </xf>
    <xf numFmtId="0" fontId="31" fillId="6" borderId="11" xfId="0" applyNumberFormat="1" applyFont="1" applyFill="1" applyBorder="1" applyAlignment="1">
      <alignment horizontal="center" vertical="center"/>
    </xf>
    <xf numFmtId="0" fontId="31" fillId="6" borderId="11" xfId="0" applyFont="1" applyFill="1" applyBorder="1" applyAlignment="1">
      <alignment horizontal="center" vertical="center" wrapText="1"/>
    </xf>
    <xf numFmtId="0" fontId="31" fillId="6" borderId="11" xfId="0" applyFont="1" applyFill="1" applyBorder="1" applyAlignment="1">
      <alignment horizontal="center" vertical="center"/>
    </xf>
    <xf numFmtId="0" fontId="44" fillId="6" borderId="11" xfId="0" applyFont="1" applyFill="1" applyBorder="1" applyAlignment="1">
      <alignment horizontal="center" vertical="center"/>
    </xf>
    <xf numFmtId="0" fontId="44" fillId="6" borderId="24" xfId="0" applyFont="1" applyFill="1" applyBorder="1" applyAlignment="1">
      <alignment horizontal="center" vertical="center"/>
    </xf>
    <xf numFmtId="0" fontId="39" fillId="18" borderId="27" xfId="0" applyFont="1" applyFill="1" applyBorder="1" applyAlignment="1">
      <alignment vertical="center"/>
    </xf>
    <xf numFmtId="0" fontId="39" fillId="18" borderId="28" xfId="0" applyFont="1" applyFill="1" applyBorder="1" applyAlignment="1">
      <alignment vertical="center"/>
    </xf>
    <xf numFmtId="0" fontId="39" fillId="18" borderId="5" xfId="0" applyFont="1" applyFill="1" applyBorder="1" applyAlignment="1">
      <alignment vertical="center"/>
    </xf>
    <xf numFmtId="0" fontId="39" fillId="18" borderId="2" xfId="0" applyFont="1" applyFill="1" applyBorder="1" applyAlignment="1">
      <alignment vertical="center"/>
    </xf>
    <xf numFmtId="0" fontId="39" fillId="18" borderId="15" xfId="0" applyFont="1" applyFill="1" applyBorder="1" applyAlignment="1">
      <alignment vertical="center"/>
    </xf>
    <xf numFmtId="20" fontId="38" fillId="18" borderId="14" xfId="0" applyNumberFormat="1" applyFont="1" applyFill="1" applyBorder="1" applyAlignment="1">
      <alignment horizontal="center" vertical="center"/>
    </xf>
    <xf numFmtId="0" fontId="39" fillId="14" borderId="27" xfId="0" applyFont="1" applyFill="1" applyBorder="1" applyAlignment="1">
      <alignment vertical="center"/>
    </xf>
    <xf numFmtId="20" fontId="38" fillId="14" borderId="17" xfId="0" applyNumberFormat="1" applyFont="1" applyFill="1" applyBorder="1" applyAlignment="1">
      <alignment horizontal="center" vertical="center"/>
    </xf>
    <xf numFmtId="0" fontId="39" fillId="14" borderId="29" xfId="0" applyFont="1" applyFill="1" applyBorder="1" applyAlignment="1">
      <alignment vertical="center"/>
    </xf>
    <xf numFmtId="0" fontId="39" fillId="14" borderId="30" xfId="0" applyFont="1" applyFill="1" applyBorder="1" applyAlignment="1">
      <alignment vertical="center"/>
    </xf>
    <xf numFmtId="0" fontId="39" fillId="14" borderId="31" xfId="0" applyFont="1" applyFill="1" applyBorder="1" applyAlignment="1">
      <alignment vertical="center"/>
    </xf>
    <xf numFmtId="167" fontId="31" fillId="9" borderId="1" xfId="0" applyNumberFormat="1" applyFont="1" applyFill="1" applyBorder="1" applyAlignment="1">
      <alignment horizontal="center" vertical="center"/>
    </xf>
    <xf numFmtId="167" fontId="31" fillId="12" borderId="1" xfId="0" applyNumberFormat="1" applyFont="1" applyFill="1" applyBorder="1" applyAlignment="1">
      <alignment horizontal="center" vertical="center"/>
    </xf>
    <xf numFmtId="0" fontId="34" fillId="19" borderId="1" xfId="0" applyFont="1" applyFill="1" applyBorder="1" applyAlignment="1">
      <alignment horizontal="center" vertical="center"/>
    </xf>
    <xf numFmtId="0" fontId="25" fillId="19" borderId="1" xfId="0" applyFont="1" applyFill="1" applyBorder="1" applyAlignment="1">
      <alignment horizontal="left" vertical="center"/>
    </xf>
    <xf numFmtId="0" fontId="25" fillId="19" borderId="23" xfId="0" applyFont="1" applyFill="1" applyBorder="1" applyAlignment="1">
      <alignment horizontal="center" vertical="center"/>
    </xf>
    <xf numFmtId="0" fontId="24" fillId="19" borderId="1" xfId="0" applyFont="1" applyFill="1" applyBorder="1" applyAlignment="1">
      <alignment horizontal="center" vertical="center"/>
    </xf>
    <xf numFmtId="0" fontId="31" fillId="19" borderId="1" xfId="0" applyFont="1" applyFill="1" applyBorder="1" applyAlignment="1">
      <alignment vertical="center"/>
    </xf>
    <xf numFmtId="0" fontId="31" fillId="19" borderId="1" xfId="0" applyNumberFormat="1" applyFont="1" applyFill="1" applyBorder="1" applyAlignment="1">
      <alignment horizontal="center" vertical="center"/>
    </xf>
    <xf numFmtId="0" fontId="31" fillId="19" borderId="1" xfId="0" applyFont="1" applyFill="1" applyBorder="1" applyAlignment="1">
      <alignment horizontal="center" vertical="center" wrapText="1"/>
    </xf>
    <xf numFmtId="166" fontId="31" fillId="19" borderId="1" xfId="0" applyNumberFormat="1" applyFont="1" applyFill="1" applyBorder="1" applyAlignment="1">
      <alignment horizontal="center" vertical="center"/>
    </xf>
    <xf numFmtId="0" fontId="31" fillId="19" borderId="1" xfId="0" applyFont="1" applyFill="1" applyBorder="1" applyAlignment="1">
      <alignment horizontal="center" vertical="center"/>
    </xf>
    <xf numFmtId="0" fontId="44" fillId="19" borderId="1" xfId="0" applyFont="1" applyFill="1" applyBorder="1" applyAlignment="1">
      <alignment horizontal="center" vertical="center"/>
    </xf>
    <xf numFmtId="0" fontId="44" fillId="19" borderId="25" xfId="0" applyFont="1" applyFill="1" applyBorder="1" applyAlignment="1">
      <alignment horizontal="center" vertical="center"/>
    </xf>
    <xf numFmtId="167" fontId="31" fillId="19" borderId="1" xfId="0" applyNumberFormat="1" applyFont="1" applyFill="1" applyBorder="1" applyAlignment="1">
      <alignment horizontal="center" vertical="center"/>
    </xf>
    <xf numFmtId="0" fontId="31" fillId="12" borderId="1" xfId="0" applyFont="1" applyFill="1" applyBorder="1" applyAlignment="1">
      <alignment vertical="center"/>
    </xf>
    <xf numFmtId="0" fontId="25" fillId="16" borderId="22" xfId="0" applyFont="1" applyFill="1" applyBorder="1" applyAlignment="1">
      <alignment horizontal="center" vertical="center"/>
    </xf>
    <xf numFmtId="0" fontId="24" fillId="16" borderId="11" xfId="0" applyFont="1" applyFill="1" applyBorder="1" applyAlignment="1">
      <alignment horizontal="center" vertical="center"/>
    </xf>
    <xf numFmtId="0" fontId="31" fillId="16" borderId="11" xfId="0" applyFont="1" applyFill="1" applyBorder="1" applyAlignment="1">
      <alignment vertical="center"/>
    </xf>
    <xf numFmtId="0" fontId="31" fillId="16" borderId="11" xfId="0" applyNumberFormat="1" applyFont="1" applyFill="1" applyBorder="1" applyAlignment="1">
      <alignment horizontal="center" vertical="center"/>
    </xf>
    <xf numFmtId="0" fontId="31" fillId="16" borderId="11" xfId="0" applyFont="1" applyFill="1" applyBorder="1" applyAlignment="1">
      <alignment horizontal="center" vertical="center" wrapText="1"/>
    </xf>
    <xf numFmtId="0" fontId="31" fillId="16" borderId="11" xfId="0" applyFont="1" applyFill="1" applyBorder="1" applyAlignment="1">
      <alignment horizontal="center" vertical="center"/>
    </xf>
    <xf numFmtId="0" fontId="44" fillId="16" borderId="11" xfId="0" applyFont="1" applyFill="1" applyBorder="1" applyAlignment="1">
      <alignment horizontal="center" vertical="center"/>
    </xf>
    <xf numFmtId="0" fontId="44" fillId="16" borderId="24" xfId="0" applyFont="1" applyFill="1" applyBorder="1" applyAlignment="1">
      <alignment horizontal="center" vertical="center"/>
    </xf>
    <xf numFmtId="0" fontId="24" fillId="0" borderId="36" xfId="0" applyNumberFormat="1" applyFont="1" applyFill="1" applyBorder="1" applyAlignment="1">
      <alignment horizontal="right" vertical="center"/>
    </xf>
    <xf numFmtId="166" fontId="44" fillId="0" borderId="37" xfId="0" applyNumberFormat="1" applyFont="1" applyFill="1" applyBorder="1" applyAlignment="1">
      <alignment horizontal="center" vertical="center"/>
    </xf>
    <xf numFmtId="0" fontId="45" fillId="0" borderId="38" xfId="0" applyNumberFormat="1" applyFont="1" applyFill="1" applyBorder="1" applyAlignment="1">
      <alignment horizontal="center" vertical="center"/>
    </xf>
    <xf numFmtId="167" fontId="44" fillId="0" borderId="37" xfId="0" applyNumberFormat="1" applyFont="1" applyFill="1" applyBorder="1" applyAlignment="1">
      <alignment horizontal="center" vertical="center"/>
    </xf>
    <xf numFmtId="0" fontId="49" fillId="0" borderId="35" xfId="0" applyNumberFormat="1" applyFont="1" applyFill="1" applyBorder="1" applyAlignment="1">
      <alignment horizontal="center" vertical="center"/>
    </xf>
    <xf numFmtId="0" fontId="23" fillId="4" borderId="14" xfId="0" applyNumberFormat="1" applyFont="1" applyFill="1" applyBorder="1" applyAlignment="1">
      <alignment horizontal="center" vertical="center" wrapText="1"/>
    </xf>
    <xf numFmtId="0" fontId="35" fillId="17" borderId="10" xfId="0" applyNumberFormat="1" applyFont="1" applyFill="1" applyBorder="1" applyAlignment="1">
      <alignment horizontal="center" vertical="center"/>
    </xf>
    <xf numFmtId="0" fontId="24" fillId="0" borderId="10" xfId="0" applyNumberFormat="1" applyFont="1" applyFill="1" applyBorder="1" applyAlignment="1">
      <alignment horizontal="right" vertical="center"/>
    </xf>
    <xf numFmtId="166" fontId="51" fillId="0" borderId="17" xfId="0" applyNumberFormat="1" applyFont="1" applyFill="1" applyBorder="1" applyAlignment="1">
      <alignment horizontal="center" vertical="center"/>
    </xf>
    <xf numFmtId="0" fontId="50" fillId="0" borderId="18" xfId="0" applyNumberFormat="1" applyFont="1" applyFill="1" applyBorder="1" applyAlignment="1">
      <alignment horizontal="center" vertical="center"/>
    </xf>
    <xf numFmtId="167" fontId="51" fillId="0" borderId="17" xfId="0" applyNumberFormat="1" applyFont="1" applyFill="1" applyBorder="1" applyAlignment="1">
      <alignment horizontal="center" vertical="center"/>
    </xf>
    <xf numFmtId="0" fontId="52" fillId="0" borderId="10" xfId="0" applyNumberFormat="1" applyFont="1" applyFill="1" applyBorder="1" applyAlignment="1">
      <alignment horizontal="center" vertical="center"/>
    </xf>
    <xf numFmtId="0" fontId="24" fillId="10" borderId="1" xfId="0" applyFont="1" applyFill="1" applyBorder="1" applyAlignment="1">
      <alignment horizontal="center" vertical="center"/>
    </xf>
    <xf numFmtId="0" fontId="31" fillId="10" borderId="1" xfId="0" applyFont="1" applyFill="1" applyBorder="1" applyAlignment="1">
      <alignment vertical="center"/>
    </xf>
    <xf numFmtId="0" fontId="31" fillId="10" borderId="1" xfId="0" applyNumberFormat="1" applyFont="1" applyFill="1" applyBorder="1" applyAlignment="1">
      <alignment horizontal="center" vertical="center"/>
    </xf>
    <xf numFmtId="172" fontId="4" fillId="3" borderId="0" xfId="0" applyNumberFormat="1" applyFont="1" applyFill="1" applyBorder="1" applyAlignment="1">
      <alignment horizontal="center" vertical="center"/>
    </xf>
    <xf numFmtId="0" fontId="25" fillId="19" borderId="22" xfId="0" applyFont="1" applyFill="1" applyBorder="1" applyAlignment="1">
      <alignment horizontal="center" vertical="center"/>
    </xf>
    <xf numFmtId="0" fontId="25" fillId="10" borderId="23" xfId="0" applyFont="1" applyFill="1" applyBorder="1" applyAlignment="1">
      <alignment horizontal="center" vertical="center"/>
    </xf>
    <xf numFmtId="0" fontId="25" fillId="3" borderId="22" xfId="0" applyFont="1" applyFill="1" applyBorder="1" applyAlignment="1">
      <alignment horizontal="center" vertical="center"/>
    </xf>
    <xf numFmtId="0" fontId="25" fillId="13" borderId="22" xfId="0" applyFont="1" applyFill="1" applyBorder="1" applyAlignment="1">
      <alignment horizontal="center" vertical="center"/>
    </xf>
    <xf numFmtId="0" fontId="25" fillId="8" borderId="22" xfId="0" applyFont="1" applyFill="1" applyBorder="1" applyAlignment="1">
      <alignment horizontal="center" vertical="center"/>
    </xf>
    <xf numFmtId="0" fontId="25" fillId="12" borderId="22" xfId="0" applyFont="1" applyFill="1" applyBorder="1" applyAlignment="1">
      <alignment horizontal="center" vertical="center"/>
    </xf>
    <xf numFmtId="0" fontId="25" fillId="11" borderId="22" xfId="0" applyFont="1" applyFill="1" applyBorder="1" applyAlignment="1">
      <alignment horizontal="center" vertical="center"/>
    </xf>
    <xf numFmtId="0" fontId="25" fillId="9" borderId="22" xfId="0" applyFont="1" applyFill="1" applyBorder="1" applyAlignment="1">
      <alignment horizontal="center" vertical="center"/>
    </xf>
    <xf numFmtId="0" fontId="25" fillId="7" borderId="22" xfId="0" applyFont="1" applyFill="1" applyBorder="1" applyAlignment="1">
      <alignment horizontal="center" vertical="center"/>
    </xf>
    <xf numFmtId="0" fontId="24" fillId="19" borderId="11" xfId="0" applyFont="1" applyFill="1" applyBorder="1" applyAlignment="1">
      <alignment horizontal="center" vertical="center"/>
    </xf>
    <xf numFmtId="0" fontId="24" fillId="3" borderId="11" xfId="0" applyFont="1" applyFill="1" applyBorder="1" applyAlignment="1">
      <alignment horizontal="center" vertical="center"/>
    </xf>
    <xf numFmtId="0" fontId="24" fillId="13" borderId="11" xfId="0" applyFont="1" applyFill="1" applyBorder="1" applyAlignment="1">
      <alignment horizontal="center" vertical="center"/>
    </xf>
    <xf numFmtId="0" fontId="24" fillId="8" borderId="11" xfId="0" applyFont="1" applyFill="1" applyBorder="1" applyAlignment="1">
      <alignment horizontal="center" vertical="center"/>
    </xf>
    <xf numFmtId="0" fontId="24" fillId="12" borderId="11" xfId="0" applyFont="1" applyFill="1" applyBorder="1" applyAlignment="1">
      <alignment horizontal="center" vertical="center"/>
    </xf>
    <xf numFmtId="0" fontId="24" fillId="11" borderId="11" xfId="0" applyFont="1" applyFill="1" applyBorder="1" applyAlignment="1">
      <alignment horizontal="center" vertical="center"/>
    </xf>
    <xf numFmtId="0" fontId="24" fillId="9" borderId="11" xfId="0" applyFont="1" applyFill="1" applyBorder="1" applyAlignment="1">
      <alignment horizontal="center" vertical="center"/>
    </xf>
    <xf numFmtId="0" fontId="24" fillId="7" borderId="11" xfId="0" applyFont="1" applyFill="1" applyBorder="1" applyAlignment="1">
      <alignment horizontal="center" vertical="center"/>
    </xf>
    <xf numFmtId="0" fontId="31" fillId="19" borderId="11" xfId="0" applyFont="1" applyFill="1" applyBorder="1" applyAlignment="1">
      <alignment vertical="center"/>
    </xf>
    <xf numFmtId="0" fontId="31" fillId="3" borderId="11" xfId="0" applyFont="1" applyFill="1" applyBorder="1" applyAlignment="1">
      <alignment vertical="center"/>
    </xf>
    <xf numFmtId="0" fontId="31" fillId="13" borderId="11" xfId="0" applyFont="1" applyFill="1" applyBorder="1" applyAlignment="1">
      <alignment vertical="center"/>
    </xf>
    <xf numFmtId="0" fontId="31" fillId="8" borderId="11" xfId="0" applyFont="1" applyFill="1" applyBorder="1" applyAlignment="1">
      <alignment vertical="center"/>
    </xf>
    <xf numFmtId="0" fontId="31" fillId="3" borderId="11" xfId="0" applyFont="1" applyFill="1" applyBorder="1" applyAlignment="1">
      <alignment horizontal="left" vertical="center"/>
    </xf>
    <xf numFmtId="0" fontId="31" fillId="16" borderId="11" xfId="0" applyFont="1" applyFill="1" applyBorder="1" applyAlignment="1">
      <alignment horizontal="left" vertical="center"/>
    </xf>
    <xf numFmtId="0" fontId="31" fillId="12" borderId="11" xfId="0" applyFont="1" applyFill="1" applyBorder="1" applyAlignment="1">
      <alignment horizontal="left" vertical="center"/>
    </xf>
    <xf numFmtId="0" fontId="31" fillId="11" borderId="11" xfId="0" applyFont="1" applyFill="1" applyBorder="1" applyAlignment="1">
      <alignment vertical="center"/>
    </xf>
    <xf numFmtId="0" fontId="31" fillId="11" borderId="11" xfId="0" applyFont="1" applyFill="1" applyBorder="1" applyAlignment="1">
      <alignment horizontal="left" vertical="center"/>
    </xf>
    <xf numFmtId="0" fontId="31" fillId="9" borderId="11" xfId="0" applyFont="1" applyFill="1" applyBorder="1" applyAlignment="1">
      <alignment vertical="center"/>
    </xf>
    <xf numFmtId="0" fontId="31" fillId="7" borderId="11" xfId="0" applyFont="1" applyFill="1" applyBorder="1" applyAlignment="1">
      <alignment vertical="center"/>
    </xf>
    <xf numFmtId="0" fontId="31" fillId="19" borderId="11" xfId="0" applyNumberFormat="1" applyFont="1" applyFill="1" applyBorder="1" applyAlignment="1">
      <alignment horizontal="center" vertical="center"/>
    </xf>
    <xf numFmtId="0" fontId="31" fillId="3" borderId="11" xfId="0" applyNumberFormat="1" applyFont="1" applyFill="1" applyBorder="1" applyAlignment="1">
      <alignment horizontal="center" vertical="center"/>
    </xf>
    <xf numFmtId="0" fontId="31" fillId="13" borderId="11"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0" fontId="31" fillId="12" borderId="11" xfId="0" applyNumberFormat="1" applyFont="1" applyFill="1" applyBorder="1" applyAlignment="1">
      <alignment horizontal="center" vertical="center"/>
    </xf>
    <xf numFmtId="0" fontId="31" fillId="11" borderId="11" xfId="0" applyNumberFormat="1" applyFont="1" applyFill="1" applyBorder="1" applyAlignment="1">
      <alignment horizontal="center" vertical="center"/>
    </xf>
    <xf numFmtId="0" fontId="31" fillId="9" borderId="11" xfId="0" applyNumberFormat="1" applyFont="1" applyFill="1" applyBorder="1" applyAlignment="1">
      <alignment horizontal="center" vertical="center"/>
    </xf>
    <xf numFmtId="0" fontId="31" fillId="7" borderId="11" xfId="0" applyNumberFormat="1" applyFont="1" applyFill="1" applyBorder="1" applyAlignment="1">
      <alignment horizontal="center" vertical="center"/>
    </xf>
    <xf numFmtId="0" fontId="31" fillId="19" borderId="11" xfId="0" applyFont="1" applyFill="1" applyBorder="1" applyAlignment="1">
      <alignment horizontal="center" vertical="center" wrapText="1"/>
    </xf>
    <xf numFmtId="0" fontId="31" fillId="10" borderId="1" xfId="0" applyFont="1" applyFill="1" applyBorder="1" applyAlignment="1">
      <alignment horizontal="center" vertical="center" wrapText="1"/>
    </xf>
    <xf numFmtId="0" fontId="31" fillId="3" borderId="11" xfId="0" applyFont="1" applyFill="1" applyBorder="1" applyAlignment="1">
      <alignment horizontal="center" vertical="center" wrapText="1"/>
    </xf>
    <xf numFmtId="0" fontId="31" fillId="13" borderId="11" xfId="0" applyFont="1" applyFill="1" applyBorder="1" applyAlignment="1">
      <alignment horizontal="center" vertical="center" wrapText="1"/>
    </xf>
    <xf numFmtId="0" fontId="31" fillId="8" borderId="11" xfId="0" applyFont="1" applyFill="1" applyBorder="1" applyAlignment="1">
      <alignment horizontal="center" vertical="center" wrapText="1"/>
    </xf>
    <xf numFmtId="0" fontId="31" fillId="12" borderId="11" xfId="0" applyFont="1" applyFill="1" applyBorder="1" applyAlignment="1">
      <alignment horizontal="center" vertical="center" wrapText="1"/>
    </xf>
    <xf numFmtId="0" fontId="31" fillId="11" borderId="11" xfId="0" applyFont="1" applyFill="1" applyBorder="1" applyAlignment="1">
      <alignment horizontal="center" vertical="center" wrapText="1"/>
    </xf>
    <xf numFmtId="0" fontId="31" fillId="9" borderId="11" xfId="0" applyFont="1" applyFill="1" applyBorder="1" applyAlignment="1">
      <alignment horizontal="center" vertical="center" wrapText="1"/>
    </xf>
    <xf numFmtId="0" fontId="31" fillId="7" borderId="11" xfId="0" applyFont="1" applyFill="1" applyBorder="1" applyAlignment="1">
      <alignment horizontal="center" vertical="center" wrapText="1"/>
    </xf>
    <xf numFmtId="0" fontId="31" fillId="19" borderId="11" xfId="0" applyFont="1" applyFill="1" applyBorder="1" applyAlignment="1">
      <alignment horizontal="center" vertical="center"/>
    </xf>
    <xf numFmtId="0" fontId="31" fillId="10" borderId="1" xfId="0" applyFont="1" applyFill="1" applyBorder="1" applyAlignment="1">
      <alignment horizontal="center" vertical="center"/>
    </xf>
    <xf numFmtId="0" fontId="31" fillId="3" borderId="11" xfId="0" applyFont="1" applyFill="1" applyBorder="1" applyAlignment="1">
      <alignment horizontal="center" vertical="center"/>
    </xf>
    <xf numFmtId="0" fontId="31" fillId="13" borderId="11" xfId="0" applyFont="1" applyFill="1" applyBorder="1" applyAlignment="1">
      <alignment horizontal="center" vertical="center"/>
    </xf>
    <xf numFmtId="0" fontId="31" fillId="8" borderId="11" xfId="0" applyFont="1" applyFill="1" applyBorder="1" applyAlignment="1">
      <alignment horizontal="center" vertical="center"/>
    </xf>
    <xf numFmtId="0" fontId="31" fillId="12" borderId="11" xfId="0" applyFont="1" applyFill="1" applyBorder="1" applyAlignment="1">
      <alignment horizontal="center" vertical="center"/>
    </xf>
    <xf numFmtId="0" fontId="31" fillId="11" borderId="11" xfId="0" applyFont="1" applyFill="1" applyBorder="1" applyAlignment="1">
      <alignment horizontal="center" vertical="center"/>
    </xf>
    <xf numFmtId="0" fontId="31" fillId="9" borderId="11" xfId="0" applyFont="1" applyFill="1" applyBorder="1" applyAlignment="1">
      <alignment horizontal="center" vertical="center"/>
    </xf>
    <xf numFmtId="0" fontId="31" fillId="7" borderId="11" xfId="0" applyFont="1" applyFill="1" applyBorder="1" applyAlignment="1">
      <alignment horizontal="center" vertical="center"/>
    </xf>
    <xf numFmtId="0" fontId="44" fillId="19" borderId="11" xfId="0" applyFont="1" applyFill="1" applyBorder="1" applyAlignment="1">
      <alignment horizontal="center" vertical="center"/>
    </xf>
    <xf numFmtId="0" fontId="44" fillId="3" borderId="11" xfId="0" applyFont="1" applyFill="1" applyBorder="1" applyAlignment="1">
      <alignment horizontal="center" vertical="center"/>
    </xf>
    <xf numFmtId="0" fontId="44" fillId="13" borderId="11" xfId="0" applyFont="1" applyFill="1" applyBorder="1" applyAlignment="1">
      <alignment horizontal="center" vertical="center"/>
    </xf>
    <xf numFmtId="0" fontId="44" fillId="8" borderId="11" xfId="0" applyFont="1" applyFill="1" applyBorder="1" applyAlignment="1">
      <alignment horizontal="center" vertical="center"/>
    </xf>
    <xf numFmtId="0" fontId="44" fillId="12" borderId="11" xfId="0" applyFont="1" applyFill="1" applyBorder="1" applyAlignment="1">
      <alignment horizontal="center" vertical="center"/>
    </xf>
    <xf numFmtId="0" fontId="44" fillId="11" borderId="11" xfId="0" applyFont="1" applyFill="1" applyBorder="1" applyAlignment="1">
      <alignment horizontal="center" vertical="center"/>
    </xf>
    <xf numFmtId="0" fontId="44" fillId="9" borderId="11" xfId="0" applyFont="1" applyFill="1" applyBorder="1" applyAlignment="1">
      <alignment horizontal="center" vertical="center"/>
    </xf>
    <xf numFmtId="0" fontId="44" fillId="7" borderId="11" xfId="0" applyFont="1" applyFill="1" applyBorder="1" applyAlignment="1">
      <alignment horizontal="center" vertical="center"/>
    </xf>
    <xf numFmtId="0" fontId="44" fillId="19" borderId="24" xfId="0" applyFont="1" applyFill="1" applyBorder="1" applyAlignment="1">
      <alignment horizontal="center" vertical="center"/>
    </xf>
    <xf numFmtId="0" fontId="44" fillId="10" borderId="25" xfId="0" applyFont="1" applyFill="1" applyBorder="1" applyAlignment="1">
      <alignment horizontal="center" vertical="center"/>
    </xf>
    <xf numFmtId="0" fontId="44" fillId="3" borderId="24" xfId="0" applyFont="1" applyFill="1" applyBorder="1" applyAlignment="1">
      <alignment horizontal="center" vertical="center"/>
    </xf>
    <xf numFmtId="0" fontId="44" fillId="13" borderId="24" xfId="0" applyFont="1" applyFill="1" applyBorder="1" applyAlignment="1">
      <alignment horizontal="center" vertical="center"/>
    </xf>
    <xf numFmtId="0" fontId="44" fillId="8" borderId="24" xfId="0" applyFont="1" applyFill="1" applyBorder="1" applyAlignment="1">
      <alignment horizontal="center" vertical="center"/>
    </xf>
    <xf numFmtId="0" fontId="44" fillId="12" borderId="24" xfId="0" applyFont="1" applyFill="1" applyBorder="1" applyAlignment="1">
      <alignment horizontal="center" vertical="center"/>
    </xf>
    <xf numFmtId="0" fontId="44" fillId="11" borderId="24" xfId="0" applyFont="1" applyFill="1" applyBorder="1" applyAlignment="1">
      <alignment horizontal="center" vertical="center"/>
    </xf>
    <xf numFmtId="0" fontId="44" fillId="9" borderId="24" xfId="0" applyFont="1" applyFill="1" applyBorder="1" applyAlignment="1">
      <alignment horizontal="center" vertical="center"/>
    </xf>
    <xf numFmtId="0" fontId="44" fillId="7" borderId="24" xfId="0" applyFont="1" applyFill="1" applyBorder="1" applyAlignment="1">
      <alignment horizontal="center" vertical="center"/>
    </xf>
    <xf numFmtId="0" fontId="4" fillId="6" borderId="0" xfId="0" applyNumberFormat="1" applyFont="1" applyFill="1" applyAlignment="1">
      <alignment horizontal="center" vertical="center"/>
    </xf>
    <xf numFmtId="167" fontId="6" fillId="0" borderId="0" xfId="0" applyNumberFormat="1" applyFont="1" applyBorder="1" applyAlignment="1">
      <alignment horizontal="center" vertical="center" wrapText="1"/>
    </xf>
    <xf numFmtId="0" fontId="57" fillId="0" borderId="0" xfId="0" applyNumberFormat="1" applyFont="1" applyAlignment="1">
      <alignment horizontal="center" vertical="center"/>
    </xf>
    <xf numFmtId="0" fontId="1" fillId="0" borderId="0" xfId="0" applyFont="1" applyAlignment="1">
      <alignment vertical="center"/>
    </xf>
    <xf numFmtId="0" fontId="1" fillId="6" borderId="0" xfId="0" applyFont="1" applyFill="1" applyAlignment="1">
      <alignment vertical="center"/>
    </xf>
    <xf numFmtId="0" fontId="33" fillId="0" borderId="1" xfId="0" applyNumberFormat="1" applyFont="1" applyBorder="1" applyAlignment="1">
      <alignment horizontal="center" vertical="center"/>
    </xf>
    <xf numFmtId="0" fontId="58" fillId="2" borderId="1" xfId="0" applyNumberFormat="1" applyFont="1" applyFill="1" applyBorder="1" applyAlignment="1">
      <alignment horizontal="center" vertical="center"/>
    </xf>
    <xf numFmtId="0" fontId="33" fillId="0" borderId="1" xfId="0" applyNumberFormat="1" applyFont="1" applyBorder="1" applyAlignment="1">
      <alignment horizontal="left" vertical="center" wrapText="1"/>
    </xf>
    <xf numFmtId="0" fontId="33" fillId="0" borderId="1" xfId="0" applyNumberFormat="1" applyFont="1" applyBorder="1" applyAlignment="1">
      <alignment horizontal="center" vertical="center" wrapText="1"/>
    </xf>
    <xf numFmtId="166" fontId="33" fillId="0" borderId="1" xfId="0" applyNumberFormat="1" applyFont="1" applyBorder="1" applyAlignment="1">
      <alignment horizontal="center" vertical="center" wrapText="1"/>
    </xf>
    <xf numFmtId="166" fontId="47" fillId="0" borderId="1" xfId="0" applyNumberFormat="1" applyFont="1" applyBorder="1" applyAlignment="1">
      <alignment horizontal="center" vertical="center" wrapText="1"/>
    </xf>
    <xf numFmtId="0" fontId="59" fillId="2" borderId="1" xfId="0" applyNumberFormat="1" applyFont="1" applyFill="1" applyBorder="1" applyAlignment="1">
      <alignment horizontal="left" vertical="center"/>
    </xf>
    <xf numFmtId="166" fontId="58" fillId="2" borderId="1" xfId="0" applyNumberFormat="1" applyFont="1" applyFill="1" applyBorder="1" applyAlignment="1">
      <alignment horizontal="center" vertical="center"/>
    </xf>
    <xf numFmtId="0" fontId="58" fillId="2" borderId="1" xfId="0" applyNumberFormat="1" applyFont="1" applyFill="1" applyBorder="1" applyAlignment="1">
      <alignment horizontal="left" vertical="center"/>
    </xf>
    <xf numFmtId="0" fontId="33" fillId="0" borderId="0" xfId="0" applyNumberFormat="1" applyFont="1" applyBorder="1" applyAlignment="1">
      <alignment horizontal="center" vertical="center"/>
    </xf>
    <xf numFmtId="0" fontId="33" fillId="0" borderId="0" xfId="0" applyNumberFormat="1" applyFont="1" applyBorder="1" applyAlignment="1">
      <alignment horizontal="left" vertical="center" wrapText="1"/>
    </xf>
    <xf numFmtId="0" fontId="33" fillId="0" borderId="0" xfId="0" applyNumberFormat="1" applyFont="1" applyBorder="1" applyAlignment="1">
      <alignment horizontal="center" vertical="center" wrapText="1"/>
    </xf>
    <xf numFmtId="167" fontId="58" fillId="2" borderId="1" xfId="0" applyNumberFormat="1" applyFont="1" applyFill="1" applyBorder="1" applyAlignment="1">
      <alignment horizontal="center" vertical="center"/>
    </xf>
    <xf numFmtId="167" fontId="33" fillId="0" borderId="1" xfId="0" applyNumberFormat="1" applyFont="1" applyBorder="1" applyAlignment="1">
      <alignment horizontal="center" vertical="center" wrapText="1"/>
    </xf>
    <xf numFmtId="0" fontId="1" fillId="0" borderId="0" xfId="0" applyNumberFormat="1" applyFont="1" applyAlignment="1">
      <alignment vertical="center"/>
    </xf>
    <xf numFmtId="167" fontId="33" fillId="0" borderId="0" xfId="0" applyNumberFormat="1" applyFont="1" applyBorder="1" applyAlignment="1">
      <alignment horizontal="center" vertical="center" wrapText="1"/>
    </xf>
    <xf numFmtId="166" fontId="47" fillId="0" borderId="0" xfId="0" applyNumberFormat="1" applyFont="1" applyBorder="1" applyAlignment="1">
      <alignment horizontal="center" vertical="center" wrapText="1"/>
    </xf>
    <xf numFmtId="0" fontId="33" fillId="2" borderId="1" xfId="0" applyNumberFormat="1" applyFont="1" applyFill="1" applyBorder="1" applyAlignment="1">
      <alignment horizontal="center" vertical="center" wrapText="1"/>
    </xf>
    <xf numFmtId="0" fontId="33" fillId="2" borderId="1" xfId="0" applyNumberFormat="1" applyFont="1" applyFill="1" applyBorder="1" applyAlignment="1">
      <alignment horizontal="left" vertical="center" wrapText="1"/>
    </xf>
    <xf numFmtId="166" fontId="33" fillId="2" borderId="1" xfId="0" applyNumberFormat="1" applyFont="1" applyFill="1" applyBorder="1" applyAlignment="1">
      <alignment horizontal="center" vertical="center" wrapText="1"/>
    </xf>
    <xf numFmtId="0" fontId="1" fillId="0" borderId="0" xfId="0" applyFont="1"/>
    <xf numFmtId="0" fontId="33" fillId="2" borderId="1" xfId="0" applyNumberFormat="1" applyFont="1" applyFill="1" applyBorder="1" applyAlignment="1">
      <alignment horizontal="center" vertical="center"/>
    </xf>
    <xf numFmtId="0" fontId="33" fillId="0" borderId="1" xfId="0" applyNumberFormat="1" applyFont="1" applyFill="1" applyBorder="1" applyAlignment="1">
      <alignment horizontal="center" vertical="center"/>
    </xf>
    <xf numFmtId="0" fontId="58" fillId="0" borderId="1" xfId="0" applyNumberFormat="1" applyFont="1" applyFill="1" applyBorder="1" applyAlignment="1">
      <alignment horizontal="center" vertical="center"/>
    </xf>
    <xf numFmtId="0" fontId="33" fillId="0" borderId="1" xfId="0" applyNumberFormat="1" applyFont="1" applyFill="1" applyBorder="1" applyAlignment="1">
      <alignment horizontal="left" vertical="center" wrapText="1"/>
    </xf>
    <xf numFmtId="0" fontId="33" fillId="0" borderId="1" xfId="0" applyNumberFormat="1" applyFont="1" applyFill="1" applyBorder="1" applyAlignment="1">
      <alignment horizontal="center" vertical="center" wrapText="1"/>
    </xf>
    <xf numFmtId="166" fontId="33" fillId="0" borderId="1" xfId="0" applyNumberFormat="1" applyFont="1" applyFill="1" applyBorder="1" applyAlignment="1">
      <alignment horizontal="center" vertical="center" wrapText="1"/>
    </xf>
    <xf numFmtId="0" fontId="58" fillId="0" borderId="1" xfId="0" applyNumberFormat="1" applyFont="1" applyFill="1" applyBorder="1" applyAlignment="1">
      <alignment horizontal="left" vertical="center"/>
    </xf>
    <xf numFmtId="166" fontId="58" fillId="0" borderId="1" xfId="0" applyNumberFormat="1" applyFont="1" applyFill="1" applyBorder="1" applyAlignment="1">
      <alignment horizontal="center" vertical="center"/>
    </xf>
    <xf numFmtId="170" fontId="33" fillId="0" borderId="1" xfId="0" applyNumberFormat="1" applyFont="1" applyBorder="1" applyAlignment="1">
      <alignment horizontal="center" vertical="center" wrapText="1"/>
    </xf>
    <xf numFmtId="0" fontId="39" fillId="18" borderId="25" xfId="0" applyFont="1" applyFill="1" applyBorder="1" applyAlignment="1">
      <alignment vertical="center"/>
    </xf>
    <xf numFmtId="0" fontId="39" fillId="14" borderId="25" xfId="0" applyFont="1" applyFill="1" applyBorder="1" applyAlignment="1">
      <alignment vertical="center"/>
    </xf>
    <xf numFmtId="0" fontId="39" fillId="14" borderId="28" xfId="0" applyFont="1" applyFill="1" applyBorder="1" applyAlignment="1">
      <alignment vertical="center"/>
    </xf>
    <xf numFmtId="0" fontId="4" fillId="0" borderId="0" xfId="0" applyNumberFormat="1" applyFont="1" applyFill="1" applyAlignment="1">
      <alignment horizontal="center" vertical="center"/>
    </xf>
    <xf numFmtId="167" fontId="44" fillId="0" borderId="17" xfId="0" applyNumberFormat="1" applyFont="1" applyFill="1" applyBorder="1" applyAlignment="1">
      <alignment horizontal="center" vertical="center"/>
    </xf>
    <xf numFmtId="0" fontId="4" fillId="0" borderId="0" xfId="0" applyNumberFormat="1" applyFont="1" applyFill="1" applyAlignment="1">
      <alignment horizontal="center" vertical="center"/>
    </xf>
    <xf numFmtId="166" fontId="7" fillId="15" borderId="1" xfId="0" applyNumberFormat="1" applyFont="1" applyFill="1" applyBorder="1" applyAlignment="1">
      <alignment horizontal="center" vertical="center"/>
    </xf>
    <xf numFmtId="173" fontId="44" fillId="0" borderId="37" xfId="0" applyNumberFormat="1" applyFont="1" applyFill="1" applyBorder="1" applyAlignment="1">
      <alignment horizontal="center" vertical="center"/>
    </xf>
    <xf numFmtId="173" fontId="44" fillId="0" borderId="14" xfId="0" applyNumberFormat="1" applyFont="1" applyFill="1" applyBorder="1" applyAlignment="1">
      <alignment horizontal="center" vertical="center"/>
    </xf>
    <xf numFmtId="173" fontId="51" fillId="0" borderId="14" xfId="0" applyNumberFormat="1" applyFont="1" applyFill="1" applyBorder="1" applyAlignment="1">
      <alignment horizontal="center" vertical="center"/>
    </xf>
    <xf numFmtId="173" fontId="51" fillId="0" borderId="17" xfId="0" applyNumberFormat="1" applyFont="1" applyFill="1" applyBorder="1" applyAlignment="1">
      <alignment horizontal="center" vertical="center"/>
    </xf>
    <xf numFmtId="166" fontId="42" fillId="0" borderId="3" xfId="0" applyNumberFormat="1" applyFont="1" applyBorder="1" applyAlignment="1">
      <alignment horizontal="center" vertical="center"/>
    </xf>
    <xf numFmtId="166" fontId="42" fillId="0" borderId="1" xfId="0" applyNumberFormat="1" applyFont="1" applyBorder="1" applyAlignment="1">
      <alignment horizontal="center" vertical="center"/>
    </xf>
    <xf numFmtId="166" fontId="51" fillId="0" borderId="21" xfId="0" applyNumberFormat="1" applyFont="1" applyFill="1" applyBorder="1" applyAlignment="1">
      <alignment horizontal="center" vertical="center"/>
    </xf>
    <xf numFmtId="0" fontId="50" fillId="0" borderId="19" xfId="0" applyNumberFormat="1" applyFont="1" applyFill="1" applyBorder="1" applyAlignment="1">
      <alignment horizontal="center" vertical="center"/>
    </xf>
    <xf numFmtId="167" fontId="51" fillId="0" borderId="21" xfId="0" applyNumberFormat="1" applyFont="1" applyFill="1" applyBorder="1" applyAlignment="1">
      <alignment horizontal="center" vertical="center"/>
    </xf>
    <xf numFmtId="173" fontId="51" fillId="0" borderId="21" xfId="0" applyNumberFormat="1" applyFont="1" applyFill="1" applyBorder="1" applyAlignment="1">
      <alignment horizontal="center" vertical="center"/>
    </xf>
    <xf numFmtId="0" fontId="52" fillId="0" borderId="26" xfId="0" applyNumberFormat="1" applyFont="1" applyFill="1" applyBorder="1" applyAlignment="1">
      <alignment horizontal="center" vertical="center"/>
    </xf>
    <xf numFmtId="0" fontId="15" fillId="2" borderId="0" xfId="0" applyFont="1" applyFill="1" applyAlignment="1">
      <alignment horizontal="center" vertical="center"/>
    </xf>
    <xf numFmtId="0" fontId="15" fillId="2" borderId="32" xfId="0" applyFont="1" applyFill="1" applyBorder="1" applyAlignment="1">
      <alignment horizontal="center" vertical="center"/>
    </xf>
    <xf numFmtId="0" fontId="37" fillId="0" borderId="12" xfId="0" applyFont="1" applyFill="1" applyBorder="1" applyAlignment="1">
      <alignment horizontal="center" vertical="center"/>
    </xf>
    <xf numFmtId="0" fontId="37" fillId="0" borderId="33" xfId="0" applyFont="1" applyFill="1" applyBorder="1" applyAlignment="1">
      <alignment horizontal="center" vertical="center"/>
    </xf>
    <xf numFmtId="0" fontId="37" fillId="0" borderId="34" xfId="0" applyFont="1" applyFill="1" applyBorder="1" applyAlignment="1">
      <alignment horizontal="center" vertical="center"/>
    </xf>
    <xf numFmtId="0" fontId="25" fillId="20" borderId="0" xfId="0" applyFont="1" applyFill="1" applyBorder="1" applyAlignment="1">
      <alignment horizontal="center" vertical="center"/>
    </xf>
    <xf numFmtId="0" fontId="31" fillId="21" borderId="2" xfId="0" applyFont="1" applyFill="1" applyBorder="1" applyAlignment="1">
      <alignment horizontal="center" vertical="center"/>
    </xf>
    <xf numFmtId="0" fontId="10" fillId="35" borderId="0" xfId="1" applyFill="1" applyAlignment="1" applyProtection="1">
      <alignment horizontal="center"/>
    </xf>
    <xf numFmtId="0" fontId="36" fillId="22" borderId="0" xfId="1" applyFont="1" applyFill="1" applyBorder="1" applyAlignment="1" applyProtection="1">
      <alignment horizontal="center" vertical="center" wrapText="1"/>
    </xf>
    <xf numFmtId="0" fontId="36" fillId="23" borderId="0" xfId="1" applyFont="1" applyFill="1" applyBorder="1" applyAlignment="1" applyProtection="1">
      <alignment horizontal="center" vertical="center" wrapText="1"/>
    </xf>
    <xf numFmtId="0" fontId="35" fillId="24" borderId="0" xfId="0" applyFont="1" applyFill="1" applyBorder="1" applyAlignment="1">
      <alignment horizontal="center" vertical="center"/>
    </xf>
    <xf numFmtId="0" fontId="20" fillId="25" borderId="0" xfId="0" applyFont="1" applyFill="1" applyBorder="1" applyAlignment="1">
      <alignment horizontal="center" vertical="center"/>
    </xf>
    <xf numFmtId="0" fontId="25" fillId="26" borderId="0" xfId="0" applyFont="1" applyFill="1" applyBorder="1" applyAlignment="1">
      <alignment horizontal="center" vertical="center"/>
    </xf>
    <xf numFmtId="0" fontId="27" fillId="4" borderId="0" xfId="0" applyNumberFormat="1" applyFont="1" applyFill="1" applyAlignment="1">
      <alignment horizontal="center" vertical="center"/>
    </xf>
    <xf numFmtId="0" fontId="4" fillId="0" borderId="0" xfId="0" applyNumberFormat="1" applyFont="1" applyFill="1" applyAlignment="1">
      <alignment horizontal="center" vertical="center"/>
    </xf>
    <xf numFmtId="0" fontId="41" fillId="6" borderId="2" xfId="0" applyNumberFormat="1" applyFont="1" applyFill="1" applyBorder="1" applyAlignment="1">
      <alignment horizontal="center" vertical="center"/>
    </xf>
    <xf numFmtId="0" fontId="56" fillId="6" borderId="1" xfId="3" applyNumberFormat="1" applyFont="1" applyFill="1" applyBorder="1" applyAlignment="1">
      <alignment horizontal="center" vertical="center" wrapText="1"/>
    </xf>
    <xf numFmtId="49" fontId="4" fillId="6" borderId="1" xfId="3" applyNumberFormat="1" applyFont="1" applyFill="1" applyBorder="1" applyAlignment="1">
      <alignment horizontal="center" vertical="center" wrapText="1"/>
    </xf>
    <xf numFmtId="0" fontId="41" fillId="6" borderId="0" xfId="0" applyNumberFormat="1" applyFont="1" applyFill="1" applyAlignment="1">
      <alignment horizontal="center" vertical="center"/>
    </xf>
    <xf numFmtId="0" fontId="4" fillId="6" borderId="1" xfId="3" applyNumberFormat="1" applyFont="1" applyFill="1" applyBorder="1" applyAlignment="1">
      <alignment horizontal="center" vertical="center" wrapText="1"/>
    </xf>
    <xf numFmtId="0" fontId="4" fillId="6" borderId="1" xfId="0" applyNumberFormat="1" applyFont="1" applyFill="1" applyBorder="1" applyAlignment="1">
      <alignment horizontal="center" vertical="center" wrapText="1"/>
    </xf>
    <xf numFmtId="0" fontId="4" fillId="6" borderId="1" xfId="0" applyNumberFormat="1" applyFont="1" applyFill="1" applyBorder="1" applyAlignment="1">
      <alignment horizontal="center" vertical="center"/>
    </xf>
    <xf numFmtId="0" fontId="4" fillId="6" borderId="3" xfId="3" applyNumberFormat="1" applyFont="1" applyFill="1" applyBorder="1" applyAlignment="1">
      <alignment horizontal="center" vertical="center" wrapText="1"/>
    </xf>
    <xf numFmtId="0" fontId="4" fillId="6" borderId="6" xfId="3" applyNumberFormat="1" applyFont="1" applyFill="1" applyBorder="1" applyAlignment="1">
      <alignment horizontal="center" vertical="center" wrapText="1"/>
    </xf>
    <xf numFmtId="0" fontId="28" fillId="6" borderId="3" xfId="0" applyNumberFormat="1" applyFont="1" applyFill="1" applyBorder="1" applyAlignment="1">
      <alignment horizontal="center" vertical="center"/>
    </xf>
    <xf numFmtId="0" fontId="28" fillId="6" borderId="6" xfId="0" applyNumberFormat="1" applyFont="1" applyFill="1" applyBorder="1" applyAlignment="1">
      <alignment horizontal="center" vertical="center"/>
    </xf>
    <xf numFmtId="49" fontId="4" fillId="6" borderId="3" xfId="3" applyNumberFormat="1" applyFont="1" applyFill="1" applyBorder="1" applyAlignment="1">
      <alignment horizontal="center" vertical="center" wrapText="1"/>
    </xf>
    <xf numFmtId="49" fontId="4" fillId="6" borderId="6" xfId="3" applyNumberFormat="1" applyFont="1" applyFill="1" applyBorder="1" applyAlignment="1">
      <alignment horizontal="center" vertical="center" wrapText="1"/>
    </xf>
    <xf numFmtId="0" fontId="4" fillId="6" borderId="3" xfId="0" applyNumberFormat="1" applyFont="1" applyFill="1" applyBorder="1" applyAlignment="1">
      <alignment horizontal="center" vertical="center" wrapText="1"/>
    </xf>
    <xf numFmtId="0" fontId="4" fillId="6" borderId="6" xfId="0" applyNumberFormat="1" applyFont="1" applyFill="1" applyBorder="1" applyAlignment="1">
      <alignment horizontal="center" vertical="center"/>
    </xf>
    <xf numFmtId="0" fontId="56" fillId="6" borderId="3" xfId="3" applyNumberFormat="1" applyFont="1" applyFill="1" applyBorder="1" applyAlignment="1">
      <alignment horizontal="center" vertical="center" wrapText="1"/>
    </xf>
    <xf numFmtId="0" fontId="56" fillId="6" borderId="6" xfId="3" applyNumberFormat="1" applyFont="1" applyFill="1" applyBorder="1" applyAlignment="1">
      <alignment horizontal="center" vertical="center" wrapText="1"/>
    </xf>
    <xf numFmtId="166" fontId="29" fillId="6" borderId="3" xfId="3" applyNumberFormat="1" applyFont="1" applyFill="1" applyBorder="1" applyAlignment="1">
      <alignment horizontal="center" vertical="center" wrapText="1"/>
    </xf>
    <xf numFmtId="166" fontId="29" fillId="6" borderId="6" xfId="3" applyNumberFormat="1" applyFont="1" applyFill="1" applyBorder="1" applyAlignment="1">
      <alignment horizontal="center" vertical="center" wrapText="1"/>
    </xf>
    <xf numFmtId="166" fontId="29" fillId="6" borderId="1" xfId="3" applyNumberFormat="1" applyFont="1" applyFill="1" applyBorder="1" applyAlignment="1">
      <alignment horizontal="center" vertical="center" wrapText="1"/>
    </xf>
    <xf numFmtId="0" fontId="4" fillId="6" borderId="0" xfId="0" applyNumberFormat="1" applyFont="1" applyFill="1" applyAlignment="1">
      <alignment horizontal="center" vertical="center"/>
    </xf>
    <xf numFmtId="0" fontId="28" fillId="4" borderId="0" xfId="0" applyNumberFormat="1" applyFont="1" applyFill="1" applyAlignment="1">
      <alignment horizontal="center" vertical="center"/>
    </xf>
    <xf numFmtId="0" fontId="40" fillId="6" borderId="0" xfId="0" applyNumberFormat="1" applyFont="1" applyFill="1" applyAlignment="1">
      <alignment horizontal="center" vertical="center"/>
    </xf>
    <xf numFmtId="0" fontId="53" fillId="29" borderId="0" xfId="0" applyNumberFormat="1" applyFont="1" applyFill="1" applyAlignment="1">
      <alignment horizontal="center" vertical="center"/>
    </xf>
    <xf numFmtId="0" fontId="53" fillId="30" borderId="0" xfId="0" applyNumberFormat="1" applyFont="1" applyFill="1" applyAlignment="1">
      <alignment horizontal="center" vertical="center"/>
    </xf>
    <xf numFmtId="0" fontId="53" fillId="31" borderId="0" xfId="0" applyNumberFormat="1" applyFont="1" applyFill="1" applyAlignment="1">
      <alignment horizontal="center" vertical="center"/>
    </xf>
    <xf numFmtId="0" fontId="19" fillId="32" borderId="0" xfId="0" applyNumberFormat="1" applyFont="1" applyFill="1" applyAlignment="1">
      <alignment horizontal="center" vertical="center"/>
    </xf>
    <xf numFmtId="0" fontId="24" fillId="5" borderId="12" xfId="0" applyNumberFormat="1" applyFont="1" applyFill="1" applyBorder="1" applyAlignment="1">
      <alignment horizontal="center" vertical="center"/>
    </xf>
    <xf numFmtId="0" fontId="24" fillId="5" borderId="34" xfId="0" applyNumberFormat="1" applyFont="1" applyFill="1" applyBorder="1" applyAlignment="1">
      <alignment horizontal="center" vertical="center"/>
    </xf>
    <xf numFmtId="0" fontId="21" fillId="33" borderId="0" xfId="0" applyNumberFormat="1" applyFont="1" applyFill="1" applyAlignment="1">
      <alignment horizontal="center" vertical="center"/>
    </xf>
    <xf numFmtId="0" fontId="21" fillId="34" borderId="32" xfId="0" applyNumberFormat="1" applyFont="1" applyFill="1" applyBorder="1" applyAlignment="1">
      <alignment horizontal="center" vertical="center"/>
    </xf>
    <xf numFmtId="0" fontId="19" fillId="27" borderId="0" xfId="0" applyNumberFormat="1" applyFont="1" applyFill="1" applyAlignment="1">
      <alignment horizontal="center" vertical="center"/>
    </xf>
    <xf numFmtId="0" fontId="21" fillId="28" borderId="0" xfId="0" applyNumberFormat="1" applyFont="1" applyFill="1" applyAlignment="1">
      <alignment horizontal="center" vertical="center"/>
    </xf>
    <xf numFmtId="0" fontId="4" fillId="18" borderId="0" xfId="0" applyNumberFormat="1" applyFont="1" applyFill="1" applyAlignment="1">
      <alignment horizontal="center" vertical="center"/>
    </xf>
  </cellXfs>
  <cellStyles count="4">
    <cellStyle name="Köprü" xfId="1" builtinId="8"/>
    <cellStyle name="Normal" xfId="0" builtinId="0"/>
    <cellStyle name="Normal_1500" xfId="2"/>
    <cellStyle name="Normal_Sayfa1" xfId="3"/>
  </cellStyles>
  <dxfs count="183">
    <dxf>
      <font>
        <color rgb="FF9C6500"/>
      </font>
      <fill>
        <patternFill>
          <bgColor rgb="FFFFEB9C"/>
        </patternFill>
      </fill>
    </dxf>
    <dxf>
      <font>
        <color rgb="FF9C6500"/>
      </font>
      <fill>
        <patternFill>
          <bgColor rgb="FFFFEB9C"/>
        </patternFill>
      </fill>
    </dxf>
    <dxf>
      <font>
        <color theme="0"/>
      </font>
    </dxf>
    <dxf>
      <font>
        <color theme="0"/>
      </font>
    </dxf>
    <dxf>
      <font>
        <color theme="0"/>
      </font>
    </dxf>
    <dxf>
      <font>
        <color theme="8" tint="0.79998168889431442"/>
      </font>
    </dxf>
    <dxf>
      <font>
        <b/>
        <i val="0"/>
        <strike val="0"/>
        <condense val="0"/>
        <extend val="0"/>
        <outline val="0"/>
        <shadow val="0"/>
        <u val="none"/>
        <vertAlign val="baseline"/>
        <sz val="36"/>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8"/>
        <color auto="1"/>
        <name val="Times New Roman"/>
        <scheme val="none"/>
      </font>
      <numFmt numFmtId="173" formatCode="0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8"/>
        <color auto="1"/>
        <name val="Times New Roman"/>
        <scheme val="none"/>
      </font>
      <numFmt numFmtId="166" formatCode="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8"/>
        <color auto="1"/>
        <name val="Times New Roman"/>
        <scheme val="none"/>
      </font>
      <numFmt numFmtId="166" formatCode="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8"/>
        <color auto="1"/>
        <name val="Times New Roman"/>
        <scheme val="none"/>
      </font>
      <numFmt numFmtId="166" formatCode="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8"/>
        <color auto="1"/>
        <name val="Times New Roman"/>
        <scheme val="none"/>
      </font>
      <numFmt numFmtId="166" formatCode="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8"/>
        <color auto="1"/>
        <name val="Times New Roman"/>
        <scheme val="none"/>
      </font>
      <numFmt numFmtId="166" formatCode="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8"/>
        <color auto="1"/>
        <name val="Times New Roman"/>
        <scheme val="none"/>
      </font>
      <numFmt numFmtId="167" formatCode="0\:0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8"/>
        <color auto="1"/>
        <name val="Times New Roman"/>
        <scheme val="none"/>
      </font>
      <numFmt numFmtId="166" formatCode="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8"/>
        <color auto="1"/>
        <name val="Times New Roman"/>
        <scheme val="none"/>
      </font>
      <numFmt numFmtId="167" formatCode="0\:0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8"/>
        <color auto="1"/>
        <name val="Times New Roman"/>
        <scheme val="none"/>
      </font>
      <numFmt numFmtId="166" formatCode="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24"/>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8"/>
        <color auto="1"/>
        <name val="Times New Roman"/>
        <scheme val="none"/>
      </font>
      <numFmt numFmtId="166" formatCode="0\.0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18"/>
        <color auto="1"/>
        <name val="Times New Roman"/>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right style="thin">
          <color auto="1"/>
        </right>
        <top/>
        <bottom/>
        <vertical style="thin">
          <color auto="1"/>
        </vertical>
        <horizontal/>
      </border>
    </dxf>
    <dxf>
      <border outline="0">
        <right style="medium">
          <color indexed="64"/>
        </right>
        <bottom style="medium">
          <color indexed="64"/>
        </bottom>
      </border>
    </dxf>
    <dxf>
      <fill>
        <patternFill>
          <fgColor indexed="64"/>
        </patternFill>
      </fill>
      <alignment vertical="center" textRotation="0" indent="0" justifyLastLine="0" shrinkToFit="0" readingOrder="0"/>
    </dxf>
    <dxf>
      <fill>
        <patternFill>
          <fgColor indexed="64"/>
          <bgColor theme="8" tint="0.39997558519241921"/>
        </patternFill>
      </fill>
      <alignment vertical="center" textRotation="0" indent="0" justifyLastLine="0" shrinkToFit="0" readingOrder="0"/>
      <border diagonalUp="0" diagonalDown="0">
        <left style="thin">
          <color auto="1"/>
        </left>
        <right style="thin">
          <color auto="1"/>
        </right>
        <top/>
        <bottom/>
        <vertical style="thin">
          <color auto="1"/>
        </vertical>
        <horizontal/>
      </border>
    </dxf>
    <dxf>
      <font>
        <color theme="8" tint="0.79998168889431442"/>
      </font>
    </dxf>
    <dxf>
      <font>
        <color theme="8" tint="0.59996337778862885"/>
      </font>
    </dxf>
    <dxf>
      <font>
        <color theme="8" tint="0.79998168889431442"/>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theme="8" tint="0.79998168889431442"/>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theme="0"/>
      </font>
    </dxf>
    <dxf>
      <font>
        <color theme="0"/>
      </font>
    </dxf>
    <dxf>
      <font>
        <color theme="8" tint="0.79998168889431442"/>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theme="0"/>
      </font>
    </dxf>
    <dxf>
      <font>
        <color theme="0"/>
      </font>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theme="0"/>
      </font>
    </dxf>
    <dxf>
      <font>
        <color theme="0"/>
      </font>
    </dxf>
    <dxf>
      <font>
        <color theme="0"/>
      </font>
    </dxf>
    <dxf>
      <font>
        <color theme="0"/>
      </font>
    </dxf>
    <dxf>
      <font>
        <color rgb="FF9C6500"/>
      </font>
      <fill>
        <patternFill>
          <bgColor rgb="FFFFEB9C"/>
        </patternFill>
      </fill>
    </dxf>
    <dxf>
      <font>
        <color theme="0"/>
      </font>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image" Target="../media/image15.jpe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jpe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jpeg"/><Relationship Id="rId5" Type="http://schemas.openxmlformats.org/officeDocument/2006/relationships/image" Target="../media/image7.png"/><Relationship Id="rId15" Type="http://schemas.openxmlformats.org/officeDocument/2006/relationships/image" Target="../media/image17.jpeg"/><Relationship Id="rId10" Type="http://schemas.openxmlformats.org/officeDocument/2006/relationships/image" Target="../media/image12.jpeg"/><Relationship Id="rId4" Type="http://schemas.openxmlformats.org/officeDocument/2006/relationships/image" Target="../media/image6.png"/><Relationship Id="rId9" Type="http://schemas.openxmlformats.org/officeDocument/2006/relationships/image" Target="../media/image11.jpeg"/><Relationship Id="rId14" Type="http://schemas.openxmlformats.org/officeDocument/2006/relationships/image" Target="../media/image16.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12</xdr:row>
      <xdr:rowOff>180975</xdr:rowOff>
    </xdr:from>
    <xdr:to>
      <xdr:col>1</xdr:col>
      <xdr:colOff>676275</xdr:colOff>
      <xdr:row>12</xdr:row>
      <xdr:rowOff>638175</xdr:rowOff>
    </xdr:to>
    <xdr:pic>
      <xdr:nvPicPr>
        <xdr:cNvPr id="37181" name="9 Resim" descr="SRB.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 y="10963275"/>
          <a:ext cx="619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76200</xdr:colOff>
      <xdr:row>11</xdr:row>
      <xdr:rowOff>180975</xdr:rowOff>
    </xdr:from>
    <xdr:to>
      <xdr:col>1</xdr:col>
      <xdr:colOff>685800</xdr:colOff>
      <xdr:row>11</xdr:row>
      <xdr:rowOff>638175</xdr:rowOff>
    </xdr:to>
    <xdr:pic>
      <xdr:nvPicPr>
        <xdr:cNvPr id="37182" name="10 Resim" descr="ROU.gif"/>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7225" y="10201275"/>
          <a:ext cx="609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13</xdr:row>
      <xdr:rowOff>180975</xdr:rowOff>
    </xdr:from>
    <xdr:to>
      <xdr:col>1</xdr:col>
      <xdr:colOff>685800</xdr:colOff>
      <xdr:row>13</xdr:row>
      <xdr:rowOff>676275</xdr:rowOff>
    </xdr:to>
    <xdr:pic>
      <xdr:nvPicPr>
        <xdr:cNvPr id="37183" name="11 Resim" descr="GRE.gif"/>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7700" y="7153275"/>
          <a:ext cx="6191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76200</xdr:colOff>
      <xdr:row>23</xdr:row>
      <xdr:rowOff>180975</xdr:rowOff>
    </xdr:from>
    <xdr:to>
      <xdr:col>1</xdr:col>
      <xdr:colOff>685800</xdr:colOff>
      <xdr:row>23</xdr:row>
      <xdr:rowOff>638175</xdr:rowOff>
    </xdr:to>
    <xdr:pic>
      <xdr:nvPicPr>
        <xdr:cNvPr id="37184" name="12 Resim" descr="BIH.gif"/>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57225" y="4867275"/>
          <a:ext cx="609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76200</xdr:colOff>
      <xdr:row>16</xdr:row>
      <xdr:rowOff>190500</xdr:rowOff>
    </xdr:from>
    <xdr:to>
      <xdr:col>1</xdr:col>
      <xdr:colOff>685800</xdr:colOff>
      <xdr:row>16</xdr:row>
      <xdr:rowOff>657225</xdr:rowOff>
    </xdr:to>
    <xdr:pic>
      <xdr:nvPicPr>
        <xdr:cNvPr id="37185" name="13 Resim" descr="BUL.gif"/>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57225" y="5638800"/>
          <a:ext cx="6096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57150</xdr:colOff>
      <xdr:row>10</xdr:row>
      <xdr:rowOff>171450</xdr:rowOff>
    </xdr:from>
    <xdr:to>
      <xdr:col>1</xdr:col>
      <xdr:colOff>685800</xdr:colOff>
      <xdr:row>10</xdr:row>
      <xdr:rowOff>600075</xdr:rowOff>
    </xdr:to>
    <xdr:pic>
      <xdr:nvPicPr>
        <xdr:cNvPr id="37186" name="15 Resim" descr="TUR.gif"/>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8175" y="11725275"/>
          <a:ext cx="6286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22</xdr:row>
      <xdr:rowOff>180975</xdr:rowOff>
    </xdr:from>
    <xdr:to>
      <xdr:col>1</xdr:col>
      <xdr:colOff>676275</xdr:colOff>
      <xdr:row>22</xdr:row>
      <xdr:rowOff>676275</xdr:rowOff>
    </xdr:to>
    <xdr:pic>
      <xdr:nvPicPr>
        <xdr:cNvPr id="37187" name="16 Resim" descr="MKD.gif"/>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7700" y="8677275"/>
          <a:ext cx="6096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20</xdr:row>
      <xdr:rowOff>190500</xdr:rowOff>
    </xdr:from>
    <xdr:to>
      <xdr:col>1</xdr:col>
      <xdr:colOff>685800</xdr:colOff>
      <xdr:row>20</xdr:row>
      <xdr:rowOff>581025</xdr:rowOff>
    </xdr:to>
    <xdr:pic>
      <xdr:nvPicPr>
        <xdr:cNvPr id="37188" name="Resim 1"/>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47700" y="4114800"/>
          <a:ext cx="6191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19</xdr:row>
      <xdr:rowOff>200025</xdr:rowOff>
    </xdr:from>
    <xdr:to>
      <xdr:col>1</xdr:col>
      <xdr:colOff>695325</xdr:colOff>
      <xdr:row>19</xdr:row>
      <xdr:rowOff>600075</xdr:rowOff>
    </xdr:to>
    <xdr:pic>
      <xdr:nvPicPr>
        <xdr:cNvPr id="37189" name="Resim 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47700" y="7934325"/>
          <a:ext cx="6286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57150</xdr:colOff>
      <xdr:row>24</xdr:row>
      <xdr:rowOff>152400</xdr:rowOff>
    </xdr:from>
    <xdr:to>
      <xdr:col>1</xdr:col>
      <xdr:colOff>723900</xdr:colOff>
      <xdr:row>24</xdr:row>
      <xdr:rowOff>571500</xdr:rowOff>
    </xdr:to>
    <xdr:pic>
      <xdr:nvPicPr>
        <xdr:cNvPr id="37190" name="Resim 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38175" y="9410700"/>
          <a:ext cx="6667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18</xdr:row>
      <xdr:rowOff>142875</xdr:rowOff>
    </xdr:from>
    <xdr:to>
      <xdr:col>1</xdr:col>
      <xdr:colOff>714375</xdr:colOff>
      <xdr:row>18</xdr:row>
      <xdr:rowOff>647700</xdr:rowOff>
    </xdr:to>
    <xdr:pic>
      <xdr:nvPicPr>
        <xdr:cNvPr id="37191" name="Resi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47700" y="6353175"/>
          <a:ext cx="6477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86591</xdr:colOff>
      <xdr:row>15</xdr:row>
      <xdr:rowOff>103909</xdr:rowOff>
    </xdr:from>
    <xdr:to>
      <xdr:col>1</xdr:col>
      <xdr:colOff>668759</xdr:colOff>
      <xdr:row>15</xdr:row>
      <xdr:rowOff>608214</xdr:rowOff>
    </xdr:to>
    <xdr:pic>
      <xdr:nvPicPr>
        <xdr:cNvPr id="2" name="Resim 1"/>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75409" y="4797136"/>
          <a:ext cx="582168" cy="504305"/>
        </a:xfrm>
        <a:prstGeom prst="rect">
          <a:avLst/>
        </a:prstGeom>
      </xdr:spPr>
    </xdr:pic>
    <xdr:clientData/>
  </xdr:twoCellAnchor>
  <xdr:twoCellAnchor editAs="oneCell">
    <xdr:from>
      <xdr:col>1</xdr:col>
      <xdr:colOff>81645</xdr:colOff>
      <xdr:row>21</xdr:row>
      <xdr:rowOff>163286</xdr:rowOff>
    </xdr:from>
    <xdr:to>
      <xdr:col>1</xdr:col>
      <xdr:colOff>743199</xdr:colOff>
      <xdr:row>21</xdr:row>
      <xdr:rowOff>561604</xdr:rowOff>
    </xdr:to>
    <xdr:pic>
      <xdr:nvPicPr>
        <xdr:cNvPr id="3" name="Resim 2"/>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66752" y="7892143"/>
          <a:ext cx="661554" cy="398318"/>
        </a:xfrm>
        <a:prstGeom prst="rect">
          <a:avLst/>
        </a:prstGeom>
      </xdr:spPr>
    </xdr:pic>
    <xdr:clientData/>
  </xdr:twoCellAnchor>
  <xdr:twoCellAnchor editAs="oneCell">
    <xdr:from>
      <xdr:col>1</xdr:col>
      <xdr:colOff>68036</xdr:colOff>
      <xdr:row>14</xdr:row>
      <xdr:rowOff>163286</xdr:rowOff>
    </xdr:from>
    <xdr:to>
      <xdr:col>1</xdr:col>
      <xdr:colOff>708519</xdr:colOff>
      <xdr:row>14</xdr:row>
      <xdr:rowOff>596241</xdr:rowOff>
    </xdr:to>
    <xdr:pic>
      <xdr:nvPicPr>
        <xdr:cNvPr id="4" name="Resim 3"/>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53143" y="8654143"/>
          <a:ext cx="640483" cy="432955"/>
        </a:xfrm>
        <a:prstGeom prst="rect">
          <a:avLst/>
        </a:prstGeom>
      </xdr:spPr>
    </xdr:pic>
    <xdr:clientData/>
  </xdr:twoCellAnchor>
  <xdr:twoCellAnchor editAs="oneCell">
    <xdr:from>
      <xdr:col>1</xdr:col>
      <xdr:colOff>54428</xdr:colOff>
      <xdr:row>17</xdr:row>
      <xdr:rowOff>176894</xdr:rowOff>
    </xdr:from>
    <xdr:to>
      <xdr:col>1</xdr:col>
      <xdr:colOff>666749</xdr:colOff>
      <xdr:row>17</xdr:row>
      <xdr:rowOff>585108</xdr:rowOff>
    </xdr:to>
    <xdr:pic>
      <xdr:nvPicPr>
        <xdr:cNvPr id="5" name="Resim 4"/>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39535" y="13239751"/>
          <a:ext cx="612321" cy="408214"/>
        </a:xfrm>
        <a:prstGeom prst="rect">
          <a:avLst/>
        </a:prstGeom>
      </xdr:spPr>
    </xdr:pic>
    <xdr:clientData/>
  </xdr:twoCellAnchor>
</xdr:wsDr>
</file>

<file path=xl/tables/table1.xml><?xml version="1.0" encoding="utf-8"?>
<table xmlns="http://schemas.openxmlformats.org/spreadsheetml/2006/main" id="141" name="Tablo141" displayName="Tablo141" ref="B10:Y25" totalsRowShown="0" headerRowDxfId="32" dataDxfId="31" tableBorderDxfId="30">
  <autoFilter ref="B10:Y25"/>
  <sortState ref="B11:Y25">
    <sortCondition descending="1" ref="Y11:Y25"/>
  </sortState>
  <tableColumns count="24">
    <tableColumn id="1" name="NATION" dataDxfId="29"/>
    <tableColumn id="4" name="Results3" dataDxfId="28"/>
    <tableColumn id="5" name="Point4" dataDxfId="27"/>
    <tableColumn id="20" name="Results4" dataDxfId="26"/>
    <tableColumn id="21" name="Point5" dataDxfId="25"/>
    <tableColumn id="18" name="Results5" dataDxfId="24"/>
    <tableColumn id="19" name="Point6" dataDxfId="23"/>
    <tableColumn id="8" name="Results6" dataDxfId="22"/>
    <tableColumn id="9" name="Point7" dataDxfId="21"/>
    <tableColumn id="16" name="Results7" dataDxfId="20"/>
    <tableColumn id="17" name="Point8" dataDxfId="19"/>
    <tableColumn id="10" name="Results8" dataDxfId="18"/>
    <tableColumn id="11" name="Point9" dataDxfId="17"/>
    <tableColumn id="24" name="Point12" dataDxfId="16"/>
    <tableColumn id="25" name="Results12" dataDxfId="15"/>
    <tableColumn id="2" name="Point13" dataDxfId="14"/>
    <tableColumn id="3" name="Results13" dataDxfId="13"/>
    <tableColumn id="42" name="Point15" dataDxfId="12"/>
    <tableColumn id="43" name="Results15" dataDxfId="11"/>
    <tableColumn id="12" name="Point16" dataDxfId="10"/>
    <tableColumn id="13" name="Results16" dataDxfId="9"/>
    <tableColumn id="26" name="Point20" dataDxfId="8"/>
    <tableColumn id="27" name="Results20" dataDxfId="7"/>
    <tableColumn id="30" name="TOTAL" dataDxfId="6"/>
  </tableColumns>
  <tableStyleInfo name="TableStyleMedium27" showFirstColumn="0" showLastColumn="0" showRowStripes="1" showColumnStripes="0"/>
</table>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xml"/><Relationship Id="rId1" Type="http://schemas.openxmlformats.org/officeDocument/2006/relationships/printerSettings" Target="../printerSettings/printerSettings19.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35"/>
  <sheetViews>
    <sheetView workbookViewId="0">
      <selection sqref="A1:C1"/>
    </sheetView>
  </sheetViews>
  <sheetFormatPr defaultRowHeight="15.75" customHeight="1"/>
  <cols>
    <col min="1" max="1" width="14.5703125" style="18" customWidth="1"/>
    <col min="2" max="2" width="32.7109375" style="24" customWidth="1"/>
    <col min="3" max="3" width="32.7109375" style="18" customWidth="1"/>
    <col min="4" max="7" width="8.140625" style="18" customWidth="1"/>
    <col min="8" max="8" width="5.42578125" style="18" bestFit="1" customWidth="1"/>
    <col min="9" max="9" width="10" style="18" bestFit="1" customWidth="1"/>
    <col min="10" max="10" width="13.5703125" style="18" bestFit="1" customWidth="1"/>
    <col min="11" max="11" width="11" style="18" bestFit="1" customWidth="1"/>
    <col min="12" max="133" width="8.140625" style="18" customWidth="1"/>
    <col min="134" max="16384" width="9.140625" style="18"/>
  </cols>
  <sheetData>
    <row r="1" spans="1:7" ht="23.25" customHeight="1">
      <c r="A1" s="461" t="s">
        <v>134</v>
      </c>
      <c r="B1" s="461"/>
      <c r="C1" s="461"/>
    </row>
    <row r="2" spans="1:7" ht="23.25" customHeight="1">
      <c r="A2" s="461" t="s">
        <v>135</v>
      </c>
      <c r="B2" s="461"/>
      <c r="C2" s="461"/>
    </row>
    <row r="3" spans="1:7" ht="27" customHeight="1" thickBot="1">
      <c r="A3" s="462" t="s">
        <v>172</v>
      </c>
      <c r="B3" s="462"/>
      <c r="C3" s="462"/>
    </row>
    <row r="4" spans="1:7" s="19" customFormat="1" ht="13.5" customHeight="1">
      <c r="A4" s="23"/>
      <c r="B4" s="22"/>
      <c r="E4" s="18"/>
      <c r="F4" s="18"/>
      <c r="G4" s="18"/>
    </row>
    <row r="5" spans="1:7" s="19" customFormat="1" ht="13.5" customHeight="1">
      <c r="A5" s="23"/>
      <c r="B5" s="22"/>
      <c r="E5" s="18"/>
      <c r="F5" s="18"/>
      <c r="G5" s="18"/>
    </row>
    <row r="6" spans="1:7" s="19" customFormat="1" ht="13.5" customHeight="1">
      <c r="A6" s="23"/>
      <c r="B6" s="22"/>
    </row>
    <row r="7" spans="1:7" s="19" customFormat="1" ht="13.5" customHeight="1">
      <c r="A7" s="23"/>
      <c r="B7" s="22"/>
    </row>
    <row r="8" spans="1:7" s="19" customFormat="1" ht="15.75" customHeight="1">
      <c r="A8" s="23"/>
      <c r="B8" s="22"/>
    </row>
    <row r="9" spans="1:7" s="19" customFormat="1" ht="15.75" customHeight="1">
      <c r="A9" s="23"/>
      <c r="B9" s="22"/>
    </row>
    <row r="10" spans="1:7" s="19" customFormat="1" ht="15.75" customHeight="1">
      <c r="A10" s="23"/>
      <c r="B10" s="22"/>
    </row>
    <row r="11" spans="1:7" s="19" customFormat="1" ht="15.75" customHeight="1">
      <c r="A11" s="23"/>
      <c r="B11" s="22"/>
    </row>
    <row r="12" spans="1:7" s="19" customFormat="1" ht="15.75" customHeight="1">
      <c r="A12" s="23"/>
      <c r="B12" s="22"/>
    </row>
    <row r="13" spans="1:7" s="19" customFormat="1" ht="15.75" customHeight="1">
      <c r="A13" s="23"/>
      <c r="B13" s="22"/>
    </row>
    <row r="14" spans="1:7" s="19" customFormat="1" ht="15.75" customHeight="1">
      <c r="A14" s="23"/>
      <c r="B14" s="22"/>
    </row>
    <row r="15" spans="1:7" s="19" customFormat="1" ht="15.75" customHeight="1">
      <c r="A15" s="23"/>
      <c r="B15" s="22"/>
    </row>
    <row r="16" spans="1:7" s="19" customFormat="1" ht="15.75" customHeight="1">
      <c r="A16" s="23"/>
      <c r="B16" s="22"/>
    </row>
    <row r="17" spans="1:2" s="19" customFormat="1" ht="15.75" customHeight="1">
      <c r="A17" s="23"/>
      <c r="B17" s="22"/>
    </row>
    <row r="18" spans="1:2" s="19" customFormat="1" ht="15.75" customHeight="1">
      <c r="A18" s="23"/>
      <c r="B18" s="22"/>
    </row>
    <row r="19" spans="1:2" s="19" customFormat="1" ht="15.75" customHeight="1">
      <c r="A19" s="23"/>
      <c r="B19" s="22"/>
    </row>
    <row r="20" spans="1:2" s="19" customFormat="1" ht="15.75" customHeight="1">
      <c r="B20" s="22"/>
    </row>
    <row r="21" spans="1:2" s="19" customFormat="1" ht="15.75" customHeight="1">
      <c r="B21" s="22"/>
    </row>
    <row r="22" spans="1:2" s="19" customFormat="1" ht="15.75" customHeight="1">
      <c r="B22" s="22"/>
    </row>
    <row r="23" spans="1:2" s="19" customFormat="1" ht="15.75" customHeight="1">
      <c r="B23" s="22"/>
    </row>
    <row r="24" spans="1:2" s="19" customFormat="1" ht="15.75" customHeight="1">
      <c r="B24" s="22"/>
    </row>
    <row r="25" spans="1:2" s="19" customFormat="1" ht="15.75" customHeight="1">
      <c r="B25" s="22"/>
    </row>
    <row r="26" spans="1:2" s="19" customFormat="1" ht="15.75" customHeight="1">
      <c r="B26" s="22"/>
    </row>
    <row r="27" spans="1:2" s="19" customFormat="1" ht="15.75" customHeight="1">
      <c r="B27" s="22"/>
    </row>
    <row r="28" spans="1:2" s="19" customFormat="1" ht="15.75" customHeight="1">
      <c r="B28" s="22"/>
    </row>
    <row r="29" spans="1:2" s="19" customFormat="1" ht="15.75" customHeight="1">
      <c r="B29" s="22"/>
    </row>
    <row r="30" spans="1:2" s="19" customFormat="1" ht="15.75" customHeight="1">
      <c r="B30" s="22"/>
    </row>
    <row r="31" spans="1:2" s="19" customFormat="1" ht="15.75" customHeight="1">
      <c r="B31" s="22"/>
    </row>
    <row r="32" spans="1:2" s="19" customFormat="1" ht="15.75" customHeight="1">
      <c r="B32" s="22"/>
    </row>
    <row r="33" spans="2:2" s="19" customFormat="1" ht="15.75" customHeight="1">
      <c r="B33" s="22"/>
    </row>
    <row r="34" spans="2:2" s="19" customFormat="1" ht="15.75" customHeight="1">
      <c r="B34" s="22"/>
    </row>
    <row r="35" spans="2:2" s="19" customFormat="1" ht="15.75" customHeight="1">
      <c r="B35" s="22"/>
    </row>
    <row r="36" spans="2:2" s="19" customFormat="1" ht="15.75" customHeight="1">
      <c r="B36" s="22"/>
    </row>
    <row r="37" spans="2:2" s="19" customFormat="1" ht="15.75" customHeight="1">
      <c r="B37" s="22"/>
    </row>
    <row r="38" spans="2:2" s="19" customFormat="1" ht="15.75" customHeight="1">
      <c r="B38" s="22"/>
    </row>
    <row r="39" spans="2:2" s="19" customFormat="1" ht="15.75" customHeight="1">
      <c r="B39" s="22"/>
    </row>
    <row r="40" spans="2:2" s="19" customFormat="1" ht="15.75" customHeight="1">
      <c r="B40" s="22"/>
    </row>
    <row r="41" spans="2:2" s="19" customFormat="1" ht="15.75" customHeight="1">
      <c r="B41" s="22"/>
    </row>
    <row r="42" spans="2:2" s="19" customFormat="1" ht="15.75" customHeight="1">
      <c r="B42" s="22"/>
    </row>
    <row r="43" spans="2:2" s="19" customFormat="1" ht="15.75" customHeight="1">
      <c r="B43" s="22"/>
    </row>
    <row r="44" spans="2:2" s="19" customFormat="1" ht="15.75" customHeight="1">
      <c r="B44" s="22"/>
    </row>
    <row r="45" spans="2:2" s="19" customFormat="1" ht="15.75" customHeight="1">
      <c r="B45" s="22"/>
    </row>
    <row r="46" spans="2:2" s="19" customFormat="1" ht="15.75" customHeight="1">
      <c r="B46" s="22"/>
    </row>
    <row r="47" spans="2:2" s="19" customFormat="1" ht="15.75" customHeight="1">
      <c r="B47" s="22"/>
    </row>
    <row r="48" spans="2:2" s="19" customFormat="1" ht="15.75" customHeight="1">
      <c r="B48" s="22"/>
    </row>
    <row r="49" spans="2:2" s="19" customFormat="1" ht="15.75" customHeight="1">
      <c r="B49" s="22"/>
    </row>
    <row r="50" spans="2:2" s="19" customFormat="1" ht="15.75" customHeight="1">
      <c r="B50" s="22"/>
    </row>
    <row r="51" spans="2:2" s="19" customFormat="1" ht="15.75" customHeight="1">
      <c r="B51" s="22"/>
    </row>
    <row r="52" spans="2:2" s="19" customFormat="1" ht="15.75" customHeight="1">
      <c r="B52" s="22"/>
    </row>
    <row r="53" spans="2:2" s="19" customFormat="1" ht="15.75" customHeight="1">
      <c r="B53" s="22"/>
    </row>
    <row r="54" spans="2:2" s="19" customFormat="1" ht="15.75" customHeight="1">
      <c r="B54" s="22"/>
    </row>
    <row r="55" spans="2:2" s="19" customFormat="1" ht="15.75" customHeight="1">
      <c r="B55" s="22"/>
    </row>
    <row r="56" spans="2:2" s="19" customFormat="1" ht="15.75" customHeight="1">
      <c r="B56" s="22"/>
    </row>
    <row r="57" spans="2:2" s="19" customFormat="1" ht="15.75" customHeight="1">
      <c r="B57" s="22"/>
    </row>
    <row r="58" spans="2:2" s="19" customFormat="1" ht="15.75" customHeight="1">
      <c r="B58" s="22"/>
    </row>
    <row r="59" spans="2:2" s="19" customFormat="1" ht="15.75" customHeight="1">
      <c r="B59" s="22"/>
    </row>
    <row r="60" spans="2:2" s="19" customFormat="1" ht="15.75" customHeight="1">
      <c r="B60" s="22"/>
    </row>
    <row r="61" spans="2:2" s="19" customFormat="1" ht="15.75" customHeight="1">
      <c r="B61" s="22"/>
    </row>
    <row r="62" spans="2:2" s="19" customFormat="1" ht="15.75" customHeight="1">
      <c r="B62" s="22"/>
    </row>
    <row r="63" spans="2:2" s="19" customFormat="1" ht="15.75" customHeight="1">
      <c r="B63" s="22"/>
    </row>
    <row r="64" spans="2:2" s="19" customFormat="1" ht="15.75" customHeight="1">
      <c r="B64" s="22"/>
    </row>
    <row r="65" spans="2:2" s="19" customFormat="1" ht="15.75" customHeight="1">
      <c r="B65" s="22"/>
    </row>
    <row r="66" spans="2:2" s="19" customFormat="1" ht="15.75" customHeight="1">
      <c r="B66" s="22"/>
    </row>
    <row r="67" spans="2:2" s="19" customFormat="1" ht="15.75" customHeight="1">
      <c r="B67" s="22"/>
    </row>
    <row r="68" spans="2:2" s="19" customFormat="1" ht="15.75" customHeight="1">
      <c r="B68" s="22"/>
    </row>
    <row r="69" spans="2:2" s="19" customFormat="1" ht="15.75" customHeight="1">
      <c r="B69" s="22"/>
    </row>
    <row r="70" spans="2:2" s="19" customFormat="1" ht="15.75" customHeight="1">
      <c r="B70" s="22"/>
    </row>
    <row r="71" spans="2:2" s="19" customFormat="1" ht="15.75" customHeight="1">
      <c r="B71" s="22"/>
    </row>
    <row r="72" spans="2:2" s="19" customFormat="1" ht="15.75" customHeight="1">
      <c r="B72" s="22"/>
    </row>
    <row r="73" spans="2:2" s="19" customFormat="1" ht="15.75" customHeight="1">
      <c r="B73" s="22"/>
    </row>
    <row r="74" spans="2:2" s="19" customFormat="1" ht="15.75" customHeight="1">
      <c r="B74" s="22"/>
    </row>
    <row r="75" spans="2:2" s="19" customFormat="1" ht="15.75" customHeight="1">
      <c r="B75" s="22"/>
    </row>
    <row r="76" spans="2:2" s="19" customFormat="1" ht="15.75" customHeight="1">
      <c r="B76" s="22"/>
    </row>
    <row r="77" spans="2:2" s="19" customFormat="1" ht="15.75" customHeight="1">
      <c r="B77" s="22"/>
    </row>
    <row r="78" spans="2:2" s="19" customFormat="1" ht="15.75" customHeight="1">
      <c r="B78" s="22"/>
    </row>
    <row r="79" spans="2:2" s="19" customFormat="1" ht="15.75" customHeight="1">
      <c r="B79" s="22"/>
    </row>
    <row r="80" spans="2:2" s="19" customFormat="1" ht="15.75" customHeight="1">
      <c r="B80" s="22"/>
    </row>
    <row r="81" spans="2:2" s="19" customFormat="1" ht="15.75" customHeight="1">
      <c r="B81" s="22"/>
    </row>
    <row r="82" spans="2:2" s="19" customFormat="1" ht="15.75" customHeight="1">
      <c r="B82" s="22"/>
    </row>
    <row r="83" spans="2:2" s="19" customFormat="1" ht="15.75" customHeight="1">
      <c r="B83" s="22"/>
    </row>
    <row r="84" spans="2:2" s="19" customFormat="1" ht="15.75" customHeight="1">
      <c r="B84" s="22"/>
    </row>
    <row r="85" spans="2:2" s="19" customFormat="1" ht="15.75" customHeight="1">
      <c r="B85" s="22"/>
    </row>
    <row r="86" spans="2:2" s="19" customFormat="1" ht="15.75" customHeight="1">
      <c r="B86" s="22"/>
    </row>
    <row r="87" spans="2:2" s="19" customFormat="1" ht="15.75" customHeight="1">
      <c r="B87" s="22"/>
    </row>
    <row r="88" spans="2:2" s="19" customFormat="1" ht="15.75" customHeight="1">
      <c r="B88" s="22"/>
    </row>
    <row r="89" spans="2:2" s="19" customFormat="1" ht="15.75" customHeight="1">
      <c r="B89" s="22"/>
    </row>
    <row r="90" spans="2:2" s="19" customFormat="1" ht="15.75" customHeight="1">
      <c r="B90" s="22"/>
    </row>
    <row r="91" spans="2:2" s="19" customFormat="1" ht="15.75" customHeight="1">
      <c r="B91" s="22"/>
    </row>
    <row r="92" spans="2:2" s="19" customFormat="1" ht="15.75" customHeight="1">
      <c r="B92" s="22"/>
    </row>
    <row r="93" spans="2:2" s="19" customFormat="1" ht="15.75" customHeight="1">
      <c r="B93" s="22"/>
    </row>
    <row r="94" spans="2:2" s="19" customFormat="1" ht="15.75" customHeight="1">
      <c r="B94" s="22"/>
    </row>
    <row r="95" spans="2:2" s="19" customFormat="1" ht="15.75" customHeight="1">
      <c r="B95" s="22"/>
    </row>
    <row r="96" spans="2:2" s="19" customFormat="1" ht="15.75" customHeight="1">
      <c r="B96" s="22"/>
    </row>
    <row r="97" spans="2:2" s="19" customFormat="1" ht="15.75" customHeight="1">
      <c r="B97" s="22"/>
    </row>
    <row r="98" spans="2:2" s="19" customFormat="1" ht="15.75" customHeight="1">
      <c r="B98" s="22"/>
    </row>
    <row r="99" spans="2:2" s="19" customFormat="1" ht="15.75" customHeight="1">
      <c r="B99" s="22"/>
    </row>
    <row r="100" spans="2:2" s="19" customFormat="1" ht="15.75" customHeight="1">
      <c r="B100" s="22"/>
    </row>
    <row r="101" spans="2:2" s="19" customFormat="1" ht="15.75" customHeight="1">
      <c r="B101" s="22"/>
    </row>
    <row r="102" spans="2:2" s="19" customFormat="1" ht="15.75" customHeight="1">
      <c r="B102" s="22"/>
    </row>
    <row r="103" spans="2:2" s="19" customFormat="1" ht="15.75" customHeight="1">
      <c r="B103" s="22"/>
    </row>
    <row r="104" spans="2:2" s="19" customFormat="1" ht="15.75" customHeight="1">
      <c r="B104" s="22"/>
    </row>
    <row r="105" spans="2:2" s="19" customFormat="1" ht="15.75" customHeight="1">
      <c r="B105" s="22"/>
    </row>
    <row r="106" spans="2:2" s="19" customFormat="1" ht="15.75" customHeight="1">
      <c r="B106" s="22"/>
    </row>
    <row r="107" spans="2:2" s="19" customFormat="1" ht="15.75" customHeight="1">
      <c r="B107" s="22"/>
    </row>
    <row r="108" spans="2:2" s="19" customFormat="1" ht="15.75" customHeight="1">
      <c r="B108" s="22"/>
    </row>
    <row r="109" spans="2:2" s="19" customFormat="1" ht="15.75" customHeight="1">
      <c r="B109" s="22"/>
    </row>
    <row r="110" spans="2:2" s="19" customFormat="1" ht="15.75" customHeight="1">
      <c r="B110" s="22"/>
    </row>
    <row r="111" spans="2:2" s="19" customFormat="1" ht="15.75" customHeight="1">
      <c r="B111" s="22"/>
    </row>
    <row r="112" spans="2:2" s="19" customFormat="1" ht="15.75" customHeight="1">
      <c r="B112" s="22"/>
    </row>
    <row r="113" spans="2:2" s="19" customFormat="1" ht="15.75" customHeight="1">
      <c r="B113" s="22"/>
    </row>
    <row r="114" spans="2:2" s="19" customFormat="1" ht="15.75" customHeight="1">
      <c r="B114" s="22"/>
    </row>
    <row r="115" spans="2:2" s="19" customFormat="1" ht="15.75" customHeight="1">
      <c r="B115" s="22"/>
    </row>
    <row r="116" spans="2:2" s="19" customFormat="1" ht="15.75" customHeight="1">
      <c r="B116" s="22"/>
    </row>
    <row r="117" spans="2:2" s="19" customFormat="1" ht="15.75" customHeight="1">
      <c r="B117" s="22"/>
    </row>
    <row r="118" spans="2:2" s="19" customFormat="1" ht="15.75" customHeight="1">
      <c r="B118" s="22"/>
    </row>
    <row r="119" spans="2:2" s="19" customFormat="1" ht="15.75" customHeight="1">
      <c r="B119" s="22"/>
    </row>
    <row r="120" spans="2:2" s="19" customFormat="1" ht="15.75" customHeight="1">
      <c r="B120" s="22"/>
    </row>
    <row r="121" spans="2:2" s="19" customFormat="1" ht="15.75" customHeight="1">
      <c r="B121" s="22"/>
    </row>
    <row r="122" spans="2:2" s="19" customFormat="1" ht="15.75" customHeight="1">
      <c r="B122" s="22"/>
    </row>
    <row r="123" spans="2:2" s="19" customFormat="1" ht="15.75" customHeight="1">
      <c r="B123" s="22"/>
    </row>
    <row r="124" spans="2:2" s="19" customFormat="1" ht="15.75" customHeight="1">
      <c r="B124" s="22"/>
    </row>
    <row r="125" spans="2:2" s="19" customFormat="1" ht="15.75" customHeight="1">
      <c r="B125" s="22"/>
    </row>
    <row r="126" spans="2:2" s="19" customFormat="1" ht="15.75" customHeight="1">
      <c r="B126" s="22"/>
    </row>
    <row r="127" spans="2:2" s="19" customFormat="1" ht="15.75" customHeight="1">
      <c r="B127" s="22"/>
    </row>
    <row r="128" spans="2:2" s="19" customFormat="1" ht="15.75" customHeight="1">
      <c r="B128" s="22"/>
    </row>
    <row r="129" spans="2:2" s="19" customFormat="1" ht="15.75" customHeight="1">
      <c r="B129" s="22"/>
    </row>
    <row r="130" spans="2:2" s="19" customFormat="1" ht="15.75" customHeight="1">
      <c r="B130" s="22"/>
    </row>
    <row r="131" spans="2:2" s="19" customFormat="1" ht="15.75" customHeight="1">
      <c r="B131" s="22"/>
    </row>
    <row r="132" spans="2:2" s="19" customFormat="1" ht="15.75" customHeight="1">
      <c r="B132" s="22"/>
    </row>
    <row r="133" spans="2:2" s="19" customFormat="1" ht="15.75" customHeight="1">
      <c r="B133" s="22"/>
    </row>
    <row r="134" spans="2:2" s="19" customFormat="1" ht="15.75" customHeight="1">
      <c r="B134" s="22"/>
    </row>
    <row r="135" spans="2:2" s="19" customFormat="1" ht="15.75" customHeight="1">
      <c r="B135" s="22"/>
    </row>
    <row r="136" spans="2:2" s="19" customFormat="1" ht="15.75" customHeight="1">
      <c r="B136" s="22"/>
    </row>
    <row r="137" spans="2:2" s="19" customFormat="1" ht="15.75" customHeight="1">
      <c r="B137" s="22"/>
    </row>
    <row r="138" spans="2:2" s="19" customFormat="1" ht="15.75" customHeight="1">
      <c r="B138" s="22"/>
    </row>
    <row r="139" spans="2:2" s="19" customFormat="1" ht="15.75" customHeight="1">
      <c r="B139" s="22"/>
    </row>
    <row r="140" spans="2:2" s="19" customFormat="1" ht="15.75" customHeight="1">
      <c r="B140" s="22"/>
    </row>
    <row r="141" spans="2:2" s="19" customFormat="1" ht="15.75" customHeight="1">
      <c r="B141" s="22"/>
    </row>
    <row r="142" spans="2:2" s="19" customFormat="1" ht="15.75" customHeight="1">
      <c r="B142" s="22"/>
    </row>
    <row r="143" spans="2:2" s="19" customFormat="1" ht="15.75" customHeight="1">
      <c r="B143" s="22"/>
    </row>
    <row r="144" spans="2:2" s="19" customFormat="1" ht="15.75" customHeight="1">
      <c r="B144" s="22"/>
    </row>
    <row r="145" spans="2:2" s="19" customFormat="1" ht="15.75" customHeight="1">
      <c r="B145" s="22"/>
    </row>
    <row r="146" spans="2:2" s="19" customFormat="1" ht="15.75" customHeight="1">
      <c r="B146" s="22"/>
    </row>
    <row r="147" spans="2:2" s="19" customFormat="1" ht="15.75" customHeight="1">
      <c r="B147" s="22"/>
    </row>
    <row r="148" spans="2:2" s="19" customFormat="1" ht="15.75" customHeight="1">
      <c r="B148" s="22"/>
    </row>
    <row r="149" spans="2:2" s="19" customFormat="1" ht="15.75" customHeight="1">
      <c r="B149" s="22"/>
    </row>
    <row r="150" spans="2:2" s="19" customFormat="1" ht="15.75" customHeight="1">
      <c r="B150" s="22"/>
    </row>
    <row r="151" spans="2:2" s="19" customFormat="1" ht="15.75" customHeight="1">
      <c r="B151" s="22"/>
    </row>
    <row r="152" spans="2:2" s="19" customFormat="1" ht="15.75" customHeight="1">
      <c r="B152" s="22"/>
    </row>
    <row r="153" spans="2:2" s="19" customFormat="1" ht="15.75" customHeight="1">
      <c r="B153" s="22"/>
    </row>
    <row r="154" spans="2:2" s="19" customFormat="1" ht="15.75" customHeight="1">
      <c r="B154" s="22"/>
    </row>
    <row r="155" spans="2:2" s="19" customFormat="1" ht="15.75" customHeight="1">
      <c r="B155" s="22"/>
    </row>
    <row r="156" spans="2:2" s="19" customFormat="1" ht="15.75" customHeight="1">
      <c r="B156" s="22"/>
    </row>
    <row r="157" spans="2:2" s="19" customFormat="1" ht="15.75" customHeight="1">
      <c r="B157" s="22"/>
    </row>
    <row r="158" spans="2:2" s="19" customFormat="1" ht="15.75" customHeight="1">
      <c r="B158" s="22"/>
    </row>
    <row r="159" spans="2:2" s="19" customFormat="1" ht="15.75" customHeight="1">
      <c r="B159" s="22"/>
    </row>
    <row r="160" spans="2:2" s="19" customFormat="1" ht="15.75" customHeight="1">
      <c r="B160" s="22"/>
    </row>
    <row r="161" spans="2:2" s="19" customFormat="1" ht="15.75" customHeight="1">
      <c r="B161" s="22"/>
    </row>
    <row r="162" spans="2:2" s="19" customFormat="1" ht="15.75" customHeight="1">
      <c r="B162" s="22"/>
    </row>
    <row r="163" spans="2:2" s="19" customFormat="1" ht="15.75" customHeight="1">
      <c r="B163" s="22"/>
    </row>
    <row r="164" spans="2:2" s="19" customFormat="1" ht="15.75" customHeight="1">
      <c r="B164" s="22"/>
    </row>
    <row r="165" spans="2:2" s="19" customFormat="1" ht="15.75" customHeight="1">
      <c r="B165" s="22"/>
    </row>
    <row r="166" spans="2:2" s="19" customFormat="1" ht="15.75" customHeight="1">
      <c r="B166" s="22"/>
    </row>
    <row r="167" spans="2:2" s="19" customFormat="1" ht="15.75" customHeight="1">
      <c r="B167" s="22"/>
    </row>
    <row r="168" spans="2:2" s="19" customFormat="1" ht="15.75" customHeight="1">
      <c r="B168" s="22"/>
    </row>
    <row r="169" spans="2:2" s="19" customFormat="1" ht="15.75" customHeight="1">
      <c r="B169" s="22"/>
    </row>
    <row r="170" spans="2:2" s="19" customFormat="1" ht="15.75" customHeight="1">
      <c r="B170" s="22"/>
    </row>
    <row r="171" spans="2:2" s="19" customFormat="1" ht="15.75" customHeight="1">
      <c r="B171" s="22"/>
    </row>
    <row r="172" spans="2:2" s="19" customFormat="1" ht="15.75" customHeight="1">
      <c r="B172" s="22"/>
    </row>
    <row r="173" spans="2:2" s="19" customFormat="1" ht="15.75" customHeight="1">
      <c r="B173" s="22"/>
    </row>
    <row r="174" spans="2:2" s="19" customFormat="1" ht="15.75" customHeight="1">
      <c r="B174" s="22"/>
    </row>
    <row r="175" spans="2:2" s="19" customFormat="1" ht="15.75" customHeight="1">
      <c r="B175" s="22"/>
    </row>
    <row r="176" spans="2:2" s="19" customFormat="1" ht="15.75" customHeight="1">
      <c r="B176" s="22"/>
    </row>
    <row r="177" spans="2:2" s="19" customFormat="1" ht="15.75" customHeight="1">
      <c r="B177" s="22"/>
    </row>
    <row r="178" spans="2:2" s="19" customFormat="1" ht="15.75" customHeight="1">
      <c r="B178" s="22"/>
    </row>
    <row r="179" spans="2:2" s="19" customFormat="1" ht="15.75" customHeight="1">
      <c r="B179" s="22"/>
    </row>
    <row r="180" spans="2:2" s="19" customFormat="1" ht="15.75" customHeight="1">
      <c r="B180" s="22"/>
    </row>
    <row r="181" spans="2:2" s="19" customFormat="1" ht="15.75" customHeight="1">
      <c r="B181" s="22"/>
    </row>
    <row r="182" spans="2:2" s="19" customFormat="1" ht="15.75" customHeight="1">
      <c r="B182" s="22"/>
    </row>
    <row r="183" spans="2:2" s="19" customFormat="1" ht="15.75" customHeight="1">
      <c r="B183" s="22"/>
    </row>
    <row r="184" spans="2:2" s="19" customFormat="1" ht="15.75" customHeight="1">
      <c r="B184" s="22"/>
    </row>
    <row r="185" spans="2:2" s="19" customFormat="1" ht="15.75" customHeight="1">
      <c r="B185" s="22"/>
    </row>
    <row r="186" spans="2:2" s="19" customFormat="1" ht="15.75" customHeight="1">
      <c r="B186" s="22"/>
    </row>
    <row r="187" spans="2:2" s="19" customFormat="1" ht="15.75" customHeight="1">
      <c r="B187" s="22"/>
    </row>
    <row r="188" spans="2:2" s="19" customFormat="1" ht="15.75" customHeight="1">
      <c r="B188" s="22"/>
    </row>
    <row r="189" spans="2:2" s="19" customFormat="1" ht="15.75" customHeight="1">
      <c r="B189" s="22"/>
    </row>
    <row r="190" spans="2:2" s="19" customFormat="1" ht="15.75" customHeight="1">
      <c r="B190" s="22"/>
    </row>
    <row r="191" spans="2:2" s="19" customFormat="1" ht="15.75" customHeight="1">
      <c r="B191" s="22"/>
    </row>
    <row r="192" spans="2:2" s="19" customFormat="1" ht="15.75" customHeight="1">
      <c r="B192" s="22"/>
    </row>
    <row r="193" spans="2:2" s="19" customFormat="1" ht="15.75" customHeight="1">
      <c r="B193" s="22"/>
    </row>
    <row r="194" spans="2:2" s="19" customFormat="1" ht="15.75" customHeight="1">
      <c r="B194" s="22"/>
    </row>
    <row r="195" spans="2:2" s="19" customFormat="1" ht="15.75" customHeight="1">
      <c r="B195" s="22"/>
    </row>
    <row r="196" spans="2:2" s="19" customFormat="1" ht="15.75" customHeight="1">
      <c r="B196" s="22"/>
    </row>
    <row r="197" spans="2:2" s="19" customFormat="1" ht="15.75" customHeight="1">
      <c r="B197" s="22"/>
    </row>
    <row r="198" spans="2:2" s="19" customFormat="1" ht="15.75" customHeight="1">
      <c r="B198" s="22"/>
    </row>
    <row r="199" spans="2:2" s="19" customFormat="1" ht="15.75" customHeight="1">
      <c r="B199" s="22"/>
    </row>
    <row r="200" spans="2:2" s="19" customFormat="1" ht="15.75" customHeight="1">
      <c r="B200" s="22"/>
    </row>
    <row r="201" spans="2:2" s="19" customFormat="1" ht="15.75" customHeight="1">
      <c r="B201" s="22"/>
    </row>
    <row r="202" spans="2:2" s="19" customFormat="1" ht="15.75" customHeight="1">
      <c r="B202" s="22"/>
    </row>
    <row r="203" spans="2:2" s="19" customFormat="1" ht="15.75" customHeight="1">
      <c r="B203" s="22"/>
    </row>
    <row r="204" spans="2:2" s="19" customFormat="1" ht="15.75" customHeight="1">
      <c r="B204" s="22"/>
    </row>
    <row r="205" spans="2:2" s="19" customFormat="1" ht="15.75" customHeight="1">
      <c r="B205" s="22"/>
    </row>
    <row r="206" spans="2:2" s="19" customFormat="1" ht="15.75" customHeight="1">
      <c r="B206" s="22"/>
    </row>
    <row r="207" spans="2:2" s="19" customFormat="1" ht="15.75" customHeight="1">
      <c r="B207" s="22"/>
    </row>
    <row r="208" spans="2:2" s="19" customFormat="1" ht="15.75" customHeight="1">
      <c r="B208" s="22"/>
    </row>
    <row r="209" spans="2:2" s="19" customFormat="1" ht="15.75" customHeight="1">
      <c r="B209" s="22"/>
    </row>
    <row r="210" spans="2:2" s="19" customFormat="1" ht="15.75" customHeight="1">
      <c r="B210" s="22"/>
    </row>
    <row r="211" spans="2:2" s="19" customFormat="1" ht="15.75" customHeight="1">
      <c r="B211" s="22"/>
    </row>
    <row r="212" spans="2:2" s="19" customFormat="1" ht="15.75" customHeight="1">
      <c r="B212" s="22"/>
    </row>
    <row r="213" spans="2:2" s="19" customFormat="1" ht="15.75" customHeight="1">
      <c r="B213" s="22"/>
    </row>
    <row r="214" spans="2:2" s="19" customFormat="1" ht="15.75" customHeight="1">
      <c r="B214" s="22"/>
    </row>
    <row r="215" spans="2:2" s="19" customFormat="1" ht="15.75" customHeight="1">
      <c r="B215" s="22"/>
    </row>
    <row r="216" spans="2:2" s="19" customFormat="1" ht="15.75" customHeight="1">
      <c r="B216" s="22"/>
    </row>
    <row r="217" spans="2:2" s="19" customFormat="1" ht="15.75" customHeight="1">
      <c r="B217" s="22"/>
    </row>
    <row r="218" spans="2:2" s="19" customFormat="1" ht="15.75" customHeight="1">
      <c r="B218" s="22"/>
    </row>
    <row r="219" spans="2:2" s="19" customFormat="1" ht="15.75" customHeight="1">
      <c r="B219" s="22"/>
    </row>
    <row r="220" spans="2:2" s="19" customFormat="1" ht="15.75" customHeight="1">
      <c r="B220" s="22"/>
    </row>
    <row r="221" spans="2:2" s="19" customFormat="1" ht="15.75" customHeight="1">
      <c r="B221" s="22"/>
    </row>
    <row r="222" spans="2:2" s="19" customFormat="1" ht="15.75" customHeight="1">
      <c r="B222" s="22"/>
    </row>
    <row r="223" spans="2:2" s="19" customFormat="1" ht="15.75" customHeight="1">
      <c r="B223" s="22"/>
    </row>
    <row r="224" spans="2:2" s="19" customFormat="1" ht="15.75" customHeight="1">
      <c r="B224" s="22"/>
    </row>
    <row r="225" spans="2:2" s="19" customFormat="1" ht="15.75" customHeight="1">
      <c r="B225" s="22"/>
    </row>
    <row r="226" spans="2:2" s="19" customFormat="1" ht="15.75" customHeight="1">
      <c r="B226" s="22"/>
    </row>
    <row r="227" spans="2:2" s="19" customFormat="1" ht="15.75" customHeight="1">
      <c r="B227" s="22"/>
    </row>
    <row r="228" spans="2:2" s="19" customFormat="1" ht="15.75" customHeight="1">
      <c r="B228" s="22"/>
    </row>
    <row r="229" spans="2:2" s="19" customFormat="1" ht="15.75" customHeight="1">
      <c r="B229" s="22"/>
    </row>
    <row r="230" spans="2:2" s="19" customFormat="1" ht="15.75" customHeight="1">
      <c r="B230" s="22"/>
    </row>
    <row r="231" spans="2:2" s="19" customFormat="1" ht="15.75" customHeight="1">
      <c r="B231" s="22"/>
    </row>
    <row r="232" spans="2:2" s="19" customFormat="1" ht="15.75" customHeight="1">
      <c r="B232" s="22"/>
    </row>
    <row r="233" spans="2:2" s="19" customFormat="1" ht="15.75" customHeight="1">
      <c r="B233" s="22"/>
    </row>
    <row r="234" spans="2:2" s="19" customFormat="1" ht="15.75" customHeight="1">
      <c r="B234" s="22"/>
    </row>
    <row r="235" spans="2:2" s="19" customFormat="1" ht="15.75" customHeight="1">
      <c r="B235" s="22"/>
    </row>
  </sheetData>
  <mergeCells count="3">
    <mergeCell ref="A1:C1"/>
    <mergeCell ref="A3:C3"/>
    <mergeCell ref="A2:C2"/>
  </mergeCells>
  <pageMargins left="0.7" right="0.7" top="0.75" bottom="0.75" header="0.3" footer="0.3"/>
  <pageSetup paperSize="9" orientation="portrait" horizont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O22"/>
  <sheetViews>
    <sheetView view="pageBreakPreview" topLeftCell="A7" zoomScale="85" zoomScaleSheetLayoutView="85" workbookViewId="0">
      <selection sqref="A1:C1"/>
    </sheetView>
  </sheetViews>
  <sheetFormatPr defaultRowHeight="15" customHeight="1" outlineLevelCol="1"/>
  <cols>
    <col min="1" max="1" width="10.85546875" style="8" customWidth="1"/>
    <col min="2" max="2" width="14.42578125" style="8" hidden="1" customWidth="1" outlineLevel="1"/>
    <col min="3" max="3" width="10.85546875" style="8" customWidth="1" collapsed="1"/>
    <col min="4" max="4" width="28.7109375" style="8" customWidth="1"/>
    <col min="5" max="5" width="8.85546875" style="8" customWidth="1"/>
    <col min="6" max="6" width="8.7109375" style="8" customWidth="1"/>
    <col min="7" max="8" width="11" style="8" bestFit="1" customWidth="1"/>
    <col min="9" max="16384" width="9.140625" style="8"/>
  </cols>
  <sheetData>
    <row r="1" spans="1:15" ht="30" customHeight="1">
      <c r="A1" s="474" t="s">
        <v>60</v>
      </c>
      <c r="B1" s="474"/>
      <c r="C1" s="474"/>
      <c r="D1" s="474"/>
      <c r="E1" s="474"/>
      <c r="F1" s="474"/>
      <c r="G1" s="474"/>
      <c r="H1" s="474"/>
      <c r="I1" s="168"/>
      <c r="J1" s="168"/>
      <c r="K1" s="168"/>
      <c r="L1" s="168"/>
      <c r="M1" s="168"/>
      <c r="N1" s="168"/>
    </row>
    <row r="2" spans="1:15" ht="30" customHeight="1">
      <c r="A2" s="479" t="s">
        <v>125</v>
      </c>
      <c r="B2" s="479"/>
      <c r="C2" s="479"/>
      <c r="D2" s="479"/>
      <c r="E2" s="479"/>
      <c r="F2" s="479"/>
      <c r="G2" s="479"/>
      <c r="H2" s="479"/>
      <c r="I2" s="168"/>
      <c r="J2" s="168"/>
      <c r="K2" s="168"/>
      <c r="L2" s="168"/>
      <c r="M2" s="168"/>
      <c r="N2" s="168"/>
    </row>
    <row r="3" spans="1:15" ht="15" customHeight="1">
      <c r="A3" s="269" t="s">
        <v>60</v>
      </c>
    </row>
    <row r="6" spans="1:15" ht="15" customHeight="1">
      <c r="A6" s="48" t="s">
        <v>123</v>
      </c>
      <c r="B6" s="48"/>
      <c r="C6" s="47" t="s">
        <v>172</v>
      </c>
      <c r="D6" s="44"/>
      <c r="E6" s="44"/>
      <c r="F6" s="44"/>
      <c r="G6" s="44"/>
      <c r="H6" s="44"/>
      <c r="I6" s="44"/>
      <c r="J6" s="44"/>
      <c r="K6" s="44"/>
      <c r="L6" s="44"/>
      <c r="M6" s="44"/>
      <c r="N6" s="44"/>
      <c r="O6" s="44"/>
    </row>
    <row r="7" spans="1:15" ht="15" customHeight="1">
      <c r="A7" s="49" t="s">
        <v>0</v>
      </c>
      <c r="B7" s="49"/>
      <c r="C7" s="54">
        <v>0.68055555555555547</v>
      </c>
      <c r="D7" s="44"/>
      <c r="E7" s="44"/>
      <c r="F7" s="44"/>
      <c r="G7" s="44"/>
      <c r="H7" s="44"/>
      <c r="I7" s="44"/>
      <c r="J7" s="44"/>
      <c r="K7" s="44"/>
      <c r="L7" s="44"/>
      <c r="M7" s="44"/>
      <c r="N7" s="44"/>
      <c r="O7" s="44"/>
    </row>
    <row r="8" spans="1:15" ht="15" customHeight="1">
      <c r="A8" s="336"/>
      <c r="B8" s="27"/>
      <c r="D8" s="446"/>
      <c r="E8" s="26"/>
      <c r="G8" s="6"/>
      <c r="H8" s="6"/>
    </row>
    <row r="9" spans="1:15" ht="15" customHeight="1">
      <c r="A9" s="480" t="s">
        <v>24</v>
      </c>
      <c r="B9" s="477" t="s">
        <v>106</v>
      </c>
      <c r="C9" s="481" t="s">
        <v>25</v>
      </c>
      <c r="D9" s="483" t="s">
        <v>26</v>
      </c>
      <c r="E9" s="480" t="s">
        <v>27</v>
      </c>
      <c r="F9" s="480" t="s">
        <v>23</v>
      </c>
      <c r="G9" s="478" t="s">
        <v>28</v>
      </c>
      <c r="H9" s="478" t="s">
        <v>29</v>
      </c>
    </row>
    <row r="10" spans="1:15" ht="15" customHeight="1">
      <c r="A10" s="480"/>
      <c r="B10" s="477"/>
      <c r="C10" s="482"/>
      <c r="D10" s="484"/>
      <c r="E10" s="480"/>
      <c r="F10" s="480"/>
      <c r="G10" s="478"/>
      <c r="H10" s="478"/>
    </row>
    <row r="11" spans="1:15" ht="18" customHeight="1">
      <c r="A11" s="1">
        <v>1</v>
      </c>
      <c r="B11" s="1" t="s">
        <v>500</v>
      </c>
      <c r="C11" s="2">
        <v>268</v>
      </c>
      <c r="D11" s="28" t="s">
        <v>254</v>
      </c>
      <c r="E11" s="2">
        <v>1994</v>
      </c>
      <c r="F11" s="4" t="s">
        <v>21</v>
      </c>
      <c r="G11" s="173">
        <v>15105</v>
      </c>
      <c r="H11" s="29">
        <v>15</v>
      </c>
    </row>
    <row r="12" spans="1:15" ht="18" customHeight="1">
      <c r="A12" s="1">
        <v>2</v>
      </c>
      <c r="B12" s="1" t="s">
        <v>499</v>
      </c>
      <c r="C12" s="2">
        <v>275</v>
      </c>
      <c r="D12" s="31" t="s">
        <v>270</v>
      </c>
      <c r="E12" s="2">
        <v>1992</v>
      </c>
      <c r="F12" s="4" t="s">
        <v>15</v>
      </c>
      <c r="G12" s="173">
        <v>15176</v>
      </c>
      <c r="H12" s="30">
        <v>14</v>
      </c>
    </row>
    <row r="13" spans="1:15" ht="18" customHeight="1">
      <c r="A13" s="1" t="s">
        <v>522</v>
      </c>
      <c r="B13" s="1" t="s">
        <v>491</v>
      </c>
      <c r="C13" s="2">
        <v>289</v>
      </c>
      <c r="D13" s="28" t="s">
        <v>281</v>
      </c>
      <c r="E13" s="2">
        <v>1993</v>
      </c>
      <c r="F13" s="4" t="s">
        <v>170</v>
      </c>
      <c r="G13" s="173">
        <v>15186</v>
      </c>
      <c r="H13" s="30"/>
    </row>
    <row r="14" spans="1:15" ht="18" customHeight="1">
      <c r="A14" s="1">
        <v>3</v>
      </c>
      <c r="B14" s="1" t="s">
        <v>497</v>
      </c>
      <c r="C14" s="2">
        <v>154</v>
      </c>
      <c r="D14" s="28" t="s">
        <v>178</v>
      </c>
      <c r="E14" s="2">
        <v>1991</v>
      </c>
      <c r="F14" s="4" t="s">
        <v>82</v>
      </c>
      <c r="G14" s="173">
        <v>15211</v>
      </c>
      <c r="H14" s="30">
        <v>13</v>
      </c>
    </row>
    <row r="15" spans="1:15" ht="18" customHeight="1">
      <c r="A15" s="1">
        <v>4</v>
      </c>
      <c r="B15" s="1" t="s">
        <v>498</v>
      </c>
      <c r="C15" s="2">
        <v>196</v>
      </c>
      <c r="D15" s="28" t="s">
        <v>206</v>
      </c>
      <c r="E15" s="2">
        <v>1994</v>
      </c>
      <c r="F15" s="4" t="s">
        <v>159</v>
      </c>
      <c r="G15" s="173">
        <v>15299</v>
      </c>
      <c r="H15" s="16">
        <v>12</v>
      </c>
    </row>
    <row r="16" spans="1:15" ht="18" customHeight="1">
      <c r="A16" s="1">
        <v>5</v>
      </c>
      <c r="B16" s="1" t="s">
        <v>496</v>
      </c>
      <c r="C16" s="2">
        <v>248</v>
      </c>
      <c r="D16" s="28" t="s">
        <v>240</v>
      </c>
      <c r="E16" s="2">
        <v>1992</v>
      </c>
      <c r="F16" s="4" t="s">
        <v>22</v>
      </c>
      <c r="G16" s="173">
        <v>15305</v>
      </c>
      <c r="H16" s="30">
        <v>11</v>
      </c>
    </row>
    <row r="17" spans="1:8" ht="18" customHeight="1">
      <c r="A17" s="1" t="s">
        <v>522</v>
      </c>
      <c r="B17" s="1" t="s">
        <v>495</v>
      </c>
      <c r="C17" s="2">
        <v>190</v>
      </c>
      <c r="D17" s="28" t="s">
        <v>515</v>
      </c>
      <c r="E17" s="2">
        <v>1994</v>
      </c>
      <c r="F17" s="4" t="s">
        <v>307</v>
      </c>
      <c r="G17" s="173">
        <v>15309</v>
      </c>
      <c r="H17" s="29"/>
    </row>
    <row r="18" spans="1:8" ht="18" customHeight="1">
      <c r="A18" s="1">
        <v>6</v>
      </c>
      <c r="B18" s="1" t="s">
        <v>492</v>
      </c>
      <c r="C18" s="2">
        <v>166</v>
      </c>
      <c r="D18" s="28" t="s">
        <v>187</v>
      </c>
      <c r="E18" s="2">
        <v>1994</v>
      </c>
      <c r="F18" s="4" t="s">
        <v>176</v>
      </c>
      <c r="G18" s="173">
        <v>15351</v>
      </c>
      <c r="H18" s="30">
        <v>10</v>
      </c>
    </row>
    <row r="19" spans="1:8" ht="18" customHeight="1">
      <c r="A19" s="1">
        <v>7</v>
      </c>
      <c r="B19" s="1" t="s">
        <v>494</v>
      </c>
      <c r="C19" s="2">
        <v>205</v>
      </c>
      <c r="D19" s="28" t="s">
        <v>215</v>
      </c>
      <c r="E19" s="2" t="s">
        <v>216</v>
      </c>
      <c r="F19" s="4" t="s">
        <v>174</v>
      </c>
      <c r="G19" s="173">
        <v>20110</v>
      </c>
      <c r="H19" s="30">
        <v>9</v>
      </c>
    </row>
    <row r="20" spans="1:8" ht="18" customHeight="1">
      <c r="A20" s="1" t="s">
        <v>521</v>
      </c>
      <c r="B20" s="1" t="s">
        <v>490</v>
      </c>
      <c r="C20" s="2">
        <v>298</v>
      </c>
      <c r="D20" s="28" t="s">
        <v>282</v>
      </c>
      <c r="E20" s="2">
        <v>1995</v>
      </c>
      <c r="F20" s="4" t="s">
        <v>170</v>
      </c>
      <c r="G20" s="173" t="s">
        <v>528</v>
      </c>
      <c r="H20" s="30"/>
    </row>
    <row r="21" spans="1:8" ht="18" customHeight="1">
      <c r="A21" s="1" t="s">
        <v>521</v>
      </c>
      <c r="B21" s="1" t="s">
        <v>493</v>
      </c>
      <c r="C21" s="2">
        <v>232</v>
      </c>
      <c r="D21" s="31" t="s">
        <v>235</v>
      </c>
      <c r="E21" s="2">
        <v>1991</v>
      </c>
      <c r="F21" s="4" t="s">
        <v>19</v>
      </c>
      <c r="G21" s="173" t="s">
        <v>528</v>
      </c>
      <c r="H21" s="16">
        <v>0</v>
      </c>
    </row>
    <row r="22" spans="1:8" ht="18" customHeight="1"/>
  </sheetData>
  <autoFilter ref="B9:H10"/>
  <sortState ref="A11:G22">
    <sortCondition ref="G11:G22"/>
  </sortState>
  <mergeCells count="10">
    <mergeCell ref="A1:H1"/>
    <mergeCell ref="A2:H2"/>
    <mergeCell ref="A9:A10"/>
    <mergeCell ref="B9:B10"/>
    <mergeCell ref="C9:C10"/>
    <mergeCell ref="D9:D10"/>
    <mergeCell ref="E9:E10"/>
    <mergeCell ref="F9:F10"/>
    <mergeCell ref="G9:G10"/>
    <mergeCell ref="H9:H10"/>
  </mergeCells>
  <conditionalFormatting sqref="C11:F16">
    <cfRule type="containsErrors" dxfId="90" priority="15" stopIfTrue="1">
      <formula>ISERROR(C11)</formula>
    </cfRule>
    <cfRule type="cellIs" dxfId="89" priority="16" stopIfTrue="1" operator="equal">
      <formula>0</formula>
    </cfRule>
  </conditionalFormatting>
  <conditionalFormatting sqref="D1:D1048576">
    <cfRule type="containsText" dxfId="88" priority="12" stopIfTrue="1" operator="containsText" text=" OC">
      <formula>NOT(ISERROR(SEARCH(" OC",D1)))</formula>
    </cfRule>
  </conditionalFormatting>
  <conditionalFormatting sqref="F1:F65514">
    <cfRule type="containsText" dxfId="87" priority="11" stopIfTrue="1" operator="containsText" text=" ">
      <formula>NOT(ISERROR(SEARCH(" ",F1)))</formula>
    </cfRule>
  </conditionalFormatting>
  <conditionalFormatting sqref="A1:A3 A5:A1048576">
    <cfRule type="containsText" dxfId="86" priority="10" stopIfTrue="1" operator="containsText" text="OC">
      <formula>NOT(ISERROR(SEARCH("OC",A1)))</formula>
    </cfRule>
  </conditionalFormatting>
  <conditionalFormatting sqref="C17:C21 E17:F21">
    <cfRule type="containsErrors" dxfId="85" priority="7" stopIfTrue="1">
      <formula>ISERROR(C17)</formula>
    </cfRule>
    <cfRule type="cellIs" dxfId="84" priority="8" stopIfTrue="1" operator="equal">
      <formula>0</formula>
    </cfRule>
  </conditionalFormatting>
  <conditionalFormatting sqref="D17:D21">
    <cfRule type="containsErrors" dxfId="83" priority="5" stopIfTrue="1">
      <formula>ISERROR(D17)</formula>
    </cfRule>
    <cfRule type="cellIs" dxfId="82" priority="6" stopIfTrue="1" operator="equal">
      <formula>0</formula>
    </cfRule>
  </conditionalFormatting>
  <printOptions horizontalCentered="1"/>
  <pageMargins left="0.19685039370078741" right="0.19685039370078741" top="1.3779527559055118" bottom="0.39370078740157483" header="0" footer="0"/>
  <pageSetup paperSize="9" orientation="portrait" horizontalDpi="300" r:id="rId1"/>
  <headerFooter alignWithMargins="0">
    <oddHeader>&amp;L&amp;G&amp;R&amp;G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1" enableFormatConditionsCalculation="0">
    <tabColor rgb="FF00B0F0"/>
    <pageSetUpPr fitToPage="1"/>
  </sheetPr>
  <dimension ref="A1:O24"/>
  <sheetViews>
    <sheetView view="pageBreakPreview" zoomScale="80" zoomScaleSheetLayoutView="80" workbookViewId="0">
      <selection sqref="A1:C1"/>
    </sheetView>
  </sheetViews>
  <sheetFormatPr defaultRowHeight="15" customHeight="1" outlineLevelCol="1"/>
  <cols>
    <col min="1" max="1" width="10.85546875" style="8" customWidth="1"/>
    <col min="2" max="2" width="14.42578125" style="8" hidden="1" customWidth="1" outlineLevel="1"/>
    <col min="3" max="3" width="10.85546875" style="8" customWidth="1" collapsed="1"/>
    <col min="4" max="4" width="28.7109375" style="8" customWidth="1"/>
    <col min="5" max="5" width="8.85546875" style="8" customWidth="1"/>
    <col min="6" max="6" width="8.7109375" style="8" customWidth="1"/>
    <col min="7" max="8" width="10.140625" style="8" bestFit="1" customWidth="1"/>
    <col min="9" max="16384" width="9.140625" style="8"/>
  </cols>
  <sheetData>
    <row r="1" spans="1:15" ht="30" customHeight="1">
      <c r="A1" s="474" t="s">
        <v>61</v>
      </c>
      <c r="B1" s="474"/>
      <c r="C1" s="474"/>
      <c r="D1" s="474"/>
      <c r="E1" s="474"/>
      <c r="F1" s="474"/>
      <c r="G1" s="474"/>
      <c r="H1" s="474"/>
      <c r="I1" s="168"/>
      <c r="J1" s="168"/>
      <c r="K1" s="168"/>
      <c r="L1" s="168"/>
      <c r="M1" s="168"/>
      <c r="N1" s="168"/>
    </row>
    <row r="2" spans="1:15" ht="30" customHeight="1">
      <c r="A2" s="479" t="s">
        <v>125</v>
      </c>
      <c r="B2" s="479"/>
      <c r="C2" s="479"/>
      <c r="D2" s="479"/>
      <c r="E2" s="479"/>
      <c r="F2" s="479"/>
      <c r="G2" s="479"/>
      <c r="H2" s="479"/>
      <c r="I2" s="168"/>
      <c r="J2" s="168"/>
      <c r="K2" s="168"/>
      <c r="L2" s="168"/>
      <c r="M2" s="168"/>
      <c r="N2" s="168"/>
    </row>
    <row r="3" spans="1:15" ht="15" customHeight="1">
      <c r="A3" s="269" t="s">
        <v>61</v>
      </c>
    </row>
    <row r="6" spans="1:15" ht="15" customHeight="1">
      <c r="A6" s="48" t="s">
        <v>123</v>
      </c>
      <c r="B6" s="48"/>
      <c r="C6" s="47" t="s">
        <v>172</v>
      </c>
      <c r="D6" s="44"/>
      <c r="E6" s="44"/>
      <c r="F6" s="44"/>
      <c r="G6" s="44"/>
      <c r="H6" s="44"/>
      <c r="I6" s="44"/>
      <c r="J6" s="44"/>
      <c r="K6" s="44"/>
      <c r="L6" s="44"/>
      <c r="M6" s="44"/>
      <c r="N6" s="44"/>
      <c r="O6" s="44"/>
    </row>
    <row r="7" spans="1:15" ht="15" customHeight="1">
      <c r="A7" s="49" t="s">
        <v>0</v>
      </c>
      <c r="B7" s="49"/>
      <c r="C7" s="54">
        <v>0.76736111111111116</v>
      </c>
      <c r="D7" s="44"/>
      <c r="E7" s="44"/>
      <c r="F7" s="44"/>
      <c r="G7" s="44"/>
      <c r="H7" s="44"/>
      <c r="I7" s="44"/>
      <c r="J7" s="44"/>
      <c r="K7" s="44"/>
      <c r="L7" s="44"/>
      <c r="M7" s="44"/>
      <c r="N7" s="44"/>
      <c r="O7" s="44"/>
    </row>
    <row r="8" spans="1:15" ht="15" customHeight="1">
      <c r="D8" s="25"/>
      <c r="E8" s="26"/>
      <c r="F8" s="26"/>
      <c r="G8" s="6"/>
      <c r="H8" s="6"/>
    </row>
    <row r="9" spans="1:15" ht="15" customHeight="1">
      <c r="A9" s="480" t="s">
        <v>24</v>
      </c>
      <c r="B9" s="477" t="s">
        <v>106</v>
      </c>
      <c r="C9" s="481" t="s">
        <v>25</v>
      </c>
      <c r="D9" s="480" t="s">
        <v>26</v>
      </c>
      <c r="E9" s="480" t="s">
        <v>27</v>
      </c>
      <c r="F9" s="480" t="s">
        <v>23</v>
      </c>
      <c r="G9" s="478" t="s">
        <v>28</v>
      </c>
      <c r="H9" s="478" t="s">
        <v>29</v>
      </c>
    </row>
    <row r="10" spans="1:15" ht="15" customHeight="1">
      <c r="A10" s="480"/>
      <c r="B10" s="477"/>
      <c r="C10" s="482"/>
      <c r="D10" s="480"/>
      <c r="E10" s="480"/>
      <c r="F10" s="480"/>
      <c r="G10" s="478"/>
      <c r="H10" s="478"/>
    </row>
    <row r="11" spans="1:15" ht="18" customHeight="1">
      <c r="A11" s="1">
        <v>1</v>
      </c>
      <c r="B11" s="1" t="s">
        <v>484</v>
      </c>
      <c r="C11" s="2">
        <v>277</v>
      </c>
      <c r="D11" s="28" t="s">
        <v>271</v>
      </c>
      <c r="E11" s="2">
        <v>1990</v>
      </c>
      <c r="F11" s="4" t="s">
        <v>15</v>
      </c>
      <c r="G11" s="173">
        <v>34197</v>
      </c>
      <c r="H11" s="30">
        <v>15</v>
      </c>
    </row>
    <row r="12" spans="1:15" ht="18" customHeight="1">
      <c r="A12" s="1">
        <v>2</v>
      </c>
      <c r="B12" s="1" t="s">
        <v>482</v>
      </c>
      <c r="C12" s="2">
        <v>260</v>
      </c>
      <c r="D12" s="28" t="s">
        <v>249</v>
      </c>
      <c r="E12" s="2">
        <v>1989</v>
      </c>
      <c r="F12" s="4" t="s">
        <v>175</v>
      </c>
      <c r="G12" s="173">
        <v>34373</v>
      </c>
      <c r="H12" s="30">
        <v>14</v>
      </c>
    </row>
    <row r="13" spans="1:15" ht="18" customHeight="1">
      <c r="A13" s="1">
        <v>3</v>
      </c>
      <c r="B13" s="1" t="s">
        <v>483</v>
      </c>
      <c r="C13" s="2">
        <v>247</v>
      </c>
      <c r="D13" s="31" t="s">
        <v>241</v>
      </c>
      <c r="E13" s="2">
        <v>1983</v>
      </c>
      <c r="F13" s="4" t="s">
        <v>22</v>
      </c>
      <c r="G13" s="173">
        <v>34384</v>
      </c>
      <c r="H13" s="16">
        <v>13</v>
      </c>
    </row>
    <row r="14" spans="1:15" ht="18" customHeight="1">
      <c r="A14" s="1" t="s">
        <v>522</v>
      </c>
      <c r="B14" s="1" t="s">
        <v>488</v>
      </c>
      <c r="C14" s="2">
        <v>296</v>
      </c>
      <c r="D14" s="31" t="s">
        <v>283</v>
      </c>
      <c r="E14" s="2">
        <v>1995</v>
      </c>
      <c r="F14" s="4" t="s">
        <v>170</v>
      </c>
      <c r="G14" s="173">
        <v>34617</v>
      </c>
      <c r="H14" s="30"/>
    </row>
    <row r="15" spans="1:15" ht="18" customHeight="1">
      <c r="A15" s="1">
        <v>4</v>
      </c>
      <c r="B15" s="1" t="s">
        <v>485</v>
      </c>
      <c r="C15" s="2">
        <v>216</v>
      </c>
      <c r="D15" s="31" t="s">
        <v>225</v>
      </c>
      <c r="E15" s="2">
        <v>1990</v>
      </c>
      <c r="F15" s="4" t="s">
        <v>17</v>
      </c>
      <c r="G15" s="173">
        <v>34677</v>
      </c>
      <c r="H15" s="16">
        <v>12</v>
      </c>
    </row>
    <row r="16" spans="1:15" ht="18" customHeight="1">
      <c r="A16" s="1">
        <v>5</v>
      </c>
      <c r="B16" s="1" t="s">
        <v>481</v>
      </c>
      <c r="C16" s="2">
        <v>201</v>
      </c>
      <c r="D16" s="31" t="s">
        <v>209</v>
      </c>
      <c r="E16" s="2">
        <v>1991</v>
      </c>
      <c r="F16" s="4" t="s">
        <v>173</v>
      </c>
      <c r="G16" s="173">
        <v>35168</v>
      </c>
      <c r="H16" s="16">
        <v>11</v>
      </c>
    </row>
    <row r="17" spans="1:8" ht="18" customHeight="1">
      <c r="A17" s="1">
        <v>6</v>
      </c>
      <c r="B17" s="1" t="s">
        <v>486</v>
      </c>
      <c r="C17" s="2">
        <v>227</v>
      </c>
      <c r="D17" s="31" t="s">
        <v>230</v>
      </c>
      <c r="E17" s="2">
        <v>1991</v>
      </c>
      <c r="F17" s="4" t="s">
        <v>63</v>
      </c>
      <c r="G17" s="173">
        <v>35289</v>
      </c>
      <c r="H17" s="30">
        <v>10</v>
      </c>
    </row>
    <row r="18" spans="1:8" ht="18" customHeight="1">
      <c r="A18" s="1">
        <v>7</v>
      </c>
      <c r="B18" s="1" t="s">
        <v>480</v>
      </c>
      <c r="C18" s="2">
        <v>153</v>
      </c>
      <c r="D18" s="28" t="s">
        <v>179</v>
      </c>
      <c r="E18" s="2">
        <v>1992</v>
      </c>
      <c r="F18" s="4" t="s">
        <v>82</v>
      </c>
      <c r="G18" s="173">
        <v>35357</v>
      </c>
      <c r="H18" s="30">
        <v>9</v>
      </c>
    </row>
    <row r="19" spans="1:8" ht="18" customHeight="1">
      <c r="A19" s="1" t="s">
        <v>522</v>
      </c>
      <c r="B19" s="1" t="s">
        <v>477</v>
      </c>
      <c r="C19" s="2">
        <v>294</v>
      </c>
      <c r="D19" s="28" t="s">
        <v>284</v>
      </c>
      <c r="E19" s="2">
        <v>1990</v>
      </c>
      <c r="F19" s="4" t="s">
        <v>170</v>
      </c>
      <c r="G19" s="173">
        <v>35367</v>
      </c>
      <c r="H19" s="29"/>
    </row>
    <row r="20" spans="1:8" ht="18" customHeight="1">
      <c r="A20" s="1" t="s">
        <v>522</v>
      </c>
      <c r="B20" s="1" t="s">
        <v>478</v>
      </c>
      <c r="C20" s="2">
        <v>251</v>
      </c>
      <c r="D20" s="28" t="s">
        <v>267</v>
      </c>
      <c r="E20" s="2">
        <v>1992</v>
      </c>
      <c r="F20" s="4" t="s">
        <v>162</v>
      </c>
      <c r="G20" s="173">
        <v>35808</v>
      </c>
      <c r="H20" s="30"/>
    </row>
    <row r="21" spans="1:8" ht="18" customHeight="1">
      <c r="A21" s="1">
        <v>8</v>
      </c>
      <c r="B21" s="1" t="s">
        <v>487</v>
      </c>
      <c r="C21" s="2">
        <v>210</v>
      </c>
      <c r="D21" s="31" t="s">
        <v>217</v>
      </c>
      <c r="E21" s="2" t="s">
        <v>218</v>
      </c>
      <c r="F21" s="4" t="s">
        <v>174</v>
      </c>
      <c r="G21" s="173">
        <v>40547</v>
      </c>
      <c r="H21" s="16">
        <v>8</v>
      </c>
    </row>
    <row r="22" spans="1:8" ht="18" customHeight="1">
      <c r="A22" s="1">
        <v>9</v>
      </c>
      <c r="B22" s="1" t="s">
        <v>479</v>
      </c>
      <c r="C22" s="2">
        <v>168</v>
      </c>
      <c r="D22" s="28" t="s">
        <v>188</v>
      </c>
      <c r="E22" s="2">
        <v>1996</v>
      </c>
      <c r="F22" s="4" t="s">
        <v>176</v>
      </c>
      <c r="G22" s="173">
        <v>40837</v>
      </c>
      <c r="H22" s="30">
        <v>7</v>
      </c>
    </row>
    <row r="23" spans="1:8" ht="18" customHeight="1">
      <c r="A23" s="1" t="s">
        <v>521</v>
      </c>
      <c r="B23" s="1" t="s">
        <v>489</v>
      </c>
      <c r="C23" s="2">
        <v>209</v>
      </c>
      <c r="D23" s="31" t="s">
        <v>518</v>
      </c>
      <c r="E23" s="2" t="s">
        <v>214</v>
      </c>
      <c r="F23" s="4" t="s">
        <v>183</v>
      </c>
      <c r="G23" s="173" t="s">
        <v>520</v>
      </c>
      <c r="H23" s="16"/>
    </row>
    <row r="24" spans="1:8" ht="18" customHeight="1">
      <c r="A24" s="3"/>
      <c r="B24" s="3"/>
      <c r="C24" s="3"/>
      <c r="D24" s="32"/>
      <c r="E24" s="33"/>
      <c r="F24" s="5"/>
      <c r="G24" s="7"/>
    </row>
  </sheetData>
  <autoFilter ref="B9:H10"/>
  <sortState ref="A11:H22">
    <sortCondition ref="G11:G22"/>
  </sortState>
  <mergeCells count="10">
    <mergeCell ref="B9:B10"/>
    <mergeCell ref="H9:H10"/>
    <mergeCell ref="A1:H1"/>
    <mergeCell ref="A2:H2"/>
    <mergeCell ref="A9:A10"/>
    <mergeCell ref="C9:C10"/>
    <mergeCell ref="D9:D10"/>
    <mergeCell ref="F9:F10"/>
    <mergeCell ref="E9:E10"/>
    <mergeCell ref="G9:G10"/>
  </mergeCells>
  <phoneticPr fontId="0" type="noConversion"/>
  <conditionalFormatting sqref="C11:F23">
    <cfRule type="containsErrors" dxfId="81" priority="5" stopIfTrue="1">
      <formula>ISERROR(C11)</formula>
    </cfRule>
    <cfRule type="cellIs" dxfId="80" priority="6" stopIfTrue="1" operator="equal">
      <formula>0</formula>
    </cfRule>
  </conditionalFormatting>
  <conditionalFormatting sqref="D1:D1048576">
    <cfRule type="containsText" dxfId="79" priority="3" stopIfTrue="1" operator="containsText" text=" OC">
      <formula>NOT(ISERROR(SEARCH(" OC",D1)))</formula>
    </cfRule>
  </conditionalFormatting>
  <conditionalFormatting sqref="F1:F1048576">
    <cfRule type="containsText" dxfId="78" priority="2" stopIfTrue="1" operator="containsText" text=" ">
      <formula>NOT(ISERROR(SEARCH(" ",F1)))</formula>
    </cfRule>
  </conditionalFormatting>
  <conditionalFormatting sqref="A1:A1048576">
    <cfRule type="containsText" dxfId="77" priority="1"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orientation="portrait" horizontalDpi="300" r:id="rId1"/>
  <headerFooter alignWithMargins="0">
    <oddHeader>&amp;L&amp;G&amp;R&amp;G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3" enableFormatConditionsCalculation="0">
    <tabColor rgb="FF00B0F0"/>
    <pageSetUpPr fitToPage="1"/>
  </sheetPr>
  <dimension ref="A1:O24"/>
  <sheetViews>
    <sheetView view="pageBreakPreview" topLeftCell="A7" zoomScale="90" zoomScaleSheetLayoutView="90" workbookViewId="0">
      <selection sqref="A1:C1"/>
    </sheetView>
  </sheetViews>
  <sheetFormatPr defaultRowHeight="15" customHeight="1" outlineLevelCol="1"/>
  <cols>
    <col min="1" max="1" width="10.85546875" style="8" customWidth="1"/>
    <col min="2" max="2" width="14.42578125" style="8" hidden="1" customWidth="1" outlineLevel="1"/>
    <col min="3" max="3" width="10.85546875" style="8" customWidth="1" collapsed="1"/>
    <col min="4" max="4" width="28.7109375" style="8" customWidth="1"/>
    <col min="5" max="5" width="8.85546875" style="8" customWidth="1"/>
    <col min="6" max="6" width="8.7109375" style="8" customWidth="1"/>
    <col min="7" max="8" width="10.140625" style="8" bestFit="1" customWidth="1"/>
    <col min="9" max="16384" width="9.140625" style="8"/>
  </cols>
  <sheetData>
    <row r="1" spans="1:15" ht="30" customHeight="1">
      <c r="A1" s="474" t="s">
        <v>62</v>
      </c>
      <c r="B1" s="474"/>
      <c r="C1" s="474"/>
      <c r="D1" s="474"/>
      <c r="E1" s="474"/>
      <c r="F1" s="474"/>
      <c r="G1" s="474"/>
      <c r="H1" s="474"/>
      <c r="I1" s="168"/>
      <c r="J1" s="168"/>
      <c r="K1" s="168"/>
      <c r="L1" s="168"/>
      <c r="M1" s="168"/>
      <c r="N1" s="168"/>
    </row>
    <row r="2" spans="1:15" ht="30" customHeight="1">
      <c r="A2" s="479" t="s">
        <v>125</v>
      </c>
      <c r="B2" s="479"/>
      <c r="C2" s="479"/>
      <c r="D2" s="479"/>
      <c r="E2" s="479"/>
      <c r="F2" s="479"/>
      <c r="G2" s="479"/>
      <c r="H2" s="479"/>
      <c r="I2" s="168"/>
      <c r="J2" s="168"/>
      <c r="K2" s="168"/>
      <c r="L2" s="168"/>
      <c r="M2" s="168"/>
      <c r="N2" s="168"/>
    </row>
    <row r="3" spans="1:15" ht="15" customHeight="1">
      <c r="A3" s="269" t="s">
        <v>62</v>
      </c>
    </row>
    <row r="6" spans="1:15" ht="15" customHeight="1">
      <c r="A6" s="48" t="s">
        <v>123</v>
      </c>
      <c r="B6" s="48"/>
      <c r="C6" s="47" t="s">
        <v>172</v>
      </c>
      <c r="D6" s="44"/>
      <c r="E6" s="44"/>
      <c r="F6" s="44"/>
      <c r="G6" s="44"/>
      <c r="H6" s="44"/>
      <c r="I6" s="44"/>
      <c r="J6" s="44"/>
      <c r="K6" s="44"/>
      <c r="L6" s="44"/>
      <c r="M6" s="44"/>
      <c r="N6" s="44"/>
      <c r="O6" s="44"/>
    </row>
    <row r="7" spans="1:15" ht="15" customHeight="1">
      <c r="A7" s="49" t="s">
        <v>0</v>
      </c>
      <c r="B7" s="49"/>
      <c r="C7" s="54">
        <v>0.63194444444444442</v>
      </c>
      <c r="D7" s="44"/>
      <c r="E7" s="44"/>
      <c r="F7" s="44"/>
      <c r="G7" s="44"/>
      <c r="H7" s="44"/>
      <c r="I7" s="44"/>
      <c r="J7" s="44"/>
      <c r="K7" s="44"/>
      <c r="L7" s="44"/>
      <c r="M7" s="44"/>
      <c r="N7" s="44"/>
      <c r="O7" s="44"/>
    </row>
    <row r="8" spans="1:15" ht="15" customHeight="1">
      <c r="D8" s="25"/>
      <c r="E8" s="26"/>
      <c r="F8" s="26"/>
      <c r="G8" s="6"/>
      <c r="H8" s="6"/>
    </row>
    <row r="9" spans="1:15" ht="15" customHeight="1">
      <c r="A9" s="480" t="s">
        <v>24</v>
      </c>
      <c r="B9" s="477" t="s">
        <v>106</v>
      </c>
      <c r="C9" s="481" t="s">
        <v>25</v>
      </c>
      <c r="D9" s="480" t="s">
        <v>26</v>
      </c>
      <c r="E9" s="480" t="s">
        <v>27</v>
      </c>
      <c r="F9" s="480" t="s">
        <v>23</v>
      </c>
      <c r="G9" s="478" t="s">
        <v>28</v>
      </c>
      <c r="H9" s="478" t="s">
        <v>29</v>
      </c>
    </row>
    <row r="10" spans="1:15" ht="15" customHeight="1">
      <c r="A10" s="480"/>
      <c r="B10" s="477"/>
      <c r="C10" s="482"/>
      <c r="D10" s="480"/>
      <c r="E10" s="480"/>
      <c r="F10" s="480"/>
      <c r="G10" s="478"/>
      <c r="H10" s="478"/>
    </row>
    <row r="11" spans="1:15" ht="18" customHeight="1">
      <c r="A11" s="1">
        <v>1</v>
      </c>
      <c r="B11" s="1" t="s">
        <v>469</v>
      </c>
      <c r="C11" s="2">
        <v>274</v>
      </c>
      <c r="D11" s="28" t="s">
        <v>272</v>
      </c>
      <c r="E11" s="2">
        <v>1994</v>
      </c>
      <c r="F11" s="4" t="s">
        <v>15</v>
      </c>
      <c r="G11" s="173">
        <v>75215</v>
      </c>
      <c r="H11" s="29">
        <v>15</v>
      </c>
    </row>
    <row r="12" spans="1:15" ht="18" customHeight="1">
      <c r="A12" s="1" t="s">
        <v>522</v>
      </c>
      <c r="B12" s="1" t="s">
        <v>476</v>
      </c>
      <c r="C12" s="2">
        <v>191</v>
      </c>
      <c r="D12" s="31" t="s">
        <v>514</v>
      </c>
      <c r="E12" s="2">
        <v>1994</v>
      </c>
      <c r="F12" s="4" t="s">
        <v>307</v>
      </c>
      <c r="G12" s="173">
        <v>75330</v>
      </c>
      <c r="H12" s="30"/>
    </row>
    <row r="13" spans="1:15" ht="18" customHeight="1">
      <c r="A13" s="1">
        <v>2</v>
      </c>
      <c r="B13" s="1" t="s">
        <v>470</v>
      </c>
      <c r="C13" s="2">
        <v>181</v>
      </c>
      <c r="D13" s="31" t="s">
        <v>200</v>
      </c>
      <c r="E13" s="2">
        <v>1993</v>
      </c>
      <c r="F13" s="4" t="s">
        <v>18</v>
      </c>
      <c r="G13" s="173">
        <v>75826</v>
      </c>
      <c r="H13" s="30">
        <v>14</v>
      </c>
    </row>
    <row r="14" spans="1:15" ht="18" customHeight="1">
      <c r="A14" s="1" t="s">
        <v>522</v>
      </c>
      <c r="B14" s="1" t="s">
        <v>472</v>
      </c>
      <c r="C14" s="2">
        <v>297</v>
      </c>
      <c r="D14" s="31" t="s">
        <v>285</v>
      </c>
      <c r="E14" s="2">
        <v>1988</v>
      </c>
      <c r="F14" s="4" t="s">
        <v>170</v>
      </c>
      <c r="G14" s="173">
        <v>80467</v>
      </c>
      <c r="H14" s="30"/>
    </row>
    <row r="15" spans="1:15" ht="18" customHeight="1">
      <c r="A15" s="1" t="s">
        <v>522</v>
      </c>
      <c r="B15" s="1" t="s">
        <v>473</v>
      </c>
      <c r="C15" s="2">
        <v>295</v>
      </c>
      <c r="D15" s="31" t="s">
        <v>287</v>
      </c>
      <c r="E15" s="2">
        <v>1991</v>
      </c>
      <c r="F15" s="4" t="s">
        <v>170</v>
      </c>
      <c r="G15" s="173">
        <v>81452</v>
      </c>
      <c r="H15" s="16"/>
    </row>
    <row r="16" spans="1:15" ht="18" customHeight="1">
      <c r="A16" s="1" t="s">
        <v>522</v>
      </c>
      <c r="B16" s="1" t="s">
        <v>465</v>
      </c>
      <c r="C16" s="2">
        <v>252</v>
      </c>
      <c r="D16" s="28" t="s">
        <v>306</v>
      </c>
      <c r="E16" s="2">
        <v>1987</v>
      </c>
      <c r="F16" s="4" t="s">
        <v>162</v>
      </c>
      <c r="G16" s="173">
        <v>81893</v>
      </c>
      <c r="H16" s="30"/>
    </row>
    <row r="17" spans="1:8" ht="18" customHeight="1">
      <c r="A17" s="1">
        <v>3</v>
      </c>
      <c r="B17" s="1" t="s">
        <v>468</v>
      </c>
      <c r="C17" s="2">
        <v>265</v>
      </c>
      <c r="D17" s="31" t="s">
        <v>255</v>
      </c>
      <c r="E17" s="2">
        <v>1991</v>
      </c>
      <c r="F17" s="4" t="s">
        <v>21</v>
      </c>
      <c r="G17" s="173">
        <v>82346</v>
      </c>
      <c r="H17" s="16">
        <v>13</v>
      </c>
    </row>
    <row r="18" spans="1:8" ht="18" customHeight="1">
      <c r="A18" s="1">
        <v>4</v>
      </c>
      <c r="B18" s="1" t="s">
        <v>467</v>
      </c>
      <c r="C18" s="2">
        <v>249</v>
      </c>
      <c r="D18" s="28" t="s">
        <v>242</v>
      </c>
      <c r="E18" s="2">
        <v>1979</v>
      </c>
      <c r="F18" s="4" t="s">
        <v>22</v>
      </c>
      <c r="G18" s="173">
        <v>82488</v>
      </c>
      <c r="H18" s="30">
        <v>12</v>
      </c>
    </row>
    <row r="19" spans="1:8" ht="18" customHeight="1">
      <c r="A19" s="1" t="s">
        <v>522</v>
      </c>
      <c r="B19" s="1" t="s">
        <v>464</v>
      </c>
      <c r="C19" s="2">
        <v>288</v>
      </c>
      <c r="D19" s="28" t="s">
        <v>286</v>
      </c>
      <c r="E19" s="2">
        <v>1988</v>
      </c>
      <c r="F19" s="4" t="s">
        <v>170</v>
      </c>
      <c r="G19" s="173">
        <v>83032</v>
      </c>
      <c r="H19" s="16"/>
    </row>
    <row r="20" spans="1:8" ht="18" customHeight="1">
      <c r="A20" s="1" t="s">
        <v>522</v>
      </c>
      <c r="B20" s="1" t="s">
        <v>475</v>
      </c>
      <c r="C20" s="2">
        <v>187</v>
      </c>
      <c r="D20" s="31" t="s">
        <v>263</v>
      </c>
      <c r="E20" s="2">
        <v>1991</v>
      </c>
      <c r="F20" s="4" t="s">
        <v>164</v>
      </c>
      <c r="G20" s="173">
        <v>83163</v>
      </c>
      <c r="H20" s="30"/>
    </row>
    <row r="21" spans="1:8" ht="18" customHeight="1">
      <c r="A21" s="1">
        <v>5</v>
      </c>
      <c r="B21" s="1" t="s">
        <v>471</v>
      </c>
      <c r="C21" s="2">
        <v>209</v>
      </c>
      <c r="D21" s="28" t="s">
        <v>219</v>
      </c>
      <c r="E21" s="2" t="s">
        <v>214</v>
      </c>
      <c r="F21" s="4" t="s">
        <v>174</v>
      </c>
      <c r="G21" s="173">
        <v>85085</v>
      </c>
      <c r="H21" s="30">
        <v>11</v>
      </c>
    </row>
    <row r="22" spans="1:8" ht="18" customHeight="1">
      <c r="A22" s="1">
        <v>6</v>
      </c>
      <c r="B22" s="1" t="s">
        <v>466</v>
      </c>
      <c r="C22" s="2">
        <v>167</v>
      </c>
      <c r="D22" s="28" t="s">
        <v>189</v>
      </c>
      <c r="E22" s="2">
        <v>1996</v>
      </c>
      <c r="F22" s="4" t="s">
        <v>176</v>
      </c>
      <c r="G22" s="173">
        <v>85576</v>
      </c>
      <c r="H22" s="30">
        <v>10</v>
      </c>
    </row>
    <row r="23" spans="1:8" ht="18" customHeight="1">
      <c r="A23" s="1" t="s">
        <v>521</v>
      </c>
      <c r="B23" s="1" t="s">
        <v>474</v>
      </c>
      <c r="C23" s="2">
        <v>186</v>
      </c>
      <c r="D23" s="31" t="s">
        <v>513</v>
      </c>
      <c r="E23" s="2">
        <v>1984</v>
      </c>
      <c r="F23" s="4" t="s">
        <v>164</v>
      </c>
      <c r="G23" s="173" t="s">
        <v>520</v>
      </c>
      <c r="H23" s="30"/>
    </row>
    <row r="24" spans="1:8" ht="18" customHeight="1">
      <c r="A24" s="3"/>
      <c r="B24" s="3"/>
      <c r="C24" s="3"/>
      <c r="D24" s="32"/>
      <c r="E24" s="33"/>
      <c r="F24" s="5"/>
      <c r="G24" s="7"/>
    </row>
  </sheetData>
  <autoFilter ref="B9:H10"/>
  <sortState ref="A11:G23">
    <sortCondition ref="G11:G23"/>
  </sortState>
  <mergeCells count="10">
    <mergeCell ref="B9:B10"/>
    <mergeCell ref="A1:H1"/>
    <mergeCell ref="A2:H2"/>
    <mergeCell ref="A9:A10"/>
    <mergeCell ref="C9:C10"/>
    <mergeCell ref="D9:D10"/>
    <mergeCell ref="F9:F10"/>
    <mergeCell ref="E9:E10"/>
    <mergeCell ref="G9:G10"/>
    <mergeCell ref="H9:H10"/>
  </mergeCells>
  <phoneticPr fontId="12" type="noConversion"/>
  <conditionalFormatting sqref="C11:C23 E11:F23">
    <cfRule type="containsErrors" dxfId="76" priority="8" stopIfTrue="1">
      <formula>ISERROR(C11)</formula>
    </cfRule>
    <cfRule type="cellIs" dxfId="75" priority="9" stopIfTrue="1" operator="equal">
      <formula>0</formula>
    </cfRule>
  </conditionalFormatting>
  <conditionalFormatting sqref="D11:D23">
    <cfRule type="containsErrors" dxfId="74" priority="6" stopIfTrue="1">
      <formula>ISERROR(D11)</formula>
    </cfRule>
    <cfRule type="cellIs" dxfId="73" priority="7" stopIfTrue="1" operator="equal">
      <formula>0</formula>
    </cfRule>
  </conditionalFormatting>
  <conditionalFormatting sqref="D1:D1048576">
    <cfRule type="containsText" dxfId="72" priority="4" stopIfTrue="1" operator="containsText" text=" OC">
      <formula>NOT(ISERROR(SEARCH(" OC",D1)))</formula>
    </cfRule>
  </conditionalFormatting>
  <conditionalFormatting sqref="F1:F65513">
    <cfRule type="containsText" dxfId="71" priority="3" stopIfTrue="1" operator="containsText" text=" ">
      <formula>NOT(ISERROR(SEARCH(" ",F1)))</formula>
    </cfRule>
  </conditionalFormatting>
  <conditionalFormatting sqref="A1:A1048576">
    <cfRule type="containsText" dxfId="70" priority="2"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orientation="portrait" horizontalDpi="300" r:id="rId1"/>
  <headerFooter alignWithMargins="0">
    <oddHeader>&amp;L&amp;G&amp;R&amp;G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 enableFormatConditionsCalculation="0">
    <tabColor rgb="FF00B0F0"/>
    <pageSetUpPr fitToPage="1"/>
  </sheetPr>
  <dimension ref="A1:N18"/>
  <sheetViews>
    <sheetView view="pageBreakPreview" topLeftCell="A4" zoomScaleSheetLayoutView="100" workbookViewId="0">
      <selection sqref="A1:C1"/>
    </sheetView>
  </sheetViews>
  <sheetFormatPr defaultRowHeight="15" customHeight="1" outlineLevelCol="1"/>
  <cols>
    <col min="1" max="1" width="10.85546875" style="8" customWidth="1"/>
    <col min="2" max="2" width="18.5703125" style="8" hidden="1" customWidth="1" outlineLevel="1"/>
    <col min="3" max="3" width="10.85546875" style="8" customWidth="1" collapsed="1"/>
    <col min="4" max="4" width="28.7109375" style="8" customWidth="1"/>
    <col min="5" max="5" width="8.85546875" style="8" customWidth="1"/>
    <col min="6" max="6" width="8.7109375" style="8" customWidth="1"/>
    <col min="7" max="8" width="10.7109375" style="8" customWidth="1"/>
    <col min="9" max="16384" width="9.140625" style="8"/>
  </cols>
  <sheetData>
    <row r="1" spans="1:14" ht="30" customHeight="1">
      <c r="A1" s="474" t="s">
        <v>171</v>
      </c>
      <c r="B1" s="474"/>
      <c r="C1" s="474"/>
      <c r="D1" s="474"/>
      <c r="E1" s="474"/>
      <c r="F1" s="474"/>
      <c r="G1" s="474"/>
      <c r="H1" s="474"/>
      <c r="I1" s="168"/>
      <c r="J1" s="168"/>
      <c r="K1" s="168"/>
      <c r="L1" s="168"/>
      <c r="M1" s="168"/>
      <c r="N1" s="168"/>
    </row>
    <row r="2" spans="1:14" ht="30" customHeight="1">
      <c r="A2" s="479" t="s">
        <v>125</v>
      </c>
      <c r="B2" s="479"/>
      <c r="C2" s="479"/>
      <c r="D2" s="479"/>
      <c r="E2" s="479"/>
      <c r="F2" s="479"/>
      <c r="G2" s="479"/>
      <c r="H2" s="479"/>
      <c r="I2" s="168"/>
      <c r="J2" s="168"/>
      <c r="K2" s="168"/>
      <c r="L2" s="168"/>
      <c r="M2" s="168"/>
      <c r="N2" s="168"/>
    </row>
    <row r="3" spans="1:14" ht="15" customHeight="1">
      <c r="A3" s="269" t="s">
        <v>132</v>
      </c>
    </row>
    <row r="6" spans="1:14" ht="15" customHeight="1">
      <c r="A6" s="48" t="s">
        <v>123</v>
      </c>
      <c r="B6" s="48"/>
      <c r="C6" s="47" t="s">
        <v>172</v>
      </c>
      <c r="D6" s="9"/>
      <c r="E6" s="6"/>
      <c r="F6" s="40"/>
      <c r="H6" s="40"/>
    </row>
    <row r="7" spans="1:14" ht="15" customHeight="1">
      <c r="A7" s="49" t="s">
        <v>0</v>
      </c>
      <c r="B7" s="49"/>
      <c r="C7" s="54">
        <v>0.75</v>
      </c>
      <c r="D7" s="25"/>
      <c r="E7" s="26"/>
      <c r="F7" s="42"/>
      <c r="G7" s="6"/>
      <c r="H7" s="6"/>
    </row>
    <row r="8" spans="1:14" ht="15" customHeight="1">
      <c r="A8" s="336">
        <v>1</v>
      </c>
      <c r="B8" s="27"/>
      <c r="D8" s="25"/>
      <c r="E8" s="26"/>
      <c r="G8" s="84"/>
      <c r="H8" s="85"/>
    </row>
    <row r="9" spans="1:14" ht="15" customHeight="1">
      <c r="A9" s="480" t="s">
        <v>24</v>
      </c>
      <c r="B9" s="477" t="s">
        <v>106</v>
      </c>
      <c r="C9" s="481" t="s">
        <v>25</v>
      </c>
      <c r="D9" s="480" t="s">
        <v>26</v>
      </c>
      <c r="E9" s="480" t="s">
        <v>27</v>
      </c>
      <c r="F9" s="480" t="s">
        <v>23</v>
      </c>
      <c r="G9" s="478" t="s">
        <v>28</v>
      </c>
      <c r="H9" s="478" t="s">
        <v>29</v>
      </c>
    </row>
    <row r="10" spans="1:14" ht="15" customHeight="1">
      <c r="A10" s="480"/>
      <c r="B10" s="477"/>
      <c r="C10" s="482"/>
      <c r="D10" s="480"/>
      <c r="E10" s="480"/>
      <c r="F10" s="480"/>
      <c r="G10" s="478"/>
      <c r="H10" s="478"/>
    </row>
    <row r="11" spans="1:14" ht="18" customHeight="1">
      <c r="A11" s="1">
        <v>1</v>
      </c>
      <c r="B11" s="1" t="s">
        <v>361</v>
      </c>
      <c r="C11" s="2">
        <v>221</v>
      </c>
      <c r="D11" s="28" t="s">
        <v>226</v>
      </c>
      <c r="E11" s="2">
        <v>1987</v>
      </c>
      <c r="F11" s="4" t="s">
        <v>17</v>
      </c>
      <c r="G11" s="169">
        <v>780</v>
      </c>
      <c r="H11" s="30">
        <v>15</v>
      </c>
    </row>
    <row r="12" spans="1:14" ht="18" customHeight="1">
      <c r="A12" s="1">
        <v>2</v>
      </c>
      <c r="B12" s="1" t="s">
        <v>360</v>
      </c>
      <c r="C12" s="2">
        <v>208</v>
      </c>
      <c r="D12" s="28" t="s">
        <v>220</v>
      </c>
      <c r="E12" s="2" t="s">
        <v>221</v>
      </c>
      <c r="F12" s="4" t="s">
        <v>174</v>
      </c>
      <c r="G12" s="169">
        <v>788</v>
      </c>
      <c r="H12" s="30">
        <v>14</v>
      </c>
    </row>
    <row r="13" spans="1:14" ht="18" customHeight="1">
      <c r="A13" s="1">
        <v>3</v>
      </c>
      <c r="B13" s="1" t="s">
        <v>362</v>
      </c>
      <c r="C13" s="2">
        <v>245</v>
      </c>
      <c r="D13" s="31" t="s">
        <v>243</v>
      </c>
      <c r="E13" s="2">
        <v>1994</v>
      </c>
      <c r="F13" s="4" t="s">
        <v>22</v>
      </c>
      <c r="G13" s="169">
        <v>810</v>
      </c>
      <c r="H13" s="16">
        <v>13</v>
      </c>
    </row>
    <row r="14" spans="1:14" ht="18" customHeight="1">
      <c r="A14" s="1">
        <v>4</v>
      </c>
      <c r="B14" s="1" t="s">
        <v>363</v>
      </c>
      <c r="C14" s="2">
        <v>263</v>
      </c>
      <c r="D14" s="28" t="s">
        <v>256</v>
      </c>
      <c r="E14" s="2">
        <v>1985</v>
      </c>
      <c r="F14" s="4" t="s">
        <v>21</v>
      </c>
      <c r="G14" s="169">
        <v>827</v>
      </c>
      <c r="H14" s="30">
        <v>12</v>
      </c>
    </row>
    <row r="15" spans="1:14" ht="18" customHeight="1">
      <c r="A15" s="1">
        <v>5</v>
      </c>
      <c r="B15" s="1" t="s">
        <v>359</v>
      </c>
      <c r="C15" s="2">
        <v>279</v>
      </c>
      <c r="D15" s="28" t="s">
        <v>273</v>
      </c>
      <c r="E15" s="2">
        <v>1989</v>
      </c>
      <c r="F15" s="4" t="s">
        <v>15</v>
      </c>
      <c r="G15" s="169">
        <v>831</v>
      </c>
      <c r="H15" s="30">
        <v>11</v>
      </c>
    </row>
    <row r="16" spans="1:14" ht="18" customHeight="1">
      <c r="A16" s="1">
        <v>6</v>
      </c>
      <c r="B16" s="1" t="s">
        <v>364</v>
      </c>
      <c r="C16" s="2">
        <v>152</v>
      </c>
      <c r="D16" s="31" t="s">
        <v>177</v>
      </c>
      <c r="E16" s="2">
        <v>1996</v>
      </c>
      <c r="F16" s="4" t="s">
        <v>82</v>
      </c>
      <c r="G16" s="169">
        <v>848</v>
      </c>
      <c r="H16" s="16">
        <v>10</v>
      </c>
    </row>
    <row r="17" spans="1:8" ht="18" customHeight="1">
      <c r="A17" s="1" t="s">
        <v>521</v>
      </c>
      <c r="B17" s="1" t="s">
        <v>365</v>
      </c>
      <c r="C17" s="2">
        <v>160</v>
      </c>
      <c r="D17" s="28" t="s">
        <v>190</v>
      </c>
      <c r="E17" s="2">
        <v>1993</v>
      </c>
      <c r="F17" s="4" t="s">
        <v>176</v>
      </c>
      <c r="G17" s="169" t="s">
        <v>520</v>
      </c>
      <c r="H17" s="30">
        <v>0</v>
      </c>
    </row>
    <row r="18" spans="1:8" ht="18" customHeight="1">
      <c r="A18" s="6"/>
      <c r="B18" s="6"/>
      <c r="C18" s="6"/>
      <c r="D18" s="6"/>
      <c r="E18" s="6"/>
      <c r="F18" s="6"/>
      <c r="G18" s="7"/>
    </row>
  </sheetData>
  <autoFilter ref="B9:H10"/>
  <sortState ref="A11:H18">
    <sortCondition ref="G11:G18"/>
  </sortState>
  <mergeCells count="10">
    <mergeCell ref="B9:B10"/>
    <mergeCell ref="A1:H1"/>
    <mergeCell ref="A2:H2"/>
    <mergeCell ref="A9:A10"/>
    <mergeCell ref="C9:C10"/>
    <mergeCell ref="D9:D10"/>
    <mergeCell ref="F9:F10"/>
    <mergeCell ref="E9:E10"/>
    <mergeCell ref="G9:G10"/>
    <mergeCell ref="H9:H10"/>
  </mergeCells>
  <phoneticPr fontId="0" type="noConversion"/>
  <conditionalFormatting sqref="C11:F17">
    <cfRule type="containsErrors" dxfId="69" priority="19" stopIfTrue="1">
      <formula>ISERROR(C11)</formula>
    </cfRule>
    <cfRule type="cellIs" dxfId="68" priority="20" stopIfTrue="1" operator="equal">
      <formula>0</formula>
    </cfRule>
  </conditionalFormatting>
  <conditionalFormatting sqref="D1:D1048576">
    <cfRule type="containsText" dxfId="67" priority="6" stopIfTrue="1" operator="containsText" text=" OC">
      <formula>NOT(ISERROR(SEARCH(" OC",D1)))</formula>
    </cfRule>
  </conditionalFormatting>
  <conditionalFormatting sqref="F1:F65498">
    <cfRule type="containsText" dxfId="66" priority="5" stopIfTrue="1" operator="containsText" text=" ">
      <formula>NOT(ISERROR(SEARCH(" ",F1)))</formula>
    </cfRule>
  </conditionalFormatting>
  <conditionalFormatting sqref="A1:A1048576">
    <cfRule type="containsText" dxfId="65" priority="4"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orientation="portrait" horizontalDpi="300" r:id="rId1"/>
  <headerFooter alignWithMargins="0">
    <oddHeader>&amp;L&amp;G&amp;R&amp;G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6" enableFormatConditionsCalculation="0">
    <tabColor rgb="FF00B0F0"/>
    <pageSetUpPr fitToPage="1"/>
  </sheetPr>
  <dimension ref="A1:O26"/>
  <sheetViews>
    <sheetView view="pageBreakPreview" topLeftCell="A4" zoomScale="70" zoomScaleSheetLayoutView="70" workbookViewId="0">
      <selection sqref="A1:C1"/>
    </sheetView>
  </sheetViews>
  <sheetFormatPr defaultRowHeight="15" customHeight="1" outlineLevelCol="1"/>
  <cols>
    <col min="1" max="1" width="10.85546875" style="8" customWidth="1"/>
    <col min="2" max="2" width="16.42578125" style="8" hidden="1" customWidth="1" outlineLevel="1"/>
    <col min="3" max="3" width="10.85546875" style="8" customWidth="1" collapsed="1"/>
    <col min="4" max="4" width="28.7109375" style="8" customWidth="1"/>
    <col min="5" max="5" width="8.85546875" style="8" customWidth="1"/>
    <col min="6" max="12" width="8.7109375" style="8" customWidth="1"/>
    <col min="13" max="13" width="11.140625" style="8" bestFit="1" customWidth="1"/>
    <col min="14" max="14" width="11" style="8" bestFit="1" customWidth="1"/>
    <col min="15" max="16384" width="9.140625" style="8"/>
  </cols>
  <sheetData>
    <row r="1" spans="1:15" ht="30" customHeight="1">
      <c r="A1" s="474" t="s">
        <v>3</v>
      </c>
      <c r="B1" s="474"/>
      <c r="C1" s="474"/>
      <c r="D1" s="474"/>
      <c r="E1" s="474"/>
      <c r="F1" s="474"/>
      <c r="G1" s="474"/>
      <c r="H1" s="474"/>
      <c r="I1" s="474"/>
      <c r="J1" s="474"/>
      <c r="K1" s="474"/>
      <c r="L1" s="474"/>
      <c r="M1" s="474"/>
      <c r="N1" s="474"/>
      <c r="O1" s="474"/>
    </row>
    <row r="2" spans="1:15" ht="30" customHeight="1">
      <c r="A2" s="479" t="s">
        <v>125</v>
      </c>
      <c r="B2" s="479"/>
      <c r="C2" s="479"/>
      <c r="D2" s="479"/>
      <c r="E2" s="479"/>
      <c r="F2" s="479"/>
      <c r="G2" s="479"/>
      <c r="H2" s="479"/>
      <c r="I2" s="479"/>
      <c r="J2" s="479"/>
      <c r="K2" s="479"/>
      <c r="L2" s="479"/>
      <c r="M2" s="479"/>
      <c r="N2" s="479"/>
      <c r="O2" s="479"/>
    </row>
    <row r="3" spans="1:15" ht="15" customHeight="1">
      <c r="A3" s="271" t="s">
        <v>297</v>
      </c>
      <c r="B3" s="6"/>
      <c r="C3" s="6"/>
      <c r="D3" s="6"/>
      <c r="K3" s="6"/>
      <c r="L3" s="7"/>
    </row>
    <row r="4" spans="1:15" ht="15" customHeight="1">
      <c r="A4" s="6"/>
      <c r="B4" s="6"/>
      <c r="C4" s="6"/>
      <c r="D4" s="6"/>
      <c r="K4" s="6"/>
      <c r="L4" s="7"/>
    </row>
    <row r="5" spans="1:15" ht="15" customHeight="1">
      <c r="A5" s="6"/>
      <c r="B5" s="6"/>
      <c r="C5" s="6"/>
      <c r="D5" s="6"/>
      <c r="K5" s="6"/>
      <c r="L5" s="7"/>
    </row>
    <row r="6" spans="1:15" ht="15" customHeight="1">
      <c r="A6" s="48" t="s">
        <v>123</v>
      </c>
      <c r="B6" s="48"/>
      <c r="C6" s="47" t="s">
        <v>172</v>
      </c>
      <c r="D6" s="44"/>
      <c r="E6" s="44"/>
      <c r="F6" s="44"/>
      <c r="G6" s="44"/>
      <c r="H6" s="44"/>
      <c r="I6" s="44"/>
      <c r="J6" s="44"/>
      <c r="K6" s="44"/>
      <c r="L6" s="44"/>
      <c r="M6" s="44"/>
      <c r="N6" s="44"/>
      <c r="O6" s="44"/>
    </row>
    <row r="7" spans="1:15" ht="15" customHeight="1">
      <c r="A7" s="49" t="s">
        <v>0</v>
      </c>
      <c r="B7" s="49"/>
      <c r="C7" s="54">
        <v>0.72916666666666663</v>
      </c>
      <c r="D7" s="44"/>
      <c r="E7" s="44"/>
      <c r="F7" s="44"/>
      <c r="G7" s="44"/>
      <c r="H7" s="44"/>
      <c r="I7" s="44"/>
      <c r="J7" s="44"/>
      <c r="K7" s="44"/>
      <c r="L7" s="44"/>
      <c r="M7" s="44"/>
      <c r="N7" s="44"/>
      <c r="O7" s="44"/>
    </row>
    <row r="8" spans="1:15" ht="15" customHeight="1">
      <c r="A8" s="6"/>
      <c r="B8" s="6"/>
      <c r="C8" s="6"/>
      <c r="D8" s="9"/>
      <c r="F8" s="40"/>
      <c r="H8" s="40"/>
      <c r="K8" s="6"/>
      <c r="L8" s="7"/>
      <c r="M8" s="6"/>
      <c r="N8" s="6"/>
    </row>
    <row r="9" spans="1:15" ht="15" customHeight="1">
      <c r="A9" s="483" t="s">
        <v>24</v>
      </c>
      <c r="B9" s="491" t="s">
        <v>106</v>
      </c>
      <c r="C9" s="489" t="s">
        <v>25</v>
      </c>
      <c r="D9" s="483" t="s">
        <v>26</v>
      </c>
      <c r="E9" s="483" t="s">
        <v>27</v>
      </c>
      <c r="F9" s="483" t="s">
        <v>23</v>
      </c>
      <c r="G9" s="485">
        <v>1</v>
      </c>
      <c r="H9" s="485">
        <v>2</v>
      </c>
      <c r="I9" s="485">
        <v>3</v>
      </c>
      <c r="J9" s="485">
        <v>4</v>
      </c>
      <c r="K9" s="485">
        <v>5</v>
      </c>
      <c r="L9" s="485">
        <v>6</v>
      </c>
      <c r="M9" s="487" t="s">
        <v>28</v>
      </c>
      <c r="N9" s="487"/>
      <c r="O9" s="487" t="s">
        <v>29</v>
      </c>
    </row>
    <row r="10" spans="1:15" ht="15" customHeight="1">
      <c r="A10" s="484"/>
      <c r="B10" s="492"/>
      <c r="C10" s="490"/>
      <c r="D10" s="484"/>
      <c r="E10" s="484"/>
      <c r="F10" s="484"/>
      <c r="G10" s="486"/>
      <c r="H10" s="486"/>
      <c r="I10" s="486"/>
      <c r="J10" s="486"/>
      <c r="K10" s="486"/>
      <c r="L10" s="486"/>
      <c r="M10" s="488"/>
      <c r="N10" s="488"/>
      <c r="O10" s="478"/>
    </row>
    <row r="11" spans="1:15" ht="21.95" customHeight="1">
      <c r="A11" s="1">
        <v>1</v>
      </c>
      <c r="B11" s="1" t="s">
        <v>405</v>
      </c>
      <c r="C11" s="2">
        <v>192</v>
      </c>
      <c r="D11" s="31" t="s">
        <v>207</v>
      </c>
      <c r="E11" s="2">
        <v>1991</v>
      </c>
      <c r="F11" s="4" t="s">
        <v>159</v>
      </c>
      <c r="G11" s="454">
        <v>743</v>
      </c>
      <c r="H11" s="454">
        <v>760</v>
      </c>
      <c r="I11" s="454" t="s">
        <v>523</v>
      </c>
      <c r="J11" s="454">
        <v>776</v>
      </c>
      <c r="K11" s="454" t="s">
        <v>523</v>
      </c>
      <c r="L11" s="454" t="s">
        <v>523</v>
      </c>
      <c r="M11" s="169">
        <v>776</v>
      </c>
      <c r="N11" s="170"/>
      <c r="O11" s="29">
        <v>15</v>
      </c>
    </row>
    <row r="12" spans="1:15" ht="21.95" customHeight="1">
      <c r="A12" s="1">
        <v>2</v>
      </c>
      <c r="B12" s="202" t="s">
        <v>403</v>
      </c>
      <c r="C12" s="2">
        <v>269</v>
      </c>
      <c r="D12" s="31" t="s">
        <v>258</v>
      </c>
      <c r="E12" s="2">
        <v>1993</v>
      </c>
      <c r="F12" s="4" t="s">
        <v>21</v>
      </c>
      <c r="G12" s="454" t="s">
        <v>523</v>
      </c>
      <c r="H12" s="454">
        <v>743</v>
      </c>
      <c r="I12" s="454">
        <v>750</v>
      </c>
      <c r="J12" s="454" t="s">
        <v>523</v>
      </c>
      <c r="K12" s="454">
        <v>762</v>
      </c>
      <c r="L12" s="454">
        <v>759</v>
      </c>
      <c r="M12" s="169">
        <v>762</v>
      </c>
      <c r="N12" s="171"/>
      <c r="O12" s="30">
        <v>14</v>
      </c>
    </row>
    <row r="13" spans="1:15" ht="21.95" customHeight="1">
      <c r="A13" s="1">
        <v>3</v>
      </c>
      <c r="B13" s="1" t="s">
        <v>400</v>
      </c>
      <c r="C13" s="2">
        <v>220</v>
      </c>
      <c r="D13" s="31" t="s">
        <v>229</v>
      </c>
      <c r="E13" s="2">
        <v>1988</v>
      </c>
      <c r="F13" s="4" t="s">
        <v>17</v>
      </c>
      <c r="G13" s="454">
        <v>748</v>
      </c>
      <c r="H13" s="454">
        <v>742</v>
      </c>
      <c r="I13" s="454">
        <v>745</v>
      </c>
      <c r="J13" s="454">
        <v>751</v>
      </c>
      <c r="K13" s="454" t="s">
        <v>523</v>
      </c>
      <c r="L13" s="454">
        <v>752</v>
      </c>
      <c r="M13" s="169">
        <v>752</v>
      </c>
      <c r="N13" s="171"/>
      <c r="O13" s="30">
        <v>13</v>
      </c>
    </row>
    <row r="14" spans="1:15" ht="21.95" customHeight="1">
      <c r="A14" s="1" t="s">
        <v>522</v>
      </c>
      <c r="B14" s="202" t="s">
        <v>393</v>
      </c>
      <c r="C14" s="2">
        <v>223</v>
      </c>
      <c r="D14" s="28" t="s">
        <v>265</v>
      </c>
      <c r="E14" s="2">
        <v>1987</v>
      </c>
      <c r="F14" s="4" t="s">
        <v>161</v>
      </c>
      <c r="G14" s="454">
        <v>752</v>
      </c>
      <c r="H14" s="454">
        <v>722</v>
      </c>
      <c r="I14" s="454">
        <v>737</v>
      </c>
      <c r="J14" s="454"/>
      <c r="K14" s="454"/>
      <c r="L14" s="454"/>
      <c r="M14" s="169">
        <v>752</v>
      </c>
      <c r="N14" s="171"/>
      <c r="O14" s="30"/>
    </row>
    <row r="15" spans="1:15" ht="21.95" customHeight="1">
      <c r="A15" s="1" t="s">
        <v>522</v>
      </c>
      <c r="B15" s="1" t="s">
        <v>391</v>
      </c>
      <c r="C15" s="2">
        <v>271</v>
      </c>
      <c r="D15" s="28" t="s">
        <v>261</v>
      </c>
      <c r="E15" s="2">
        <v>1991</v>
      </c>
      <c r="F15" s="4" t="s">
        <v>169</v>
      </c>
      <c r="G15" s="454">
        <v>720</v>
      </c>
      <c r="H15" s="454">
        <v>739</v>
      </c>
      <c r="I15" s="454" t="s">
        <v>523</v>
      </c>
      <c r="J15" s="454"/>
      <c r="K15" s="454"/>
      <c r="L15" s="454"/>
      <c r="M15" s="169">
        <v>739</v>
      </c>
      <c r="N15" s="171"/>
      <c r="O15" s="16"/>
    </row>
    <row r="16" spans="1:15" ht="21.95" customHeight="1">
      <c r="A16" s="1">
        <v>4</v>
      </c>
      <c r="B16" s="202" t="s">
        <v>398</v>
      </c>
      <c r="C16" s="2">
        <v>161</v>
      </c>
      <c r="D16" s="28" t="s">
        <v>192</v>
      </c>
      <c r="E16" s="2">
        <v>1984</v>
      </c>
      <c r="F16" s="4" t="s">
        <v>176</v>
      </c>
      <c r="G16" s="455" t="s">
        <v>523</v>
      </c>
      <c r="H16" s="455" t="s">
        <v>523</v>
      </c>
      <c r="I16" s="455">
        <v>717</v>
      </c>
      <c r="J16" s="455" t="s">
        <v>523</v>
      </c>
      <c r="K16" s="455" t="s">
        <v>523</v>
      </c>
      <c r="L16" s="455">
        <v>739</v>
      </c>
      <c r="M16" s="169">
        <v>739</v>
      </c>
      <c r="N16" s="171"/>
      <c r="O16" s="30">
        <v>12</v>
      </c>
    </row>
    <row r="17" spans="1:15" ht="21.95" customHeight="1">
      <c r="A17" s="1">
        <v>5</v>
      </c>
      <c r="B17" s="1" t="s">
        <v>401</v>
      </c>
      <c r="C17" s="2">
        <v>281</v>
      </c>
      <c r="D17" s="31" t="s">
        <v>276</v>
      </c>
      <c r="E17" s="2">
        <v>1993</v>
      </c>
      <c r="F17" s="4" t="s">
        <v>15</v>
      </c>
      <c r="G17" s="455">
        <v>735</v>
      </c>
      <c r="H17" s="455">
        <v>708</v>
      </c>
      <c r="I17" s="455">
        <v>718</v>
      </c>
      <c r="J17" s="455">
        <v>720</v>
      </c>
      <c r="K17" s="455">
        <v>718</v>
      </c>
      <c r="L17" s="455">
        <v>735</v>
      </c>
      <c r="M17" s="169">
        <v>735</v>
      </c>
      <c r="N17" s="172"/>
      <c r="O17" s="16">
        <v>11</v>
      </c>
    </row>
    <row r="18" spans="1:15" ht="21.95" customHeight="1">
      <c r="A18" s="1" t="s">
        <v>522</v>
      </c>
      <c r="B18" s="1" t="s">
        <v>392</v>
      </c>
      <c r="C18" s="2">
        <v>285</v>
      </c>
      <c r="D18" s="28" t="s">
        <v>292</v>
      </c>
      <c r="E18" s="2">
        <v>1992</v>
      </c>
      <c r="F18" s="4" t="s">
        <v>170</v>
      </c>
      <c r="G18" s="455">
        <v>720</v>
      </c>
      <c r="H18" s="455">
        <v>731</v>
      </c>
      <c r="I18" s="455">
        <v>729</v>
      </c>
      <c r="J18" s="455"/>
      <c r="K18" s="455"/>
      <c r="L18" s="455"/>
      <c r="M18" s="169">
        <v>731</v>
      </c>
      <c r="N18" s="172"/>
      <c r="O18" s="30"/>
    </row>
    <row r="19" spans="1:15" ht="21.95" customHeight="1">
      <c r="A19" s="1">
        <v>6</v>
      </c>
      <c r="B19" s="1" t="s">
        <v>399</v>
      </c>
      <c r="C19" s="2">
        <v>177</v>
      </c>
      <c r="D19" s="31" t="s">
        <v>202</v>
      </c>
      <c r="E19" s="2">
        <v>1983</v>
      </c>
      <c r="F19" s="4" t="s">
        <v>18</v>
      </c>
      <c r="G19" s="455">
        <v>726</v>
      </c>
      <c r="H19" s="455" t="s">
        <v>523</v>
      </c>
      <c r="I19" s="455">
        <v>719</v>
      </c>
      <c r="J19" s="455" t="s">
        <v>523</v>
      </c>
      <c r="K19" s="455">
        <v>709</v>
      </c>
      <c r="L19" s="455" t="s">
        <v>523</v>
      </c>
      <c r="M19" s="169">
        <v>726</v>
      </c>
      <c r="N19" s="172"/>
      <c r="O19" s="16">
        <v>10</v>
      </c>
    </row>
    <row r="20" spans="1:15" ht="21.95" customHeight="1">
      <c r="A20" s="1">
        <v>7</v>
      </c>
      <c r="B20" s="1" t="s">
        <v>395</v>
      </c>
      <c r="C20" s="2">
        <v>156</v>
      </c>
      <c r="D20" s="31" t="s">
        <v>180</v>
      </c>
      <c r="E20" s="2">
        <v>1993</v>
      </c>
      <c r="F20" s="4" t="s">
        <v>82</v>
      </c>
      <c r="G20" s="455" t="s">
        <v>523</v>
      </c>
      <c r="H20" s="455">
        <v>725</v>
      </c>
      <c r="I20" s="455" t="s">
        <v>523</v>
      </c>
      <c r="J20" s="455" t="s">
        <v>523</v>
      </c>
      <c r="K20" s="455" t="s">
        <v>523</v>
      </c>
      <c r="L20" s="455" t="s">
        <v>523</v>
      </c>
      <c r="M20" s="169">
        <v>725</v>
      </c>
      <c r="N20" s="172"/>
      <c r="O20" s="16">
        <v>9</v>
      </c>
    </row>
    <row r="21" spans="1:15" ht="21.95" customHeight="1">
      <c r="A21" s="1">
        <v>8</v>
      </c>
      <c r="B21" s="1" t="s">
        <v>404</v>
      </c>
      <c r="C21" s="2">
        <v>244</v>
      </c>
      <c r="D21" s="31" t="s">
        <v>305</v>
      </c>
      <c r="E21" s="2">
        <v>1992</v>
      </c>
      <c r="F21" s="4" t="s">
        <v>22</v>
      </c>
      <c r="G21" s="455" t="s">
        <v>523</v>
      </c>
      <c r="H21" s="455" t="s">
        <v>523</v>
      </c>
      <c r="I21" s="455">
        <v>713</v>
      </c>
      <c r="J21" s="455" t="s">
        <v>523</v>
      </c>
      <c r="K21" s="455" t="s">
        <v>523</v>
      </c>
      <c r="L21" s="455" t="s">
        <v>521</v>
      </c>
      <c r="M21" s="169">
        <v>713</v>
      </c>
      <c r="N21" s="172"/>
      <c r="O21" s="16">
        <v>8</v>
      </c>
    </row>
    <row r="22" spans="1:15" ht="21.95" customHeight="1">
      <c r="A22" s="1">
        <v>9</v>
      </c>
      <c r="B22" s="1" t="s">
        <v>402</v>
      </c>
      <c r="C22" s="2">
        <v>207</v>
      </c>
      <c r="D22" s="31" t="s">
        <v>222</v>
      </c>
      <c r="E22" s="2" t="s">
        <v>223</v>
      </c>
      <c r="F22" s="4" t="s">
        <v>174</v>
      </c>
      <c r="G22" s="455">
        <v>667</v>
      </c>
      <c r="H22" s="455" t="s">
        <v>523</v>
      </c>
      <c r="I22" s="455">
        <v>703</v>
      </c>
      <c r="J22" s="455"/>
      <c r="K22" s="455"/>
      <c r="L22" s="455"/>
      <c r="M22" s="169">
        <v>703</v>
      </c>
      <c r="N22" s="172"/>
      <c r="O22" s="16">
        <v>7</v>
      </c>
    </row>
    <row r="23" spans="1:15" ht="21.95" customHeight="1">
      <c r="A23" s="1">
        <v>10</v>
      </c>
      <c r="B23" s="1" t="s">
        <v>397</v>
      </c>
      <c r="C23" s="2">
        <v>226</v>
      </c>
      <c r="D23" s="31" t="s">
        <v>231</v>
      </c>
      <c r="E23" s="2">
        <v>1986</v>
      </c>
      <c r="F23" s="4" t="s">
        <v>63</v>
      </c>
      <c r="G23" s="455">
        <v>689</v>
      </c>
      <c r="H23" s="455">
        <v>658</v>
      </c>
      <c r="I23" s="455">
        <v>683</v>
      </c>
      <c r="J23" s="455"/>
      <c r="K23" s="455"/>
      <c r="L23" s="455"/>
      <c r="M23" s="169">
        <v>689</v>
      </c>
      <c r="N23" s="172"/>
      <c r="O23" s="16">
        <v>6</v>
      </c>
    </row>
    <row r="24" spans="1:15" ht="21.95" customHeight="1">
      <c r="A24" s="1" t="s">
        <v>522</v>
      </c>
      <c r="B24" s="1" t="s">
        <v>394</v>
      </c>
      <c r="C24" s="2">
        <v>155</v>
      </c>
      <c r="D24" s="28" t="s">
        <v>516</v>
      </c>
      <c r="E24" s="2">
        <v>1996</v>
      </c>
      <c r="F24" s="4" t="s">
        <v>160</v>
      </c>
      <c r="G24" s="455">
        <v>651</v>
      </c>
      <c r="H24" s="455">
        <v>668</v>
      </c>
      <c r="I24" s="455" t="s">
        <v>523</v>
      </c>
      <c r="J24" s="455"/>
      <c r="K24" s="455"/>
      <c r="L24" s="455"/>
      <c r="M24" s="169">
        <v>668</v>
      </c>
      <c r="N24" s="172"/>
      <c r="O24" s="16"/>
    </row>
    <row r="25" spans="1:15" ht="21.95" customHeight="1">
      <c r="A25" s="1" t="s">
        <v>521</v>
      </c>
      <c r="B25" s="1" t="s">
        <v>396</v>
      </c>
      <c r="C25" s="2">
        <v>237</v>
      </c>
      <c r="D25" s="28" t="s">
        <v>237</v>
      </c>
      <c r="E25" s="2">
        <v>1991</v>
      </c>
      <c r="F25" s="4" t="s">
        <v>19</v>
      </c>
      <c r="G25" s="455" t="s">
        <v>523</v>
      </c>
      <c r="H25" s="455" t="s">
        <v>523</v>
      </c>
      <c r="I25" s="455" t="s">
        <v>523</v>
      </c>
      <c r="J25" s="455"/>
      <c r="K25" s="455"/>
      <c r="L25" s="455"/>
      <c r="M25" s="169" t="s">
        <v>531</v>
      </c>
      <c r="N25" s="172"/>
      <c r="O25" s="16">
        <v>0</v>
      </c>
    </row>
    <row r="26" spans="1:15" ht="18" customHeight="1"/>
  </sheetData>
  <autoFilter ref="B9:O10"/>
  <sortState ref="A13:O14">
    <sortCondition descending="1" ref="A13:A14"/>
  </sortState>
  <mergeCells count="17">
    <mergeCell ref="M9:M10"/>
    <mergeCell ref="K9:K10"/>
    <mergeCell ref="G9:G10"/>
    <mergeCell ref="H9:H10"/>
    <mergeCell ref="A1:O1"/>
    <mergeCell ref="A2:O2"/>
    <mergeCell ref="L9:L10"/>
    <mergeCell ref="I9:I10"/>
    <mergeCell ref="J9:J10"/>
    <mergeCell ref="N9:N10"/>
    <mergeCell ref="A9:A10"/>
    <mergeCell ref="C9:C10"/>
    <mergeCell ref="D9:D10"/>
    <mergeCell ref="F9:F10"/>
    <mergeCell ref="B9:B10"/>
    <mergeCell ref="O9:O10"/>
    <mergeCell ref="E9:E10"/>
  </mergeCells>
  <phoneticPr fontId="0" type="noConversion"/>
  <conditionalFormatting sqref="C11:F25">
    <cfRule type="containsErrors" dxfId="64" priority="13" stopIfTrue="1">
      <formula>ISERROR(C11)</formula>
    </cfRule>
    <cfRule type="cellIs" dxfId="63" priority="14" stopIfTrue="1" operator="equal">
      <formula>0</formula>
    </cfRule>
  </conditionalFormatting>
  <conditionalFormatting sqref="D1:D1048576">
    <cfRule type="containsText" dxfId="62" priority="5" stopIfTrue="1" operator="containsText" text=" OC">
      <formula>NOT(ISERROR(SEARCH(" OC",D1)))</formula>
    </cfRule>
  </conditionalFormatting>
  <conditionalFormatting sqref="F1:F1048576">
    <cfRule type="containsText" dxfId="61" priority="4" stopIfTrue="1" operator="containsText" text=" ">
      <formula>NOT(ISERROR(SEARCH(" ",F1)))</formula>
    </cfRule>
  </conditionalFormatting>
  <conditionalFormatting sqref="A1:A1048576">
    <cfRule type="containsText" dxfId="60" priority="3" stopIfTrue="1" operator="containsText" text="OC">
      <formula>NOT(ISERROR(SEARCH("OC",A1)))</formula>
    </cfRule>
  </conditionalFormatting>
  <conditionalFormatting sqref="M11:M25">
    <cfRule type="cellIs" dxfId="59" priority="1" operator="equal">
      <formula>0</formula>
    </cfRule>
  </conditionalFormatting>
  <printOptions horizontalCentered="1"/>
  <pageMargins left="0.19685039370078741" right="0.19685039370078741" top="1.3779527559055118" bottom="0.39370078740157483" header="0" footer="0"/>
  <pageSetup paperSize="9" scale="67" orientation="portrait" horizontalDpi="300" r:id="rId1"/>
  <headerFooter alignWithMargins="0">
    <oddHeader>&amp;L&amp;G&amp;R&amp;G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5" enableFormatConditionsCalculation="0">
    <tabColor rgb="FF00B0F0"/>
    <pageSetUpPr fitToPage="1"/>
  </sheetPr>
  <dimension ref="A1:O18"/>
  <sheetViews>
    <sheetView view="pageBreakPreview" zoomScale="80" zoomScaleSheetLayoutView="80" workbookViewId="0">
      <selection sqref="A1:C1"/>
    </sheetView>
  </sheetViews>
  <sheetFormatPr defaultRowHeight="15" customHeight="1" outlineLevelCol="1"/>
  <cols>
    <col min="1" max="1" width="10.85546875" style="8" customWidth="1"/>
    <col min="2" max="2" width="17.7109375" style="8" hidden="1" customWidth="1" outlineLevel="1"/>
    <col min="3" max="3" width="10.85546875" style="8" customWidth="1" collapsed="1"/>
    <col min="4" max="4" width="28.7109375" style="8" customWidth="1"/>
    <col min="5" max="5" width="8.85546875" style="8" customWidth="1"/>
    <col min="6" max="12" width="8.7109375" style="8" customWidth="1"/>
    <col min="13" max="14" width="10.140625" style="8" bestFit="1" customWidth="1"/>
    <col min="15" max="16384" width="9.140625" style="8"/>
  </cols>
  <sheetData>
    <row r="1" spans="1:15" ht="30" customHeight="1">
      <c r="A1" s="474" t="s">
        <v>37</v>
      </c>
      <c r="B1" s="474"/>
      <c r="C1" s="474"/>
      <c r="D1" s="474"/>
      <c r="E1" s="474"/>
      <c r="F1" s="474"/>
      <c r="G1" s="474"/>
      <c r="H1" s="474"/>
      <c r="I1" s="474"/>
      <c r="J1" s="474"/>
      <c r="K1" s="474"/>
      <c r="L1" s="474"/>
      <c r="M1" s="474"/>
      <c r="N1" s="474"/>
      <c r="O1" s="474"/>
    </row>
    <row r="2" spans="1:15" ht="30" customHeight="1">
      <c r="A2" s="479" t="s">
        <v>125</v>
      </c>
      <c r="B2" s="479"/>
      <c r="C2" s="479"/>
      <c r="D2" s="479"/>
      <c r="E2" s="479"/>
      <c r="F2" s="479"/>
      <c r="G2" s="479"/>
      <c r="H2" s="479"/>
      <c r="I2" s="479"/>
      <c r="J2" s="479"/>
      <c r="K2" s="479"/>
      <c r="L2" s="479"/>
      <c r="M2" s="479"/>
      <c r="N2" s="479"/>
      <c r="O2" s="479"/>
    </row>
    <row r="3" spans="1:15" ht="15" customHeight="1">
      <c r="A3" s="271" t="s">
        <v>298</v>
      </c>
      <c r="B3" s="6"/>
      <c r="C3" s="6"/>
      <c r="D3" s="6"/>
      <c r="K3" s="6"/>
      <c r="L3" s="7"/>
    </row>
    <row r="4" spans="1:15" ht="15" customHeight="1">
      <c r="A4" s="6"/>
      <c r="B4" s="6"/>
      <c r="C4" s="6"/>
      <c r="D4" s="6"/>
      <c r="K4" s="6"/>
      <c r="L4" s="7"/>
    </row>
    <row r="5" spans="1:15" ht="15" customHeight="1">
      <c r="A5" s="6"/>
      <c r="B5" s="6"/>
      <c r="C5" s="6"/>
      <c r="D5" s="6"/>
      <c r="K5" s="6"/>
      <c r="L5" s="7"/>
    </row>
    <row r="6" spans="1:15" ht="15" customHeight="1">
      <c r="A6" s="48" t="s">
        <v>123</v>
      </c>
      <c r="B6" s="48"/>
      <c r="C6" s="47" t="s">
        <v>172</v>
      </c>
      <c r="D6" s="44"/>
      <c r="E6" s="44"/>
      <c r="F6" s="44"/>
      <c r="G6" s="44"/>
      <c r="H6" s="44"/>
      <c r="I6" s="44"/>
      <c r="J6" s="44"/>
      <c r="K6" s="44"/>
      <c r="L6" s="44"/>
      <c r="M6" s="44"/>
      <c r="N6" s="44"/>
      <c r="O6" s="44"/>
    </row>
    <row r="7" spans="1:15" ht="15" customHeight="1">
      <c r="A7" s="49" t="s">
        <v>0</v>
      </c>
      <c r="B7" s="49"/>
      <c r="C7" s="54">
        <v>0.625</v>
      </c>
      <c r="D7" s="44"/>
      <c r="E7" s="44"/>
      <c r="F7" s="44"/>
      <c r="G7" s="44"/>
      <c r="H7" s="44"/>
      <c r="I7" s="44"/>
      <c r="J7" s="44"/>
      <c r="K7" s="44"/>
      <c r="L7" s="44"/>
      <c r="M7" s="44"/>
      <c r="N7" s="44"/>
      <c r="O7" s="44"/>
    </row>
    <row r="8" spans="1:15" ht="15" customHeight="1">
      <c r="A8" s="6"/>
      <c r="B8" s="6"/>
      <c r="C8" s="6"/>
      <c r="D8" s="9"/>
      <c r="F8" s="40"/>
      <c r="H8" s="40"/>
      <c r="K8" s="6"/>
      <c r="L8" s="7"/>
      <c r="M8" s="6"/>
      <c r="N8" s="6"/>
    </row>
    <row r="9" spans="1:15" ht="15" customHeight="1">
      <c r="A9" s="483" t="s">
        <v>24</v>
      </c>
      <c r="B9" s="491" t="s">
        <v>106</v>
      </c>
      <c r="C9" s="489" t="s">
        <v>25</v>
      </c>
      <c r="D9" s="483" t="s">
        <v>26</v>
      </c>
      <c r="E9" s="483" t="s">
        <v>27</v>
      </c>
      <c r="F9" s="483" t="s">
        <v>23</v>
      </c>
      <c r="G9" s="485">
        <v>1</v>
      </c>
      <c r="H9" s="485">
        <v>2</v>
      </c>
      <c r="I9" s="485">
        <v>3</v>
      </c>
      <c r="J9" s="485">
        <v>4</v>
      </c>
      <c r="K9" s="485">
        <v>5</v>
      </c>
      <c r="L9" s="485">
        <v>6</v>
      </c>
      <c r="M9" s="487" t="s">
        <v>28</v>
      </c>
      <c r="N9" s="487"/>
      <c r="O9" s="487" t="s">
        <v>29</v>
      </c>
    </row>
    <row r="10" spans="1:15" ht="15" customHeight="1">
      <c r="A10" s="484"/>
      <c r="B10" s="492"/>
      <c r="C10" s="490"/>
      <c r="D10" s="484"/>
      <c r="E10" s="484"/>
      <c r="F10" s="484"/>
      <c r="G10" s="486"/>
      <c r="H10" s="486"/>
      <c r="I10" s="486"/>
      <c r="J10" s="486"/>
      <c r="K10" s="486"/>
      <c r="L10" s="486"/>
      <c r="M10" s="488"/>
      <c r="N10" s="488"/>
      <c r="O10" s="478"/>
    </row>
    <row r="11" spans="1:15" ht="21.95" customHeight="1">
      <c r="A11" s="10">
        <v>1</v>
      </c>
      <c r="B11" s="1" t="s">
        <v>409</v>
      </c>
      <c r="C11" s="2">
        <v>163</v>
      </c>
      <c r="D11" s="28" t="s">
        <v>193</v>
      </c>
      <c r="E11" s="2">
        <v>1995</v>
      </c>
      <c r="F11" s="4" t="s">
        <v>176</v>
      </c>
      <c r="G11" s="158">
        <v>1570</v>
      </c>
      <c r="H11" s="158" t="s">
        <v>523</v>
      </c>
      <c r="I11" s="158">
        <v>1573</v>
      </c>
      <c r="J11" s="158" t="s">
        <v>523</v>
      </c>
      <c r="K11" s="158">
        <v>1616</v>
      </c>
      <c r="L11" s="158">
        <v>1608</v>
      </c>
      <c r="M11" s="169">
        <v>1616</v>
      </c>
      <c r="N11" s="170"/>
      <c r="O11" s="29">
        <v>15</v>
      </c>
    </row>
    <row r="12" spans="1:15" ht="21.95" customHeight="1">
      <c r="A12" s="10">
        <v>2</v>
      </c>
      <c r="B12" s="202" t="s">
        <v>412</v>
      </c>
      <c r="C12" s="2">
        <v>211</v>
      </c>
      <c r="D12" s="31" t="s">
        <v>302</v>
      </c>
      <c r="E12" s="2" t="s">
        <v>213</v>
      </c>
      <c r="F12" s="4" t="s">
        <v>174</v>
      </c>
      <c r="G12" s="158">
        <v>1505</v>
      </c>
      <c r="H12" s="158">
        <v>1606</v>
      </c>
      <c r="I12" s="158">
        <v>1615</v>
      </c>
      <c r="J12" s="158" t="s">
        <v>523</v>
      </c>
      <c r="K12" s="158">
        <v>1596</v>
      </c>
      <c r="L12" s="158">
        <v>1582</v>
      </c>
      <c r="M12" s="169">
        <v>1615</v>
      </c>
      <c r="N12" s="171"/>
      <c r="O12" s="30">
        <v>14</v>
      </c>
    </row>
    <row r="13" spans="1:15" ht="21.95" customHeight="1">
      <c r="A13" s="10">
        <v>3</v>
      </c>
      <c r="B13" s="1" t="s">
        <v>410</v>
      </c>
      <c r="C13" s="2">
        <v>229</v>
      </c>
      <c r="D13" s="31" t="s">
        <v>232</v>
      </c>
      <c r="E13" s="2">
        <v>1981</v>
      </c>
      <c r="F13" s="4" t="s">
        <v>63</v>
      </c>
      <c r="G13" s="158">
        <v>1567</v>
      </c>
      <c r="H13" s="158" t="s">
        <v>523</v>
      </c>
      <c r="I13" s="158" t="s">
        <v>521</v>
      </c>
      <c r="J13" s="158">
        <v>1604</v>
      </c>
      <c r="K13" s="158" t="s">
        <v>523</v>
      </c>
      <c r="L13" s="158" t="s">
        <v>523</v>
      </c>
      <c r="M13" s="169">
        <v>1604</v>
      </c>
      <c r="N13" s="171"/>
      <c r="O13" s="30">
        <v>13</v>
      </c>
    </row>
    <row r="14" spans="1:15" ht="21.95" customHeight="1">
      <c r="A14" s="10">
        <v>4</v>
      </c>
      <c r="B14" s="202" t="s">
        <v>411</v>
      </c>
      <c r="C14" s="2">
        <v>240</v>
      </c>
      <c r="D14" s="28" t="s">
        <v>245</v>
      </c>
      <c r="E14" s="2">
        <v>1991</v>
      </c>
      <c r="F14" s="4" t="s">
        <v>22</v>
      </c>
      <c r="G14" s="158">
        <v>1561</v>
      </c>
      <c r="H14" s="158" t="s">
        <v>523</v>
      </c>
      <c r="I14" s="158">
        <v>1569</v>
      </c>
      <c r="J14" s="158" t="s">
        <v>523</v>
      </c>
      <c r="K14" s="158">
        <v>1516</v>
      </c>
      <c r="L14" s="158">
        <v>1570</v>
      </c>
      <c r="M14" s="169">
        <v>1570</v>
      </c>
      <c r="N14" s="171"/>
      <c r="O14" s="30">
        <v>12</v>
      </c>
    </row>
    <row r="15" spans="1:15" ht="21.95" customHeight="1">
      <c r="A15" s="10">
        <v>5</v>
      </c>
      <c r="B15" s="1" t="s">
        <v>408</v>
      </c>
      <c r="C15" s="2">
        <v>259</v>
      </c>
      <c r="D15" s="28" t="s">
        <v>252</v>
      </c>
      <c r="E15" s="2">
        <v>1986</v>
      </c>
      <c r="F15" s="4" t="s">
        <v>175</v>
      </c>
      <c r="G15" s="158">
        <v>1464</v>
      </c>
      <c r="H15" s="158">
        <v>1470</v>
      </c>
      <c r="I15" s="158" t="s">
        <v>523</v>
      </c>
      <c r="J15" s="158">
        <v>1460</v>
      </c>
      <c r="K15" s="158">
        <v>1449</v>
      </c>
      <c r="L15" s="158">
        <v>1450</v>
      </c>
      <c r="M15" s="169">
        <v>1470</v>
      </c>
      <c r="N15" s="171"/>
      <c r="O15" s="16">
        <v>11</v>
      </c>
    </row>
    <row r="16" spans="1:15" ht="21.95" customHeight="1">
      <c r="A16" s="10" t="s">
        <v>522</v>
      </c>
      <c r="B16" s="202" t="s">
        <v>406</v>
      </c>
      <c r="C16" s="2">
        <v>291</v>
      </c>
      <c r="D16" s="28" t="s">
        <v>293</v>
      </c>
      <c r="E16" s="2">
        <v>1998</v>
      </c>
      <c r="F16" s="4" t="s">
        <v>170</v>
      </c>
      <c r="G16" s="158">
        <v>1464</v>
      </c>
      <c r="H16" s="158">
        <v>1362</v>
      </c>
      <c r="I16" s="158">
        <v>1446</v>
      </c>
      <c r="J16" s="158" t="s">
        <v>523</v>
      </c>
      <c r="K16" s="158" t="s">
        <v>523</v>
      </c>
      <c r="L16" s="158" t="s">
        <v>523</v>
      </c>
      <c r="M16" s="169">
        <v>1464</v>
      </c>
      <c r="N16" s="171"/>
      <c r="O16" s="30"/>
    </row>
    <row r="17" spans="1:15" ht="21.95" customHeight="1">
      <c r="A17" s="1">
        <v>6</v>
      </c>
      <c r="B17" s="1" t="s">
        <v>407</v>
      </c>
      <c r="C17" s="2">
        <v>276</v>
      </c>
      <c r="D17" s="28" t="s">
        <v>277</v>
      </c>
      <c r="E17" s="2">
        <v>1995</v>
      </c>
      <c r="F17" s="4" t="s">
        <v>15</v>
      </c>
      <c r="G17" s="159" t="s">
        <v>523</v>
      </c>
      <c r="H17" s="159" t="s">
        <v>523</v>
      </c>
      <c r="I17" s="159">
        <v>1422</v>
      </c>
      <c r="J17" s="159" t="s">
        <v>523</v>
      </c>
      <c r="K17" s="159" t="s">
        <v>523</v>
      </c>
      <c r="L17" s="159" t="s">
        <v>523</v>
      </c>
      <c r="M17" s="169">
        <v>1422</v>
      </c>
      <c r="N17" s="172"/>
      <c r="O17" s="16">
        <v>10</v>
      </c>
    </row>
    <row r="18" spans="1:15" ht="18" customHeight="1">
      <c r="A18" s="6"/>
      <c r="B18" s="6"/>
      <c r="O18" s="7"/>
    </row>
  </sheetData>
  <sortState ref="A11:M17">
    <sortCondition descending="1" ref="M11:M17"/>
  </sortState>
  <mergeCells count="17">
    <mergeCell ref="D9:D10"/>
    <mergeCell ref="F9:F10"/>
    <mergeCell ref="E9:E10"/>
    <mergeCell ref="M9:M10"/>
    <mergeCell ref="A1:O1"/>
    <mergeCell ref="A2:O2"/>
    <mergeCell ref="H9:H10"/>
    <mergeCell ref="I9:I10"/>
    <mergeCell ref="J9:J10"/>
    <mergeCell ref="K9:K10"/>
    <mergeCell ref="L9:L10"/>
    <mergeCell ref="G9:G10"/>
    <mergeCell ref="N9:N10"/>
    <mergeCell ref="A9:A10"/>
    <mergeCell ref="B9:B10"/>
    <mergeCell ref="O9:O10"/>
    <mergeCell ref="C9:C10"/>
  </mergeCells>
  <phoneticPr fontId="0" type="noConversion"/>
  <conditionalFormatting sqref="C11:C17 E11:F17">
    <cfRule type="containsErrors" dxfId="58" priority="11" stopIfTrue="1">
      <formula>ISERROR(C11)</formula>
    </cfRule>
    <cfRule type="cellIs" dxfId="57" priority="12" stopIfTrue="1" operator="equal">
      <formula>0</formula>
    </cfRule>
  </conditionalFormatting>
  <conditionalFormatting sqref="D11:D17">
    <cfRule type="containsErrors" dxfId="56" priority="9" stopIfTrue="1">
      <formula>ISERROR(D11)</formula>
    </cfRule>
    <cfRule type="cellIs" dxfId="55" priority="10" stopIfTrue="1" operator="equal">
      <formula>0</formula>
    </cfRule>
  </conditionalFormatting>
  <conditionalFormatting sqref="D1:D1048576">
    <cfRule type="containsText" dxfId="54" priority="5" stopIfTrue="1" operator="containsText" text=" OC">
      <formula>NOT(ISERROR(SEARCH(" OC",D1)))</formula>
    </cfRule>
  </conditionalFormatting>
  <conditionalFormatting sqref="F1:F1048576">
    <cfRule type="containsText" dxfId="53" priority="4" stopIfTrue="1" operator="containsText" text=" ">
      <formula>NOT(ISERROR(SEARCH(" ",F1)))</formula>
    </cfRule>
  </conditionalFormatting>
  <conditionalFormatting sqref="A1:A1048576">
    <cfRule type="containsText" dxfId="52" priority="3" stopIfTrue="1" operator="containsText" text="OC">
      <formula>NOT(ISERROR(SEARCH("OC",A1)))</formula>
    </cfRule>
  </conditionalFormatting>
  <conditionalFormatting sqref="M11:M17">
    <cfRule type="cellIs" dxfId="51" priority="1" operator="equal">
      <formula>0</formula>
    </cfRule>
  </conditionalFormatting>
  <printOptions horizontalCentered="1"/>
  <pageMargins left="0.19685039370078741" right="0.19685039370078741" top="1.3779527559055118" bottom="0.39370078740157483" header="0" footer="0"/>
  <pageSetup paperSize="9" scale="68" orientation="portrait" horizontalDpi="300" r:id="rId1"/>
  <headerFooter alignWithMargins="0">
    <oddHeader>&amp;L&amp;G&amp;R&amp;G</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2" enableFormatConditionsCalculation="0">
    <tabColor rgb="FF00B0F0"/>
  </sheetPr>
  <dimension ref="A1:X24"/>
  <sheetViews>
    <sheetView view="pageBreakPreview" topLeftCell="A10" zoomScale="80" zoomScaleSheetLayoutView="80" workbookViewId="0">
      <selection sqref="A1:C1"/>
    </sheetView>
  </sheetViews>
  <sheetFormatPr defaultColWidth="4.42578125" defaultRowHeight="18" customHeight="1" outlineLevelCol="1"/>
  <cols>
    <col min="1" max="1" width="10.85546875" style="36" customWidth="1"/>
    <col min="2" max="2" width="16" style="36" hidden="1" customWidth="1" outlineLevel="1"/>
    <col min="3" max="3" width="10.85546875" style="36" customWidth="1" collapsed="1"/>
    <col min="4" max="4" width="28.7109375" style="36" customWidth="1"/>
    <col min="5" max="5" width="8.85546875" style="36" customWidth="1"/>
    <col min="6" max="6" width="8.7109375" style="36" customWidth="1"/>
    <col min="7" max="22" width="6.7109375" style="36" customWidth="1"/>
    <col min="23" max="23" width="9.42578125" style="36" customWidth="1"/>
    <col min="24" max="24" width="8.85546875" style="36" customWidth="1"/>
    <col min="25" max="16384" width="4.42578125" style="36"/>
  </cols>
  <sheetData>
    <row r="1" spans="1:24" ht="30" customHeight="1">
      <c r="A1" s="474" t="s">
        <v>5</v>
      </c>
      <c r="B1" s="474"/>
      <c r="C1" s="474"/>
      <c r="D1" s="474"/>
      <c r="E1" s="474"/>
      <c r="F1" s="474"/>
      <c r="G1" s="474"/>
      <c r="H1" s="474"/>
      <c r="I1" s="474"/>
      <c r="J1" s="474"/>
      <c r="K1" s="474"/>
      <c r="L1" s="474"/>
      <c r="M1" s="474"/>
      <c r="N1" s="474"/>
      <c r="O1" s="474"/>
      <c r="P1" s="474"/>
      <c r="Q1" s="474"/>
      <c r="R1" s="474"/>
      <c r="S1" s="474"/>
      <c r="T1" s="474"/>
      <c r="U1" s="474"/>
      <c r="V1" s="474"/>
      <c r="W1" s="474"/>
      <c r="X1" s="474"/>
    </row>
    <row r="2" spans="1:24" ht="30" customHeight="1">
      <c r="A2" s="479" t="s">
        <v>125</v>
      </c>
      <c r="B2" s="479"/>
      <c r="C2" s="479"/>
      <c r="D2" s="479"/>
      <c r="E2" s="479"/>
      <c r="F2" s="479"/>
      <c r="G2" s="479"/>
      <c r="H2" s="479"/>
      <c r="I2" s="479"/>
      <c r="J2" s="479"/>
      <c r="K2" s="479"/>
      <c r="L2" s="479"/>
      <c r="M2" s="479"/>
      <c r="N2" s="479"/>
      <c r="O2" s="496"/>
      <c r="P2" s="496"/>
      <c r="Q2" s="496"/>
      <c r="R2" s="496"/>
      <c r="S2" s="496"/>
      <c r="T2" s="496"/>
      <c r="U2" s="496"/>
      <c r="V2" s="496"/>
      <c r="W2" s="496"/>
      <c r="X2" s="496"/>
    </row>
    <row r="3" spans="1:24" s="8" customFormat="1" ht="18" customHeight="1">
      <c r="A3" s="270" t="s">
        <v>295</v>
      </c>
      <c r="B3" s="45"/>
      <c r="C3" s="45"/>
      <c r="D3" s="45"/>
      <c r="E3" s="45"/>
      <c r="F3" s="37"/>
      <c r="G3" s="37"/>
      <c r="H3" s="37"/>
      <c r="I3" s="37"/>
      <c r="J3" s="37"/>
      <c r="K3" s="37"/>
      <c r="O3" s="37"/>
      <c r="P3" s="37"/>
      <c r="Q3" s="37"/>
      <c r="R3" s="37"/>
      <c r="S3" s="37"/>
    </row>
    <row r="4" spans="1:24" s="8" customFormat="1" ht="18" customHeight="1">
      <c r="A4" s="45"/>
      <c r="B4" s="45"/>
      <c r="C4" s="45"/>
      <c r="D4" s="45"/>
      <c r="E4" s="45"/>
      <c r="F4" s="37"/>
      <c r="G4" s="37"/>
      <c r="H4" s="37"/>
      <c r="I4" s="37"/>
      <c r="J4" s="37"/>
      <c r="K4" s="37"/>
      <c r="O4" s="37"/>
      <c r="P4" s="37"/>
      <c r="Q4" s="37"/>
      <c r="R4" s="37"/>
      <c r="S4" s="37"/>
    </row>
    <row r="5" spans="1:24" s="8" customFormat="1" ht="18" customHeight="1">
      <c r="A5" s="45"/>
      <c r="B5" s="45"/>
      <c r="C5" s="45"/>
      <c r="D5" s="45"/>
      <c r="E5" s="45"/>
      <c r="F5" s="37"/>
      <c r="G5" s="37"/>
      <c r="H5" s="37"/>
      <c r="I5" s="37"/>
      <c r="J5" s="37"/>
      <c r="K5" s="37"/>
      <c r="O5" s="37"/>
      <c r="P5" s="37"/>
      <c r="Q5" s="37"/>
      <c r="R5" s="37"/>
      <c r="S5" s="37"/>
    </row>
    <row r="6" spans="1:24" ht="18" customHeight="1">
      <c r="A6" s="48" t="s">
        <v>123</v>
      </c>
      <c r="B6" s="48"/>
      <c r="C6" s="47" t="s">
        <v>172</v>
      </c>
      <c r="D6" s="45"/>
      <c r="E6" s="45"/>
      <c r="F6" s="45"/>
      <c r="G6" s="45"/>
      <c r="H6" s="45"/>
      <c r="I6" s="45"/>
      <c r="J6" s="45"/>
      <c r="K6" s="45"/>
      <c r="L6" s="45"/>
      <c r="M6" s="45"/>
      <c r="N6" s="45"/>
      <c r="O6" s="45"/>
      <c r="P6" s="45"/>
      <c r="Q6" s="45"/>
      <c r="R6" s="45"/>
      <c r="S6" s="45"/>
    </row>
    <row r="7" spans="1:24" ht="18" customHeight="1">
      <c r="A7" s="49" t="s">
        <v>0</v>
      </c>
      <c r="B7" s="49"/>
      <c r="C7" s="54">
        <v>0.57291666666666663</v>
      </c>
      <c r="D7" s="45"/>
      <c r="E7" s="45"/>
      <c r="F7" s="45"/>
      <c r="G7" s="45"/>
      <c r="H7" s="45"/>
      <c r="I7" s="45"/>
      <c r="J7" s="45"/>
      <c r="K7" s="45"/>
      <c r="L7" s="45"/>
      <c r="M7" s="45"/>
      <c r="N7" s="45"/>
      <c r="O7" s="45"/>
      <c r="P7" s="45"/>
      <c r="Q7" s="45"/>
      <c r="R7" s="45"/>
      <c r="S7" s="45"/>
    </row>
    <row r="8" spans="1:24" ht="18" customHeight="1">
      <c r="A8" s="46"/>
      <c r="B8" s="46"/>
      <c r="C8" s="46"/>
      <c r="D8" s="45"/>
      <c r="E8" s="45"/>
      <c r="F8" s="41"/>
      <c r="G8" s="38"/>
      <c r="H8" s="38"/>
      <c r="I8" s="38"/>
      <c r="J8" s="38"/>
      <c r="M8" s="45"/>
      <c r="N8" s="45"/>
      <c r="O8" s="45"/>
      <c r="P8" s="45"/>
      <c r="Q8" s="45"/>
      <c r="R8" s="45"/>
      <c r="S8" s="45"/>
    </row>
    <row r="9" spans="1:24" s="8" customFormat="1" ht="18" customHeight="1">
      <c r="A9" s="483" t="s">
        <v>24</v>
      </c>
      <c r="B9" s="491" t="s">
        <v>106</v>
      </c>
      <c r="C9" s="489" t="s">
        <v>25</v>
      </c>
      <c r="D9" s="483" t="s">
        <v>26</v>
      </c>
      <c r="E9" s="483" t="s">
        <v>27</v>
      </c>
      <c r="F9" s="483" t="s">
        <v>23</v>
      </c>
      <c r="G9" s="493">
        <v>175</v>
      </c>
      <c r="H9" s="493">
        <v>180</v>
      </c>
      <c r="I9" s="493">
        <v>185</v>
      </c>
      <c r="J9" s="493">
        <v>190</v>
      </c>
      <c r="K9" s="493">
        <v>195</v>
      </c>
      <c r="L9" s="493">
        <v>200</v>
      </c>
      <c r="M9" s="493">
        <v>205</v>
      </c>
      <c r="N9" s="493">
        <v>208</v>
      </c>
      <c r="O9" s="493">
        <v>211</v>
      </c>
      <c r="P9" s="493">
        <v>214</v>
      </c>
      <c r="Q9" s="493">
        <v>217</v>
      </c>
      <c r="R9" s="493">
        <v>219</v>
      </c>
      <c r="S9" s="493">
        <v>221</v>
      </c>
      <c r="T9" s="493">
        <v>223</v>
      </c>
      <c r="U9" s="493">
        <v>227</v>
      </c>
      <c r="V9" s="493">
        <v>230</v>
      </c>
      <c r="W9" s="487" t="s">
        <v>28</v>
      </c>
      <c r="X9" s="487" t="s">
        <v>29</v>
      </c>
    </row>
    <row r="10" spans="1:24" ht="18" customHeight="1">
      <c r="A10" s="480"/>
      <c r="B10" s="477"/>
      <c r="C10" s="482"/>
      <c r="D10" s="480"/>
      <c r="E10" s="480"/>
      <c r="F10" s="480"/>
      <c r="G10" s="495"/>
      <c r="H10" s="495"/>
      <c r="I10" s="495"/>
      <c r="J10" s="495"/>
      <c r="K10" s="495"/>
      <c r="L10" s="495"/>
      <c r="M10" s="495"/>
      <c r="N10" s="495"/>
      <c r="O10" s="495"/>
      <c r="P10" s="495"/>
      <c r="Q10" s="495"/>
      <c r="R10" s="494"/>
      <c r="S10" s="494"/>
      <c r="T10" s="494"/>
      <c r="U10" s="494"/>
      <c r="V10" s="494"/>
      <c r="W10" s="488"/>
      <c r="X10" s="488"/>
    </row>
    <row r="11" spans="1:24" ht="18" customHeight="1">
      <c r="A11" s="51">
        <v>1</v>
      </c>
      <c r="B11" s="1" t="s">
        <v>426</v>
      </c>
      <c r="C11" s="2">
        <v>217</v>
      </c>
      <c r="D11" s="31" t="s">
        <v>227</v>
      </c>
      <c r="E11" s="2">
        <v>1991</v>
      </c>
      <c r="F11" s="4" t="s">
        <v>17</v>
      </c>
      <c r="G11" s="17" t="s">
        <v>521</v>
      </c>
      <c r="H11" s="17" t="s">
        <v>521</v>
      </c>
      <c r="I11" s="17" t="s">
        <v>521</v>
      </c>
      <c r="J11" s="17" t="s">
        <v>521</v>
      </c>
      <c r="K11" s="17" t="s">
        <v>521</v>
      </c>
      <c r="L11" s="17" t="s">
        <v>521</v>
      </c>
      <c r="M11" s="17" t="s">
        <v>527</v>
      </c>
      <c r="N11" s="17" t="s">
        <v>521</v>
      </c>
      <c r="O11" s="17" t="s">
        <v>527</v>
      </c>
      <c r="P11" s="17" t="s">
        <v>521</v>
      </c>
      <c r="Q11" s="17" t="s">
        <v>527</v>
      </c>
      <c r="R11" s="17" t="s">
        <v>521</v>
      </c>
      <c r="S11" s="17" t="s">
        <v>521</v>
      </c>
      <c r="T11" s="17" t="s">
        <v>524</v>
      </c>
      <c r="U11" s="17" t="s">
        <v>525</v>
      </c>
      <c r="V11" s="17" t="s">
        <v>526</v>
      </c>
      <c r="W11" s="169">
        <v>223</v>
      </c>
      <c r="X11" s="30">
        <v>15</v>
      </c>
    </row>
    <row r="12" spans="1:24" ht="18" customHeight="1">
      <c r="A12" s="52">
        <v>2</v>
      </c>
      <c r="B12" s="202" t="s">
        <v>424</v>
      </c>
      <c r="C12" s="2">
        <v>267</v>
      </c>
      <c r="D12" s="31" t="s">
        <v>257</v>
      </c>
      <c r="E12" s="2">
        <v>1986</v>
      </c>
      <c r="F12" s="4" t="s">
        <v>21</v>
      </c>
      <c r="G12" s="53" t="s">
        <v>521</v>
      </c>
      <c r="H12" s="53" t="s">
        <v>521</v>
      </c>
      <c r="I12" s="17" t="s">
        <v>521</v>
      </c>
      <c r="J12" s="17" t="s">
        <v>521</v>
      </c>
      <c r="K12" s="17" t="s">
        <v>521</v>
      </c>
      <c r="L12" s="17" t="s">
        <v>521</v>
      </c>
      <c r="M12" s="17" t="s">
        <v>527</v>
      </c>
      <c r="N12" s="17" t="s">
        <v>521</v>
      </c>
      <c r="O12" s="17" t="s">
        <v>527</v>
      </c>
      <c r="P12" s="17" t="s">
        <v>527</v>
      </c>
      <c r="Q12" s="17" t="s">
        <v>527</v>
      </c>
      <c r="R12" s="17" t="s">
        <v>525</v>
      </c>
      <c r="S12" s="17" t="s">
        <v>527</v>
      </c>
      <c r="T12" s="17" t="s">
        <v>526</v>
      </c>
      <c r="U12" s="17"/>
      <c r="V12" s="17"/>
      <c r="W12" s="169">
        <v>221</v>
      </c>
      <c r="X12" s="30">
        <v>14</v>
      </c>
    </row>
    <row r="13" spans="1:24" s="14" customFormat="1" ht="18" customHeight="1">
      <c r="A13" s="51">
        <v>3</v>
      </c>
      <c r="B13" s="1" t="s">
        <v>425</v>
      </c>
      <c r="C13" s="2">
        <v>185</v>
      </c>
      <c r="D13" s="31" t="s">
        <v>300</v>
      </c>
      <c r="E13" s="2">
        <v>1994</v>
      </c>
      <c r="F13" s="4" t="s">
        <v>18</v>
      </c>
      <c r="G13" s="17" t="s">
        <v>521</v>
      </c>
      <c r="H13" s="17" t="s">
        <v>521</v>
      </c>
      <c r="I13" s="17" t="s">
        <v>521</v>
      </c>
      <c r="J13" s="17" t="s">
        <v>521</v>
      </c>
      <c r="K13" s="17" t="s">
        <v>521</v>
      </c>
      <c r="L13" s="17" t="s">
        <v>527</v>
      </c>
      <c r="M13" s="17" t="s">
        <v>524</v>
      </c>
      <c r="N13" s="17" t="s">
        <v>527</v>
      </c>
      <c r="O13" s="17" t="s">
        <v>525</v>
      </c>
      <c r="P13" s="17" t="s">
        <v>524</v>
      </c>
      <c r="Q13" s="17" t="s">
        <v>525</v>
      </c>
      <c r="R13" s="17" t="s">
        <v>527</v>
      </c>
      <c r="S13" s="17" t="s">
        <v>526</v>
      </c>
      <c r="T13" s="17"/>
      <c r="U13" s="17"/>
      <c r="V13" s="17"/>
      <c r="W13" s="169">
        <v>219</v>
      </c>
      <c r="X13" s="30">
        <v>13</v>
      </c>
    </row>
    <row r="14" spans="1:24" s="14" customFormat="1" ht="18" customHeight="1">
      <c r="A14" s="52">
        <v>4</v>
      </c>
      <c r="B14" s="202" t="s">
        <v>423</v>
      </c>
      <c r="C14" s="2">
        <v>250</v>
      </c>
      <c r="D14" s="31" t="s">
        <v>244</v>
      </c>
      <c r="E14" s="2">
        <v>1989</v>
      </c>
      <c r="F14" s="4" t="s">
        <v>22</v>
      </c>
      <c r="G14" s="17" t="s">
        <v>521</v>
      </c>
      <c r="H14" s="17" t="s">
        <v>521</v>
      </c>
      <c r="I14" s="17" t="s">
        <v>521</v>
      </c>
      <c r="J14" s="17" t="s">
        <v>521</v>
      </c>
      <c r="K14" s="17" t="s">
        <v>521</v>
      </c>
      <c r="L14" s="17" t="s">
        <v>521</v>
      </c>
      <c r="M14" s="17" t="s">
        <v>527</v>
      </c>
      <c r="N14" s="17" t="s">
        <v>521</v>
      </c>
      <c r="O14" s="17" t="s">
        <v>527</v>
      </c>
      <c r="P14" s="17" t="s">
        <v>521</v>
      </c>
      <c r="Q14" s="17" t="s">
        <v>527</v>
      </c>
      <c r="R14" s="17" t="s">
        <v>521</v>
      </c>
      <c r="S14" s="17" t="s">
        <v>526</v>
      </c>
      <c r="T14" s="17"/>
      <c r="U14" s="17"/>
      <c r="V14" s="17"/>
      <c r="W14" s="169">
        <v>217</v>
      </c>
      <c r="X14" s="16">
        <v>12</v>
      </c>
    </row>
    <row r="15" spans="1:24" s="14" customFormat="1" ht="18" customHeight="1">
      <c r="A15" s="51">
        <v>5</v>
      </c>
      <c r="B15" s="1" t="s">
        <v>421</v>
      </c>
      <c r="C15" s="2">
        <v>202</v>
      </c>
      <c r="D15" s="31" t="s">
        <v>210</v>
      </c>
      <c r="E15" s="2">
        <v>1992</v>
      </c>
      <c r="F15" s="4" t="s">
        <v>173</v>
      </c>
      <c r="G15" s="17" t="s">
        <v>521</v>
      </c>
      <c r="H15" s="17" t="s">
        <v>521</v>
      </c>
      <c r="I15" s="17" t="s">
        <v>521</v>
      </c>
      <c r="J15" s="17" t="s">
        <v>521</v>
      </c>
      <c r="K15" s="17" t="s">
        <v>521</v>
      </c>
      <c r="L15" s="17" t="s">
        <v>521</v>
      </c>
      <c r="M15" s="17" t="s">
        <v>527</v>
      </c>
      <c r="N15" s="17" t="s">
        <v>527</v>
      </c>
      <c r="O15" s="17" t="s">
        <v>527</v>
      </c>
      <c r="P15" s="17" t="s">
        <v>527</v>
      </c>
      <c r="Q15" s="17" t="s">
        <v>524</v>
      </c>
      <c r="R15" s="17" t="s">
        <v>526</v>
      </c>
      <c r="S15" s="17"/>
      <c r="T15" s="17"/>
      <c r="U15" s="17"/>
      <c r="V15" s="17"/>
      <c r="W15" s="169">
        <v>217</v>
      </c>
      <c r="X15" s="16">
        <v>11</v>
      </c>
    </row>
    <row r="16" spans="1:24" s="14" customFormat="1" ht="18" customHeight="1">
      <c r="A16" s="52">
        <v>6</v>
      </c>
      <c r="B16" s="202" t="s">
        <v>422</v>
      </c>
      <c r="C16" s="2">
        <v>280</v>
      </c>
      <c r="D16" s="28" t="s">
        <v>274</v>
      </c>
      <c r="E16" s="2">
        <v>1993</v>
      </c>
      <c r="F16" s="4" t="s">
        <v>15</v>
      </c>
      <c r="G16" s="17" t="s">
        <v>521</v>
      </c>
      <c r="H16" s="17" t="s">
        <v>521</v>
      </c>
      <c r="I16" s="17" t="s">
        <v>521</v>
      </c>
      <c r="J16" s="17" t="s">
        <v>521</v>
      </c>
      <c r="K16" s="17" t="s">
        <v>521</v>
      </c>
      <c r="L16" s="17" t="s">
        <v>527</v>
      </c>
      <c r="M16" s="17" t="s">
        <v>521</v>
      </c>
      <c r="N16" s="17" t="s">
        <v>527</v>
      </c>
      <c r="O16" s="17" t="s">
        <v>521</v>
      </c>
      <c r="P16" s="17" t="s">
        <v>527</v>
      </c>
      <c r="Q16" s="17" t="s">
        <v>526</v>
      </c>
      <c r="R16" s="17"/>
      <c r="S16" s="17"/>
      <c r="T16" s="17"/>
      <c r="U16" s="17"/>
      <c r="V16" s="17"/>
      <c r="W16" s="169">
        <v>214</v>
      </c>
      <c r="X16" s="30">
        <v>10</v>
      </c>
    </row>
    <row r="17" spans="1:24" ht="18" customHeight="1">
      <c r="A17" s="51">
        <v>7</v>
      </c>
      <c r="B17" s="1" t="s">
        <v>420</v>
      </c>
      <c r="C17" s="2">
        <v>257</v>
      </c>
      <c r="D17" s="28" t="s">
        <v>250</v>
      </c>
      <c r="E17" s="2">
        <v>1991</v>
      </c>
      <c r="F17" s="4" t="s">
        <v>175</v>
      </c>
      <c r="G17" s="17" t="s">
        <v>521</v>
      </c>
      <c r="H17" s="17" t="s">
        <v>521</v>
      </c>
      <c r="I17" s="17" t="s">
        <v>521</v>
      </c>
      <c r="J17" s="17" t="s">
        <v>527</v>
      </c>
      <c r="K17" s="17" t="s">
        <v>527</v>
      </c>
      <c r="L17" s="17" t="s">
        <v>524</v>
      </c>
      <c r="M17" s="17" t="s">
        <v>524</v>
      </c>
      <c r="N17" s="17" t="s">
        <v>527</v>
      </c>
      <c r="O17" s="17" t="s">
        <v>527</v>
      </c>
      <c r="P17" s="17" t="s">
        <v>526</v>
      </c>
      <c r="Q17" s="17"/>
      <c r="R17" s="17"/>
      <c r="S17" s="17"/>
      <c r="T17" s="17"/>
      <c r="U17" s="17"/>
      <c r="V17" s="17"/>
      <c r="W17" s="169">
        <v>211</v>
      </c>
      <c r="X17" s="30">
        <v>9</v>
      </c>
    </row>
    <row r="18" spans="1:24" ht="18" customHeight="1">
      <c r="A18" s="51">
        <v>8</v>
      </c>
      <c r="B18" s="1" t="s">
        <v>419</v>
      </c>
      <c r="C18" s="2">
        <v>226</v>
      </c>
      <c r="D18" s="31" t="s">
        <v>231</v>
      </c>
      <c r="E18" s="2">
        <v>1986</v>
      </c>
      <c r="F18" s="4" t="s">
        <v>63</v>
      </c>
      <c r="G18" s="17" t="s">
        <v>521</v>
      </c>
      <c r="H18" s="17" t="s">
        <v>521</v>
      </c>
      <c r="I18" s="17" t="s">
        <v>521</v>
      </c>
      <c r="J18" s="17" t="s">
        <v>527</v>
      </c>
      <c r="K18" s="17" t="s">
        <v>521</v>
      </c>
      <c r="L18" s="17" t="s">
        <v>527</v>
      </c>
      <c r="M18" s="17" t="s">
        <v>527</v>
      </c>
      <c r="N18" s="17" t="s">
        <v>521</v>
      </c>
      <c r="O18" s="17" t="s">
        <v>525</v>
      </c>
      <c r="P18" s="17" t="s">
        <v>526</v>
      </c>
      <c r="Q18" s="17"/>
      <c r="R18" s="17"/>
      <c r="S18" s="17"/>
      <c r="T18" s="17"/>
      <c r="U18" s="17"/>
      <c r="V18" s="17"/>
      <c r="W18" s="169">
        <v>211</v>
      </c>
      <c r="X18" s="16">
        <v>8</v>
      </c>
    </row>
    <row r="19" spans="1:24" ht="18" customHeight="1">
      <c r="A19" s="51" t="s">
        <v>522</v>
      </c>
      <c r="B19" s="1" t="s">
        <v>418</v>
      </c>
      <c r="C19" s="2">
        <v>286</v>
      </c>
      <c r="D19" s="28" t="s">
        <v>288</v>
      </c>
      <c r="E19" s="2">
        <v>1998</v>
      </c>
      <c r="F19" s="4" t="s">
        <v>170</v>
      </c>
      <c r="G19" s="17" t="s">
        <v>521</v>
      </c>
      <c r="H19" s="17" t="s">
        <v>521</v>
      </c>
      <c r="I19" s="17" t="s">
        <v>521</v>
      </c>
      <c r="J19" s="17" t="s">
        <v>521</v>
      </c>
      <c r="K19" s="17" t="s">
        <v>527</v>
      </c>
      <c r="L19" s="17" t="s">
        <v>527</v>
      </c>
      <c r="M19" s="17" t="s">
        <v>527</v>
      </c>
      <c r="N19" s="17" t="s">
        <v>524</v>
      </c>
      <c r="O19" s="17" t="s">
        <v>526</v>
      </c>
      <c r="P19" s="17"/>
      <c r="Q19" s="17"/>
      <c r="R19" s="17"/>
      <c r="S19" s="17"/>
      <c r="T19" s="17"/>
      <c r="U19" s="17"/>
      <c r="V19" s="17"/>
      <c r="W19" s="169">
        <v>208</v>
      </c>
      <c r="X19" s="16" t="s">
        <v>522</v>
      </c>
    </row>
    <row r="20" spans="1:24" ht="18" customHeight="1">
      <c r="A20" s="51">
        <v>9</v>
      </c>
      <c r="B20" s="1" t="s">
        <v>416</v>
      </c>
      <c r="C20" s="2">
        <v>233</v>
      </c>
      <c r="D20" s="28" t="s">
        <v>236</v>
      </c>
      <c r="E20" s="2">
        <v>1990</v>
      </c>
      <c r="F20" s="4" t="s">
        <v>19</v>
      </c>
      <c r="G20" s="17" t="s">
        <v>521</v>
      </c>
      <c r="H20" s="17" t="s">
        <v>527</v>
      </c>
      <c r="I20" s="17" t="s">
        <v>527</v>
      </c>
      <c r="J20" s="17" t="s">
        <v>524</v>
      </c>
      <c r="K20" s="17" t="s">
        <v>524</v>
      </c>
      <c r="L20" s="17" t="s">
        <v>527</v>
      </c>
      <c r="M20" s="17" t="s">
        <v>526</v>
      </c>
      <c r="N20" s="17"/>
      <c r="O20" s="17"/>
      <c r="P20" s="17"/>
      <c r="Q20" s="17"/>
      <c r="R20" s="17"/>
      <c r="S20" s="17"/>
      <c r="T20" s="17"/>
      <c r="U20" s="17"/>
      <c r="V20" s="17"/>
      <c r="W20" s="169">
        <v>200</v>
      </c>
      <c r="X20" s="30">
        <v>7</v>
      </c>
    </row>
    <row r="21" spans="1:24" ht="18" customHeight="1">
      <c r="A21" s="51" t="s">
        <v>522</v>
      </c>
      <c r="B21" s="1" t="s">
        <v>417</v>
      </c>
      <c r="C21" s="2">
        <v>292</v>
      </c>
      <c r="D21" s="28" t="s">
        <v>289</v>
      </c>
      <c r="E21" s="2">
        <v>1997</v>
      </c>
      <c r="F21" s="4" t="s">
        <v>170</v>
      </c>
      <c r="G21" s="17" t="s">
        <v>521</v>
      </c>
      <c r="H21" s="17" t="s">
        <v>521</v>
      </c>
      <c r="I21" s="17" t="s">
        <v>527</v>
      </c>
      <c r="J21" s="17" t="s">
        <v>527</v>
      </c>
      <c r="K21" s="17" t="s">
        <v>527</v>
      </c>
      <c r="L21" s="17" t="s">
        <v>525</v>
      </c>
      <c r="M21" s="17" t="s">
        <v>526</v>
      </c>
      <c r="N21" s="17"/>
      <c r="O21" s="17"/>
      <c r="P21" s="17"/>
      <c r="Q21" s="17"/>
      <c r="R21" s="17"/>
      <c r="S21" s="17"/>
      <c r="T21" s="17"/>
      <c r="U21" s="17"/>
      <c r="V21" s="17"/>
      <c r="W21" s="169">
        <v>200</v>
      </c>
      <c r="X21" s="16" t="s">
        <v>522</v>
      </c>
    </row>
    <row r="22" spans="1:24" ht="18" customHeight="1">
      <c r="A22" s="51">
        <v>10</v>
      </c>
      <c r="B22" s="1" t="s">
        <v>415</v>
      </c>
      <c r="C22" s="2">
        <v>162</v>
      </c>
      <c r="D22" s="28" t="s">
        <v>191</v>
      </c>
      <c r="E22" s="2">
        <v>1987</v>
      </c>
      <c r="F22" s="4" t="s">
        <v>176</v>
      </c>
      <c r="G22" s="17" t="s">
        <v>524</v>
      </c>
      <c r="H22" s="17" t="s">
        <v>524</v>
      </c>
      <c r="I22" s="17" t="s">
        <v>525</v>
      </c>
      <c r="J22" s="17" t="s">
        <v>526</v>
      </c>
      <c r="K22" s="17"/>
      <c r="L22" s="17"/>
      <c r="M22" s="17"/>
      <c r="N22" s="17"/>
      <c r="O22" s="17"/>
      <c r="P22" s="17"/>
      <c r="Q22" s="17"/>
      <c r="R22" s="17"/>
      <c r="S22" s="17"/>
      <c r="T22" s="17"/>
      <c r="U22" s="17"/>
      <c r="V22" s="17"/>
      <c r="W22" s="169">
        <v>185</v>
      </c>
      <c r="X22" s="29">
        <v>6</v>
      </c>
    </row>
    <row r="23" spans="1:24" ht="18" customHeight="1">
      <c r="A23" s="13"/>
      <c r="B23" s="13"/>
      <c r="C23" s="13"/>
      <c r="D23" s="13"/>
      <c r="E23" s="13"/>
      <c r="F23" s="13"/>
      <c r="G23" s="13"/>
      <c r="H23" s="13"/>
      <c r="I23" s="13"/>
      <c r="J23" s="13"/>
      <c r="K23" s="13"/>
      <c r="L23" s="13"/>
      <c r="M23" s="13"/>
      <c r="N23" s="13"/>
      <c r="O23" s="13"/>
      <c r="P23" s="13"/>
      <c r="Q23" s="13"/>
      <c r="R23" s="13"/>
      <c r="S23" s="13"/>
      <c r="T23" s="13"/>
      <c r="U23" s="13"/>
      <c r="V23" s="13"/>
      <c r="W23" s="13"/>
      <c r="X23" s="13"/>
    </row>
    <row r="24" spans="1:24" ht="18" customHeight="1">
      <c r="A24" s="13"/>
      <c r="B24" s="13"/>
      <c r="C24" s="13"/>
      <c r="D24" s="13"/>
      <c r="E24" s="13"/>
      <c r="F24" s="39"/>
      <c r="G24" s="39"/>
      <c r="H24" s="39"/>
      <c r="I24" s="39"/>
      <c r="J24" s="39"/>
      <c r="K24" s="39"/>
      <c r="L24" s="39"/>
      <c r="M24" s="39"/>
      <c r="N24" s="39"/>
      <c r="O24" s="39"/>
      <c r="P24" s="39"/>
      <c r="Q24" s="39"/>
      <c r="R24" s="39"/>
      <c r="S24" s="39"/>
      <c r="T24" s="39"/>
      <c r="U24" s="39"/>
      <c r="V24" s="39"/>
      <c r="W24" s="13"/>
      <c r="X24" s="7"/>
    </row>
  </sheetData>
  <sortState ref="A11:X23">
    <sortCondition descending="1" ref="W11:W23"/>
  </sortState>
  <mergeCells count="26">
    <mergeCell ref="C9:C10"/>
    <mergeCell ref="R9:R10"/>
    <mergeCell ref="S9:S10"/>
    <mergeCell ref="D9:D10"/>
    <mergeCell ref="P9:P10"/>
    <mergeCell ref="H9:H10"/>
    <mergeCell ref="G9:G10"/>
    <mergeCell ref="J9:J10"/>
    <mergeCell ref="E9:E10"/>
    <mergeCell ref="O9:O10"/>
    <mergeCell ref="U9:U10"/>
    <mergeCell ref="Q9:Q10"/>
    <mergeCell ref="T9:T10"/>
    <mergeCell ref="F9:F10"/>
    <mergeCell ref="A1:X1"/>
    <mergeCell ref="K9:K10"/>
    <mergeCell ref="L9:L10"/>
    <mergeCell ref="M9:M10"/>
    <mergeCell ref="N9:N10"/>
    <mergeCell ref="X9:X10"/>
    <mergeCell ref="V9:V10"/>
    <mergeCell ref="A2:X2"/>
    <mergeCell ref="I9:I10"/>
    <mergeCell ref="A9:A10"/>
    <mergeCell ref="B9:B10"/>
    <mergeCell ref="W9:W10"/>
  </mergeCells>
  <phoneticPr fontId="0" type="noConversion"/>
  <conditionalFormatting sqref="C11:F22">
    <cfRule type="containsErrors" dxfId="50" priority="6" stopIfTrue="1">
      <formula>ISERROR(C11)</formula>
    </cfRule>
    <cfRule type="cellIs" dxfId="49" priority="7" stopIfTrue="1" operator="equal">
      <formula>0</formula>
    </cfRule>
  </conditionalFormatting>
  <conditionalFormatting sqref="D1:D1048576">
    <cfRule type="containsText" dxfId="48" priority="4" stopIfTrue="1" operator="containsText" text=" OC">
      <formula>NOT(ISERROR(SEARCH(" OC",D1)))</formula>
    </cfRule>
  </conditionalFormatting>
  <conditionalFormatting sqref="F1:F1048576">
    <cfRule type="containsText" dxfId="47" priority="3" stopIfTrue="1" operator="containsText" text=" ">
      <formula>NOT(ISERROR(SEARCH(" ",F1)))</formula>
    </cfRule>
  </conditionalFormatting>
  <conditionalFormatting sqref="A1:A1048576">
    <cfRule type="containsText" dxfId="46" priority="2"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scale="70" orientation="landscape" horizontalDpi="300" verticalDpi="360" r:id="rId1"/>
  <headerFooter alignWithMargins="0">
    <oddHeader>&amp;L&amp;G&amp;R&amp;G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X21"/>
  <sheetViews>
    <sheetView view="pageBreakPreview" zoomScale="70" zoomScaleSheetLayoutView="70" workbookViewId="0">
      <selection sqref="A1:C1"/>
    </sheetView>
  </sheetViews>
  <sheetFormatPr defaultColWidth="4.42578125" defaultRowHeight="18" customHeight="1" outlineLevelCol="1"/>
  <cols>
    <col min="1" max="1" width="10.85546875" style="36" customWidth="1"/>
    <col min="2" max="2" width="16.85546875" style="36" hidden="1" customWidth="1" outlineLevel="1"/>
    <col min="3" max="3" width="10.85546875" style="36" customWidth="1" collapsed="1"/>
    <col min="4" max="4" width="28.7109375" style="36" customWidth="1"/>
    <col min="5" max="5" width="8.85546875" style="36" customWidth="1"/>
    <col min="6" max="6" width="8.7109375" style="36" customWidth="1"/>
    <col min="7" max="21" width="6.7109375" style="36" customWidth="1"/>
    <col min="22" max="22" width="8.7109375" style="36" customWidth="1"/>
    <col min="23" max="23" width="9.7109375" style="36" customWidth="1"/>
    <col min="24" max="24" width="8.85546875" style="36" customWidth="1"/>
    <col min="25" max="16384" width="4.42578125" style="36"/>
  </cols>
  <sheetData>
    <row r="1" spans="1:24" ht="30" customHeight="1">
      <c r="A1" s="474" t="s">
        <v>81</v>
      </c>
      <c r="B1" s="474"/>
      <c r="C1" s="474"/>
      <c r="D1" s="474"/>
      <c r="E1" s="474"/>
      <c r="F1" s="474"/>
      <c r="G1" s="474"/>
      <c r="H1" s="474"/>
      <c r="I1" s="474"/>
      <c r="J1" s="474"/>
      <c r="K1" s="474"/>
      <c r="L1" s="474"/>
      <c r="M1" s="474"/>
      <c r="N1" s="474"/>
      <c r="O1" s="474"/>
      <c r="P1" s="474"/>
      <c r="Q1" s="474"/>
      <c r="R1" s="474"/>
      <c r="S1" s="474"/>
      <c r="T1" s="474"/>
      <c r="U1" s="474"/>
      <c r="V1" s="474"/>
      <c r="W1" s="474"/>
      <c r="X1" s="474"/>
    </row>
    <row r="2" spans="1:24" ht="30" customHeight="1">
      <c r="A2" s="479" t="s">
        <v>125</v>
      </c>
      <c r="B2" s="479"/>
      <c r="C2" s="479"/>
      <c r="D2" s="479"/>
      <c r="E2" s="479"/>
      <c r="F2" s="479"/>
      <c r="G2" s="479"/>
      <c r="H2" s="479"/>
      <c r="I2" s="479"/>
      <c r="J2" s="479"/>
      <c r="K2" s="479"/>
      <c r="L2" s="479"/>
      <c r="M2" s="479"/>
      <c r="N2" s="479"/>
      <c r="O2" s="496"/>
      <c r="P2" s="496"/>
      <c r="Q2" s="496"/>
      <c r="R2" s="496"/>
      <c r="S2" s="496"/>
      <c r="T2" s="496"/>
      <c r="U2" s="496"/>
      <c r="V2" s="496"/>
      <c r="W2" s="496"/>
      <c r="X2" s="496"/>
    </row>
    <row r="3" spans="1:24" s="8" customFormat="1" ht="18" customHeight="1">
      <c r="A3" s="270" t="s">
        <v>296</v>
      </c>
      <c r="B3" s="45"/>
      <c r="C3" s="45"/>
      <c r="D3" s="45"/>
      <c r="E3" s="45"/>
      <c r="F3" s="37"/>
      <c r="G3" s="37"/>
      <c r="H3" s="37"/>
      <c r="I3" s="37"/>
      <c r="J3" s="37"/>
      <c r="K3" s="37"/>
      <c r="O3" s="37"/>
      <c r="P3" s="37"/>
      <c r="Q3" s="37"/>
      <c r="R3" s="37"/>
      <c r="S3" s="37"/>
    </row>
    <row r="4" spans="1:24" s="8" customFormat="1" ht="18" customHeight="1">
      <c r="A4" s="45"/>
      <c r="B4" s="45"/>
      <c r="C4" s="45"/>
      <c r="D4" s="45"/>
      <c r="E4" s="45"/>
      <c r="F4" s="37"/>
      <c r="G4" s="37"/>
      <c r="H4" s="37"/>
      <c r="I4" s="37"/>
      <c r="J4" s="37"/>
      <c r="K4" s="37"/>
      <c r="O4" s="37"/>
      <c r="P4" s="37"/>
      <c r="Q4" s="37"/>
      <c r="R4" s="37"/>
      <c r="S4" s="37"/>
    </row>
    <row r="5" spans="1:24" s="8" customFormat="1" ht="18" customHeight="1">
      <c r="A5" s="45"/>
      <c r="B5" s="45"/>
      <c r="C5" s="45"/>
      <c r="D5" s="45"/>
      <c r="E5" s="45"/>
      <c r="F5" s="37"/>
      <c r="G5" s="37"/>
      <c r="H5" s="37"/>
      <c r="I5" s="37"/>
      <c r="J5" s="37"/>
      <c r="K5" s="37"/>
      <c r="O5" s="37"/>
      <c r="P5" s="37"/>
      <c r="Q5" s="37"/>
      <c r="R5" s="37"/>
      <c r="S5" s="37"/>
    </row>
    <row r="6" spans="1:24" ht="18" customHeight="1">
      <c r="A6" s="48" t="s">
        <v>123</v>
      </c>
      <c r="B6" s="48"/>
      <c r="C6" s="47" t="s">
        <v>172</v>
      </c>
      <c r="D6" s="45"/>
      <c r="E6" s="45"/>
      <c r="F6" s="45"/>
      <c r="G6" s="45"/>
      <c r="H6" s="45"/>
      <c r="I6" s="45"/>
      <c r="J6" s="45"/>
      <c r="K6" s="45"/>
      <c r="L6" s="45"/>
      <c r="M6" s="45"/>
      <c r="N6" s="45"/>
      <c r="O6" s="45"/>
      <c r="P6" s="45"/>
      <c r="Q6" s="45"/>
      <c r="R6" s="45"/>
      <c r="S6" s="45"/>
    </row>
    <row r="7" spans="1:24" ht="18" customHeight="1">
      <c r="A7" s="49" t="s">
        <v>0</v>
      </c>
      <c r="B7" s="49"/>
      <c r="C7" s="54">
        <v>0.70486111111111116</v>
      </c>
      <c r="D7" s="45"/>
      <c r="E7" s="45"/>
      <c r="F7" s="45"/>
      <c r="G7" s="45"/>
      <c r="H7" s="45"/>
      <c r="I7" s="45"/>
      <c r="J7" s="45"/>
      <c r="K7" s="45"/>
      <c r="L7" s="45"/>
      <c r="M7" s="45"/>
      <c r="N7" s="45"/>
      <c r="O7" s="45"/>
      <c r="P7" s="45"/>
      <c r="Q7" s="45"/>
      <c r="R7" s="45"/>
      <c r="S7" s="45"/>
    </row>
    <row r="8" spans="1:24" ht="18" customHeight="1">
      <c r="A8" s="46"/>
      <c r="B8" s="46"/>
      <c r="C8" s="46"/>
      <c r="D8" s="45"/>
      <c r="E8" s="45"/>
      <c r="F8" s="41"/>
      <c r="G8" s="38"/>
      <c r="H8" s="38"/>
      <c r="I8" s="38"/>
      <c r="J8" s="38"/>
      <c r="M8" s="45"/>
      <c r="N8" s="45"/>
      <c r="O8" s="45"/>
      <c r="P8" s="45"/>
      <c r="Q8" s="45"/>
      <c r="R8" s="45"/>
      <c r="S8" s="45"/>
    </row>
    <row r="9" spans="1:24" s="8" customFormat="1" ht="18" customHeight="1">
      <c r="A9" s="483" t="s">
        <v>24</v>
      </c>
      <c r="B9" s="491" t="s">
        <v>106</v>
      </c>
      <c r="C9" s="489" t="s">
        <v>25</v>
      </c>
      <c r="D9" s="483" t="s">
        <v>26</v>
      </c>
      <c r="E9" s="483" t="s">
        <v>27</v>
      </c>
      <c r="F9" s="483" t="s">
        <v>23</v>
      </c>
      <c r="G9" s="493">
        <v>440</v>
      </c>
      <c r="H9" s="493">
        <v>450</v>
      </c>
      <c r="I9" s="493">
        <v>460</v>
      </c>
      <c r="J9" s="493">
        <v>470</v>
      </c>
      <c r="K9" s="493">
        <v>480</v>
      </c>
      <c r="L9" s="493">
        <v>490</v>
      </c>
      <c r="M9" s="493">
        <v>500</v>
      </c>
      <c r="N9" s="493">
        <v>510</v>
      </c>
      <c r="O9" s="493">
        <v>516</v>
      </c>
      <c r="P9" s="493">
        <v>522</v>
      </c>
      <c r="Q9" s="493">
        <v>528</v>
      </c>
      <c r="R9" s="493">
        <v>534</v>
      </c>
      <c r="S9" s="493">
        <v>540</v>
      </c>
      <c r="T9" s="493">
        <v>540</v>
      </c>
      <c r="U9" s="493"/>
      <c r="V9" s="493"/>
      <c r="W9" s="487" t="s">
        <v>28</v>
      </c>
      <c r="X9" s="487" t="s">
        <v>29</v>
      </c>
    </row>
    <row r="10" spans="1:24" ht="18" customHeight="1">
      <c r="A10" s="480"/>
      <c r="B10" s="477"/>
      <c r="C10" s="482"/>
      <c r="D10" s="480"/>
      <c r="E10" s="480"/>
      <c r="F10" s="480"/>
      <c r="G10" s="495"/>
      <c r="H10" s="495"/>
      <c r="I10" s="495"/>
      <c r="J10" s="495"/>
      <c r="K10" s="495"/>
      <c r="L10" s="495"/>
      <c r="M10" s="495"/>
      <c r="N10" s="495"/>
      <c r="O10" s="494"/>
      <c r="P10" s="494"/>
      <c r="Q10" s="494"/>
      <c r="R10" s="494"/>
      <c r="S10" s="494"/>
      <c r="T10" s="494"/>
      <c r="U10" s="494"/>
      <c r="V10" s="494"/>
      <c r="W10" s="488"/>
      <c r="X10" s="488"/>
    </row>
    <row r="11" spans="1:24" ht="18" customHeight="1">
      <c r="A11" s="51">
        <v>1</v>
      </c>
      <c r="B11" s="1" t="s">
        <v>435</v>
      </c>
      <c r="C11" s="2">
        <v>218</v>
      </c>
      <c r="D11" s="28" t="s">
        <v>228</v>
      </c>
      <c r="E11" s="2">
        <v>1987</v>
      </c>
      <c r="F11" s="4" t="s">
        <v>17</v>
      </c>
      <c r="G11" s="17" t="s">
        <v>521</v>
      </c>
      <c r="H11" s="17" t="s">
        <v>521</v>
      </c>
      <c r="I11" s="17" t="s">
        <v>521</v>
      </c>
      <c r="J11" s="17" t="s">
        <v>521</v>
      </c>
      <c r="K11" s="17" t="s">
        <v>521</v>
      </c>
      <c r="L11" s="17" t="s">
        <v>521</v>
      </c>
      <c r="M11" s="17" t="s">
        <v>521</v>
      </c>
      <c r="N11" s="17" t="s">
        <v>521</v>
      </c>
      <c r="O11" s="17" t="s">
        <v>527</v>
      </c>
      <c r="P11" s="17" t="s">
        <v>521</v>
      </c>
      <c r="Q11" s="17" t="s">
        <v>527</v>
      </c>
      <c r="R11" s="17" t="s">
        <v>521</v>
      </c>
      <c r="S11" s="17" t="s">
        <v>526</v>
      </c>
      <c r="T11" s="17" t="s">
        <v>523</v>
      </c>
      <c r="U11" s="17"/>
      <c r="V11" s="17"/>
      <c r="W11" s="169">
        <v>528</v>
      </c>
      <c r="X11" s="29">
        <v>14.5</v>
      </c>
    </row>
    <row r="12" spans="1:24" ht="18" customHeight="1">
      <c r="A12" s="52">
        <v>1</v>
      </c>
      <c r="B12" s="202" t="s">
        <v>436</v>
      </c>
      <c r="C12" s="2">
        <v>200</v>
      </c>
      <c r="D12" s="28" t="s">
        <v>211</v>
      </c>
      <c r="E12" s="2">
        <v>1989</v>
      </c>
      <c r="F12" s="4" t="s">
        <v>173</v>
      </c>
      <c r="G12" s="53" t="s">
        <v>521</v>
      </c>
      <c r="H12" s="53" t="s">
        <v>521</v>
      </c>
      <c r="I12" s="17" t="s">
        <v>521</v>
      </c>
      <c r="J12" s="17" t="s">
        <v>521</v>
      </c>
      <c r="K12" s="17" t="s">
        <v>521</v>
      </c>
      <c r="L12" s="17" t="s">
        <v>521</v>
      </c>
      <c r="M12" s="17" t="s">
        <v>521</v>
      </c>
      <c r="N12" s="17" t="s">
        <v>521</v>
      </c>
      <c r="O12" s="17" t="s">
        <v>527</v>
      </c>
      <c r="P12" s="17" t="s">
        <v>521</v>
      </c>
      <c r="Q12" s="17" t="s">
        <v>527</v>
      </c>
      <c r="R12" s="17" t="s">
        <v>521</v>
      </c>
      <c r="S12" s="17" t="s">
        <v>526</v>
      </c>
      <c r="T12" s="17" t="s">
        <v>523</v>
      </c>
      <c r="U12" s="17"/>
      <c r="V12" s="17"/>
      <c r="W12" s="169">
        <v>528</v>
      </c>
      <c r="X12" s="30">
        <v>14.5</v>
      </c>
    </row>
    <row r="13" spans="1:24" s="14" customFormat="1" ht="18" customHeight="1">
      <c r="A13" s="51">
        <v>3</v>
      </c>
      <c r="B13" s="1" t="s">
        <v>434</v>
      </c>
      <c r="C13" s="2">
        <v>255</v>
      </c>
      <c r="D13" s="31" t="s">
        <v>251</v>
      </c>
      <c r="E13" s="2">
        <v>1984</v>
      </c>
      <c r="F13" s="4" t="s">
        <v>175</v>
      </c>
      <c r="G13" s="17" t="s">
        <v>521</v>
      </c>
      <c r="H13" s="17" t="s">
        <v>521</v>
      </c>
      <c r="I13" s="17" t="s">
        <v>521</v>
      </c>
      <c r="J13" s="17" t="s">
        <v>521</v>
      </c>
      <c r="K13" s="17" t="s">
        <v>521</v>
      </c>
      <c r="L13" s="17" t="s">
        <v>521</v>
      </c>
      <c r="M13" s="17" t="s">
        <v>530</v>
      </c>
      <c r="N13" s="17" t="s">
        <v>527</v>
      </c>
      <c r="O13" s="17" t="s">
        <v>521</v>
      </c>
      <c r="P13" s="17" t="s">
        <v>524</v>
      </c>
      <c r="Q13" s="17" t="s">
        <v>521</v>
      </c>
      <c r="R13" s="17" t="s">
        <v>526</v>
      </c>
      <c r="S13" s="17"/>
      <c r="T13" s="17"/>
      <c r="U13" s="17"/>
      <c r="V13" s="17"/>
      <c r="W13" s="169">
        <v>522</v>
      </c>
      <c r="X13" s="30">
        <v>13</v>
      </c>
    </row>
    <row r="14" spans="1:24" s="14" customFormat="1" ht="18" customHeight="1">
      <c r="A14" s="52">
        <v>4</v>
      </c>
      <c r="B14" s="202" t="s">
        <v>433</v>
      </c>
      <c r="C14" s="2">
        <v>241</v>
      </c>
      <c r="D14" s="28" t="s">
        <v>304</v>
      </c>
      <c r="E14" s="2">
        <v>1993</v>
      </c>
      <c r="F14" s="4" t="s">
        <v>22</v>
      </c>
      <c r="G14" s="17" t="s">
        <v>521</v>
      </c>
      <c r="H14" s="17" t="s">
        <v>525</v>
      </c>
      <c r="I14" s="17" t="s">
        <v>521</v>
      </c>
      <c r="J14" s="17" t="s">
        <v>527</v>
      </c>
      <c r="K14" s="17" t="s">
        <v>527</v>
      </c>
      <c r="L14" s="17" t="s">
        <v>524</v>
      </c>
      <c r="M14" s="17" t="s">
        <v>527</v>
      </c>
      <c r="N14" s="17" t="s">
        <v>526</v>
      </c>
      <c r="O14" s="17"/>
      <c r="P14" s="17"/>
      <c r="Q14" s="17"/>
      <c r="R14" s="17"/>
      <c r="S14" s="17"/>
      <c r="T14" s="17"/>
      <c r="U14" s="17"/>
      <c r="V14" s="17"/>
      <c r="W14" s="169">
        <v>500</v>
      </c>
      <c r="X14" s="30">
        <v>12</v>
      </c>
    </row>
    <row r="15" spans="1:24" s="14" customFormat="1" ht="18" customHeight="1">
      <c r="A15" s="51" t="s">
        <v>522</v>
      </c>
      <c r="B15" s="1" t="s">
        <v>429</v>
      </c>
      <c r="C15" s="2">
        <v>287</v>
      </c>
      <c r="D15" s="28" t="s">
        <v>291</v>
      </c>
      <c r="E15" s="2">
        <v>1995</v>
      </c>
      <c r="F15" s="4" t="s">
        <v>170</v>
      </c>
      <c r="G15" s="17" t="s">
        <v>521</v>
      </c>
      <c r="H15" s="17" t="s">
        <v>527</v>
      </c>
      <c r="I15" s="17" t="s">
        <v>521</v>
      </c>
      <c r="J15" s="17" t="s">
        <v>524</v>
      </c>
      <c r="K15" s="17" t="s">
        <v>521</v>
      </c>
      <c r="L15" s="17" t="s">
        <v>526</v>
      </c>
      <c r="M15" s="17"/>
      <c r="N15" s="17"/>
      <c r="O15" s="17"/>
      <c r="P15" s="17"/>
      <c r="Q15" s="17"/>
      <c r="R15" s="17"/>
      <c r="S15" s="17"/>
      <c r="T15" s="17"/>
      <c r="U15" s="17"/>
      <c r="V15" s="17"/>
      <c r="W15" s="169">
        <v>470</v>
      </c>
      <c r="X15" s="16"/>
    </row>
    <row r="16" spans="1:24" s="14" customFormat="1" ht="18" customHeight="1">
      <c r="A16" s="52">
        <v>5</v>
      </c>
      <c r="B16" s="202" t="s">
        <v>432</v>
      </c>
      <c r="C16" s="2">
        <v>282</v>
      </c>
      <c r="D16" s="31" t="s">
        <v>275</v>
      </c>
      <c r="E16" s="2">
        <v>1994</v>
      </c>
      <c r="F16" s="4" t="s">
        <v>15</v>
      </c>
      <c r="G16" s="17" t="s">
        <v>521</v>
      </c>
      <c r="H16" s="17" t="s">
        <v>521</v>
      </c>
      <c r="I16" s="17" t="s">
        <v>521</v>
      </c>
      <c r="J16" s="17" t="s">
        <v>527</v>
      </c>
      <c r="K16" s="17" t="s">
        <v>521</v>
      </c>
      <c r="L16" s="17" t="s">
        <v>530</v>
      </c>
      <c r="M16" s="17" t="s">
        <v>523</v>
      </c>
      <c r="N16" s="17"/>
      <c r="O16" s="17"/>
      <c r="P16" s="17"/>
      <c r="Q16" s="17"/>
      <c r="R16" s="17"/>
      <c r="S16" s="17"/>
      <c r="T16" s="17"/>
      <c r="U16" s="17"/>
      <c r="V16" s="17"/>
      <c r="W16" s="169">
        <v>470</v>
      </c>
      <c r="X16" s="30">
        <v>11</v>
      </c>
    </row>
    <row r="17" spans="1:24" ht="18" customHeight="1">
      <c r="A17" s="51">
        <v>6</v>
      </c>
      <c r="B17" s="1" t="s">
        <v>431</v>
      </c>
      <c r="C17" s="2">
        <v>176</v>
      </c>
      <c r="D17" s="28" t="s">
        <v>201</v>
      </c>
      <c r="E17" s="2">
        <v>1995</v>
      </c>
      <c r="F17" s="4" t="s">
        <v>18</v>
      </c>
      <c r="G17" s="17" t="s">
        <v>527</v>
      </c>
      <c r="H17" s="17" t="s">
        <v>521</v>
      </c>
      <c r="I17" s="17" t="s">
        <v>525</v>
      </c>
      <c r="J17" s="17" t="s">
        <v>521</v>
      </c>
      <c r="K17" s="17" t="s">
        <v>526</v>
      </c>
      <c r="L17" s="17"/>
      <c r="M17" s="17"/>
      <c r="N17" s="17"/>
      <c r="O17" s="17"/>
      <c r="P17" s="17"/>
      <c r="Q17" s="17"/>
      <c r="R17" s="17"/>
      <c r="S17" s="17"/>
      <c r="T17" s="17"/>
      <c r="U17" s="17"/>
      <c r="V17" s="17"/>
      <c r="W17" s="169">
        <v>460</v>
      </c>
      <c r="X17" s="16">
        <v>10</v>
      </c>
    </row>
    <row r="18" spans="1:24" ht="18" customHeight="1">
      <c r="A18" s="51" t="s">
        <v>521</v>
      </c>
      <c r="B18" s="1" t="s">
        <v>428</v>
      </c>
      <c r="C18" s="2">
        <v>222</v>
      </c>
      <c r="D18" s="28" t="s">
        <v>266</v>
      </c>
      <c r="E18" s="2">
        <v>1997</v>
      </c>
      <c r="F18" s="4" t="s">
        <v>161</v>
      </c>
      <c r="G18" s="17"/>
      <c r="H18" s="17"/>
      <c r="I18" s="17"/>
      <c r="J18" s="17"/>
      <c r="K18" s="17"/>
      <c r="L18" s="17"/>
      <c r="M18" s="17"/>
      <c r="N18" s="17"/>
      <c r="O18" s="17"/>
      <c r="P18" s="17"/>
      <c r="Q18" s="17"/>
      <c r="R18" s="17"/>
      <c r="S18" s="17"/>
      <c r="T18" s="17"/>
      <c r="U18" s="17"/>
      <c r="V18" s="17"/>
      <c r="W18" s="169" t="s">
        <v>528</v>
      </c>
      <c r="X18" s="30"/>
    </row>
    <row r="19" spans="1:24" ht="18" customHeight="1">
      <c r="A19" s="51" t="s">
        <v>521</v>
      </c>
      <c r="B19" s="1" t="s">
        <v>430</v>
      </c>
      <c r="C19" s="2">
        <v>300</v>
      </c>
      <c r="D19" s="28" t="s">
        <v>290</v>
      </c>
      <c r="E19" s="2">
        <v>1994</v>
      </c>
      <c r="F19" s="4" t="s">
        <v>170</v>
      </c>
      <c r="G19" s="17"/>
      <c r="H19" s="17"/>
      <c r="I19" s="17"/>
      <c r="J19" s="17"/>
      <c r="K19" s="17"/>
      <c r="L19" s="17"/>
      <c r="M19" s="17"/>
      <c r="N19" s="17"/>
      <c r="O19" s="17"/>
      <c r="P19" s="17"/>
      <c r="Q19" s="17"/>
      <c r="R19" s="17"/>
      <c r="S19" s="17"/>
      <c r="T19" s="17"/>
      <c r="U19" s="17"/>
      <c r="V19" s="17"/>
      <c r="W19" s="169" t="s">
        <v>528</v>
      </c>
      <c r="X19" s="30"/>
    </row>
    <row r="20" spans="1:24" ht="18" customHeight="1">
      <c r="A20" s="13"/>
      <c r="B20" s="13"/>
      <c r="C20" s="13"/>
      <c r="D20" s="13"/>
      <c r="E20" s="13"/>
      <c r="F20" s="13"/>
      <c r="G20" s="13"/>
      <c r="H20" s="13"/>
      <c r="I20" s="13"/>
      <c r="J20" s="13"/>
      <c r="K20" s="13"/>
      <c r="L20" s="13"/>
      <c r="M20" s="13"/>
      <c r="N20" s="13"/>
      <c r="O20" s="13"/>
      <c r="P20" s="13"/>
      <c r="Q20" s="13"/>
      <c r="R20" s="13"/>
      <c r="S20" s="13"/>
      <c r="T20" s="13"/>
      <c r="U20" s="13"/>
      <c r="V20" s="13"/>
      <c r="W20" s="13"/>
      <c r="X20" s="13"/>
    </row>
    <row r="21" spans="1:24" ht="18" customHeight="1">
      <c r="A21" s="13"/>
      <c r="B21" s="13"/>
      <c r="C21" s="13"/>
      <c r="D21" s="13"/>
      <c r="E21" s="13"/>
      <c r="F21" s="39"/>
      <c r="G21" s="39"/>
      <c r="H21" s="39"/>
      <c r="I21" s="39"/>
      <c r="J21" s="39"/>
      <c r="K21" s="39"/>
      <c r="L21" s="39"/>
      <c r="M21" s="39"/>
      <c r="N21" s="39"/>
      <c r="O21" s="39"/>
      <c r="P21" s="39"/>
      <c r="Q21" s="39"/>
      <c r="R21" s="39"/>
      <c r="S21" s="39"/>
      <c r="T21" s="39"/>
      <c r="U21" s="39"/>
      <c r="V21" s="39"/>
      <c r="W21" s="13"/>
      <c r="X21" s="7"/>
    </row>
  </sheetData>
  <sortState ref="A11:W19">
    <sortCondition descending="1" ref="W11:W19"/>
  </sortState>
  <mergeCells count="26">
    <mergeCell ref="O9:O10"/>
    <mergeCell ref="V9:V10"/>
    <mergeCell ref="W9:W10"/>
    <mergeCell ref="X9:X10"/>
    <mergeCell ref="P9:P10"/>
    <mergeCell ref="Q9:Q10"/>
    <mergeCell ref="R9:R10"/>
    <mergeCell ref="S9:S10"/>
    <mergeCell ref="T9:T10"/>
    <mergeCell ref="U9:U10"/>
    <mergeCell ref="N9:N10"/>
    <mergeCell ref="B9:B10"/>
    <mergeCell ref="A1:X1"/>
    <mergeCell ref="A2:X2"/>
    <mergeCell ref="A9:A10"/>
    <mergeCell ref="C9:C10"/>
    <mergeCell ref="D9:D10"/>
    <mergeCell ref="E9:E10"/>
    <mergeCell ref="F9:F10"/>
    <mergeCell ref="G9:G10"/>
    <mergeCell ref="H9:H10"/>
    <mergeCell ref="I9:I10"/>
    <mergeCell ref="J9:J10"/>
    <mergeCell ref="K9:K10"/>
    <mergeCell ref="L9:L10"/>
    <mergeCell ref="M9:M10"/>
  </mergeCells>
  <conditionalFormatting sqref="C11:F19">
    <cfRule type="containsErrors" dxfId="45" priority="8" stopIfTrue="1">
      <formula>ISERROR(C11)</formula>
    </cfRule>
    <cfRule type="cellIs" dxfId="44" priority="9" stopIfTrue="1" operator="equal">
      <formula>0</formula>
    </cfRule>
  </conditionalFormatting>
  <conditionalFormatting sqref="D1:D1048576">
    <cfRule type="containsText" dxfId="43" priority="4" stopIfTrue="1" operator="containsText" text=" OC">
      <formula>NOT(ISERROR(SEARCH(" OC",D1)))</formula>
    </cfRule>
  </conditionalFormatting>
  <conditionalFormatting sqref="F1:F1048576">
    <cfRule type="containsText" dxfId="42" priority="3" stopIfTrue="1" operator="containsText" text=" ">
      <formula>NOT(ISERROR(SEARCH(" ",F1)))</formula>
    </cfRule>
  </conditionalFormatting>
  <conditionalFormatting sqref="A1:A1048576">
    <cfRule type="containsText" dxfId="41" priority="2"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scale="75" orientation="landscape" horizontalDpi="300" verticalDpi="360" r:id="rId1"/>
  <headerFooter alignWithMargins="0">
    <oddHeader>&amp;L&amp;G&amp;R&amp;G</oddHead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0" enableFormatConditionsCalculation="0">
    <tabColor rgb="FF00B0F0"/>
    <pageSetUpPr fitToPage="1"/>
  </sheetPr>
  <dimension ref="A1:O20"/>
  <sheetViews>
    <sheetView view="pageBreakPreview" zoomScale="85" zoomScaleSheetLayoutView="85" workbookViewId="0">
      <selection sqref="A1:C1"/>
    </sheetView>
  </sheetViews>
  <sheetFormatPr defaultRowHeight="15" customHeight="1" outlineLevelCol="1"/>
  <cols>
    <col min="1" max="1" width="10.85546875" style="11" customWidth="1"/>
    <col min="2" max="2" width="14.85546875" style="11" hidden="1" customWidth="1" outlineLevel="1"/>
    <col min="3" max="3" width="10.85546875" style="11" customWidth="1" collapsed="1"/>
    <col min="4" max="4" width="28.7109375" style="11" customWidth="1"/>
    <col min="5" max="5" width="8.85546875" style="11" customWidth="1"/>
    <col min="6" max="12" width="8.7109375" style="11" customWidth="1"/>
    <col min="13" max="14" width="10.7109375" style="11" customWidth="1"/>
    <col min="15" max="16384" width="9.140625" style="11"/>
  </cols>
  <sheetData>
    <row r="1" spans="1:15" ht="30" customHeight="1">
      <c r="A1" s="497" t="s">
        <v>4</v>
      </c>
      <c r="B1" s="497"/>
      <c r="C1" s="497"/>
      <c r="D1" s="497"/>
      <c r="E1" s="497"/>
      <c r="F1" s="497"/>
      <c r="G1" s="497"/>
      <c r="H1" s="497"/>
      <c r="I1" s="497"/>
      <c r="J1" s="497"/>
      <c r="K1" s="497"/>
      <c r="L1" s="497"/>
      <c r="M1" s="497"/>
      <c r="N1" s="497"/>
      <c r="O1" s="410"/>
    </row>
    <row r="2" spans="1:15" ht="30" customHeight="1">
      <c r="A2" s="498" t="s">
        <v>125</v>
      </c>
      <c r="B2" s="498"/>
      <c r="C2" s="498"/>
      <c r="D2" s="498"/>
      <c r="E2" s="498"/>
      <c r="F2" s="498"/>
      <c r="G2" s="498"/>
      <c r="H2" s="498"/>
      <c r="I2" s="498"/>
      <c r="J2" s="498"/>
      <c r="K2" s="498"/>
      <c r="L2" s="498"/>
      <c r="M2" s="498"/>
      <c r="N2" s="498"/>
    </row>
    <row r="3" spans="1:15" ht="15" customHeight="1">
      <c r="A3" s="268" t="s">
        <v>299</v>
      </c>
      <c r="B3" s="34"/>
      <c r="C3" s="34"/>
      <c r="D3" s="34"/>
      <c r="E3" s="34"/>
      <c r="F3" s="34"/>
      <c r="G3" s="35"/>
      <c r="H3" s="35"/>
      <c r="I3" s="35"/>
      <c r="J3" s="35"/>
      <c r="K3" s="35"/>
      <c r="L3" s="35"/>
    </row>
    <row r="4" spans="1:15" ht="15" customHeight="1">
      <c r="A4" s="34"/>
      <c r="B4" s="34"/>
      <c r="C4" s="34"/>
      <c r="D4" s="34"/>
      <c r="E4" s="34"/>
      <c r="F4" s="34"/>
      <c r="G4" s="35"/>
      <c r="H4" s="35"/>
      <c r="I4" s="35"/>
      <c r="J4" s="35"/>
      <c r="K4" s="35"/>
      <c r="L4" s="35"/>
    </row>
    <row r="5" spans="1:15" ht="15" customHeight="1">
      <c r="A5" s="34"/>
      <c r="B5" s="34"/>
      <c r="C5" s="34"/>
      <c r="D5" s="34"/>
      <c r="E5" s="34"/>
      <c r="F5" s="34"/>
      <c r="G5" s="35"/>
      <c r="H5" s="35"/>
      <c r="I5" s="35"/>
      <c r="J5" s="35"/>
      <c r="K5" s="35"/>
      <c r="L5" s="35"/>
    </row>
    <row r="6" spans="1:15" ht="15" customHeight="1">
      <c r="A6" s="48" t="s">
        <v>123</v>
      </c>
      <c r="B6" s="48"/>
      <c r="C6" s="47" t="s">
        <v>172</v>
      </c>
      <c r="D6" s="43"/>
      <c r="E6" s="43"/>
      <c r="F6" s="43"/>
      <c r="G6" s="43"/>
      <c r="H6" s="43"/>
      <c r="I6" s="43"/>
      <c r="J6" s="43"/>
      <c r="K6" s="43"/>
      <c r="L6" s="43"/>
      <c r="M6" s="43"/>
      <c r="N6" s="43"/>
      <c r="O6" s="43"/>
    </row>
    <row r="7" spans="1:15" ht="15" customHeight="1">
      <c r="A7" s="49" t="s">
        <v>0</v>
      </c>
      <c r="B7" s="49"/>
      <c r="C7" s="54">
        <v>0.68402777777777779</v>
      </c>
      <c r="D7" s="43"/>
      <c r="E7" s="43"/>
      <c r="F7" s="43"/>
      <c r="G7" s="43"/>
      <c r="H7" s="43"/>
      <c r="I7" s="43"/>
      <c r="J7" s="43"/>
      <c r="K7" s="43"/>
      <c r="L7" s="43"/>
      <c r="M7" s="43"/>
      <c r="N7" s="43"/>
      <c r="O7" s="43"/>
    </row>
    <row r="8" spans="1:15" ht="15" customHeight="1">
      <c r="A8" s="35"/>
      <c r="B8" s="35"/>
      <c r="C8" s="35"/>
      <c r="D8" s="12"/>
    </row>
    <row r="9" spans="1:15" ht="15" customHeight="1">
      <c r="A9" s="483" t="s">
        <v>24</v>
      </c>
      <c r="B9" s="491" t="s">
        <v>106</v>
      </c>
      <c r="C9" s="489" t="s">
        <v>25</v>
      </c>
      <c r="D9" s="483" t="s">
        <v>26</v>
      </c>
      <c r="E9" s="483" t="s">
        <v>27</v>
      </c>
      <c r="F9" s="483" t="s">
        <v>23</v>
      </c>
      <c r="G9" s="485">
        <v>1</v>
      </c>
      <c r="H9" s="485">
        <v>2</v>
      </c>
      <c r="I9" s="485">
        <v>3</v>
      </c>
      <c r="J9" s="485">
        <v>4</v>
      </c>
      <c r="K9" s="485">
        <v>5</v>
      </c>
      <c r="L9" s="485">
        <v>6</v>
      </c>
      <c r="M9" s="487" t="s">
        <v>28</v>
      </c>
      <c r="N9" s="487" t="s">
        <v>29</v>
      </c>
    </row>
    <row r="10" spans="1:15" ht="15" customHeight="1">
      <c r="A10" s="484"/>
      <c r="B10" s="492"/>
      <c r="C10" s="490"/>
      <c r="D10" s="484"/>
      <c r="E10" s="484"/>
      <c r="F10" s="484"/>
      <c r="G10" s="486"/>
      <c r="H10" s="486"/>
      <c r="I10" s="486"/>
      <c r="J10" s="486"/>
      <c r="K10" s="486"/>
      <c r="L10" s="486"/>
      <c r="M10" s="488"/>
      <c r="N10" s="488"/>
    </row>
    <row r="11" spans="1:15" ht="18" customHeight="1">
      <c r="A11" s="15">
        <v>1</v>
      </c>
      <c r="B11" s="1" t="s">
        <v>445</v>
      </c>
      <c r="C11" s="2">
        <v>264</v>
      </c>
      <c r="D11" s="28" t="s">
        <v>259</v>
      </c>
      <c r="E11" s="2">
        <v>1984</v>
      </c>
      <c r="F11" s="4" t="s">
        <v>21</v>
      </c>
      <c r="G11" s="156" t="s">
        <v>529</v>
      </c>
      <c r="H11" s="156" t="s">
        <v>529</v>
      </c>
      <c r="I11" s="156">
        <v>2005</v>
      </c>
      <c r="J11" s="156">
        <v>2023</v>
      </c>
      <c r="K11" s="156">
        <v>2022</v>
      </c>
      <c r="L11" s="156">
        <v>2018</v>
      </c>
      <c r="M11" s="169">
        <v>2023</v>
      </c>
      <c r="N11" s="29">
        <v>15</v>
      </c>
    </row>
    <row r="12" spans="1:15" ht="18" customHeight="1">
      <c r="A12" s="15">
        <v>2</v>
      </c>
      <c r="B12" s="202" t="s">
        <v>444</v>
      </c>
      <c r="C12" s="2">
        <v>242</v>
      </c>
      <c r="D12" s="31" t="s">
        <v>246</v>
      </c>
      <c r="E12" s="2">
        <v>1991</v>
      </c>
      <c r="F12" s="4" t="s">
        <v>22</v>
      </c>
      <c r="G12" s="156">
        <v>1950</v>
      </c>
      <c r="H12" s="156">
        <v>2017</v>
      </c>
      <c r="I12" s="156">
        <v>1954</v>
      </c>
      <c r="J12" s="156" t="s">
        <v>523</v>
      </c>
      <c r="K12" s="156" t="s">
        <v>523</v>
      </c>
      <c r="L12" s="156">
        <v>2005</v>
      </c>
      <c r="M12" s="169">
        <v>2017</v>
      </c>
      <c r="N12" s="30">
        <v>14</v>
      </c>
    </row>
    <row r="13" spans="1:15" ht="18" customHeight="1">
      <c r="A13" s="15">
        <v>3</v>
      </c>
      <c r="B13" s="1" t="s">
        <v>446</v>
      </c>
      <c r="C13" s="2">
        <v>178</v>
      </c>
      <c r="D13" s="28" t="s">
        <v>203</v>
      </c>
      <c r="E13" s="2">
        <v>1985</v>
      </c>
      <c r="F13" s="4" t="s">
        <v>18</v>
      </c>
      <c r="G13" s="157">
        <v>1960</v>
      </c>
      <c r="H13" s="156">
        <v>1970</v>
      </c>
      <c r="I13" s="157">
        <v>1983</v>
      </c>
      <c r="J13" s="157" t="s">
        <v>523</v>
      </c>
      <c r="K13" s="157">
        <v>2012</v>
      </c>
      <c r="L13" s="157">
        <v>1980</v>
      </c>
      <c r="M13" s="169">
        <v>2012</v>
      </c>
      <c r="N13" s="30">
        <v>13</v>
      </c>
    </row>
    <row r="14" spans="1:15" ht="18" customHeight="1">
      <c r="A14" s="15">
        <v>4</v>
      </c>
      <c r="B14" s="202" t="s">
        <v>443</v>
      </c>
      <c r="C14" s="2">
        <v>194</v>
      </c>
      <c r="D14" s="28" t="s">
        <v>208</v>
      </c>
      <c r="E14" s="2">
        <v>1990</v>
      </c>
      <c r="F14" s="4" t="s">
        <v>159</v>
      </c>
      <c r="G14" s="156" t="s">
        <v>529</v>
      </c>
      <c r="H14" s="156">
        <v>1891</v>
      </c>
      <c r="I14" s="156" t="s">
        <v>523</v>
      </c>
      <c r="J14" s="156" t="s">
        <v>523</v>
      </c>
      <c r="K14" s="156" t="s">
        <v>523</v>
      </c>
      <c r="L14" s="156">
        <v>1970</v>
      </c>
      <c r="M14" s="169">
        <v>1970</v>
      </c>
      <c r="N14" s="30">
        <v>12</v>
      </c>
    </row>
    <row r="15" spans="1:15" ht="18" customHeight="1">
      <c r="A15" s="15">
        <v>5</v>
      </c>
      <c r="B15" s="1" t="s">
        <v>442</v>
      </c>
      <c r="C15" s="2">
        <v>228</v>
      </c>
      <c r="D15" s="31" t="s">
        <v>233</v>
      </c>
      <c r="E15" s="2">
        <v>1977</v>
      </c>
      <c r="F15" s="4" t="s">
        <v>63</v>
      </c>
      <c r="G15" s="156">
        <v>1781</v>
      </c>
      <c r="H15" s="156">
        <v>1805</v>
      </c>
      <c r="I15" s="156">
        <v>1790</v>
      </c>
      <c r="J15" s="156">
        <v>1808</v>
      </c>
      <c r="K15" s="156">
        <v>1772</v>
      </c>
      <c r="L15" s="156">
        <v>1771</v>
      </c>
      <c r="M15" s="169">
        <v>1808</v>
      </c>
      <c r="N15" s="16">
        <v>11</v>
      </c>
    </row>
    <row r="16" spans="1:15" ht="18" customHeight="1">
      <c r="A16" s="15">
        <v>6</v>
      </c>
      <c r="B16" s="202" t="s">
        <v>441</v>
      </c>
      <c r="C16" s="2">
        <v>172</v>
      </c>
      <c r="D16" s="28" t="s">
        <v>197</v>
      </c>
      <c r="E16" s="2">
        <v>1994</v>
      </c>
      <c r="F16" s="4" t="s">
        <v>16</v>
      </c>
      <c r="G16" s="157" t="s">
        <v>529</v>
      </c>
      <c r="H16" s="157" t="s">
        <v>529</v>
      </c>
      <c r="I16" s="157" t="s">
        <v>523</v>
      </c>
      <c r="J16" s="157">
        <v>1780</v>
      </c>
      <c r="K16" s="157" t="s">
        <v>523</v>
      </c>
      <c r="L16" s="157" t="s">
        <v>523</v>
      </c>
      <c r="M16" s="169">
        <v>1780</v>
      </c>
      <c r="N16" s="30">
        <v>10</v>
      </c>
    </row>
    <row r="17" spans="1:14" ht="18" customHeight="1">
      <c r="A17" s="15" t="s">
        <v>522</v>
      </c>
      <c r="B17" s="1" t="s">
        <v>438</v>
      </c>
      <c r="C17" s="2">
        <v>293</v>
      </c>
      <c r="D17" s="28" t="s">
        <v>294</v>
      </c>
      <c r="E17" s="2">
        <v>1995</v>
      </c>
      <c r="F17" s="4" t="s">
        <v>170</v>
      </c>
      <c r="G17" s="157">
        <v>1683</v>
      </c>
      <c r="H17" s="157">
        <v>1706</v>
      </c>
      <c r="I17" s="157">
        <v>1713</v>
      </c>
      <c r="J17" s="157"/>
      <c r="K17" s="157"/>
      <c r="L17" s="157"/>
      <c r="M17" s="169">
        <v>1713</v>
      </c>
      <c r="N17" s="16"/>
    </row>
    <row r="18" spans="1:14" ht="18" customHeight="1">
      <c r="A18" s="15">
        <v>7</v>
      </c>
      <c r="B18" s="1" t="s">
        <v>440</v>
      </c>
      <c r="C18" s="2">
        <v>278</v>
      </c>
      <c r="D18" s="28" t="s">
        <v>278</v>
      </c>
      <c r="E18" s="2">
        <v>1993</v>
      </c>
      <c r="F18" s="4" t="s">
        <v>15</v>
      </c>
      <c r="G18" s="157">
        <v>1600</v>
      </c>
      <c r="H18" s="157">
        <v>1700</v>
      </c>
      <c r="I18" s="157" t="s">
        <v>523</v>
      </c>
      <c r="J18" s="157" t="s">
        <v>523</v>
      </c>
      <c r="K18" s="157" t="s">
        <v>523</v>
      </c>
      <c r="L18" s="157" t="s">
        <v>523</v>
      </c>
      <c r="M18" s="169">
        <v>1700</v>
      </c>
      <c r="N18" s="30">
        <v>9</v>
      </c>
    </row>
    <row r="19" spans="1:14" ht="18" customHeight="1">
      <c r="A19" s="15">
        <v>8</v>
      </c>
      <c r="B19" s="1" t="s">
        <v>439</v>
      </c>
      <c r="C19" s="2">
        <v>159</v>
      </c>
      <c r="D19" s="28" t="s">
        <v>194</v>
      </c>
      <c r="E19" s="2">
        <v>1994</v>
      </c>
      <c r="F19" s="4" t="s">
        <v>176</v>
      </c>
      <c r="G19" s="157">
        <v>1410</v>
      </c>
      <c r="H19" s="157" t="s">
        <v>529</v>
      </c>
      <c r="I19" s="157">
        <v>1437</v>
      </c>
      <c r="J19" s="157" t="s">
        <v>523</v>
      </c>
      <c r="K19" s="157" t="s">
        <v>523</v>
      </c>
      <c r="L19" s="157" t="s">
        <v>523</v>
      </c>
      <c r="M19" s="169">
        <v>1437</v>
      </c>
      <c r="N19" s="30">
        <v>8</v>
      </c>
    </row>
    <row r="20" spans="1:14" ht="18" customHeight="1"/>
  </sheetData>
  <autoFilter ref="B9:N10"/>
  <sortState ref="A11:M19">
    <sortCondition descending="1" ref="M11:M19"/>
  </sortState>
  <mergeCells count="16">
    <mergeCell ref="A1:N1"/>
    <mergeCell ref="A2:N2"/>
    <mergeCell ref="G9:G10"/>
    <mergeCell ref="J9:J10"/>
    <mergeCell ref="K9:K10"/>
    <mergeCell ref="B9:B10"/>
    <mergeCell ref="N9:N10"/>
    <mergeCell ref="A9:A10"/>
    <mergeCell ref="C9:C10"/>
    <mergeCell ref="D9:D10"/>
    <mergeCell ref="F9:F10"/>
    <mergeCell ref="E9:E10"/>
    <mergeCell ref="M9:M10"/>
    <mergeCell ref="L9:L10"/>
    <mergeCell ref="H9:H10"/>
    <mergeCell ref="I9:I10"/>
  </mergeCells>
  <phoneticPr fontId="0" type="noConversion"/>
  <conditionalFormatting sqref="C11:F19">
    <cfRule type="containsErrors" dxfId="40" priority="7" stopIfTrue="1">
      <formula>ISERROR(C11)</formula>
    </cfRule>
    <cfRule type="cellIs" dxfId="39" priority="8" stopIfTrue="1" operator="equal">
      <formula>0</formula>
    </cfRule>
  </conditionalFormatting>
  <conditionalFormatting sqref="D1:D1048576">
    <cfRule type="containsText" dxfId="38" priority="5" stopIfTrue="1" operator="containsText" text=" OC">
      <formula>NOT(ISERROR(SEARCH(" OC",D1)))</formula>
    </cfRule>
  </conditionalFormatting>
  <conditionalFormatting sqref="F1:F1048576">
    <cfRule type="containsText" dxfId="37" priority="4" stopIfTrue="1" operator="containsText" text=" ">
      <formula>NOT(ISERROR(SEARCH(" ",F1)))</formula>
    </cfRule>
  </conditionalFormatting>
  <conditionalFormatting sqref="A1:A1048576">
    <cfRule type="containsText" dxfId="36" priority="3" stopIfTrue="1" operator="containsText" text="OC">
      <formula>NOT(ISERROR(SEARCH("OC",A1)))</formula>
    </cfRule>
  </conditionalFormatting>
  <conditionalFormatting sqref="M11:M19">
    <cfRule type="cellIs" dxfId="35" priority="1" operator="equal">
      <formula>0</formula>
    </cfRule>
  </conditionalFormatting>
  <printOptions horizontalCentered="1"/>
  <pageMargins left="0.19685039370078741" right="0.19685039370078741" top="1.3779527559055118" bottom="0.39370078740157483" header="0" footer="0"/>
  <pageSetup paperSize="9" scale="72" orientation="portrait" horizontalDpi="300" r:id="rId1"/>
  <headerFooter alignWithMargins="0">
    <oddHeader>&amp;L&amp;G&amp;R&amp;G</oddHead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7">
    <tabColor rgb="FFFF0000"/>
  </sheetPr>
  <dimension ref="A1:AO25"/>
  <sheetViews>
    <sheetView tabSelected="1" view="pageBreakPreview" zoomScale="40" zoomScaleNormal="40" zoomScaleSheetLayoutView="40" workbookViewId="0">
      <pane xSplit="2" ySplit="10" topLeftCell="C11" activePane="bottomRight" state="frozen"/>
      <selection sqref="A1:C1"/>
      <selection pane="topRight" sqref="A1:C1"/>
      <selection pane="bottomLeft" sqref="A1:C1"/>
      <selection pane="bottomRight" sqref="A1:Y1"/>
    </sheetView>
  </sheetViews>
  <sheetFormatPr defaultColWidth="11.42578125" defaultRowHeight="30.75" customHeight="1"/>
  <cols>
    <col min="1" max="1" width="8.7109375" style="56" customWidth="1"/>
    <col min="2" max="2" width="21.28515625" style="56" bestFit="1" customWidth="1"/>
    <col min="3" max="3" width="13.28515625" style="177" customWidth="1"/>
    <col min="4" max="4" width="10.7109375" style="179" customWidth="1"/>
    <col min="5" max="5" width="13.28515625" style="177" customWidth="1"/>
    <col min="6" max="6" width="10.7109375" style="179" customWidth="1"/>
    <col min="7" max="7" width="13.28515625" style="177" customWidth="1"/>
    <col min="8" max="8" width="10.7109375" style="179" customWidth="1"/>
    <col min="9" max="9" width="13.28515625" style="177" customWidth="1"/>
    <col min="10" max="10" width="10.7109375" style="179" customWidth="1"/>
    <col min="11" max="11" width="13.28515625" style="177" customWidth="1"/>
    <col min="12" max="12" width="10.7109375" style="179" customWidth="1"/>
    <col min="13" max="13" width="13.28515625" style="177" customWidth="1"/>
    <col min="14" max="14" width="10.7109375" style="179" customWidth="1"/>
    <col min="15" max="15" width="13.28515625" style="182" customWidth="1"/>
    <col min="16" max="16" width="10.7109375" style="179" customWidth="1"/>
    <col min="17" max="17" width="13.28515625" style="177" customWidth="1"/>
    <col min="18" max="18" width="10.7109375" style="179" customWidth="1"/>
    <col min="19" max="19" width="13.28515625" style="177" customWidth="1"/>
    <col min="20" max="20" width="10.7109375" style="179" customWidth="1"/>
    <col min="21" max="21" width="13.28515625" style="177" customWidth="1"/>
    <col min="22" max="22" width="10.7109375" style="179" customWidth="1"/>
    <col min="23" max="23" width="13.28515625" style="177" customWidth="1"/>
    <col min="24" max="24" width="10.7109375" style="179" customWidth="1"/>
    <col min="25" max="25" width="22.7109375" style="56" bestFit="1" customWidth="1"/>
    <col min="26" max="16384" width="11.42578125" style="56"/>
  </cols>
  <sheetData>
    <row r="1" spans="1:41" s="55" customFormat="1" ht="40.5" customHeight="1">
      <c r="A1" s="499" t="s">
        <v>134</v>
      </c>
      <c r="B1" s="499"/>
      <c r="C1" s="499"/>
      <c r="D1" s="499"/>
      <c r="E1" s="499"/>
      <c r="F1" s="499"/>
      <c r="G1" s="499"/>
      <c r="H1" s="499"/>
      <c r="I1" s="499"/>
      <c r="J1" s="499"/>
      <c r="K1" s="499"/>
      <c r="L1" s="499"/>
      <c r="M1" s="499"/>
      <c r="N1" s="499"/>
      <c r="O1" s="499"/>
      <c r="P1" s="499"/>
      <c r="Q1" s="499"/>
      <c r="R1" s="499"/>
      <c r="S1" s="499"/>
      <c r="T1" s="499"/>
      <c r="U1" s="499"/>
      <c r="V1" s="499"/>
      <c r="W1" s="499"/>
      <c r="X1" s="499"/>
      <c r="Y1" s="499"/>
    </row>
    <row r="2" spans="1:41" s="55" customFormat="1" ht="40.5" customHeight="1">
      <c r="A2" s="500" t="s">
        <v>135</v>
      </c>
      <c r="B2" s="500"/>
      <c r="C2" s="500"/>
      <c r="D2" s="500"/>
      <c r="E2" s="500"/>
      <c r="F2" s="500"/>
      <c r="G2" s="500"/>
      <c r="H2" s="500"/>
      <c r="I2" s="500"/>
      <c r="J2" s="500"/>
      <c r="K2" s="500"/>
      <c r="L2" s="500"/>
      <c r="M2" s="500"/>
      <c r="N2" s="500"/>
      <c r="O2" s="500"/>
      <c r="P2" s="500"/>
      <c r="Q2" s="500"/>
      <c r="R2" s="500"/>
      <c r="S2" s="500"/>
      <c r="T2" s="500"/>
      <c r="U2" s="500"/>
      <c r="V2" s="500"/>
      <c r="W2" s="500"/>
      <c r="X2" s="500"/>
      <c r="Y2" s="500"/>
    </row>
    <row r="3" spans="1:41" ht="39.75">
      <c r="A3" s="501" t="s">
        <v>172</v>
      </c>
      <c r="B3" s="501"/>
      <c r="C3" s="501"/>
      <c r="D3" s="501"/>
      <c r="E3" s="501"/>
      <c r="F3" s="501"/>
      <c r="G3" s="501"/>
      <c r="H3" s="501"/>
      <c r="I3" s="501"/>
      <c r="J3" s="501"/>
      <c r="K3" s="501"/>
      <c r="L3" s="501"/>
      <c r="M3" s="501"/>
      <c r="N3" s="501"/>
      <c r="O3" s="501"/>
      <c r="P3" s="501"/>
      <c r="Q3" s="501"/>
      <c r="R3" s="501"/>
      <c r="S3" s="501"/>
      <c r="T3" s="501"/>
      <c r="U3" s="501"/>
      <c r="V3" s="501"/>
      <c r="W3" s="501"/>
      <c r="X3" s="501"/>
      <c r="Y3" s="501"/>
    </row>
    <row r="4" spans="1:41" ht="15" customHeight="1">
      <c r="A4" s="508"/>
      <c r="B4" s="508"/>
      <c r="C4" s="508"/>
      <c r="D4" s="508"/>
      <c r="E4" s="508"/>
      <c r="F4" s="508"/>
      <c r="G4" s="508"/>
      <c r="H4" s="508"/>
      <c r="I4" s="508"/>
      <c r="J4" s="508"/>
      <c r="K4" s="508"/>
      <c r="L4" s="508"/>
      <c r="M4" s="508"/>
      <c r="N4" s="508"/>
      <c r="O4" s="508"/>
      <c r="P4" s="508"/>
      <c r="Q4" s="508"/>
      <c r="R4" s="508"/>
      <c r="S4" s="508"/>
      <c r="T4" s="508"/>
      <c r="U4" s="508"/>
      <c r="V4" s="508"/>
      <c r="W4" s="508"/>
      <c r="X4" s="508"/>
      <c r="Y4" s="508"/>
    </row>
    <row r="5" spans="1:41" ht="34.5">
      <c r="A5" s="502" t="s">
        <v>6</v>
      </c>
      <c r="B5" s="502"/>
      <c r="C5" s="502"/>
      <c r="D5" s="502"/>
      <c r="E5" s="502"/>
      <c r="F5" s="502"/>
      <c r="G5" s="502"/>
      <c r="H5" s="502"/>
      <c r="I5" s="502"/>
      <c r="J5" s="502"/>
      <c r="K5" s="502"/>
      <c r="L5" s="502"/>
      <c r="M5" s="502"/>
      <c r="N5" s="502"/>
      <c r="O5" s="502"/>
      <c r="P5" s="502"/>
      <c r="Q5" s="502"/>
      <c r="R5" s="502"/>
      <c r="S5" s="502"/>
      <c r="T5" s="502"/>
      <c r="U5" s="502"/>
      <c r="V5" s="502"/>
      <c r="W5" s="502"/>
      <c r="X5" s="502"/>
      <c r="Y5" s="502"/>
    </row>
    <row r="6" spans="1:41" ht="34.5">
      <c r="A6" s="507" t="s">
        <v>125</v>
      </c>
      <c r="B6" s="507"/>
      <c r="C6" s="507"/>
      <c r="D6" s="507"/>
      <c r="E6" s="507"/>
      <c r="F6" s="507"/>
      <c r="G6" s="507"/>
      <c r="H6" s="507"/>
      <c r="I6" s="507"/>
      <c r="J6" s="507"/>
      <c r="K6" s="507"/>
      <c r="L6" s="507"/>
      <c r="M6" s="507"/>
      <c r="N6" s="507"/>
      <c r="O6" s="507"/>
      <c r="P6" s="507"/>
      <c r="Q6" s="507"/>
      <c r="R6" s="507"/>
      <c r="S6" s="507"/>
      <c r="T6" s="507"/>
      <c r="U6" s="507"/>
      <c r="V6" s="507"/>
      <c r="W6" s="507"/>
      <c r="X6" s="507"/>
      <c r="Y6" s="507"/>
    </row>
    <row r="7" spans="1:41" ht="14.25" customHeight="1">
      <c r="A7" s="505"/>
      <c r="B7" s="505"/>
      <c r="C7" s="505"/>
      <c r="D7" s="505"/>
      <c r="E7" s="505"/>
      <c r="F7" s="505"/>
      <c r="G7" s="505"/>
      <c r="H7" s="505"/>
      <c r="I7" s="505"/>
      <c r="J7" s="505"/>
      <c r="K7" s="505"/>
      <c r="L7" s="505"/>
      <c r="M7" s="505"/>
      <c r="N7" s="505"/>
      <c r="O7" s="505"/>
      <c r="P7" s="505"/>
      <c r="Q7" s="505"/>
      <c r="R7" s="505"/>
      <c r="S7" s="505"/>
      <c r="T7" s="505"/>
      <c r="U7" s="505"/>
      <c r="V7" s="505"/>
      <c r="W7" s="505"/>
      <c r="X7" s="505"/>
      <c r="Y7" s="505"/>
    </row>
    <row r="8" spans="1:41" ht="14.25" customHeight="1" thickBot="1">
      <c r="A8" s="506"/>
      <c r="B8" s="506"/>
      <c r="C8" s="506"/>
      <c r="D8" s="506"/>
      <c r="E8" s="506"/>
      <c r="F8" s="506"/>
      <c r="G8" s="506"/>
      <c r="H8" s="506"/>
      <c r="I8" s="506"/>
      <c r="J8" s="506"/>
      <c r="K8" s="506"/>
      <c r="L8" s="506"/>
      <c r="M8" s="506"/>
      <c r="N8" s="506"/>
      <c r="O8" s="506"/>
      <c r="P8" s="506"/>
      <c r="Q8" s="506"/>
      <c r="R8" s="506"/>
      <c r="S8" s="506"/>
      <c r="T8" s="506"/>
      <c r="U8" s="506"/>
      <c r="V8" s="506"/>
      <c r="W8" s="506"/>
      <c r="X8" s="506"/>
      <c r="Y8" s="506"/>
    </row>
    <row r="9" spans="1:41" ht="22.5">
      <c r="A9" s="80" t="s">
        <v>1</v>
      </c>
      <c r="B9" s="81" t="s">
        <v>2</v>
      </c>
      <c r="C9" s="503" t="s">
        <v>129</v>
      </c>
      <c r="D9" s="504"/>
      <c r="E9" s="503" t="s">
        <v>7</v>
      </c>
      <c r="F9" s="504"/>
      <c r="G9" s="503" t="s">
        <v>9</v>
      </c>
      <c r="H9" s="504"/>
      <c r="I9" s="503" t="s">
        <v>8</v>
      </c>
      <c r="J9" s="504"/>
      <c r="K9" s="503" t="s">
        <v>20</v>
      </c>
      <c r="L9" s="504"/>
      <c r="M9" s="503" t="s">
        <v>133</v>
      </c>
      <c r="N9" s="504"/>
      <c r="O9" s="503" t="s">
        <v>10</v>
      </c>
      <c r="P9" s="504"/>
      <c r="Q9" s="503" t="s">
        <v>11</v>
      </c>
      <c r="R9" s="504"/>
      <c r="S9" s="503" t="s">
        <v>12</v>
      </c>
      <c r="T9" s="504"/>
      <c r="U9" s="503" t="s">
        <v>83</v>
      </c>
      <c r="V9" s="504"/>
      <c r="W9" s="503" t="s">
        <v>13</v>
      </c>
      <c r="X9" s="504"/>
      <c r="Y9" s="82" t="s">
        <v>42</v>
      </c>
      <c r="AB9" s="162"/>
      <c r="AD9" s="162"/>
      <c r="AO9" s="162"/>
    </row>
    <row r="10" spans="1:41" ht="36" customHeight="1" thickBot="1">
      <c r="A10" s="326" t="s">
        <v>40</v>
      </c>
      <c r="B10" s="79" t="s">
        <v>41</v>
      </c>
      <c r="C10" s="175" t="s">
        <v>84</v>
      </c>
      <c r="D10" s="176" t="s">
        <v>85</v>
      </c>
      <c r="E10" s="175" t="s">
        <v>86</v>
      </c>
      <c r="F10" s="176" t="s">
        <v>87</v>
      </c>
      <c r="G10" s="175" t="s">
        <v>88</v>
      </c>
      <c r="H10" s="176" t="s">
        <v>89</v>
      </c>
      <c r="I10" s="175" t="s">
        <v>90</v>
      </c>
      <c r="J10" s="176" t="s">
        <v>91</v>
      </c>
      <c r="K10" s="175" t="s">
        <v>92</v>
      </c>
      <c r="L10" s="176" t="s">
        <v>93</v>
      </c>
      <c r="M10" s="175" t="s">
        <v>94</v>
      </c>
      <c r="N10" s="176" t="s">
        <v>95</v>
      </c>
      <c r="O10" s="176" t="s">
        <v>96</v>
      </c>
      <c r="P10" s="175" t="s">
        <v>97</v>
      </c>
      <c r="Q10" s="176" t="s">
        <v>98</v>
      </c>
      <c r="R10" s="175" t="s">
        <v>99</v>
      </c>
      <c r="S10" s="176" t="s">
        <v>100</v>
      </c>
      <c r="T10" s="175" t="s">
        <v>101</v>
      </c>
      <c r="U10" s="176" t="s">
        <v>102</v>
      </c>
      <c r="V10" s="175" t="s">
        <v>103</v>
      </c>
      <c r="W10" s="176" t="s">
        <v>104</v>
      </c>
      <c r="X10" s="175" t="s">
        <v>105</v>
      </c>
      <c r="Y10" s="83" t="s">
        <v>14</v>
      </c>
    </row>
    <row r="11" spans="1:41" ht="60" customHeight="1">
      <c r="A11" s="274">
        <v>1</v>
      </c>
      <c r="B11" s="160" t="s">
        <v>15</v>
      </c>
      <c r="C11" s="456">
        <v>686</v>
      </c>
      <c r="D11" s="457">
        <v>13</v>
      </c>
      <c r="E11" s="456">
        <v>4776</v>
      </c>
      <c r="F11" s="457">
        <v>14</v>
      </c>
      <c r="G11" s="458">
        <v>15176</v>
      </c>
      <c r="H11" s="457">
        <v>14</v>
      </c>
      <c r="I11" s="456">
        <v>34197</v>
      </c>
      <c r="J11" s="457">
        <v>15</v>
      </c>
      <c r="K11" s="181">
        <v>75215</v>
      </c>
      <c r="L11" s="457">
        <v>15</v>
      </c>
      <c r="M11" s="456">
        <v>831</v>
      </c>
      <c r="N11" s="457">
        <v>11</v>
      </c>
      <c r="O11" s="456">
        <v>735</v>
      </c>
      <c r="P11" s="457">
        <v>11</v>
      </c>
      <c r="Q11" s="456">
        <v>1422</v>
      </c>
      <c r="R11" s="457">
        <v>10</v>
      </c>
      <c r="S11" s="456">
        <v>214</v>
      </c>
      <c r="T11" s="457">
        <v>10</v>
      </c>
      <c r="U11" s="456">
        <v>470</v>
      </c>
      <c r="V11" s="457">
        <v>11</v>
      </c>
      <c r="W11" s="459">
        <v>1700</v>
      </c>
      <c r="X11" s="457">
        <v>9</v>
      </c>
      <c r="Y11" s="460">
        <v>133</v>
      </c>
    </row>
    <row r="12" spans="1:41" ht="60" customHeight="1">
      <c r="A12" s="275">
        <v>2</v>
      </c>
      <c r="B12" s="321" t="s">
        <v>22</v>
      </c>
      <c r="C12" s="322">
        <v>686</v>
      </c>
      <c r="D12" s="323">
        <v>14</v>
      </c>
      <c r="E12" s="322">
        <v>4884</v>
      </c>
      <c r="F12" s="323">
        <v>11</v>
      </c>
      <c r="G12" s="324">
        <v>15305</v>
      </c>
      <c r="H12" s="323">
        <v>11</v>
      </c>
      <c r="I12" s="322">
        <v>34384</v>
      </c>
      <c r="J12" s="323">
        <v>13</v>
      </c>
      <c r="K12" s="324">
        <v>82488</v>
      </c>
      <c r="L12" s="323">
        <v>12</v>
      </c>
      <c r="M12" s="322">
        <v>810</v>
      </c>
      <c r="N12" s="323">
        <v>13</v>
      </c>
      <c r="O12" s="322">
        <v>713</v>
      </c>
      <c r="P12" s="323">
        <v>8</v>
      </c>
      <c r="Q12" s="322">
        <v>1570</v>
      </c>
      <c r="R12" s="323">
        <v>12</v>
      </c>
      <c r="S12" s="322">
        <v>217</v>
      </c>
      <c r="T12" s="323">
        <v>12</v>
      </c>
      <c r="U12" s="322">
        <v>500</v>
      </c>
      <c r="V12" s="323">
        <v>12</v>
      </c>
      <c r="W12" s="450">
        <v>2017</v>
      </c>
      <c r="X12" s="323">
        <v>14</v>
      </c>
      <c r="Y12" s="325">
        <v>132</v>
      </c>
    </row>
    <row r="13" spans="1:41" ht="60" customHeight="1">
      <c r="A13" s="276">
        <v>3</v>
      </c>
      <c r="B13" s="161" t="s">
        <v>21</v>
      </c>
      <c r="C13" s="183" t="s">
        <v>538</v>
      </c>
      <c r="D13" s="178" t="s">
        <v>539</v>
      </c>
      <c r="E13" s="183">
        <v>4744</v>
      </c>
      <c r="F13" s="178">
        <v>15</v>
      </c>
      <c r="G13" s="180">
        <v>15105</v>
      </c>
      <c r="H13" s="178">
        <v>15</v>
      </c>
      <c r="I13" s="183" t="s">
        <v>538</v>
      </c>
      <c r="J13" s="178" t="s">
        <v>539</v>
      </c>
      <c r="K13" s="180">
        <v>82346</v>
      </c>
      <c r="L13" s="178">
        <v>13</v>
      </c>
      <c r="M13" s="183">
        <v>827</v>
      </c>
      <c r="N13" s="178">
        <v>12</v>
      </c>
      <c r="O13" s="183">
        <v>762</v>
      </c>
      <c r="P13" s="178">
        <v>14</v>
      </c>
      <c r="Q13" s="183" t="s">
        <v>538</v>
      </c>
      <c r="R13" s="178" t="s">
        <v>539</v>
      </c>
      <c r="S13" s="183">
        <v>221</v>
      </c>
      <c r="T13" s="178">
        <v>14</v>
      </c>
      <c r="U13" s="183" t="s">
        <v>538</v>
      </c>
      <c r="V13" s="178" t="s">
        <v>539</v>
      </c>
      <c r="W13" s="451">
        <v>2023</v>
      </c>
      <c r="X13" s="178">
        <v>15</v>
      </c>
      <c r="Y13" s="234">
        <v>98</v>
      </c>
    </row>
    <row r="14" spans="1:41" ht="60" customHeight="1">
      <c r="A14" s="275">
        <v>4</v>
      </c>
      <c r="B14" s="161" t="s">
        <v>17</v>
      </c>
      <c r="C14" s="183">
        <v>680</v>
      </c>
      <c r="D14" s="178">
        <v>15</v>
      </c>
      <c r="E14" s="183" t="s">
        <v>538</v>
      </c>
      <c r="F14" s="178" t="s">
        <v>539</v>
      </c>
      <c r="G14" s="180" t="s">
        <v>538</v>
      </c>
      <c r="H14" s="178" t="s">
        <v>539</v>
      </c>
      <c r="I14" s="183">
        <v>34677</v>
      </c>
      <c r="J14" s="178">
        <v>12</v>
      </c>
      <c r="K14" s="180" t="s">
        <v>538</v>
      </c>
      <c r="L14" s="178" t="s">
        <v>539</v>
      </c>
      <c r="M14" s="183">
        <v>780</v>
      </c>
      <c r="N14" s="178">
        <v>15</v>
      </c>
      <c r="O14" s="183">
        <v>752</v>
      </c>
      <c r="P14" s="178">
        <v>13</v>
      </c>
      <c r="Q14" s="183" t="s">
        <v>538</v>
      </c>
      <c r="R14" s="178" t="s">
        <v>539</v>
      </c>
      <c r="S14" s="183">
        <v>223</v>
      </c>
      <c r="T14" s="178">
        <v>15</v>
      </c>
      <c r="U14" s="183">
        <v>528</v>
      </c>
      <c r="V14" s="178">
        <v>14.5</v>
      </c>
      <c r="W14" s="451" t="s">
        <v>538</v>
      </c>
      <c r="X14" s="178" t="s">
        <v>539</v>
      </c>
      <c r="Y14" s="234">
        <v>84.5</v>
      </c>
    </row>
    <row r="15" spans="1:41" ht="60" customHeight="1">
      <c r="A15" s="276">
        <v>5</v>
      </c>
      <c r="B15" s="161" t="s">
        <v>174</v>
      </c>
      <c r="C15" s="183">
        <v>703</v>
      </c>
      <c r="D15" s="178">
        <v>10</v>
      </c>
      <c r="E15" s="183">
        <v>4887</v>
      </c>
      <c r="F15" s="178">
        <v>10</v>
      </c>
      <c r="G15" s="180">
        <v>20110</v>
      </c>
      <c r="H15" s="178">
        <v>9</v>
      </c>
      <c r="I15" s="183">
        <v>40547</v>
      </c>
      <c r="J15" s="178">
        <v>8</v>
      </c>
      <c r="K15" s="180">
        <v>85085</v>
      </c>
      <c r="L15" s="178">
        <v>11</v>
      </c>
      <c r="M15" s="183">
        <v>788</v>
      </c>
      <c r="N15" s="178">
        <v>14</v>
      </c>
      <c r="O15" s="183">
        <v>703</v>
      </c>
      <c r="P15" s="178">
        <v>7</v>
      </c>
      <c r="Q15" s="183">
        <v>1615</v>
      </c>
      <c r="R15" s="178">
        <v>14</v>
      </c>
      <c r="S15" s="183" t="s">
        <v>538</v>
      </c>
      <c r="T15" s="178" t="s">
        <v>539</v>
      </c>
      <c r="U15" s="183" t="s">
        <v>538</v>
      </c>
      <c r="V15" s="178" t="s">
        <v>539</v>
      </c>
      <c r="W15" s="451" t="s">
        <v>538</v>
      </c>
      <c r="X15" s="178" t="s">
        <v>539</v>
      </c>
      <c r="Y15" s="234">
        <v>83</v>
      </c>
    </row>
    <row r="16" spans="1:41" ht="60" customHeight="1">
      <c r="A16" s="275">
        <v>6</v>
      </c>
      <c r="B16" s="161" t="s">
        <v>176</v>
      </c>
      <c r="C16" s="183">
        <v>723</v>
      </c>
      <c r="D16" s="178">
        <v>6</v>
      </c>
      <c r="E16" s="183">
        <v>5037</v>
      </c>
      <c r="F16" s="178">
        <v>8</v>
      </c>
      <c r="G16" s="180">
        <v>15351</v>
      </c>
      <c r="H16" s="178">
        <v>10</v>
      </c>
      <c r="I16" s="183">
        <v>40837</v>
      </c>
      <c r="J16" s="178">
        <v>7</v>
      </c>
      <c r="K16" s="180">
        <v>85576</v>
      </c>
      <c r="L16" s="178">
        <v>10</v>
      </c>
      <c r="M16" s="183" t="s">
        <v>520</v>
      </c>
      <c r="N16" s="178">
        <v>0</v>
      </c>
      <c r="O16" s="183">
        <v>739</v>
      </c>
      <c r="P16" s="178">
        <v>12</v>
      </c>
      <c r="Q16" s="183">
        <v>1616</v>
      </c>
      <c r="R16" s="178">
        <v>15</v>
      </c>
      <c r="S16" s="183">
        <v>185</v>
      </c>
      <c r="T16" s="178">
        <v>6</v>
      </c>
      <c r="U16" s="183" t="s">
        <v>538</v>
      </c>
      <c r="V16" s="178" t="s">
        <v>539</v>
      </c>
      <c r="W16" s="451">
        <v>1437</v>
      </c>
      <c r="X16" s="178">
        <v>8</v>
      </c>
      <c r="Y16" s="234">
        <v>82</v>
      </c>
    </row>
    <row r="17" spans="1:25" ht="60" customHeight="1">
      <c r="A17" s="276">
        <v>7</v>
      </c>
      <c r="B17" s="161" t="s">
        <v>18</v>
      </c>
      <c r="C17" s="183">
        <v>706</v>
      </c>
      <c r="D17" s="178">
        <v>8</v>
      </c>
      <c r="E17" s="183">
        <v>4967</v>
      </c>
      <c r="F17" s="178">
        <v>9</v>
      </c>
      <c r="G17" s="180" t="s">
        <v>538</v>
      </c>
      <c r="H17" s="178" t="s">
        <v>539</v>
      </c>
      <c r="I17" s="183" t="s">
        <v>538</v>
      </c>
      <c r="J17" s="178" t="s">
        <v>539</v>
      </c>
      <c r="K17" s="180">
        <v>75826</v>
      </c>
      <c r="L17" s="178">
        <v>14</v>
      </c>
      <c r="M17" s="183" t="s">
        <v>538</v>
      </c>
      <c r="N17" s="178" t="s">
        <v>539</v>
      </c>
      <c r="O17" s="183">
        <v>726</v>
      </c>
      <c r="P17" s="178">
        <v>10</v>
      </c>
      <c r="Q17" s="183" t="s">
        <v>538</v>
      </c>
      <c r="R17" s="178" t="s">
        <v>539</v>
      </c>
      <c r="S17" s="183">
        <v>219</v>
      </c>
      <c r="T17" s="178">
        <v>13</v>
      </c>
      <c r="U17" s="183">
        <v>460</v>
      </c>
      <c r="V17" s="178">
        <v>10</v>
      </c>
      <c r="W17" s="451">
        <v>2012</v>
      </c>
      <c r="X17" s="178">
        <v>13</v>
      </c>
      <c r="Y17" s="234">
        <v>77</v>
      </c>
    </row>
    <row r="18" spans="1:25" ht="60" customHeight="1">
      <c r="A18" s="275">
        <v>8</v>
      </c>
      <c r="B18" s="161" t="s">
        <v>175</v>
      </c>
      <c r="C18" s="252">
        <v>703</v>
      </c>
      <c r="D18" s="251">
        <v>11</v>
      </c>
      <c r="E18" s="252">
        <v>4822</v>
      </c>
      <c r="F18" s="251">
        <v>12</v>
      </c>
      <c r="G18" s="253" t="s">
        <v>538</v>
      </c>
      <c r="H18" s="251" t="s">
        <v>539</v>
      </c>
      <c r="I18" s="252">
        <v>34373</v>
      </c>
      <c r="J18" s="251">
        <v>14</v>
      </c>
      <c r="K18" s="180" t="s">
        <v>538</v>
      </c>
      <c r="L18" s="251" t="s">
        <v>539</v>
      </c>
      <c r="M18" s="252" t="s">
        <v>538</v>
      </c>
      <c r="N18" s="251" t="s">
        <v>539</v>
      </c>
      <c r="O18" s="252" t="s">
        <v>538</v>
      </c>
      <c r="P18" s="251" t="s">
        <v>539</v>
      </c>
      <c r="Q18" s="252">
        <v>1470</v>
      </c>
      <c r="R18" s="251">
        <v>11</v>
      </c>
      <c r="S18" s="252">
        <v>211</v>
      </c>
      <c r="T18" s="251">
        <v>9</v>
      </c>
      <c r="U18" s="252">
        <v>522</v>
      </c>
      <c r="V18" s="251">
        <v>13</v>
      </c>
      <c r="W18" s="452" t="s">
        <v>538</v>
      </c>
      <c r="X18" s="251" t="s">
        <v>539</v>
      </c>
      <c r="Y18" s="254">
        <v>70</v>
      </c>
    </row>
    <row r="19" spans="1:25" ht="60" customHeight="1">
      <c r="A19" s="276">
        <v>9</v>
      </c>
      <c r="B19" s="161" t="s">
        <v>159</v>
      </c>
      <c r="C19" s="183">
        <v>687</v>
      </c>
      <c r="D19" s="178">
        <v>12</v>
      </c>
      <c r="E19" s="183">
        <v>4799</v>
      </c>
      <c r="F19" s="178">
        <v>13</v>
      </c>
      <c r="G19" s="180">
        <v>15299</v>
      </c>
      <c r="H19" s="178">
        <v>12</v>
      </c>
      <c r="I19" s="183" t="s">
        <v>538</v>
      </c>
      <c r="J19" s="178" t="s">
        <v>539</v>
      </c>
      <c r="K19" s="180" t="s">
        <v>538</v>
      </c>
      <c r="L19" s="178" t="s">
        <v>539</v>
      </c>
      <c r="M19" s="183" t="s">
        <v>538</v>
      </c>
      <c r="N19" s="178" t="s">
        <v>539</v>
      </c>
      <c r="O19" s="183">
        <v>776</v>
      </c>
      <c r="P19" s="178">
        <v>15</v>
      </c>
      <c r="Q19" s="183" t="s">
        <v>538</v>
      </c>
      <c r="R19" s="178" t="s">
        <v>539</v>
      </c>
      <c r="S19" s="183" t="s">
        <v>538</v>
      </c>
      <c r="T19" s="178" t="s">
        <v>539</v>
      </c>
      <c r="U19" s="183" t="s">
        <v>538</v>
      </c>
      <c r="V19" s="178" t="s">
        <v>539</v>
      </c>
      <c r="W19" s="451">
        <v>1970</v>
      </c>
      <c r="X19" s="178">
        <v>12</v>
      </c>
      <c r="Y19" s="234">
        <v>64</v>
      </c>
    </row>
    <row r="20" spans="1:25" ht="60" customHeight="1">
      <c r="A20" s="275">
        <v>10</v>
      </c>
      <c r="B20" s="161" t="s">
        <v>63</v>
      </c>
      <c r="C20" s="252" t="s">
        <v>538</v>
      </c>
      <c r="D20" s="251" t="s">
        <v>539</v>
      </c>
      <c r="E20" s="252" t="s">
        <v>538</v>
      </c>
      <c r="F20" s="251" t="s">
        <v>539</v>
      </c>
      <c r="G20" s="253" t="s">
        <v>538</v>
      </c>
      <c r="H20" s="251" t="s">
        <v>539</v>
      </c>
      <c r="I20" s="252">
        <v>35289</v>
      </c>
      <c r="J20" s="251">
        <v>10</v>
      </c>
      <c r="K20" s="180" t="s">
        <v>538</v>
      </c>
      <c r="L20" s="251" t="s">
        <v>539</v>
      </c>
      <c r="M20" s="252" t="s">
        <v>538</v>
      </c>
      <c r="N20" s="251" t="s">
        <v>539</v>
      </c>
      <c r="O20" s="252">
        <v>689</v>
      </c>
      <c r="P20" s="251">
        <v>6</v>
      </c>
      <c r="Q20" s="252">
        <v>1604</v>
      </c>
      <c r="R20" s="251">
        <v>13</v>
      </c>
      <c r="S20" s="252">
        <v>211</v>
      </c>
      <c r="T20" s="251">
        <v>8</v>
      </c>
      <c r="U20" s="252" t="s">
        <v>538</v>
      </c>
      <c r="V20" s="251" t="s">
        <v>539</v>
      </c>
      <c r="W20" s="452">
        <v>1808</v>
      </c>
      <c r="X20" s="251">
        <v>11</v>
      </c>
      <c r="Y20" s="254">
        <v>48</v>
      </c>
    </row>
    <row r="21" spans="1:25" ht="60" customHeight="1">
      <c r="A21" s="276">
        <v>11</v>
      </c>
      <c r="B21" s="174" t="s">
        <v>82</v>
      </c>
      <c r="C21" s="183" t="s">
        <v>536</v>
      </c>
      <c r="D21" s="178">
        <v>0</v>
      </c>
      <c r="E21" s="183" t="s">
        <v>538</v>
      </c>
      <c r="F21" s="178" t="s">
        <v>539</v>
      </c>
      <c r="G21" s="180">
        <v>15211</v>
      </c>
      <c r="H21" s="178">
        <v>13</v>
      </c>
      <c r="I21" s="183">
        <v>35357</v>
      </c>
      <c r="J21" s="178">
        <v>9</v>
      </c>
      <c r="K21" s="180" t="s">
        <v>538</v>
      </c>
      <c r="L21" s="178" t="s">
        <v>539</v>
      </c>
      <c r="M21" s="183">
        <v>848</v>
      </c>
      <c r="N21" s="178">
        <v>10</v>
      </c>
      <c r="O21" s="183">
        <v>725</v>
      </c>
      <c r="P21" s="178">
        <v>9</v>
      </c>
      <c r="Q21" s="183" t="s">
        <v>538</v>
      </c>
      <c r="R21" s="178" t="s">
        <v>539</v>
      </c>
      <c r="S21" s="183" t="s">
        <v>538</v>
      </c>
      <c r="T21" s="178" t="s">
        <v>539</v>
      </c>
      <c r="U21" s="183" t="s">
        <v>538</v>
      </c>
      <c r="V21" s="178" t="s">
        <v>539</v>
      </c>
      <c r="W21" s="451" t="s">
        <v>538</v>
      </c>
      <c r="X21" s="178" t="s">
        <v>539</v>
      </c>
      <c r="Y21" s="234">
        <v>41</v>
      </c>
    </row>
    <row r="22" spans="1:25" ht="60" customHeight="1">
      <c r="A22" s="275">
        <v>12</v>
      </c>
      <c r="B22" s="161" t="s">
        <v>173</v>
      </c>
      <c r="C22" s="183" t="s">
        <v>538</v>
      </c>
      <c r="D22" s="178" t="s">
        <v>539</v>
      </c>
      <c r="E22" s="183" t="s">
        <v>538</v>
      </c>
      <c r="F22" s="178" t="s">
        <v>539</v>
      </c>
      <c r="G22" s="180" t="s">
        <v>538</v>
      </c>
      <c r="H22" s="178" t="s">
        <v>539</v>
      </c>
      <c r="I22" s="183">
        <v>35168</v>
      </c>
      <c r="J22" s="178">
        <v>11</v>
      </c>
      <c r="K22" s="180" t="s">
        <v>538</v>
      </c>
      <c r="L22" s="178" t="s">
        <v>539</v>
      </c>
      <c r="M22" s="183" t="s">
        <v>538</v>
      </c>
      <c r="N22" s="178" t="s">
        <v>539</v>
      </c>
      <c r="O22" s="183" t="s">
        <v>538</v>
      </c>
      <c r="P22" s="178" t="s">
        <v>539</v>
      </c>
      <c r="Q22" s="183" t="s">
        <v>538</v>
      </c>
      <c r="R22" s="178" t="s">
        <v>539</v>
      </c>
      <c r="S22" s="183">
        <v>217</v>
      </c>
      <c r="T22" s="178">
        <v>11</v>
      </c>
      <c r="U22" s="183">
        <v>528</v>
      </c>
      <c r="V22" s="178">
        <v>14.5</v>
      </c>
      <c r="W22" s="451" t="s">
        <v>538</v>
      </c>
      <c r="X22" s="178" t="s">
        <v>539</v>
      </c>
      <c r="Y22" s="234">
        <v>36.5</v>
      </c>
    </row>
    <row r="23" spans="1:25" ht="60" customHeight="1">
      <c r="A23" s="276">
        <v>13</v>
      </c>
      <c r="B23" s="174" t="s">
        <v>19</v>
      </c>
      <c r="C23" s="183">
        <v>705</v>
      </c>
      <c r="D23" s="178">
        <v>9</v>
      </c>
      <c r="E23" s="183">
        <v>5045</v>
      </c>
      <c r="F23" s="178">
        <v>7</v>
      </c>
      <c r="G23" s="180" t="s">
        <v>528</v>
      </c>
      <c r="H23" s="178">
        <v>0</v>
      </c>
      <c r="I23" s="183" t="s">
        <v>538</v>
      </c>
      <c r="J23" s="178" t="s">
        <v>539</v>
      </c>
      <c r="K23" s="180" t="s">
        <v>538</v>
      </c>
      <c r="L23" s="178" t="s">
        <v>539</v>
      </c>
      <c r="M23" s="183" t="s">
        <v>538</v>
      </c>
      <c r="N23" s="178" t="s">
        <v>539</v>
      </c>
      <c r="O23" s="183" t="s">
        <v>531</v>
      </c>
      <c r="P23" s="178">
        <v>0</v>
      </c>
      <c r="Q23" s="183" t="s">
        <v>538</v>
      </c>
      <c r="R23" s="178" t="s">
        <v>539</v>
      </c>
      <c r="S23" s="183">
        <v>200</v>
      </c>
      <c r="T23" s="178">
        <v>7</v>
      </c>
      <c r="U23" s="183" t="s">
        <v>538</v>
      </c>
      <c r="V23" s="178" t="s">
        <v>539</v>
      </c>
      <c r="W23" s="451" t="s">
        <v>538</v>
      </c>
      <c r="X23" s="178" t="s">
        <v>539</v>
      </c>
      <c r="Y23" s="234">
        <v>23</v>
      </c>
    </row>
    <row r="24" spans="1:25" ht="60.75" customHeight="1">
      <c r="A24" s="275">
        <v>14</v>
      </c>
      <c r="B24" s="161" t="s">
        <v>16</v>
      </c>
      <c r="C24" s="183">
        <v>707</v>
      </c>
      <c r="D24" s="178">
        <v>7</v>
      </c>
      <c r="E24" s="183" t="s">
        <v>537</v>
      </c>
      <c r="F24" s="178">
        <v>0</v>
      </c>
      <c r="G24" s="180" t="s">
        <v>538</v>
      </c>
      <c r="H24" s="178" t="s">
        <v>539</v>
      </c>
      <c r="I24" s="183" t="s">
        <v>538</v>
      </c>
      <c r="J24" s="178" t="s">
        <v>539</v>
      </c>
      <c r="K24" s="180" t="s">
        <v>538</v>
      </c>
      <c r="L24" s="178" t="s">
        <v>539</v>
      </c>
      <c r="M24" s="183" t="s">
        <v>538</v>
      </c>
      <c r="N24" s="178" t="s">
        <v>539</v>
      </c>
      <c r="O24" s="183" t="s">
        <v>538</v>
      </c>
      <c r="P24" s="178" t="s">
        <v>539</v>
      </c>
      <c r="Q24" s="183" t="s">
        <v>538</v>
      </c>
      <c r="R24" s="178" t="s">
        <v>539</v>
      </c>
      <c r="S24" s="183" t="s">
        <v>538</v>
      </c>
      <c r="T24" s="178" t="s">
        <v>539</v>
      </c>
      <c r="U24" s="183" t="s">
        <v>538</v>
      </c>
      <c r="V24" s="178" t="s">
        <v>539</v>
      </c>
      <c r="W24" s="451">
        <v>1780</v>
      </c>
      <c r="X24" s="178">
        <v>10</v>
      </c>
      <c r="Y24" s="234">
        <v>17</v>
      </c>
    </row>
    <row r="25" spans="1:25" ht="60.75" customHeight="1" thickBot="1">
      <c r="A25" s="327">
        <v>15</v>
      </c>
      <c r="B25" s="328" t="s">
        <v>122</v>
      </c>
      <c r="C25" s="329" t="s">
        <v>538</v>
      </c>
      <c r="D25" s="330" t="s">
        <v>539</v>
      </c>
      <c r="E25" s="329" t="s">
        <v>538</v>
      </c>
      <c r="F25" s="330" t="s">
        <v>539</v>
      </c>
      <c r="G25" s="331" t="s">
        <v>538</v>
      </c>
      <c r="H25" s="330" t="s">
        <v>539</v>
      </c>
      <c r="I25" s="329" t="s">
        <v>538</v>
      </c>
      <c r="J25" s="330" t="s">
        <v>539</v>
      </c>
      <c r="K25" s="447" t="s">
        <v>538</v>
      </c>
      <c r="L25" s="330" t="s">
        <v>539</v>
      </c>
      <c r="M25" s="329" t="s">
        <v>538</v>
      </c>
      <c r="N25" s="330" t="s">
        <v>539</v>
      </c>
      <c r="O25" s="329" t="s">
        <v>538</v>
      </c>
      <c r="P25" s="330" t="s">
        <v>539</v>
      </c>
      <c r="Q25" s="329" t="s">
        <v>538</v>
      </c>
      <c r="R25" s="330" t="s">
        <v>539</v>
      </c>
      <c r="S25" s="329" t="s">
        <v>538</v>
      </c>
      <c r="T25" s="330" t="s">
        <v>539</v>
      </c>
      <c r="U25" s="329" t="s">
        <v>538</v>
      </c>
      <c r="V25" s="330" t="s">
        <v>539</v>
      </c>
      <c r="W25" s="453" t="s">
        <v>538</v>
      </c>
      <c r="X25" s="330" t="s">
        <v>539</v>
      </c>
      <c r="Y25" s="332">
        <v>0</v>
      </c>
    </row>
  </sheetData>
  <mergeCells count="21">
    <mergeCell ref="O9:P9"/>
    <mergeCell ref="U9:V9"/>
    <mergeCell ref="G9:H9"/>
    <mergeCell ref="M9:N9"/>
    <mergeCell ref="W9:X9"/>
    <mergeCell ref="A1:Y1"/>
    <mergeCell ref="A2:Y2"/>
    <mergeCell ref="A3:Y3"/>
    <mergeCell ref="A5:Y5"/>
    <mergeCell ref="E9:F9"/>
    <mergeCell ref="Q9:R9"/>
    <mergeCell ref="A7:T7"/>
    <mergeCell ref="U7:Y7"/>
    <mergeCell ref="A8:Y8"/>
    <mergeCell ref="A6:Y6"/>
    <mergeCell ref="A4:T4"/>
    <mergeCell ref="C9:D9"/>
    <mergeCell ref="U4:Y4"/>
    <mergeCell ref="S9:T9"/>
    <mergeCell ref="I9:J9"/>
    <mergeCell ref="K9:L9"/>
  </mergeCells>
  <phoneticPr fontId="0" type="noConversion"/>
  <conditionalFormatting sqref="C21 C19 C14:C17 C11:C12 E11:E12 E14:E17 E19 E21 G21 G19 G14:G17 G11:G12 I11:I12 I14:I17 I19 I21 K21 K19 K14:K17 K11:K12 M11:M12 M14:M17 M19 M21 O21 O19 O14:O17 O11:O12 Q11:Q12 Q14:Q17 Q19 Q21 S11:S12 S14:S17 S19 S21 U21 U19 U14:U17 U11:U12 W21 W19 W14:W17 W11:W12 C23 C25 E23 E25 G23 G25 I23 I25 K23 K25 M23 M25 O23 O25 Q23 Q25 S23 S25 U23 U25 W23 W25">
    <cfRule type="cellIs" dxfId="34" priority="4" stopIfTrue="1" operator="equal">
      <formula>0</formula>
    </cfRule>
  </conditionalFormatting>
  <conditionalFormatting sqref="C13 C18 C20 E20 E18 E13 G13 G18 G20 I20 I18 I13 K13 K18 K20 M20 M18 M13 O13 O18 O20 Q20 Q18 Q13 S13 S18 S20 U20 U18 U13 W20 W18 W13 C22 C24 E22 E24 G22 G24 I22 I24 K22 K24 M22 M24 O22 O24 Q22 Q24 S22 S24 U22 U24 W22 W24">
    <cfRule type="cellIs" dxfId="33" priority="3" stopIfTrue="1" operator="equal">
      <formula>0</formula>
    </cfRule>
  </conditionalFormatting>
  <printOptions horizontalCentered="1"/>
  <pageMargins left="0" right="0" top="0.78740157480314965" bottom="0" header="0" footer="0"/>
  <pageSetup paperSize="9" scale="44" orientation="landscape" horizontalDpi="300" r:id="rId1"/>
  <headerFooter alignWithMargins="0">
    <oddHeader>&amp;L&amp;G&amp;R&amp;G</oddHeader>
  </headerFooter>
  <drawing r:id="rId2"/>
  <legacyDrawingHF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tabColor rgb="FF00B050"/>
  </sheetPr>
  <dimension ref="A1:E30"/>
  <sheetViews>
    <sheetView topLeftCell="A13" workbookViewId="0">
      <selection sqref="A1:D1"/>
    </sheetView>
  </sheetViews>
  <sheetFormatPr defaultRowHeight="15.75" customHeight="1"/>
  <cols>
    <col min="1" max="1" width="14.5703125" style="18" customWidth="1"/>
    <col min="2" max="2" width="32.7109375" style="24" customWidth="1"/>
    <col min="3" max="3" width="32.7109375" style="18" customWidth="1"/>
    <col min="4" max="4" width="16.5703125" style="18" bestFit="1" customWidth="1"/>
    <col min="5" max="124" width="8.140625" style="18" customWidth="1"/>
    <col min="125" max="16384" width="9.140625" style="18"/>
  </cols>
  <sheetData>
    <row r="1" spans="1:5" ht="23.25" customHeight="1">
      <c r="A1" s="461" t="str">
        <f>Menu!A1</f>
        <v>BALKAN SALON ŞAMPİYONASI</v>
      </c>
      <c r="B1" s="461"/>
      <c r="C1" s="461"/>
      <c r="D1" s="461"/>
    </row>
    <row r="2" spans="1:5" ht="23.25" customHeight="1">
      <c r="A2" s="461" t="str">
        <f>Menu!A2</f>
        <v>BALKAN INDOOR CHAMPIONSHIPS</v>
      </c>
      <c r="B2" s="461"/>
      <c r="C2" s="461"/>
      <c r="D2" s="461"/>
    </row>
    <row r="3" spans="1:5" ht="27" customHeight="1" thickBot="1">
      <c r="A3" s="462" t="str">
        <f>Menu!A3</f>
        <v>22 February 2014 / İstanbul</v>
      </c>
      <c r="B3" s="462"/>
      <c r="C3" s="462"/>
      <c r="D3" s="462"/>
      <c r="E3" s="19"/>
    </row>
    <row r="4" spans="1:5" s="19" customFormat="1" ht="30" customHeight="1">
      <c r="A4" s="463" t="s">
        <v>78</v>
      </c>
      <c r="B4" s="464"/>
      <c r="C4" s="464"/>
      <c r="D4" s="465"/>
    </row>
    <row r="5" spans="1:5" s="19" customFormat="1" ht="30" customHeight="1">
      <c r="A5" s="163"/>
      <c r="B5" s="287" t="s">
        <v>128</v>
      </c>
      <c r="C5" s="287" t="s">
        <v>69</v>
      </c>
      <c r="D5" s="288"/>
    </row>
    <row r="6" spans="1:5" s="20" customFormat="1" ht="26.1" customHeight="1">
      <c r="A6" s="163">
        <v>0.5625</v>
      </c>
      <c r="B6" s="289" t="s">
        <v>127</v>
      </c>
      <c r="C6" s="290" t="s">
        <v>113</v>
      </c>
      <c r="D6" s="291" t="s">
        <v>137</v>
      </c>
    </row>
    <row r="7" spans="1:5" s="20" customFormat="1" ht="26.1" customHeight="1">
      <c r="A7" s="164">
        <v>0.57291666666666663</v>
      </c>
      <c r="B7" s="165" t="s">
        <v>151</v>
      </c>
      <c r="C7" s="167" t="s">
        <v>71</v>
      </c>
      <c r="D7" s="166" t="s">
        <v>137</v>
      </c>
    </row>
    <row r="8" spans="1:5" s="20" customFormat="1" ht="26.1" customHeight="1">
      <c r="A8" s="292">
        <v>0.61458333333333337</v>
      </c>
      <c r="B8" s="289" t="s">
        <v>112</v>
      </c>
      <c r="C8" s="290" t="s">
        <v>114</v>
      </c>
      <c r="D8" s="291" t="s">
        <v>137</v>
      </c>
    </row>
    <row r="9" spans="1:5" s="20" customFormat="1" ht="26.1" customHeight="1">
      <c r="A9" s="163">
        <v>0.61805555555555558</v>
      </c>
      <c r="B9" s="289" t="s">
        <v>136</v>
      </c>
      <c r="C9" s="290" t="s">
        <v>116</v>
      </c>
      <c r="D9" s="291" t="s">
        <v>137</v>
      </c>
    </row>
    <row r="10" spans="1:5" s="20" customFormat="1" ht="26.1" customHeight="1">
      <c r="A10" s="164">
        <v>0.625</v>
      </c>
      <c r="B10" s="165" t="s">
        <v>145</v>
      </c>
      <c r="C10" s="167" t="s">
        <v>75</v>
      </c>
      <c r="D10" s="166" t="s">
        <v>137</v>
      </c>
    </row>
    <row r="11" spans="1:5" s="20" customFormat="1" ht="25.5" customHeight="1">
      <c r="A11" s="164">
        <v>0.63194444444444442</v>
      </c>
      <c r="B11" s="165" t="s">
        <v>154</v>
      </c>
      <c r="C11" s="167" t="s">
        <v>77</v>
      </c>
      <c r="D11" s="166" t="s">
        <v>137</v>
      </c>
    </row>
    <row r="12" spans="1:5" s="20" customFormat="1" ht="26.1" customHeight="1">
      <c r="A12" s="292">
        <v>0.63541666666666663</v>
      </c>
      <c r="B12" s="289" t="s">
        <v>153</v>
      </c>
      <c r="C12" s="290" t="s">
        <v>119</v>
      </c>
      <c r="D12" s="291" t="s">
        <v>137</v>
      </c>
    </row>
    <row r="13" spans="1:5" s="20" customFormat="1" ht="26.1" customHeight="1">
      <c r="A13" s="292">
        <v>0.64583333333333337</v>
      </c>
      <c r="B13" s="289" t="s">
        <v>152</v>
      </c>
      <c r="C13" s="290" t="s">
        <v>117</v>
      </c>
      <c r="D13" s="291" t="s">
        <v>137</v>
      </c>
    </row>
    <row r="14" spans="1:5" s="20" customFormat="1" ht="26.1" customHeight="1">
      <c r="A14" s="164">
        <v>0.65277777777777779</v>
      </c>
      <c r="B14" s="165" t="s">
        <v>149</v>
      </c>
      <c r="C14" s="167" t="s">
        <v>74</v>
      </c>
      <c r="D14" s="166" t="s">
        <v>137</v>
      </c>
    </row>
    <row r="15" spans="1:5" s="20" customFormat="1" ht="26.1" customHeight="1">
      <c r="A15" s="292">
        <v>0.66666666666666663</v>
      </c>
      <c r="B15" s="290" t="s">
        <v>146</v>
      </c>
      <c r="C15" s="290" t="s">
        <v>120</v>
      </c>
      <c r="D15" s="288" t="s">
        <v>137</v>
      </c>
    </row>
    <row r="16" spans="1:5" s="20" customFormat="1" ht="26.1" customHeight="1">
      <c r="A16" s="292">
        <v>0.67361111111111116</v>
      </c>
      <c r="B16" s="289" t="s">
        <v>150</v>
      </c>
      <c r="C16" s="290" t="s">
        <v>121</v>
      </c>
      <c r="D16" s="291" t="s">
        <v>137</v>
      </c>
    </row>
    <row r="17" spans="1:4" s="20" customFormat="1" ht="26.1" customHeight="1">
      <c r="A17" s="164">
        <v>0.68055555555555547</v>
      </c>
      <c r="B17" s="165" t="s">
        <v>147</v>
      </c>
      <c r="C17" s="167" t="s">
        <v>72</v>
      </c>
      <c r="D17" s="166" t="s">
        <v>137</v>
      </c>
    </row>
    <row r="18" spans="1:4" s="20" customFormat="1" ht="26.1" customHeight="1">
      <c r="A18" s="164">
        <v>0.68402777777777779</v>
      </c>
      <c r="B18" s="165" t="s">
        <v>142</v>
      </c>
      <c r="C18" s="293" t="s">
        <v>73</v>
      </c>
      <c r="D18" s="166" t="s">
        <v>137</v>
      </c>
    </row>
    <row r="19" spans="1:4" s="20" customFormat="1" ht="26.1" customHeight="1">
      <c r="A19" s="164">
        <v>0.70486111111111116</v>
      </c>
      <c r="B19" s="165" t="s">
        <v>79</v>
      </c>
      <c r="C19" s="167" t="s">
        <v>80</v>
      </c>
      <c r="D19" s="166" t="s">
        <v>137</v>
      </c>
    </row>
    <row r="20" spans="1:4" s="20" customFormat="1" ht="26.1" customHeight="1">
      <c r="A20" s="292">
        <v>0.69444444444444453</v>
      </c>
      <c r="B20" s="289" t="s">
        <v>140</v>
      </c>
      <c r="C20" s="290" t="s">
        <v>141</v>
      </c>
      <c r="D20" s="291" t="s">
        <v>137</v>
      </c>
    </row>
    <row r="21" spans="1:4" s="20" customFormat="1" ht="26.1" customHeight="1">
      <c r="A21" s="292">
        <v>0.69444444444444453</v>
      </c>
      <c r="B21" s="289" t="s">
        <v>138</v>
      </c>
      <c r="C21" s="290" t="s">
        <v>118</v>
      </c>
      <c r="D21" s="291" t="s">
        <v>137</v>
      </c>
    </row>
    <row r="22" spans="1:4" s="20" customFormat="1" ht="25.5" customHeight="1">
      <c r="A22" s="164">
        <v>0.71180555555555547</v>
      </c>
      <c r="B22" s="165" t="s">
        <v>143</v>
      </c>
      <c r="C22" s="167" t="s">
        <v>144</v>
      </c>
      <c r="D22" s="166" t="s">
        <v>137</v>
      </c>
    </row>
    <row r="23" spans="1:4" s="20" customFormat="1" ht="26.1" customHeight="1">
      <c r="A23" s="292">
        <v>0.72222222222222221</v>
      </c>
      <c r="B23" s="289" t="s">
        <v>148</v>
      </c>
      <c r="C23" s="290" t="s">
        <v>115</v>
      </c>
      <c r="D23" s="291" t="s">
        <v>137</v>
      </c>
    </row>
    <row r="24" spans="1:4" s="20" customFormat="1" ht="25.5" customHeight="1">
      <c r="A24" s="164">
        <v>0.72916666666666663</v>
      </c>
      <c r="B24" s="165" t="s">
        <v>155</v>
      </c>
      <c r="C24" s="167" t="s">
        <v>70</v>
      </c>
      <c r="D24" s="166" t="s">
        <v>137</v>
      </c>
    </row>
    <row r="25" spans="1:4" s="20" customFormat="1" ht="25.5" customHeight="1">
      <c r="A25" s="292">
        <v>0.73611111111111116</v>
      </c>
      <c r="B25" s="443" t="s">
        <v>156</v>
      </c>
      <c r="C25" s="287" t="s">
        <v>157</v>
      </c>
      <c r="D25" s="288" t="s">
        <v>137</v>
      </c>
    </row>
    <row r="26" spans="1:4" s="20" customFormat="1" ht="26.1" customHeight="1">
      <c r="A26" s="164">
        <v>0.75</v>
      </c>
      <c r="B26" s="444" t="s">
        <v>126</v>
      </c>
      <c r="C26" s="293" t="s">
        <v>158</v>
      </c>
      <c r="D26" s="445" t="s">
        <v>137</v>
      </c>
    </row>
    <row r="27" spans="1:4" s="20" customFormat="1" ht="26.1" customHeight="1" thickBot="1">
      <c r="A27" s="294">
        <v>0.76736111111111116</v>
      </c>
      <c r="B27" s="295" t="s">
        <v>139</v>
      </c>
      <c r="C27" s="296" t="s">
        <v>76</v>
      </c>
      <c r="D27" s="297" t="s">
        <v>137</v>
      </c>
    </row>
    <row r="28" spans="1:4" s="20" customFormat="1" ht="26.1" customHeight="1">
      <c r="A28" s="21"/>
      <c r="B28" s="22"/>
      <c r="C28" s="19"/>
      <c r="D28" s="19"/>
    </row>
    <row r="29" spans="1:4" s="20" customFormat="1" ht="26.1" customHeight="1">
      <c r="A29" s="18"/>
      <c r="B29" s="24"/>
      <c r="C29" s="18"/>
      <c r="D29" s="18"/>
    </row>
    <row r="30" spans="1:4" s="19" customFormat="1" ht="12.75">
      <c r="A30" s="18"/>
      <c r="B30" s="24"/>
      <c r="C30" s="18"/>
      <c r="D30" s="18"/>
    </row>
  </sheetData>
  <mergeCells count="4">
    <mergeCell ref="A4:D4"/>
    <mergeCell ref="A1:D1"/>
    <mergeCell ref="A2:D2"/>
    <mergeCell ref="A3:D3"/>
  </mergeCells>
  <printOptions horizontalCentered="1"/>
  <pageMargins left="0.70866141732283472" right="0.70866141732283472" top="0.74803149606299213" bottom="0.74803149606299213" header="0.31496062992125984" footer="0.31496062992125984"/>
  <pageSetup paperSize="9" scale="91" orientation="portrait" horizontalDpi="300" r:id="rId1"/>
  <rowBreaks count="1" manualBreakCount="1">
    <brk id="28"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
    <tabColor theme="8"/>
  </sheetPr>
  <dimension ref="A1:Q101"/>
  <sheetViews>
    <sheetView zoomScaleNormal="100" workbookViewId="0">
      <selection sqref="A1:C1"/>
    </sheetView>
  </sheetViews>
  <sheetFormatPr defaultRowHeight="12.75" outlineLevelRow="1"/>
  <cols>
    <col min="1" max="1" width="9.140625" style="8" customWidth="1"/>
    <col min="2" max="2" width="5.7109375" style="8" customWidth="1"/>
    <col min="3" max="3" width="21.42578125" style="8" customWidth="1"/>
    <col min="4" max="5" width="5.7109375" style="8" customWidth="1"/>
    <col min="6" max="7" width="8.7109375" style="8" customWidth="1"/>
    <col min="8" max="8" width="1.7109375" style="8" customWidth="1"/>
    <col min="9" max="9" width="6.7109375" style="8" bestFit="1" customWidth="1"/>
    <col min="10" max="10" width="5.7109375" style="8" customWidth="1"/>
    <col min="11" max="11" width="23.5703125" style="8" bestFit="1" customWidth="1"/>
    <col min="12" max="13" width="5.7109375" style="8" customWidth="1"/>
    <col min="14" max="15" width="8.7109375" style="8" customWidth="1"/>
    <col min="16" max="16" width="6.7109375" customWidth="1"/>
  </cols>
  <sheetData>
    <row r="1" spans="1:16" s="86" customFormat="1" ht="24" customHeight="1">
      <c r="A1" s="474" t="s">
        <v>124</v>
      </c>
      <c r="B1" s="474"/>
      <c r="C1" s="474"/>
      <c r="D1" s="474"/>
      <c r="E1" s="474"/>
      <c r="F1" s="474"/>
      <c r="G1" s="474"/>
      <c r="H1" s="474"/>
      <c r="I1" s="474"/>
      <c r="J1" s="474"/>
      <c r="K1" s="474"/>
      <c r="L1" s="474"/>
      <c r="M1" s="474"/>
      <c r="N1" s="474"/>
      <c r="O1" s="474"/>
      <c r="P1" s="474"/>
    </row>
    <row r="2" spans="1:16" s="86" customFormat="1" hidden="1" outlineLevel="1">
      <c r="A2" s="72"/>
      <c r="B2" s="72"/>
      <c r="C2" s="72"/>
      <c r="D2" s="72"/>
      <c r="E2" s="72"/>
      <c r="F2" s="72"/>
      <c r="G2" s="72"/>
      <c r="H2" s="72"/>
      <c r="I2" s="72"/>
      <c r="J2" s="72"/>
      <c r="K2" s="72"/>
      <c r="L2" s="72"/>
      <c r="M2" s="72"/>
      <c r="N2" s="72"/>
      <c r="O2" s="72"/>
    </row>
    <row r="3" spans="1:16" s="86" customFormat="1" hidden="1" outlineLevel="1">
      <c r="A3" s="72"/>
      <c r="B3" s="72"/>
      <c r="C3" s="72"/>
      <c r="D3" s="72"/>
      <c r="E3" s="72"/>
      <c r="F3" s="72"/>
      <c r="G3" s="72"/>
      <c r="H3" s="72"/>
      <c r="I3" s="72"/>
      <c r="J3" s="72"/>
      <c r="K3" s="72"/>
      <c r="L3" s="72"/>
      <c r="M3" s="72"/>
      <c r="N3" s="72"/>
      <c r="O3" s="72"/>
    </row>
    <row r="4" spans="1:16" s="86" customFormat="1" hidden="1" outlineLevel="1">
      <c r="A4" s="72"/>
      <c r="B4" s="72"/>
      <c r="C4" s="72"/>
      <c r="D4" s="72"/>
      <c r="E4" s="72"/>
      <c r="F4" s="72"/>
      <c r="G4" s="72"/>
      <c r="H4" s="72"/>
      <c r="I4" s="72"/>
      <c r="J4" s="72"/>
      <c r="K4" s="72"/>
      <c r="L4" s="72"/>
      <c r="M4" s="72"/>
      <c r="N4" s="72"/>
      <c r="O4" s="72"/>
    </row>
    <row r="5" spans="1:16" s="86" customFormat="1" hidden="1" outlineLevel="1">
      <c r="A5" s="72"/>
      <c r="B5" s="72"/>
      <c r="C5" s="72"/>
      <c r="D5" s="72"/>
      <c r="E5" s="72"/>
      <c r="F5" s="72"/>
      <c r="G5" s="72"/>
      <c r="H5" s="72"/>
      <c r="I5" s="72"/>
      <c r="J5" s="72"/>
      <c r="K5" s="72"/>
      <c r="L5" s="72"/>
      <c r="M5" s="72"/>
      <c r="N5" s="72"/>
      <c r="O5" s="72"/>
    </row>
    <row r="6" spans="1:16" s="86" customFormat="1" hidden="1" outlineLevel="1">
      <c r="A6" s="72"/>
      <c r="B6" s="72"/>
      <c r="C6" s="72"/>
      <c r="D6" s="72"/>
      <c r="E6" s="72"/>
      <c r="G6" s="94"/>
      <c r="H6" s="72"/>
      <c r="I6" s="72"/>
      <c r="J6" s="72"/>
      <c r="K6" s="72"/>
      <c r="L6" s="72"/>
      <c r="M6" s="72"/>
      <c r="O6" s="94"/>
    </row>
    <row r="7" spans="1:16" s="86" customFormat="1" collapsed="1">
      <c r="A7" s="509"/>
      <c r="B7" s="509"/>
      <c r="C7" s="509"/>
      <c r="D7" s="509"/>
      <c r="E7" s="509"/>
      <c r="F7" s="509"/>
      <c r="G7" s="509"/>
      <c r="H7" s="509"/>
      <c r="I7" s="509"/>
      <c r="J7" s="509"/>
      <c r="K7" s="509"/>
      <c r="L7" s="509"/>
      <c r="M7" s="509"/>
      <c r="N7" s="509"/>
      <c r="O7" s="509"/>
      <c r="P7" s="509"/>
    </row>
    <row r="8" spans="1:16" s="86" customFormat="1">
      <c r="A8" s="272">
        <f>'60m'!A8</f>
        <v>1</v>
      </c>
      <c r="B8" s="72"/>
      <c r="C8" s="72"/>
      <c r="D8" s="72"/>
      <c r="E8" s="72"/>
      <c r="F8" s="98"/>
      <c r="G8" s="278"/>
      <c r="H8" s="72"/>
      <c r="I8" s="272">
        <f>'400m'!A8</f>
        <v>1</v>
      </c>
      <c r="J8" s="57"/>
      <c r="K8" s="57"/>
      <c r="L8" s="57"/>
      <c r="M8" s="57"/>
      <c r="N8" s="57"/>
      <c r="O8" s="57"/>
      <c r="P8" s="72"/>
    </row>
    <row r="9" spans="1:16" s="86" customFormat="1" ht="15.75">
      <c r="A9" s="476" t="s">
        <v>129</v>
      </c>
      <c r="B9" s="476"/>
      <c r="C9" s="476"/>
      <c r="D9" s="476"/>
      <c r="E9" s="476"/>
      <c r="F9" s="476"/>
      <c r="G9" s="476"/>
      <c r="H9" s="72"/>
      <c r="I9" s="476" t="s">
        <v>7</v>
      </c>
      <c r="J9" s="476"/>
      <c r="K9" s="476"/>
      <c r="L9" s="476"/>
      <c r="M9" s="476"/>
      <c r="N9" s="476"/>
      <c r="O9" s="476"/>
      <c r="P9" s="72"/>
    </row>
    <row r="10" spans="1:16" s="86" customFormat="1">
      <c r="A10" s="96" t="s">
        <v>38</v>
      </c>
      <c r="B10" s="96" t="s">
        <v>31</v>
      </c>
      <c r="C10" s="96" t="s">
        <v>66</v>
      </c>
      <c r="D10" s="96" t="s">
        <v>67</v>
      </c>
      <c r="E10" s="96" t="s">
        <v>32</v>
      </c>
      <c r="F10" s="96" t="s">
        <v>30</v>
      </c>
      <c r="G10" s="96" t="s">
        <v>39</v>
      </c>
      <c r="H10" s="72"/>
      <c r="I10" s="96" t="s">
        <v>38</v>
      </c>
      <c r="J10" s="96" t="s">
        <v>31</v>
      </c>
      <c r="K10" s="96" t="s">
        <v>66</v>
      </c>
      <c r="L10" s="96" t="s">
        <v>67</v>
      </c>
      <c r="M10" s="96" t="s">
        <v>32</v>
      </c>
      <c r="N10" s="96" t="s">
        <v>30</v>
      </c>
      <c r="O10" s="96" t="s">
        <v>39</v>
      </c>
      <c r="P10" s="72"/>
    </row>
    <row r="11" spans="1:16" s="86" customFormat="1">
      <c r="A11" s="50" t="str">
        <f>'60m'!A11</f>
        <v>OC</v>
      </c>
      <c r="B11" s="59">
        <f>'60m'!C11</f>
        <v>189</v>
      </c>
      <c r="C11" s="67" t="str">
        <f>'60m'!D11</f>
        <v>Stanislav Stanishev - OC</v>
      </c>
      <c r="D11" s="60">
        <f>'60m'!E11</f>
        <v>1988</v>
      </c>
      <c r="E11" s="60" t="str">
        <f>'60m'!F11</f>
        <v xml:space="preserve">BUL </v>
      </c>
      <c r="F11" s="73">
        <f>'60m'!G11</f>
        <v>697</v>
      </c>
      <c r="G11" s="60">
        <f>'60m'!H11</f>
        <v>0</v>
      </c>
      <c r="H11" s="72"/>
      <c r="I11" s="50" t="str">
        <f>'400m'!A11</f>
        <v>OC</v>
      </c>
      <c r="J11" s="59">
        <f>'400m'!C11</f>
        <v>270</v>
      </c>
      <c r="K11" s="62" t="str">
        <f>'400m'!D11</f>
        <v>Emir Bekric - OC</v>
      </c>
      <c r="L11" s="59">
        <f>'400m'!E11</f>
        <v>1991</v>
      </c>
      <c r="M11" s="60" t="str">
        <f>'400m'!F11</f>
        <v xml:space="preserve">SRB </v>
      </c>
      <c r="N11" s="74">
        <f>'400m'!G11</f>
        <v>4784</v>
      </c>
      <c r="O11" s="59">
        <f>'400m'!H11</f>
        <v>0</v>
      </c>
      <c r="P11" s="72"/>
    </row>
    <row r="12" spans="1:16" s="86" customFormat="1">
      <c r="A12" s="50">
        <f>'60m'!A12</f>
        <v>1</v>
      </c>
      <c r="B12" s="59">
        <f>'60m'!C12</f>
        <v>256</v>
      </c>
      <c r="C12" s="61" t="str">
        <f>'60m'!D12</f>
        <v>Gregor Kokalovic</v>
      </c>
      <c r="D12" s="59">
        <f>'60m'!E12</f>
        <v>1986</v>
      </c>
      <c r="E12" s="60" t="str">
        <f>'60m'!F12</f>
        <v>SLO</v>
      </c>
      <c r="F12" s="74">
        <f>'60m'!G12</f>
        <v>703</v>
      </c>
      <c r="G12" s="59">
        <f>'60m'!H12</f>
        <v>11</v>
      </c>
      <c r="H12" s="72"/>
      <c r="I12" s="50">
        <f>'400m'!A12</f>
        <v>1</v>
      </c>
      <c r="J12" s="59">
        <f>'400m'!C12</f>
        <v>212</v>
      </c>
      <c r="K12" s="61" t="str">
        <f>'400m'!D12</f>
        <v>Nika Kartavtsev</v>
      </c>
      <c r="L12" s="59" t="str">
        <f>'400m'!E12</f>
        <v>1992</v>
      </c>
      <c r="M12" s="60" t="str">
        <f>'400m'!F12</f>
        <v>GEO</v>
      </c>
      <c r="N12" s="74">
        <f>'400m'!G12</f>
        <v>4887</v>
      </c>
      <c r="O12" s="59">
        <f>'400m'!H12</f>
        <v>10</v>
      </c>
      <c r="P12" s="72"/>
    </row>
    <row r="13" spans="1:16" s="86" customFormat="1">
      <c r="A13" s="50">
        <f>'60m'!A13</f>
        <v>2</v>
      </c>
      <c r="B13" s="59">
        <f>'60m'!C13</f>
        <v>173</v>
      </c>
      <c r="C13" s="62" t="str">
        <f>'60m'!D13</f>
        <v>Sait Huseinbasic</v>
      </c>
      <c r="D13" s="59">
        <f>'60m'!E13</f>
        <v>1991</v>
      </c>
      <c r="E13" s="60" t="str">
        <f>'60m'!F13</f>
        <v>BIH</v>
      </c>
      <c r="F13" s="74">
        <f>'60m'!G13</f>
        <v>707</v>
      </c>
      <c r="G13" s="59">
        <f>'60m'!H13</f>
        <v>7</v>
      </c>
      <c r="H13" s="72"/>
      <c r="I13" s="50" t="str">
        <f>'400m'!A13</f>
        <v>OC</v>
      </c>
      <c r="J13" s="59">
        <f>'400m'!C13</f>
        <v>213</v>
      </c>
      <c r="K13" s="61" t="str">
        <f>'400m'!D13</f>
        <v>Denis Zhvania - OC</v>
      </c>
      <c r="L13" s="59" t="str">
        <f>'400m'!E13</f>
        <v>1991</v>
      </c>
      <c r="M13" s="60" t="str">
        <f>'400m'!F13</f>
        <v xml:space="preserve">GEO </v>
      </c>
      <c r="N13" s="74">
        <f>'400m'!G13</f>
        <v>4908</v>
      </c>
      <c r="O13" s="59">
        <f>'400m'!H13</f>
        <v>0</v>
      </c>
      <c r="P13" s="72"/>
    </row>
    <row r="14" spans="1:16" s="86" customFormat="1">
      <c r="A14" s="50" t="str">
        <f>'60m'!A14</f>
        <v>OC</v>
      </c>
      <c r="B14" s="59">
        <f>'60m'!C14</f>
        <v>156</v>
      </c>
      <c r="C14" s="67" t="str">
        <f>'60m'!D14</f>
        <v>Izmir Smajlaj - OC</v>
      </c>
      <c r="D14" s="60">
        <f>'60m'!E14</f>
        <v>1993</v>
      </c>
      <c r="E14" s="60" t="str">
        <f>'60m'!F14</f>
        <v xml:space="preserve">ALB </v>
      </c>
      <c r="F14" s="73">
        <f>'60m'!G14</f>
        <v>713</v>
      </c>
      <c r="G14" s="60">
        <f>'60m'!H14</f>
        <v>0</v>
      </c>
      <c r="H14" s="72"/>
      <c r="I14" s="50">
        <f>'400m'!A14</f>
        <v>2</v>
      </c>
      <c r="J14" s="59">
        <f>'400m'!C14</f>
        <v>183</v>
      </c>
      <c r="K14" s="61" t="str">
        <f>'400m'!D14</f>
        <v>Radoslav Stefanov</v>
      </c>
      <c r="L14" s="59">
        <f>'400m'!E14</f>
        <v>1991</v>
      </c>
      <c r="M14" s="60" t="str">
        <f>'400m'!F14</f>
        <v>BUL</v>
      </c>
      <c r="N14" s="74">
        <f>'400m'!G14</f>
        <v>4967</v>
      </c>
      <c r="O14" s="59">
        <f>'400m'!H14</f>
        <v>9</v>
      </c>
      <c r="P14" s="72"/>
    </row>
    <row r="15" spans="1:16" s="86" customFormat="1">
      <c r="A15" s="50">
        <f>'60m'!A15</f>
        <v>3</v>
      </c>
      <c r="B15" s="59">
        <f>'60m'!C15</f>
        <v>165</v>
      </c>
      <c r="C15" s="61" t="str">
        <f>'60m'!D15</f>
        <v>Narek Khachatryan</v>
      </c>
      <c r="D15" s="59">
        <f>'60m'!E15</f>
        <v>1993</v>
      </c>
      <c r="E15" s="60" t="str">
        <f>'60m'!F15</f>
        <v>ARM</v>
      </c>
      <c r="F15" s="74">
        <f>'60m'!G15</f>
        <v>723</v>
      </c>
      <c r="G15" s="59">
        <f>'60m'!H15</f>
        <v>6</v>
      </c>
      <c r="H15" s="72"/>
      <c r="I15" s="50">
        <f>'400m'!A15</f>
        <v>3</v>
      </c>
      <c r="J15" s="59">
        <f>'400m'!C15</f>
        <v>164</v>
      </c>
      <c r="K15" s="61" t="str">
        <f>'400m'!D15</f>
        <v>Narek Ghukasyan</v>
      </c>
      <c r="L15" s="59">
        <f>'400m'!E15</f>
        <v>1992</v>
      </c>
      <c r="M15" s="60" t="str">
        <f>'400m'!F15</f>
        <v>ARM</v>
      </c>
      <c r="N15" s="74">
        <f>'400m'!G15</f>
        <v>5037</v>
      </c>
      <c r="O15" s="59">
        <f>'400m'!H15</f>
        <v>8</v>
      </c>
      <c r="P15" s="72"/>
    </row>
    <row r="16" spans="1:16" s="86" customFormat="1">
      <c r="A16" s="50" t="str">
        <f>'60m'!A16</f>
        <v>OC</v>
      </c>
      <c r="B16" s="59">
        <f>'60m'!C16</f>
        <v>290</v>
      </c>
      <c r="C16" s="61" t="str">
        <f>'60m'!D16</f>
        <v>İzzet Safer - OC</v>
      </c>
      <c r="D16" s="59">
        <f>'60m'!E16</f>
        <v>1990</v>
      </c>
      <c r="E16" s="60" t="str">
        <f>'60m'!F16</f>
        <v xml:space="preserve">TUR </v>
      </c>
      <c r="F16" s="74" t="str">
        <f>'60m'!G16</f>
        <v>DQ (162.7)</v>
      </c>
      <c r="G16" s="59">
        <f>'60m'!H16</f>
        <v>0</v>
      </c>
      <c r="H16" s="72"/>
      <c r="I16" s="50" t="str">
        <f>'400m'!A16</f>
        <v>-</v>
      </c>
      <c r="J16" s="59">
        <f>'400m'!C16</f>
        <v>171</v>
      </c>
      <c r="K16" s="67" t="str">
        <f>'400m'!D16</f>
        <v>Boris Dragoljevic</v>
      </c>
      <c r="L16" s="60">
        <f>'400m'!E16</f>
        <v>1995</v>
      </c>
      <c r="M16" s="60" t="str">
        <f>'400m'!F16</f>
        <v>BIH</v>
      </c>
      <c r="N16" s="73" t="str">
        <f>'400m'!G16</f>
        <v>DQ (163.3)</v>
      </c>
      <c r="O16" s="60">
        <f>'400m'!H16</f>
        <v>0</v>
      </c>
      <c r="P16" s="72"/>
    </row>
    <row r="17" spans="1:16" s="86" customFormat="1">
      <c r="A17" s="50">
        <f>'60m'!A17</f>
        <v>4</v>
      </c>
      <c r="B17" s="59">
        <f>'60m'!C17</f>
        <v>152</v>
      </c>
      <c r="C17" s="61" t="str">
        <f>'60m'!D17</f>
        <v>Bajram Muço</v>
      </c>
      <c r="D17" s="59">
        <f>'60m'!E17</f>
        <v>1996</v>
      </c>
      <c r="E17" s="60" t="str">
        <f>'60m'!F17</f>
        <v>ALB</v>
      </c>
      <c r="F17" s="74" t="str">
        <f>'60m'!G17</f>
        <v>DQ (162.7)</v>
      </c>
      <c r="G17" s="59">
        <f>'60m'!H17</f>
        <v>0</v>
      </c>
      <c r="H17" s="72"/>
      <c r="I17" s="72"/>
      <c r="J17" s="72"/>
      <c r="K17" s="72"/>
      <c r="L17" s="72"/>
      <c r="M17" s="72"/>
      <c r="N17" s="72"/>
      <c r="O17" s="72"/>
      <c r="P17" s="72"/>
    </row>
    <row r="18" spans="1:16" s="86" customFormat="1">
      <c r="A18" s="50" t="str">
        <f>'60m'!A18</f>
        <v>OC</v>
      </c>
      <c r="B18" s="59">
        <f>'60m'!C18</f>
        <v>299</v>
      </c>
      <c r="C18" s="61" t="str">
        <f>'60m'!D18</f>
        <v>Volkan Çakan - OC</v>
      </c>
      <c r="D18" s="59">
        <f>'60m'!E18</f>
        <v>1991</v>
      </c>
      <c r="E18" s="60" t="str">
        <f>'60m'!F18</f>
        <v xml:space="preserve">TUR </v>
      </c>
      <c r="F18" s="74" t="str">
        <f>'60m'!G18</f>
        <v>DQ (162.7)</v>
      </c>
      <c r="G18" s="59">
        <f>'60m'!H18</f>
        <v>0</v>
      </c>
      <c r="H18" s="72"/>
      <c r="I18" s="72"/>
      <c r="J18" s="72"/>
      <c r="K18" s="72"/>
      <c r="L18" s="72"/>
      <c r="M18" s="72"/>
      <c r="N18" s="72"/>
      <c r="O18" s="72"/>
      <c r="P18" s="72"/>
    </row>
    <row r="19" spans="1:16" s="86" customFormat="1">
      <c r="A19" s="272">
        <f>'60m'!A20</f>
        <v>2</v>
      </c>
      <c r="B19" s="72"/>
      <c r="C19" s="72"/>
      <c r="D19" s="72"/>
      <c r="E19" s="72"/>
      <c r="F19" s="98"/>
      <c r="G19" s="278"/>
      <c r="H19" s="72"/>
      <c r="I19" s="272">
        <f>'400m'!A18</f>
        <v>2</v>
      </c>
      <c r="J19" s="57"/>
      <c r="K19" s="57"/>
      <c r="L19" s="57"/>
      <c r="M19" s="57"/>
      <c r="N19" s="57"/>
      <c r="O19" s="57"/>
      <c r="P19" s="72"/>
    </row>
    <row r="20" spans="1:16" s="86" customFormat="1" ht="15.75">
      <c r="A20" s="476" t="s">
        <v>129</v>
      </c>
      <c r="B20" s="476"/>
      <c r="C20" s="476"/>
      <c r="D20" s="476"/>
      <c r="E20" s="476"/>
      <c r="F20" s="476"/>
      <c r="G20" s="476"/>
      <c r="H20" s="72"/>
      <c r="I20" s="476" t="s">
        <v>7</v>
      </c>
      <c r="J20" s="476"/>
      <c r="K20" s="476"/>
      <c r="L20" s="476"/>
      <c r="M20" s="476"/>
      <c r="N20" s="476"/>
      <c r="O20" s="476"/>
      <c r="P20" s="72"/>
    </row>
    <row r="21" spans="1:16" s="86" customFormat="1">
      <c r="A21" s="96" t="s">
        <v>38</v>
      </c>
      <c r="B21" s="96" t="s">
        <v>31</v>
      </c>
      <c r="C21" s="96" t="s">
        <v>66</v>
      </c>
      <c r="D21" s="96" t="s">
        <v>67</v>
      </c>
      <c r="E21" s="96" t="s">
        <v>32</v>
      </c>
      <c r="F21" s="96" t="s">
        <v>30</v>
      </c>
      <c r="G21" s="96" t="s">
        <v>39</v>
      </c>
      <c r="H21" s="72"/>
      <c r="I21" s="96" t="s">
        <v>38</v>
      </c>
      <c r="J21" s="96" t="s">
        <v>31</v>
      </c>
      <c r="K21" s="96" t="s">
        <v>66</v>
      </c>
      <c r="L21" s="96" t="s">
        <v>67</v>
      </c>
      <c r="M21" s="96" t="s">
        <v>32</v>
      </c>
      <c r="N21" s="96" t="s">
        <v>30</v>
      </c>
      <c r="O21" s="96" t="s">
        <v>39</v>
      </c>
      <c r="P21" s="72"/>
    </row>
    <row r="22" spans="1:16" s="86" customFormat="1">
      <c r="A22" s="50">
        <f>'60m'!A23</f>
        <v>1</v>
      </c>
      <c r="B22" s="59">
        <f>'60m'!C23</f>
        <v>219</v>
      </c>
      <c r="C22" s="67" t="str">
        <f>'60m'!D23</f>
        <v>Efthymios Stergioulis</v>
      </c>
      <c r="D22" s="60">
        <f>'60m'!E23</f>
        <v>1985</v>
      </c>
      <c r="E22" s="60" t="str">
        <f>'60m'!F23</f>
        <v>GRE</v>
      </c>
      <c r="F22" s="73">
        <f>'60m'!G23</f>
        <v>680</v>
      </c>
      <c r="G22" s="60">
        <f>'60m'!H23</f>
        <v>15</v>
      </c>
      <c r="H22" s="72"/>
      <c r="I22" s="50">
        <f>'400m'!A21</f>
        <v>1</v>
      </c>
      <c r="J22" s="59">
        <f>'400m'!C21</f>
        <v>266</v>
      </c>
      <c r="K22" s="62" t="str">
        <f>'400m'!D21</f>
        <v>Milos Raovic</v>
      </c>
      <c r="L22" s="59">
        <f>'400m'!E21</f>
        <v>1994</v>
      </c>
      <c r="M22" s="60" t="str">
        <f>'400m'!F21</f>
        <v>SRB</v>
      </c>
      <c r="N22" s="74">
        <f>'400m'!G21</f>
        <v>4744</v>
      </c>
      <c r="O22" s="59">
        <f>'400m'!H21</f>
        <v>15</v>
      </c>
      <c r="P22" s="72"/>
    </row>
    <row r="23" spans="1:16" s="86" customFormat="1">
      <c r="A23" s="50">
        <f>'60m'!A24</f>
        <v>2</v>
      </c>
      <c r="B23" s="59">
        <f>'60m'!C24</f>
        <v>243</v>
      </c>
      <c r="C23" s="67" t="str">
        <f>'60m'!D24</f>
        <v>Bogdan Madaras</v>
      </c>
      <c r="D23" s="60">
        <f>'60m'!E24</f>
        <v>1992</v>
      </c>
      <c r="E23" s="60" t="str">
        <f>'60m'!F24</f>
        <v>ROU</v>
      </c>
      <c r="F23" s="73">
        <f>'60m'!G24</f>
        <v>686</v>
      </c>
      <c r="G23" s="60">
        <f>'60m'!H24</f>
        <v>14</v>
      </c>
      <c r="H23" s="72"/>
      <c r="I23" s="50">
        <f>'400m'!A22</f>
        <v>2</v>
      </c>
      <c r="J23" s="59">
        <f>'400m'!C22</f>
        <v>283</v>
      </c>
      <c r="K23" s="61" t="str">
        <f>'400m'!D22</f>
        <v>Yavuz Can</v>
      </c>
      <c r="L23" s="59">
        <f>'400m'!E22</f>
        <v>1987</v>
      </c>
      <c r="M23" s="60" t="str">
        <f>'400m'!F22</f>
        <v>TUR</v>
      </c>
      <c r="N23" s="74">
        <f>'400m'!G22</f>
        <v>4776</v>
      </c>
      <c r="O23" s="59">
        <f>'400m'!H22</f>
        <v>14</v>
      </c>
      <c r="P23" s="72"/>
    </row>
    <row r="24" spans="1:16" s="86" customFormat="1">
      <c r="A24" s="50">
        <f>'60m'!A25</f>
        <v>3</v>
      </c>
      <c r="B24" s="59">
        <f>'60m'!C25</f>
        <v>284</v>
      </c>
      <c r="C24" s="67" t="str">
        <f>'60m'!D25</f>
        <v>Yiğitcan Hekimoğlu</v>
      </c>
      <c r="D24" s="60">
        <f>'60m'!E25</f>
        <v>1992</v>
      </c>
      <c r="E24" s="60" t="str">
        <f>'60m'!F25</f>
        <v>TUR</v>
      </c>
      <c r="F24" s="73">
        <f>'60m'!G25</f>
        <v>686</v>
      </c>
      <c r="G24" s="60">
        <f>'60m'!H25</f>
        <v>13</v>
      </c>
      <c r="H24" s="72"/>
      <c r="I24" s="50">
        <f>'400m'!A23</f>
        <v>3</v>
      </c>
      <c r="J24" s="59">
        <f>'400m'!C23</f>
        <v>195</v>
      </c>
      <c r="K24" s="61" t="str">
        <f>'400m'!D23</f>
        <v>Mateo Ruzic</v>
      </c>
      <c r="L24" s="59">
        <f>'400m'!E23</f>
        <v>1994</v>
      </c>
      <c r="M24" s="60" t="str">
        <f>'400m'!F23</f>
        <v>CRO</v>
      </c>
      <c r="N24" s="74">
        <f>'400m'!G23</f>
        <v>4799</v>
      </c>
      <c r="O24" s="59">
        <f>'400m'!H23</f>
        <v>13</v>
      </c>
      <c r="P24" s="72"/>
    </row>
    <row r="25" spans="1:16" s="86" customFormat="1">
      <c r="A25" s="50">
        <f>'60m'!A26</f>
        <v>4</v>
      </c>
      <c r="B25" s="59">
        <f>'60m'!C26</f>
        <v>197</v>
      </c>
      <c r="C25" s="67" t="str">
        <f>'60m'!D26</f>
        <v>Zvonimir Ivaskovic</v>
      </c>
      <c r="D25" s="60">
        <f>'60m'!E26</f>
        <v>1994</v>
      </c>
      <c r="E25" s="60" t="str">
        <f>'60m'!F26</f>
        <v>CRO</v>
      </c>
      <c r="F25" s="73">
        <f>'60m'!G26</f>
        <v>687</v>
      </c>
      <c r="G25" s="60">
        <f>'60m'!H26</f>
        <v>12</v>
      </c>
      <c r="H25" s="72"/>
      <c r="I25" s="50">
        <f>'400m'!A24</f>
        <v>4</v>
      </c>
      <c r="J25" s="59">
        <f>'400m'!C24</f>
        <v>258</v>
      </c>
      <c r="K25" s="61" t="str">
        <f>'400m'!D24</f>
        <v>Luka Janezic</v>
      </c>
      <c r="L25" s="59">
        <f>'400m'!E24</f>
        <v>1995</v>
      </c>
      <c r="M25" s="60" t="str">
        <f>'400m'!F24</f>
        <v>SLO</v>
      </c>
      <c r="N25" s="74">
        <f>'400m'!G24</f>
        <v>4822</v>
      </c>
      <c r="O25" s="59">
        <f>'400m'!H24</f>
        <v>12</v>
      </c>
      <c r="P25" s="72"/>
    </row>
    <row r="26" spans="1:16" s="86" customFormat="1">
      <c r="A26" s="50">
        <f>'60m'!A27</f>
        <v>5</v>
      </c>
      <c r="B26" s="59">
        <f>'60m'!C27</f>
        <v>206</v>
      </c>
      <c r="C26" s="67" t="str">
        <f>'60m'!D27</f>
        <v>Bachana Khorava</v>
      </c>
      <c r="D26" s="60" t="str">
        <f>'60m'!E27</f>
        <v>1993</v>
      </c>
      <c r="E26" s="60" t="str">
        <f>'60m'!F27</f>
        <v>GEO</v>
      </c>
      <c r="F26" s="73">
        <f>'60m'!G27</f>
        <v>703</v>
      </c>
      <c r="G26" s="60">
        <f>'60m'!H27</f>
        <v>10</v>
      </c>
      <c r="H26" s="72"/>
      <c r="I26" s="50">
        <f>'400m'!A25</f>
        <v>5</v>
      </c>
      <c r="J26" s="59">
        <f>'400m'!C25</f>
        <v>246</v>
      </c>
      <c r="K26" s="61" t="str">
        <f>'400m'!D25</f>
        <v>Florin Purcea</v>
      </c>
      <c r="L26" s="59">
        <f>'400m'!E25</f>
        <v>1991</v>
      </c>
      <c r="M26" s="60" t="str">
        <f>'400m'!F25</f>
        <v>ROU</v>
      </c>
      <c r="N26" s="74">
        <f>'400m'!G25</f>
        <v>4884</v>
      </c>
      <c r="O26" s="59">
        <f>'400m'!H25</f>
        <v>11</v>
      </c>
      <c r="P26" s="72"/>
    </row>
    <row r="27" spans="1:16" s="86" customFormat="1">
      <c r="A27" s="50">
        <f>'60m'!A28</f>
        <v>6</v>
      </c>
      <c r="B27" s="59">
        <f>'60m'!C28</f>
        <v>236</v>
      </c>
      <c r="C27" s="67" t="str">
        <f>'60m'!D28</f>
        <v>Riste Pandev</v>
      </c>
      <c r="D27" s="60">
        <f>'60m'!E28</f>
        <v>1994</v>
      </c>
      <c r="E27" s="60" t="str">
        <f>'60m'!F28</f>
        <v>MKD</v>
      </c>
      <c r="F27" s="73">
        <f>'60m'!G28</f>
        <v>705</v>
      </c>
      <c r="G27" s="60">
        <f>'60m'!H28</f>
        <v>9</v>
      </c>
      <c r="H27" s="72"/>
      <c r="I27" s="50">
        <f>'400m'!A26</f>
        <v>6</v>
      </c>
      <c r="J27" s="59">
        <f>'400m'!C26</f>
        <v>234</v>
      </c>
      <c r="K27" s="67" t="str">
        <f>'400m'!D26</f>
        <v>Kristian Efremov</v>
      </c>
      <c r="L27" s="60">
        <f>'400m'!E26</f>
        <v>1990</v>
      </c>
      <c r="M27" s="60" t="str">
        <f>'400m'!F26</f>
        <v>MKD</v>
      </c>
      <c r="N27" s="73">
        <f>'400m'!G26</f>
        <v>5045</v>
      </c>
      <c r="O27" s="60">
        <f>'400m'!H26</f>
        <v>7</v>
      </c>
      <c r="P27" s="72"/>
    </row>
    <row r="28" spans="1:16" s="86" customFormat="1">
      <c r="A28" s="50">
        <f>'60m'!A29</f>
        <v>7</v>
      </c>
      <c r="B28" s="59">
        <f>'60m'!C29</f>
        <v>182</v>
      </c>
      <c r="C28" s="67" t="str">
        <f>'60m'!D29</f>
        <v>Ognyan Ognyanov</v>
      </c>
      <c r="D28" s="60">
        <f>'60m'!E29</f>
        <v>1991</v>
      </c>
      <c r="E28" s="60" t="str">
        <f>'60m'!F29</f>
        <v>BUL</v>
      </c>
      <c r="F28" s="73">
        <f>'60m'!G29</f>
        <v>706</v>
      </c>
      <c r="G28" s="60">
        <f>'60m'!H29</f>
        <v>8</v>
      </c>
      <c r="H28" s="72"/>
      <c r="I28" s="63"/>
      <c r="J28" s="65"/>
      <c r="K28" s="65"/>
      <c r="L28" s="66"/>
      <c r="M28" s="66"/>
      <c r="N28" s="273"/>
      <c r="O28" s="66"/>
      <c r="P28" s="72"/>
    </row>
    <row r="29" spans="1:16" s="86" customFormat="1">
      <c r="A29" s="63"/>
      <c r="B29" s="63"/>
      <c r="C29" s="65"/>
      <c r="D29" s="66"/>
      <c r="E29" s="66"/>
      <c r="F29" s="66"/>
      <c r="G29" s="66"/>
      <c r="H29" s="72"/>
    </row>
    <row r="30" spans="1:16" s="86" customFormat="1" ht="15.75">
      <c r="A30" s="476" t="s">
        <v>8</v>
      </c>
      <c r="B30" s="476"/>
      <c r="C30" s="476"/>
      <c r="D30" s="476"/>
      <c r="E30" s="476"/>
      <c r="F30" s="476"/>
      <c r="G30" s="476"/>
      <c r="H30" s="72"/>
      <c r="I30" s="476" t="s">
        <v>34</v>
      </c>
      <c r="J30" s="476"/>
      <c r="K30" s="476"/>
      <c r="L30" s="476"/>
      <c r="M30" s="476"/>
      <c r="N30" s="476"/>
      <c r="O30" s="476"/>
    </row>
    <row r="31" spans="1:16" s="86" customFormat="1">
      <c r="A31" s="96" t="s">
        <v>38</v>
      </c>
      <c r="B31" s="96" t="s">
        <v>31</v>
      </c>
      <c r="C31" s="96" t="s">
        <v>66</v>
      </c>
      <c r="D31" s="96" t="s">
        <v>67</v>
      </c>
      <c r="E31" s="96" t="s">
        <v>32</v>
      </c>
      <c r="F31" s="96" t="s">
        <v>30</v>
      </c>
      <c r="G31" s="96" t="s">
        <v>39</v>
      </c>
      <c r="H31" s="72"/>
      <c r="I31" s="96" t="s">
        <v>38</v>
      </c>
      <c r="J31" s="96" t="s">
        <v>31</v>
      </c>
      <c r="K31" s="96" t="s">
        <v>66</v>
      </c>
      <c r="L31" s="96" t="s">
        <v>67</v>
      </c>
      <c r="M31" s="96" t="s">
        <v>32</v>
      </c>
      <c r="N31" s="96" t="s">
        <v>30</v>
      </c>
      <c r="O31" s="96" t="s">
        <v>39</v>
      </c>
    </row>
    <row r="32" spans="1:16" s="86" customFormat="1">
      <c r="A32" s="50">
        <f>'1500m'!A11</f>
        <v>1</v>
      </c>
      <c r="B32" s="59">
        <f>'1500m'!C11</f>
        <v>277</v>
      </c>
      <c r="C32" s="61" t="str">
        <f>'1500m'!D11</f>
        <v>İlham Tanui Özbilen</v>
      </c>
      <c r="D32" s="59">
        <f>'1500m'!E11</f>
        <v>1990</v>
      </c>
      <c r="E32" s="60" t="str">
        <f>'1500m'!F11</f>
        <v>TUR</v>
      </c>
      <c r="F32" s="77">
        <f>'1500m'!G11</f>
        <v>34197</v>
      </c>
      <c r="G32" s="59">
        <f>'1500m'!H11</f>
        <v>15</v>
      </c>
      <c r="H32" s="72"/>
      <c r="I32" s="50">
        <f>LJ!A11</f>
        <v>1</v>
      </c>
      <c r="J32" s="59">
        <f>LJ!C11</f>
        <v>192</v>
      </c>
      <c r="K32" s="67" t="str">
        <f>LJ!D11</f>
        <v>Dino Pervan</v>
      </c>
      <c r="L32" s="60">
        <f>LJ!E11</f>
        <v>1991</v>
      </c>
      <c r="M32" s="60" t="str">
        <f>LJ!F11</f>
        <v>CRO</v>
      </c>
      <c r="N32" s="73">
        <f>LJ!M11</f>
        <v>776</v>
      </c>
      <c r="O32" s="60">
        <f>LJ!O11</f>
        <v>15</v>
      </c>
    </row>
    <row r="33" spans="1:15" s="86" customFormat="1">
      <c r="A33" s="50">
        <f>'1500m'!A12</f>
        <v>2</v>
      </c>
      <c r="B33" s="59">
        <f>'1500m'!C12</f>
        <v>260</v>
      </c>
      <c r="C33" s="67" t="str">
        <f>'1500m'!D12</f>
        <v>Mitja Krevs</v>
      </c>
      <c r="D33" s="60">
        <f>'1500m'!E12</f>
        <v>1989</v>
      </c>
      <c r="E33" s="60" t="str">
        <f>'1500m'!F12</f>
        <v>SLO</v>
      </c>
      <c r="F33" s="78">
        <f>'1500m'!G12</f>
        <v>34373</v>
      </c>
      <c r="G33" s="60">
        <f>'1500m'!H12</f>
        <v>14</v>
      </c>
      <c r="H33" s="72"/>
      <c r="I33" s="50">
        <f>LJ!A12</f>
        <v>2</v>
      </c>
      <c r="J33" s="59">
        <f>LJ!C12</f>
        <v>269</v>
      </c>
      <c r="K33" s="62" t="str">
        <f>LJ!D12</f>
        <v>Strahinja Jovancevic</v>
      </c>
      <c r="L33" s="59">
        <f>LJ!E12</f>
        <v>1993</v>
      </c>
      <c r="M33" s="60" t="str">
        <f>LJ!F12</f>
        <v>SRB</v>
      </c>
      <c r="N33" s="74">
        <f>LJ!M12</f>
        <v>762</v>
      </c>
      <c r="O33" s="59">
        <f>LJ!O12</f>
        <v>14</v>
      </c>
    </row>
    <row r="34" spans="1:15" s="86" customFormat="1">
      <c r="A34" s="50">
        <f>'1500m'!A13</f>
        <v>3</v>
      </c>
      <c r="B34" s="59">
        <f>'1500m'!C13</f>
        <v>247</v>
      </c>
      <c r="C34" s="62" t="str">
        <f>'1500m'!D13</f>
        <v>Ioan Zaizan</v>
      </c>
      <c r="D34" s="59">
        <f>'1500m'!E13</f>
        <v>1983</v>
      </c>
      <c r="E34" s="60" t="str">
        <f>'1500m'!F13</f>
        <v>ROU</v>
      </c>
      <c r="F34" s="77">
        <f>'1500m'!G13</f>
        <v>34384</v>
      </c>
      <c r="G34" s="59">
        <f>'1500m'!H13</f>
        <v>13</v>
      </c>
      <c r="H34" s="72"/>
      <c r="I34" s="50">
        <f>LJ!A13</f>
        <v>3</v>
      </c>
      <c r="J34" s="59">
        <f>LJ!C13</f>
        <v>220</v>
      </c>
      <c r="K34" s="61" t="str">
        <f>LJ!D13</f>
        <v>Georgios Tsakonas</v>
      </c>
      <c r="L34" s="59">
        <f>LJ!E13</f>
        <v>1988</v>
      </c>
      <c r="M34" s="60" t="str">
        <f>LJ!F13</f>
        <v>GRE</v>
      </c>
      <c r="N34" s="74">
        <f>LJ!M13</f>
        <v>752</v>
      </c>
      <c r="O34" s="59">
        <f>LJ!O13</f>
        <v>13</v>
      </c>
    </row>
    <row r="35" spans="1:15" s="86" customFormat="1">
      <c r="A35" s="50" t="str">
        <f>'1500m'!A14</f>
        <v>OC</v>
      </c>
      <c r="B35" s="59">
        <f>'1500m'!C14</f>
        <v>296</v>
      </c>
      <c r="C35" s="62" t="str">
        <f>'1500m'!D14</f>
        <v>Süleyman Bekmezci - OC</v>
      </c>
      <c r="D35" s="59">
        <f>'1500m'!E14</f>
        <v>1995</v>
      </c>
      <c r="E35" s="60" t="str">
        <f>'1500m'!F14</f>
        <v xml:space="preserve">TUR </v>
      </c>
      <c r="F35" s="77">
        <f>'1500m'!G14</f>
        <v>34617</v>
      </c>
      <c r="G35" s="59">
        <f>'1500m'!H14</f>
        <v>0</v>
      </c>
      <c r="H35" s="72"/>
      <c r="I35" s="50" t="str">
        <f>LJ!A14</f>
        <v>OC</v>
      </c>
      <c r="J35" s="59">
        <f>LJ!C14</f>
        <v>223</v>
      </c>
      <c r="K35" s="61" t="str">
        <f>LJ!D14</f>
        <v>Mihalis Mertzanidis - OC</v>
      </c>
      <c r="L35" s="59">
        <f>LJ!E14</f>
        <v>1987</v>
      </c>
      <c r="M35" s="60" t="str">
        <f>LJ!F14</f>
        <v xml:space="preserve">GRE </v>
      </c>
      <c r="N35" s="74">
        <f>LJ!M14</f>
        <v>752</v>
      </c>
      <c r="O35" s="59">
        <f>LJ!O14</f>
        <v>0</v>
      </c>
    </row>
    <row r="36" spans="1:15" s="86" customFormat="1">
      <c r="A36" s="50">
        <f>'1500m'!A15</f>
        <v>4</v>
      </c>
      <c r="B36" s="59">
        <f>'1500m'!C15</f>
        <v>216</v>
      </c>
      <c r="C36" s="62" t="str">
        <f>'1500m'!D15</f>
        <v>Andreas Dimitrakis</v>
      </c>
      <c r="D36" s="59">
        <f>'1500m'!E15</f>
        <v>1990</v>
      </c>
      <c r="E36" s="60" t="str">
        <f>'1500m'!F15</f>
        <v>GRE</v>
      </c>
      <c r="F36" s="77">
        <f>'1500m'!G15</f>
        <v>34677</v>
      </c>
      <c r="G36" s="59">
        <f>'1500m'!H15</f>
        <v>12</v>
      </c>
      <c r="H36" s="72"/>
      <c r="I36" s="50" t="str">
        <f>LJ!A15</f>
        <v>OC</v>
      </c>
      <c r="J36" s="59">
        <f>LJ!C15</f>
        <v>271</v>
      </c>
      <c r="K36" s="61" t="str">
        <f>LJ!D15</f>
        <v>Lazar Anic - OC</v>
      </c>
      <c r="L36" s="59">
        <f>LJ!E15</f>
        <v>1991</v>
      </c>
      <c r="M36" s="60" t="str">
        <f>LJ!F15</f>
        <v xml:space="preserve">SRB </v>
      </c>
      <c r="N36" s="74">
        <f>LJ!M15</f>
        <v>739</v>
      </c>
      <c r="O36" s="59">
        <f>LJ!O15</f>
        <v>0</v>
      </c>
    </row>
    <row r="37" spans="1:15" s="86" customFormat="1">
      <c r="A37" s="50">
        <f>'1500m'!A16</f>
        <v>5</v>
      </c>
      <c r="B37" s="59">
        <f>'1500m'!C16</f>
        <v>201</v>
      </c>
      <c r="C37" s="61" t="str">
        <f>'1500m'!D16</f>
        <v>Theofanis Michaelas</v>
      </c>
      <c r="D37" s="59">
        <f>'1500m'!E16</f>
        <v>1991</v>
      </c>
      <c r="E37" s="60" t="str">
        <f>'1500m'!F16</f>
        <v>CYP</v>
      </c>
      <c r="F37" s="77">
        <f>'1500m'!G16</f>
        <v>35168</v>
      </c>
      <c r="G37" s="59">
        <f>'1500m'!H16</f>
        <v>11</v>
      </c>
      <c r="H37" s="72"/>
      <c r="I37" s="50">
        <f>LJ!A16</f>
        <v>4</v>
      </c>
      <c r="J37" s="59">
        <f>LJ!C16</f>
        <v>161</v>
      </c>
      <c r="K37" s="61" t="str">
        <f>LJ!D16</f>
        <v>Arsen Sargsyan</v>
      </c>
      <c r="L37" s="59">
        <f>LJ!E16</f>
        <v>1984</v>
      </c>
      <c r="M37" s="60" t="str">
        <f>LJ!F16</f>
        <v>ARM</v>
      </c>
      <c r="N37" s="74">
        <f>LJ!M16</f>
        <v>739</v>
      </c>
      <c r="O37" s="59">
        <f>LJ!O16</f>
        <v>12</v>
      </c>
    </row>
    <row r="38" spans="1:15" s="86" customFormat="1">
      <c r="A38" s="50">
        <f>'1500m'!A17</f>
        <v>6</v>
      </c>
      <c r="B38" s="59">
        <f>'1500m'!C17</f>
        <v>227</v>
      </c>
      <c r="C38" s="61" t="str">
        <f>'1500m'!D17</f>
        <v>Ion Siuris</v>
      </c>
      <c r="D38" s="59">
        <f>'1500m'!E17</f>
        <v>1991</v>
      </c>
      <c r="E38" s="60" t="str">
        <f>'1500m'!F17</f>
        <v>MDA</v>
      </c>
      <c r="F38" s="77">
        <f>'1500m'!G17</f>
        <v>35289</v>
      </c>
      <c r="G38" s="59">
        <f>'1500m'!H17</f>
        <v>10</v>
      </c>
      <c r="H38" s="72"/>
      <c r="I38" s="50">
        <f>LJ!A17</f>
        <v>5</v>
      </c>
      <c r="J38" s="59">
        <f>LJ!C17</f>
        <v>281</v>
      </c>
      <c r="K38" s="61" t="str">
        <f>LJ!D17</f>
        <v>Toros Pilikoğlu</v>
      </c>
      <c r="L38" s="59">
        <f>LJ!E17</f>
        <v>1993</v>
      </c>
      <c r="M38" s="60" t="str">
        <f>LJ!F17</f>
        <v>TUR</v>
      </c>
      <c r="N38" s="74">
        <f>LJ!M17</f>
        <v>735</v>
      </c>
      <c r="O38" s="59">
        <f>LJ!O17</f>
        <v>11</v>
      </c>
    </row>
    <row r="39" spans="1:15" s="86" customFormat="1">
      <c r="A39" s="50">
        <f>'1500m'!A18</f>
        <v>7</v>
      </c>
      <c r="B39" s="59">
        <f>'1500m'!C18</f>
        <v>153</v>
      </c>
      <c r="C39" s="67" t="str">
        <f>'1500m'!D18</f>
        <v>Edison Muço</v>
      </c>
      <c r="D39" s="60">
        <f>'1500m'!E18</f>
        <v>1992</v>
      </c>
      <c r="E39" s="60" t="str">
        <f>'1500m'!F18</f>
        <v>ALB</v>
      </c>
      <c r="F39" s="78">
        <f>'1500m'!G18</f>
        <v>35357</v>
      </c>
      <c r="G39" s="60">
        <f>'1500m'!H18</f>
        <v>9</v>
      </c>
      <c r="H39" s="72"/>
      <c r="I39" s="50" t="str">
        <f>LJ!A18</f>
        <v>OC</v>
      </c>
      <c r="J39" s="59">
        <f>LJ!C18</f>
        <v>285</v>
      </c>
      <c r="K39" s="61" t="str">
        <f>LJ!D18</f>
        <v>Alper Kulaksız - OC</v>
      </c>
      <c r="L39" s="59">
        <f>LJ!E18</f>
        <v>1992</v>
      </c>
      <c r="M39" s="60" t="str">
        <f>LJ!F18</f>
        <v xml:space="preserve">TUR </v>
      </c>
      <c r="N39" s="74">
        <f>LJ!M18</f>
        <v>731</v>
      </c>
      <c r="O39" s="59">
        <f>LJ!O18</f>
        <v>0</v>
      </c>
    </row>
    <row r="40" spans="1:15" s="86" customFormat="1">
      <c r="A40" s="50" t="str">
        <f>'1500m'!A19</f>
        <v>OC</v>
      </c>
      <c r="B40" s="59">
        <f>'1500m'!C19</f>
        <v>294</v>
      </c>
      <c r="C40" s="67" t="str">
        <f>'1500m'!D19</f>
        <v>Ozan Demir - OC</v>
      </c>
      <c r="D40" s="60">
        <f>'1500m'!E19</f>
        <v>1990</v>
      </c>
      <c r="E40" s="60" t="str">
        <f>'1500m'!F19</f>
        <v xml:space="preserve">TUR </v>
      </c>
      <c r="F40" s="78">
        <f>'1500m'!G19</f>
        <v>35367</v>
      </c>
      <c r="G40" s="60">
        <f>'1500m'!H19</f>
        <v>0</v>
      </c>
      <c r="H40" s="72"/>
      <c r="I40" s="50">
        <f>LJ!A19</f>
        <v>6</v>
      </c>
      <c r="J40" s="59">
        <f>LJ!C19</f>
        <v>177</v>
      </c>
      <c r="K40" s="61" t="str">
        <f>LJ!D19</f>
        <v>Denis Eradiri</v>
      </c>
      <c r="L40" s="59">
        <f>LJ!E19</f>
        <v>1983</v>
      </c>
      <c r="M40" s="60" t="str">
        <f>LJ!F19</f>
        <v>BUL</v>
      </c>
      <c r="N40" s="74">
        <f>LJ!M19</f>
        <v>726</v>
      </c>
      <c r="O40" s="59">
        <f>LJ!O19</f>
        <v>10</v>
      </c>
    </row>
    <row r="41" spans="1:15" s="86" customFormat="1" ht="22.5">
      <c r="A41" s="50" t="str">
        <f>'1500m'!A20</f>
        <v>OC</v>
      </c>
      <c r="B41" s="59">
        <f>'1500m'!C20</f>
        <v>251</v>
      </c>
      <c r="C41" s="67" t="str">
        <f>'1500m'!D20</f>
        <v>Alexandru Bogdan Staicu - OC</v>
      </c>
      <c r="D41" s="60">
        <f>'1500m'!E20</f>
        <v>1992</v>
      </c>
      <c r="E41" s="60" t="str">
        <f>'1500m'!F20</f>
        <v xml:space="preserve">ROU </v>
      </c>
      <c r="F41" s="78">
        <f>'1500m'!G20</f>
        <v>35808</v>
      </c>
      <c r="G41" s="60">
        <f>'1500m'!H20</f>
        <v>0</v>
      </c>
      <c r="H41" s="72"/>
      <c r="I41" s="50">
        <f>LJ!A20</f>
        <v>7</v>
      </c>
      <c r="J41" s="59">
        <f>LJ!C20</f>
        <v>156</v>
      </c>
      <c r="K41" s="61" t="str">
        <f>LJ!D20</f>
        <v>Izmir Smajlaj</v>
      </c>
      <c r="L41" s="59">
        <f>LJ!E20</f>
        <v>1993</v>
      </c>
      <c r="M41" s="60" t="str">
        <f>LJ!F20</f>
        <v>ALB</v>
      </c>
      <c r="N41" s="74">
        <f>LJ!M20</f>
        <v>725</v>
      </c>
      <c r="O41" s="59">
        <f>LJ!O20</f>
        <v>9</v>
      </c>
    </row>
    <row r="42" spans="1:15" s="86" customFormat="1">
      <c r="A42" s="50">
        <f>'1500m'!A21</f>
        <v>8</v>
      </c>
      <c r="B42" s="59">
        <f>'1500m'!C21</f>
        <v>210</v>
      </c>
      <c r="C42" s="67" t="str">
        <f>'1500m'!D21</f>
        <v>Gigla Zilbershtein</v>
      </c>
      <c r="D42" s="60" t="str">
        <f>'1500m'!E21</f>
        <v>1989</v>
      </c>
      <c r="E42" s="60" t="str">
        <f>'1500m'!F21</f>
        <v>GEO</v>
      </c>
      <c r="F42" s="78">
        <f>'1500m'!G21</f>
        <v>40547</v>
      </c>
      <c r="G42" s="60">
        <f>'1500m'!H21</f>
        <v>8</v>
      </c>
      <c r="H42" s="72"/>
      <c r="I42" s="50">
        <f>LJ!A21</f>
        <v>8</v>
      </c>
      <c r="J42" s="59">
        <f>LJ!C21</f>
        <v>244</v>
      </c>
      <c r="K42" s="61" t="str">
        <f>LJ!D21</f>
        <v>Valentin Toboc</v>
      </c>
      <c r="L42" s="59">
        <f>LJ!E21</f>
        <v>1992</v>
      </c>
      <c r="M42" s="60" t="str">
        <f>LJ!F21</f>
        <v>ROU</v>
      </c>
      <c r="N42" s="74">
        <f>LJ!M21</f>
        <v>713</v>
      </c>
      <c r="O42" s="59">
        <f>LJ!O21</f>
        <v>8</v>
      </c>
    </row>
    <row r="43" spans="1:15" s="86" customFormat="1">
      <c r="A43" s="50">
        <f>'1500m'!A22</f>
        <v>9</v>
      </c>
      <c r="B43" s="59">
        <f>'1500m'!C22</f>
        <v>168</v>
      </c>
      <c r="C43" s="67" t="str">
        <f>'1500m'!D22</f>
        <v>Yervand Mkrtchyan</v>
      </c>
      <c r="D43" s="60">
        <f>'1500m'!E22</f>
        <v>1996</v>
      </c>
      <c r="E43" s="60" t="str">
        <f>'1500m'!F22</f>
        <v>ARM</v>
      </c>
      <c r="F43" s="78">
        <f>'1500m'!G22</f>
        <v>40837</v>
      </c>
      <c r="G43" s="60">
        <f>'1500m'!H22</f>
        <v>7</v>
      </c>
      <c r="H43" s="72"/>
      <c r="I43" s="50">
        <f>LJ!A22</f>
        <v>9</v>
      </c>
      <c r="J43" s="59">
        <f>LJ!C22</f>
        <v>207</v>
      </c>
      <c r="K43" s="61" t="str">
        <f>LJ!D22</f>
        <v>Boleslav Skhirtladze</v>
      </c>
      <c r="L43" s="59" t="str">
        <f>LJ!E22</f>
        <v>1987</v>
      </c>
      <c r="M43" s="60" t="str">
        <f>LJ!F22</f>
        <v>GEO</v>
      </c>
      <c r="N43" s="74">
        <f>LJ!M22</f>
        <v>703</v>
      </c>
      <c r="O43" s="59">
        <f>LJ!O22</f>
        <v>7</v>
      </c>
    </row>
    <row r="44" spans="1:15" s="86" customFormat="1">
      <c r="A44" s="50" t="str">
        <f>'1500m'!A23</f>
        <v>-</v>
      </c>
      <c r="B44" s="59">
        <f>'1500m'!C23</f>
        <v>209</v>
      </c>
      <c r="C44" s="67" t="str">
        <f>'1500m'!D23</f>
        <v>Davit Kharazishvili - OC</v>
      </c>
      <c r="D44" s="60" t="str">
        <f>'1500m'!E23</f>
        <v>1992</v>
      </c>
      <c r="E44" s="60" t="str">
        <f>'1500m'!F23</f>
        <v xml:space="preserve">GEO </v>
      </c>
      <c r="F44" s="78" t="str">
        <f>'1500m'!G23</f>
        <v>DNF</v>
      </c>
      <c r="G44" s="60">
        <f>'1500m'!H23</f>
        <v>0</v>
      </c>
      <c r="H44" s="72"/>
      <c r="I44" s="50">
        <f>LJ!A23</f>
        <v>10</v>
      </c>
      <c r="J44" s="59">
        <f>LJ!C23</f>
        <v>226</v>
      </c>
      <c r="K44" s="61" t="str">
        <f>LJ!D23</f>
        <v>Andrei Miticov</v>
      </c>
      <c r="L44" s="59">
        <f>LJ!E23</f>
        <v>1986</v>
      </c>
      <c r="M44" s="60" t="str">
        <f>LJ!F23</f>
        <v>MDA</v>
      </c>
      <c r="N44" s="74">
        <f>LJ!M23</f>
        <v>689</v>
      </c>
      <c r="O44" s="59">
        <f>LJ!O23</f>
        <v>6</v>
      </c>
    </row>
    <row r="45" spans="1:15" s="86" customFormat="1">
      <c r="A45" s="72"/>
      <c r="B45" s="72"/>
      <c r="C45" s="72"/>
      <c r="D45" s="72"/>
      <c r="E45" s="72"/>
      <c r="F45" s="72"/>
      <c r="G45" s="72"/>
      <c r="H45" s="72"/>
      <c r="I45" s="50" t="str">
        <f>LJ!A24</f>
        <v>OC</v>
      </c>
      <c r="J45" s="59">
        <f>LJ!C24</f>
        <v>155</v>
      </c>
      <c r="K45" s="61" t="str">
        <f>LJ!D24</f>
        <v>Gledis Hallunej - OC</v>
      </c>
      <c r="L45" s="59">
        <f>LJ!E24</f>
        <v>1996</v>
      </c>
      <c r="M45" s="60" t="str">
        <f>LJ!F24</f>
        <v xml:space="preserve">ALB </v>
      </c>
      <c r="N45" s="74">
        <f>LJ!M24</f>
        <v>668</v>
      </c>
      <c r="O45" s="59">
        <f>LJ!O24</f>
        <v>0</v>
      </c>
    </row>
    <row r="46" spans="1:15" s="86" customFormat="1">
      <c r="A46" s="72"/>
      <c r="B46" s="72"/>
      <c r="C46" s="72"/>
      <c r="D46" s="72"/>
      <c r="E46" s="72"/>
      <c r="F46" s="72"/>
      <c r="G46" s="72"/>
      <c r="H46" s="72"/>
      <c r="I46" s="50" t="str">
        <f>LJ!A25</f>
        <v>-</v>
      </c>
      <c r="J46" s="59">
        <f>LJ!C25</f>
        <v>237</v>
      </c>
      <c r="K46" s="61" t="str">
        <f>LJ!D25</f>
        <v>Slavco Mircevski</v>
      </c>
      <c r="L46" s="59">
        <f>LJ!E25</f>
        <v>1991</v>
      </c>
      <c r="M46" s="60" t="str">
        <f>LJ!F25</f>
        <v>MKD</v>
      </c>
      <c r="N46" s="74" t="str">
        <f>LJ!M25</f>
        <v>NM</v>
      </c>
      <c r="O46" s="59">
        <f>LJ!O25</f>
        <v>0</v>
      </c>
    </row>
    <row r="47" spans="1:15" s="86" customFormat="1">
      <c r="A47" s="57"/>
      <c r="B47" s="57"/>
      <c r="C47" s="57"/>
      <c r="D47" s="57"/>
      <c r="E47" s="57"/>
      <c r="F47" s="57"/>
      <c r="G47" s="57"/>
      <c r="H47" s="72"/>
      <c r="I47" s="57"/>
      <c r="J47" s="57"/>
      <c r="K47" s="57"/>
      <c r="L47" s="57"/>
      <c r="M47" s="57"/>
      <c r="N47" s="57"/>
      <c r="O47" s="57"/>
    </row>
    <row r="48" spans="1:15" s="86" customFormat="1" ht="15.75">
      <c r="A48" s="476" t="s">
        <v>9</v>
      </c>
      <c r="B48" s="476"/>
      <c r="C48" s="476"/>
      <c r="D48" s="476"/>
      <c r="E48" s="476"/>
      <c r="F48" s="476"/>
      <c r="G48" s="476"/>
      <c r="H48" s="72"/>
      <c r="I48" s="476" t="s">
        <v>33</v>
      </c>
      <c r="J48" s="476"/>
      <c r="K48" s="476"/>
      <c r="L48" s="476"/>
      <c r="M48" s="476"/>
      <c r="N48" s="476"/>
      <c r="O48" s="476"/>
    </row>
    <row r="49" spans="1:15" s="86" customFormat="1">
      <c r="A49" s="96" t="s">
        <v>38</v>
      </c>
      <c r="B49" s="96" t="s">
        <v>31</v>
      </c>
      <c r="C49" s="96" t="s">
        <v>66</v>
      </c>
      <c r="D49" s="96" t="s">
        <v>67</v>
      </c>
      <c r="E49" s="96" t="s">
        <v>32</v>
      </c>
      <c r="F49" s="96" t="s">
        <v>30</v>
      </c>
      <c r="G49" s="96" t="s">
        <v>39</v>
      </c>
      <c r="H49" s="72"/>
      <c r="I49" s="96" t="s">
        <v>38</v>
      </c>
      <c r="J49" s="96" t="s">
        <v>31</v>
      </c>
      <c r="K49" s="96" t="s">
        <v>66</v>
      </c>
      <c r="L49" s="96" t="s">
        <v>67</v>
      </c>
      <c r="M49" s="96" t="s">
        <v>32</v>
      </c>
      <c r="N49" s="96" t="s">
        <v>30</v>
      </c>
      <c r="O49" s="96" t="s">
        <v>39</v>
      </c>
    </row>
    <row r="50" spans="1:15" s="86" customFormat="1">
      <c r="A50" s="50" t="str">
        <f>'800m'!A11</f>
        <v>OC</v>
      </c>
      <c r="B50" s="59">
        <f>'800m'!C11</f>
        <v>289</v>
      </c>
      <c r="C50" s="62" t="str">
        <f>'800m'!D11</f>
        <v>Hasan Basri Güdük - OC</v>
      </c>
      <c r="D50" s="59">
        <f>'800m'!E11</f>
        <v>1993</v>
      </c>
      <c r="E50" s="60" t="str">
        <f>'800m'!F11</f>
        <v xml:space="preserve">TUR </v>
      </c>
      <c r="F50" s="77">
        <f>'800m'!G11</f>
        <v>15186</v>
      </c>
      <c r="G50" s="59">
        <f>'800m'!H11</f>
        <v>0</v>
      </c>
      <c r="H50" s="72"/>
      <c r="I50" s="50">
        <f>HJ!A11</f>
        <v>1</v>
      </c>
      <c r="J50" s="59">
        <f>HJ!C11</f>
        <v>217</v>
      </c>
      <c r="K50" s="67" t="str">
        <f>HJ!D11</f>
        <v>Antonios Mastoras</v>
      </c>
      <c r="L50" s="60">
        <f>HJ!E11</f>
        <v>1991</v>
      </c>
      <c r="M50" s="60" t="str">
        <f>HJ!F11</f>
        <v>GRE</v>
      </c>
      <c r="N50" s="73">
        <f>HJ!W11</f>
        <v>223</v>
      </c>
      <c r="O50" s="60">
        <f>HJ!X11</f>
        <v>15</v>
      </c>
    </row>
    <row r="51" spans="1:15" s="86" customFormat="1">
      <c r="A51" s="50">
        <f>'800m'!A12</f>
        <v>1</v>
      </c>
      <c r="B51" s="59">
        <f>'800m'!C12</f>
        <v>166</v>
      </c>
      <c r="C51" s="61" t="str">
        <f>'800m'!D12</f>
        <v>Tigran Mkrtchyan</v>
      </c>
      <c r="D51" s="59">
        <f>'800m'!E12</f>
        <v>1994</v>
      </c>
      <c r="E51" s="60" t="str">
        <f>'800m'!F12</f>
        <v>ARM</v>
      </c>
      <c r="F51" s="77">
        <f>'800m'!G12</f>
        <v>15351</v>
      </c>
      <c r="G51" s="59">
        <f>'800m'!H12</f>
        <v>10</v>
      </c>
      <c r="H51" s="72"/>
      <c r="I51" s="50">
        <f>HJ!A12</f>
        <v>2</v>
      </c>
      <c r="J51" s="59">
        <f>HJ!C12</f>
        <v>267</v>
      </c>
      <c r="K51" s="62" t="str">
        <f>HJ!D12</f>
        <v>Milos Todosijevic</v>
      </c>
      <c r="L51" s="59">
        <f>HJ!E12</f>
        <v>1986</v>
      </c>
      <c r="M51" s="60" t="str">
        <f>HJ!F12</f>
        <v>SRB</v>
      </c>
      <c r="N51" s="74">
        <f>HJ!W12</f>
        <v>221</v>
      </c>
      <c r="O51" s="59">
        <f>HJ!X12</f>
        <v>14</v>
      </c>
    </row>
    <row r="52" spans="1:15" s="86" customFormat="1">
      <c r="A52" s="50">
        <f>'800m'!A13</f>
        <v>2</v>
      </c>
      <c r="B52" s="59">
        <f>'800m'!C13</f>
        <v>205</v>
      </c>
      <c r="C52" s="61" t="str">
        <f>'800m'!D13</f>
        <v xml:space="preserve">Andranik Matinian </v>
      </c>
      <c r="D52" s="59" t="str">
        <f>'800m'!E13</f>
        <v>1991</v>
      </c>
      <c r="E52" s="60" t="str">
        <f>'800m'!F13</f>
        <v>GEO</v>
      </c>
      <c r="F52" s="77">
        <f>'800m'!G13</f>
        <v>20110</v>
      </c>
      <c r="G52" s="59">
        <f>'800m'!H13</f>
        <v>9</v>
      </c>
      <c r="H52" s="72"/>
      <c r="I52" s="50">
        <f>HJ!A13</f>
        <v>3</v>
      </c>
      <c r="J52" s="59">
        <f>HJ!C13</f>
        <v>185</v>
      </c>
      <c r="K52" s="61" t="str">
        <f>HJ!D13</f>
        <v>Tihomir Ivanov</v>
      </c>
      <c r="L52" s="59">
        <f>HJ!E13</f>
        <v>1994</v>
      </c>
      <c r="M52" s="60" t="str">
        <f>HJ!F13</f>
        <v>BUL</v>
      </c>
      <c r="N52" s="74">
        <f>HJ!W13</f>
        <v>219</v>
      </c>
      <c r="O52" s="59">
        <f>HJ!X13</f>
        <v>13</v>
      </c>
    </row>
    <row r="53" spans="1:15" s="86" customFormat="1">
      <c r="A53" s="50" t="str">
        <f>'800m'!A14</f>
        <v>-</v>
      </c>
      <c r="B53" s="59">
        <f>'800m'!C14</f>
        <v>232</v>
      </c>
      <c r="C53" s="61" t="str">
        <f>'800m'!D14</f>
        <v>Aleksandar Stojanovski</v>
      </c>
      <c r="D53" s="59">
        <f>'800m'!E14</f>
        <v>1991</v>
      </c>
      <c r="E53" s="60" t="str">
        <f>'800m'!F14</f>
        <v>MKD</v>
      </c>
      <c r="F53" s="77" t="str">
        <f>'800m'!G14</f>
        <v>DNS</v>
      </c>
      <c r="G53" s="59">
        <f>'800m'!H14</f>
        <v>0</v>
      </c>
      <c r="H53" s="72"/>
      <c r="I53" s="50">
        <f>HJ!A14</f>
        <v>4</v>
      </c>
      <c r="J53" s="59">
        <f>HJ!C14</f>
        <v>250</v>
      </c>
      <c r="K53" s="61" t="str">
        <f>HJ!D14</f>
        <v>Marius Cristian Dumitrache</v>
      </c>
      <c r="L53" s="59">
        <f>HJ!E14</f>
        <v>1989</v>
      </c>
      <c r="M53" s="60" t="str">
        <f>HJ!F14</f>
        <v>ROU</v>
      </c>
      <c r="N53" s="74">
        <f>HJ!W14</f>
        <v>217</v>
      </c>
      <c r="O53" s="59">
        <f>HJ!X14</f>
        <v>12</v>
      </c>
    </row>
    <row r="54" spans="1:15" s="86" customFormat="1">
      <c r="A54" s="50" t="str">
        <f>'800m'!A15</f>
        <v>-</v>
      </c>
      <c r="B54" s="59">
        <f>'800m'!C15</f>
        <v>298</v>
      </c>
      <c r="C54" s="67" t="str">
        <f>'800m'!D15</f>
        <v>Utku Çobanoğlu - OC</v>
      </c>
      <c r="D54" s="60">
        <f>'800m'!E15</f>
        <v>1995</v>
      </c>
      <c r="E54" s="60" t="str">
        <f>'800m'!F15</f>
        <v xml:space="preserve">TUR </v>
      </c>
      <c r="F54" s="78" t="str">
        <f>'800m'!G15</f>
        <v>DNS</v>
      </c>
      <c r="G54" s="60">
        <f>'800m'!H15</f>
        <v>0</v>
      </c>
      <c r="H54" s="72"/>
      <c r="I54" s="50">
        <f>HJ!A15</f>
        <v>5</v>
      </c>
      <c r="J54" s="59">
        <f>HJ!C15</f>
        <v>202</v>
      </c>
      <c r="K54" s="61" t="str">
        <f>HJ!D15</f>
        <v>Vasilios Konstantinou</v>
      </c>
      <c r="L54" s="59">
        <f>HJ!E15</f>
        <v>1992</v>
      </c>
      <c r="M54" s="60" t="str">
        <f>HJ!F15</f>
        <v>CYP</v>
      </c>
      <c r="N54" s="74">
        <f>HJ!W15</f>
        <v>217</v>
      </c>
      <c r="O54" s="59">
        <f>HJ!X15</f>
        <v>11</v>
      </c>
    </row>
    <row r="55" spans="1:15" s="86" customFormat="1">
      <c r="A55" s="63"/>
      <c r="B55" s="57"/>
      <c r="C55" s="65"/>
      <c r="D55" s="66"/>
      <c r="E55" s="66"/>
      <c r="F55" s="409"/>
      <c r="G55" s="66"/>
      <c r="H55" s="72"/>
      <c r="I55" s="50">
        <f>HJ!A16</f>
        <v>6</v>
      </c>
      <c r="J55" s="59">
        <f>HJ!C16</f>
        <v>280</v>
      </c>
      <c r="K55" s="61" t="str">
        <f>HJ!D16</f>
        <v>Şahabettin Karabulut</v>
      </c>
      <c r="L55" s="59">
        <f>HJ!E16</f>
        <v>1993</v>
      </c>
      <c r="M55" s="60" t="str">
        <f>HJ!F16</f>
        <v>TUR</v>
      </c>
      <c r="N55" s="74">
        <f>HJ!W16</f>
        <v>214</v>
      </c>
      <c r="O55" s="59">
        <f>HJ!X16</f>
        <v>10</v>
      </c>
    </row>
    <row r="56" spans="1:15" s="86" customFormat="1">
      <c r="A56" s="63"/>
      <c r="B56" s="57"/>
      <c r="C56" s="65"/>
      <c r="D56" s="66"/>
      <c r="E56" s="66"/>
      <c r="F56" s="409"/>
      <c r="G56" s="66"/>
      <c r="H56" s="72"/>
      <c r="I56" s="50">
        <f>HJ!A17</f>
        <v>7</v>
      </c>
      <c r="J56" s="59">
        <f>HJ!C17</f>
        <v>257</v>
      </c>
      <c r="K56" s="61" t="str">
        <f>HJ!D17</f>
        <v>Jure Trupej</v>
      </c>
      <c r="L56" s="59">
        <f>HJ!E17</f>
        <v>1991</v>
      </c>
      <c r="M56" s="60" t="str">
        <f>HJ!F17</f>
        <v>SLO</v>
      </c>
      <c r="N56" s="74">
        <f>HJ!W17</f>
        <v>211</v>
      </c>
      <c r="O56" s="59">
        <f>HJ!X17</f>
        <v>9</v>
      </c>
    </row>
    <row r="57" spans="1:15" s="86" customFormat="1">
      <c r="A57" s="63"/>
      <c r="B57" s="57"/>
      <c r="C57" s="65"/>
      <c r="D57" s="66"/>
      <c r="E57" s="66"/>
      <c r="F57" s="409"/>
      <c r="G57" s="66"/>
      <c r="H57" s="72"/>
      <c r="I57" s="50">
        <f>HJ!A18</f>
        <v>8</v>
      </c>
      <c r="J57" s="59">
        <f>HJ!C18</f>
        <v>226</v>
      </c>
      <c r="K57" s="61" t="str">
        <f>HJ!D18</f>
        <v>Andrei Miticov</v>
      </c>
      <c r="L57" s="59">
        <f>HJ!E18</f>
        <v>1986</v>
      </c>
      <c r="M57" s="60" t="str">
        <f>HJ!F18</f>
        <v>MDA</v>
      </c>
      <c r="N57" s="74">
        <f>HJ!W18</f>
        <v>211</v>
      </c>
      <c r="O57" s="59">
        <f>HJ!X18</f>
        <v>8</v>
      </c>
    </row>
    <row r="58" spans="1:15" s="86" customFormat="1">
      <c r="A58" s="63"/>
      <c r="B58" s="57"/>
      <c r="C58" s="65"/>
      <c r="D58" s="66"/>
      <c r="E58" s="66"/>
      <c r="F58" s="409"/>
      <c r="G58" s="66"/>
      <c r="H58" s="72"/>
      <c r="I58" s="50" t="str">
        <f>HJ!A19</f>
        <v>OC</v>
      </c>
      <c r="J58" s="59">
        <f>HJ!C19</f>
        <v>286</v>
      </c>
      <c r="K58" s="61" t="str">
        <f>HJ!D19</f>
        <v>Alperen Acet - OC</v>
      </c>
      <c r="L58" s="59">
        <f>HJ!E19</f>
        <v>1998</v>
      </c>
      <c r="M58" s="60" t="str">
        <f>HJ!F19</f>
        <v xml:space="preserve">TUR </v>
      </c>
      <c r="N58" s="74">
        <f>HJ!W19</f>
        <v>208</v>
      </c>
      <c r="O58" s="59" t="str">
        <f>HJ!X19</f>
        <v>OC</v>
      </c>
    </row>
    <row r="59" spans="1:15" s="86" customFormat="1">
      <c r="A59" s="63"/>
      <c r="B59" s="57"/>
      <c r="C59" s="65"/>
      <c r="D59" s="66"/>
      <c r="E59" s="66"/>
      <c r="F59" s="409"/>
      <c r="G59" s="66"/>
      <c r="H59" s="72"/>
      <c r="I59" s="50">
        <f>HJ!A20</f>
        <v>9</v>
      </c>
      <c r="J59" s="59">
        <f>HJ!C20</f>
        <v>233</v>
      </c>
      <c r="K59" s="61" t="str">
        <f>HJ!D20</f>
        <v>Jovance Jankovski</v>
      </c>
      <c r="L59" s="59">
        <f>HJ!E20</f>
        <v>1990</v>
      </c>
      <c r="M59" s="60" t="str">
        <f>HJ!F20</f>
        <v>MKD</v>
      </c>
      <c r="N59" s="74">
        <f>HJ!W20</f>
        <v>200</v>
      </c>
      <c r="O59" s="59">
        <f>HJ!X20</f>
        <v>7</v>
      </c>
    </row>
    <row r="60" spans="1:15" s="86" customFormat="1">
      <c r="A60" s="63"/>
      <c r="B60" s="57"/>
      <c r="C60" s="65"/>
      <c r="D60" s="66"/>
      <c r="E60" s="66"/>
      <c r="F60" s="409"/>
      <c r="G60" s="66"/>
      <c r="H60" s="72"/>
      <c r="I60" s="50" t="str">
        <f>HJ!A21</f>
        <v>OC</v>
      </c>
      <c r="J60" s="59">
        <f>HJ!C21</f>
        <v>292</v>
      </c>
      <c r="K60" s="61" t="str">
        <f>HJ!D21</f>
        <v>Metin Doğu - OC</v>
      </c>
      <c r="L60" s="59">
        <f>HJ!E21</f>
        <v>1997</v>
      </c>
      <c r="M60" s="60" t="str">
        <f>HJ!F21</f>
        <v xml:space="preserve">TUR </v>
      </c>
      <c r="N60" s="74">
        <f>HJ!W21</f>
        <v>200</v>
      </c>
      <c r="O60" s="59" t="str">
        <f>HJ!X21</f>
        <v>OC</v>
      </c>
    </row>
    <row r="61" spans="1:15" s="86" customFormat="1">
      <c r="A61" s="63"/>
      <c r="B61" s="57"/>
      <c r="C61" s="65"/>
      <c r="D61" s="66"/>
      <c r="E61" s="66"/>
      <c r="F61" s="409"/>
      <c r="G61" s="66"/>
      <c r="H61" s="72"/>
      <c r="I61" s="50">
        <f>HJ!A22</f>
        <v>10</v>
      </c>
      <c r="J61" s="59">
        <f>HJ!C22</f>
        <v>162</v>
      </c>
      <c r="K61" s="61" t="str">
        <f>HJ!D22</f>
        <v>Karapet Sukiasyan</v>
      </c>
      <c r="L61" s="59">
        <f>HJ!E22</f>
        <v>1987</v>
      </c>
      <c r="M61" s="60" t="str">
        <f>HJ!F22</f>
        <v>ARM</v>
      </c>
      <c r="N61" s="74">
        <f>HJ!W22</f>
        <v>185</v>
      </c>
      <c r="O61" s="59">
        <f>HJ!X22</f>
        <v>6</v>
      </c>
    </row>
    <row r="62" spans="1:15" s="86" customFormat="1">
      <c r="A62" s="272">
        <f>'800m'!A17</f>
        <v>2</v>
      </c>
      <c r="B62" s="57"/>
      <c r="C62" s="57"/>
      <c r="D62" s="57"/>
      <c r="E62" s="57"/>
      <c r="F62" s="57"/>
      <c r="G62" s="57"/>
      <c r="H62" s="72"/>
    </row>
    <row r="63" spans="1:15" s="86" customFormat="1" ht="15.75">
      <c r="A63" s="476" t="s">
        <v>9</v>
      </c>
      <c r="B63" s="476"/>
      <c r="C63" s="476"/>
      <c r="D63" s="476"/>
      <c r="E63" s="476"/>
      <c r="F63" s="476"/>
      <c r="G63" s="476"/>
      <c r="H63" s="72"/>
      <c r="I63" s="476" t="s">
        <v>36</v>
      </c>
      <c r="J63" s="476"/>
      <c r="K63" s="476"/>
      <c r="L63" s="476"/>
      <c r="M63" s="476"/>
      <c r="N63" s="476"/>
      <c r="O63" s="476"/>
    </row>
    <row r="64" spans="1:15" s="86" customFormat="1">
      <c r="A64" s="96" t="s">
        <v>38</v>
      </c>
      <c r="B64" s="96" t="s">
        <v>31</v>
      </c>
      <c r="C64" s="96" t="s">
        <v>66</v>
      </c>
      <c r="D64" s="96" t="s">
        <v>67</v>
      </c>
      <c r="E64" s="96" t="s">
        <v>32</v>
      </c>
      <c r="F64" s="96" t="s">
        <v>30</v>
      </c>
      <c r="G64" s="96" t="s">
        <v>39</v>
      </c>
      <c r="H64" s="72"/>
      <c r="I64" s="96" t="s">
        <v>38</v>
      </c>
      <c r="J64" s="96" t="s">
        <v>31</v>
      </c>
      <c r="K64" s="96" t="s">
        <v>66</v>
      </c>
      <c r="L64" s="96" t="s">
        <v>67</v>
      </c>
      <c r="M64" s="96" t="s">
        <v>32</v>
      </c>
      <c r="N64" s="96" t="s">
        <v>30</v>
      </c>
      <c r="O64" s="96" t="s">
        <v>39</v>
      </c>
    </row>
    <row r="65" spans="1:17" s="86" customFormat="1">
      <c r="A65" s="50">
        <f>'800m'!A20</f>
        <v>1</v>
      </c>
      <c r="B65" s="59">
        <f>'800m'!C20</f>
        <v>268</v>
      </c>
      <c r="C65" s="62" t="str">
        <f>'800m'!D20</f>
        <v>Nemanja Kojic</v>
      </c>
      <c r="D65" s="59">
        <f>'800m'!E20</f>
        <v>1994</v>
      </c>
      <c r="E65" s="60" t="str">
        <f>'800m'!F20</f>
        <v>SRB</v>
      </c>
      <c r="F65" s="77">
        <f>'800m'!G20</f>
        <v>15105</v>
      </c>
      <c r="G65" s="59">
        <f>'800m'!H20</f>
        <v>15</v>
      </c>
      <c r="H65" s="72"/>
      <c r="I65" s="50">
        <f>SP!A11</f>
        <v>1</v>
      </c>
      <c r="J65" s="97">
        <f>SP!C11</f>
        <v>264</v>
      </c>
      <c r="K65" s="67" t="str">
        <f>SP!D11</f>
        <v>Asmir Kolasinac</v>
      </c>
      <c r="L65" s="60">
        <f>SP!E11</f>
        <v>1984</v>
      </c>
      <c r="M65" s="60" t="str">
        <f>SP!F11</f>
        <v>SRB</v>
      </c>
      <c r="N65" s="73">
        <f>SP!M11</f>
        <v>2023</v>
      </c>
      <c r="O65" s="60">
        <f>SP!N11</f>
        <v>15</v>
      </c>
    </row>
    <row r="66" spans="1:17" s="86" customFormat="1">
      <c r="A66" s="50">
        <f>'800m'!A21</f>
        <v>2</v>
      </c>
      <c r="B66" s="59">
        <f>'800m'!C21</f>
        <v>275</v>
      </c>
      <c r="C66" s="61" t="str">
        <f>'800m'!D21</f>
        <v>Halit Kılıç</v>
      </c>
      <c r="D66" s="59">
        <f>'800m'!E21</f>
        <v>1992</v>
      </c>
      <c r="E66" s="60" t="str">
        <f>'800m'!F21</f>
        <v>TUR</v>
      </c>
      <c r="F66" s="77">
        <f>'800m'!G21</f>
        <v>15176</v>
      </c>
      <c r="G66" s="59">
        <f>'800m'!H21</f>
        <v>14</v>
      </c>
      <c r="H66" s="72"/>
      <c r="I66" s="58">
        <f>SP!A12</f>
        <v>2</v>
      </c>
      <c r="J66" s="68">
        <f>SP!C12</f>
        <v>242</v>
      </c>
      <c r="K66" s="69" t="str">
        <f>SP!D12</f>
        <v>Andrei Gag</v>
      </c>
      <c r="L66" s="70">
        <f>SP!E12</f>
        <v>1991</v>
      </c>
      <c r="M66" s="70" t="str">
        <f>SP!F12</f>
        <v>ROU</v>
      </c>
      <c r="N66" s="75">
        <f>SP!M12</f>
        <v>2017</v>
      </c>
      <c r="O66" s="70">
        <f>SP!N12</f>
        <v>14</v>
      </c>
    </row>
    <row r="67" spans="1:17" s="86" customFormat="1">
      <c r="A67" s="50">
        <f>'800m'!A22</f>
        <v>3</v>
      </c>
      <c r="B67" s="59">
        <f>'800m'!C22</f>
        <v>154</v>
      </c>
      <c r="C67" s="61" t="str">
        <f>'800m'!D22</f>
        <v>Eraldo Qerama</v>
      </c>
      <c r="D67" s="59">
        <f>'800m'!E22</f>
        <v>1991</v>
      </c>
      <c r="E67" s="60" t="str">
        <f>'800m'!F22</f>
        <v>ALB</v>
      </c>
      <c r="F67" s="77">
        <f>'800m'!G22</f>
        <v>15211</v>
      </c>
      <c r="G67" s="59">
        <f>'800m'!H22</f>
        <v>13</v>
      </c>
      <c r="H67" s="72"/>
      <c r="I67" s="58">
        <f>SP!A13</f>
        <v>3</v>
      </c>
      <c r="J67" s="68">
        <f>SP!C13</f>
        <v>178</v>
      </c>
      <c r="K67" s="71" t="str">
        <f>SP!D13</f>
        <v>Georgi Ivanov</v>
      </c>
      <c r="L67" s="68">
        <f>SP!E13</f>
        <v>1985</v>
      </c>
      <c r="M67" s="70" t="str">
        <f>SP!F13</f>
        <v>BUL</v>
      </c>
      <c r="N67" s="76">
        <f>SP!M13</f>
        <v>2012</v>
      </c>
      <c r="O67" s="68">
        <f>SP!N13</f>
        <v>13</v>
      </c>
    </row>
    <row r="68" spans="1:17" s="86" customFormat="1">
      <c r="A68" s="50">
        <f>'800m'!A23</f>
        <v>4</v>
      </c>
      <c r="B68" s="59">
        <f>'800m'!C23</f>
        <v>196</v>
      </c>
      <c r="C68" s="61" t="str">
        <f>'800m'!D23</f>
        <v>Rudolf Kralj</v>
      </c>
      <c r="D68" s="59">
        <f>'800m'!E23</f>
        <v>1994</v>
      </c>
      <c r="E68" s="60" t="str">
        <f>'800m'!F23</f>
        <v>CRO</v>
      </c>
      <c r="F68" s="77">
        <f>'800m'!G23</f>
        <v>15299</v>
      </c>
      <c r="G68" s="59">
        <f>'800m'!H23</f>
        <v>12</v>
      </c>
      <c r="H68" s="72"/>
      <c r="I68" s="58">
        <f>SP!A14</f>
        <v>4</v>
      </c>
      <c r="J68" s="68">
        <f>SP!C14</f>
        <v>194</v>
      </c>
      <c r="K68" s="71" t="str">
        <f>SP!D14</f>
        <v>Marin Premeru</v>
      </c>
      <c r="L68" s="68">
        <f>SP!E14</f>
        <v>1990</v>
      </c>
      <c r="M68" s="70" t="str">
        <f>SP!F14</f>
        <v>CRO</v>
      </c>
      <c r="N68" s="76">
        <f>SP!M14</f>
        <v>1970</v>
      </c>
      <c r="O68" s="68">
        <f>SP!N14</f>
        <v>12</v>
      </c>
    </row>
    <row r="69" spans="1:17" s="86" customFormat="1">
      <c r="A69" s="50">
        <f>'800m'!A24</f>
        <v>5</v>
      </c>
      <c r="B69" s="59">
        <f>'800m'!C24</f>
        <v>248</v>
      </c>
      <c r="C69" s="67" t="str">
        <f>'800m'!D24</f>
        <v>Iulian Ganciu</v>
      </c>
      <c r="D69" s="60">
        <f>'800m'!E24</f>
        <v>1992</v>
      </c>
      <c r="E69" s="60" t="str">
        <f>'800m'!F24</f>
        <v>ROU</v>
      </c>
      <c r="F69" s="78">
        <f>'800m'!G24</f>
        <v>15305</v>
      </c>
      <c r="G69" s="60">
        <f>'800m'!H24</f>
        <v>11</v>
      </c>
      <c r="H69" s="72"/>
      <c r="I69" s="58">
        <f>SP!A15</f>
        <v>5</v>
      </c>
      <c r="J69" s="68">
        <f>SP!C15</f>
        <v>228</v>
      </c>
      <c r="K69" s="71" t="str">
        <f>SP!D15</f>
        <v>Ivan Emilianov</v>
      </c>
      <c r="L69" s="68">
        <f>SP!E15</f>
        <v>1977</v>
      </c>
      <c r="M69" s="70" t="str">
        <f>SP!F15</f>
        <v>MDA</v>
      </c>
      <c r="N69" s="76">
        <f>SP!M15</f>
        <v>1808</v>
      </c>
      <c r="O69" s="68">
        <f>SP!N15</f>
        <v>11</v>
      </c>
    </row>
    <row r="70" spans="1:17" s="86" customFormat="1">
      <c r="A70" s="50" t="str">
        <f>'800m'!A25</f>
        <v>OC</v>
      </c>
      <c r="B70" s="59">
        <f>'800m'!C25</f>
        <v>190</v>
      </c>
      <c r="C70" s="67" t="str">
        <f>'800m'!D25</f>
        <v>Isaack Kıpkemboi - OC</v>
      </c>
      <c r="D70" s="60">
        <f>'800m'!E25</f>
        <v>1994</v>
      </c>
      <c r="E70" s="60" t="str">
        <f>'800m'!F25</f>
        <v xml:space="preserve">KEN </v>
      </c>
      <c r="F70" s="78">
        <f>'800m'!G25</f>
        <v>15309</v>
      </c>
      <c r="G70" s="60">
        <f>'800m'!H25</f>
        <v>0</v>
      </c>
      <c r="H70" s="72"/>
      <c r="I70" s="58">
        <f>SP!A16</f>
        <v>6</v>
      </c>
      <c r="J70" s="68">
        <f>SP!C16</f>
        <v>172</v>
      </c>
      <c r="K70" s="71" t="str">
        <f>SP!D16</f>
        <v>Mesud Pezer</v>
      </c>
      <c r="L70" s="68">
        <f>SP!E16</f>
        <v>1994</v>
      </c>
      <c r="M70" s="70" t="str">
        <f>SP!F16</f>
        <v>BIH</v>
      </c>
      <c r="N70" s="76">
        <f>SP!M16</f>
        <v>1780</v>
      </c>
      <c r="O70" s="68">
        <f>SP!N16</f>
        <v>10</v>
      </c>
    </row>
    <row r="71" spans="1:17" s="86" customFormat="1">
      <c r="A71" s="63"/>
      <c r="B71" s="63"/>
      <c r="C71" s="65"/>
      <c r="D71" s="66"/>
      <c r="E71" s="66"/>
      <c r="F71" s="409"/>
      <c r="G71" s="66"/>
      <c r="H71" s="72"/>
      <c r="I71" s="58" t="str">
        <f>SP!A17</f>
        <v>OC</v>
      </c>
      <c r="J71" s="68">
        <f>SP!C17</f>
        <v>293</v>
      </c>
      <c r="K71" s="71" t="str">
        <f>SP!D17</f>
        <v>Osman Can Özdeveci - OC</v>
      </c>
      <c r="L71" s="68">
        <f>SP!E17</f>
        <v>1995</v>
      </c>
      <c r="M71" s="70" t="str">
        <f>SP!F17</f>
        <v xml:space="preserve">TUR </v>
      </c>
      <c r="N71" s="76">
        <f>SP!M17</f>
        <v>1713</v>
      </c>
      <c r="O71" s="68">
        <f>SP!N17</f>
        <v>0</v>
      </c>
    </row>
    <row r="72" spans="1:17" s="86" customFormat="1">
      <c r="A72" s="63"/>
      <c r="B72" s="63"/>
      <c r="C72" s="65"/>
      <c r="D72" s="66"/>
      <c r="E72" s="66"/>
      <c r="F72" s="409"/>
      <c r="G72" s="66"/>
      <c r="H72" s="72"/>
      <c r="I72" s="58">
        <f>SP!A18</f>
        <v>7</v>
      </c>
      <c r="J72" s="68">
        <f>SP!C18</f>
        <v>278</v>
      </c>
      <c r="K72" s="69" t="str">
        <f>SP!D18</f>
        <v>Murat Gündüz</v>
      </c>
      <c r="L72" s="70">
        <f>SP!E18</f>
        <v>1993</v>
      </c>
      <c r="M72" s="70" t="str">
        <f>SP!F18</f>
        <v>TUR</v>
      </c>
      <c r="N72" s="75">
        <f>SP!M18</f>
        <v>1700</v>
      </c>
      <c r="O72" s="70">
        <f>SP!N18</f>
        <v>9</v>
      </c>
    </row>
    <row r="73" spans="1:17" s="86" customFormat="1">
      <c r="A73" s="63"/>
      <c r="B73" s="63"/>
      <c r="C73" s="65"/>
      <c r="D73" s="66"/>
      <c r="E73" s="66"/>
      <c r="F73" s="409"/>
      <c r="G73" s="66"/>
      <c r="H73" s="72"/>
      <c r="I73" s="58">
        <f>SP!A19</f>
        <v>8</v>
      </c>
      <c r="J73" s="68">
        <f>SP!C19</f>
        <v>159</v>
      </c>
      <c r="K73" s="69" t="str">
        <f>SP!D19</f>
        <v>Albert Martirosyan</v>
      </c>
      <c r="L73" s="70">
        <f>SP!E19</f>
        <v>1994</v>
      </c>
      <c r="M73" s="70" t="str">
        <f>SP!F19</f>
        <v>ARM</v>
      </c>
      <c r="N73" s="75">
        <f>SP!M19</f>
        <v>1437</v>
      </c>
      <c r="O73" s="70">
        <f>SP!N19</f>
        <v>8</v>
      </c>
    </row>
    <row r="74" spans="1:17" s="86" customFormat="1">
      <c r="A74" s="57"/>
      <c r="B74" s="57"/>
      <c r="C74" s="57"/>
      <c r="D74" s="57"/>
      <c r="E74" s="57"/>
      <c r="F74" s="57"/>
      <c r="G74" s="57"/>
      <c r="H74" s="72"/>
      <c r="O74" s="94"/>
    </row>
    <row r="75" spans="1:17" s="86" customFormat="1" ht="15.75">
      <c r="A75" s="476" t="s">
        <v>20</v>
      </c>
      <c r="B75" s="476"/>
      <c r="C75" s="476"/>
      <c r="D75" s="476"/>
      <c r="E75" s="476"/>
      <c r="F75" s="476"/>
      <c r="G75" s="476"/>
      <c r="H75" s="72"/>
      <c r="I75" s="476" t="s">
        <v>35</v>
      </c>
      <c r="J75" s="476"/>
      <c r="K75" s="476"/>
      <c r="L75" s="476"/>
      <c r="M75" s="476"/>
      <c r="N75" s="476"/>
      <c r="O75" s="476"/>
    </row>
    <row r="76" spans="1:17" s="86" customFormat="1">
      <c r="A76" s="96" t="s">
        <v>38</v>
      </c>
      <c r="B76" s="96" t="s">
        <v>31</v>
      </c>
      <c r="C76" s="96" t="s">
        <v>66</v>
      </c>
      <c r="D76" s="96" t="s">
        <v>67</v>
      </c>
      <c r="E76" s="96" t="s">
        <v>32</v>
      </c>
      <c r="F76" s="96" t="s">
        <v>30</v>
      </c>
      <c r="G76" s="96" t="s">
        <v>39</v>
      </c>
      <c r="H76" s="72"/>
      <c r="I76" s="96" t="s">
        <v>38</v>
      </c>
      <c r="J76" s="96" t="s">
        <v>31</v>
      </c>
      <c r="K76" s="96" t="s">
        <v>66</v>
      </c>
      <c r="L76" s="96" t="s">
        <v>67</v>
      </c>
      <c r="M76" s="96" t="s">
        <v>32</v>
      </c>
      <c r="N76" s="96" t="s">
        <v>30</v>
      </c>
      <c r="O76" s="96" t="s">
        <v>39</v>
      </c>
    </row>
    <row r="77" spans="1:17" s="86" customFormat="1">
      <c r="A77" s="50">
        <f>'3000m'!A11</f>
        <v>1</v>
      </c>
      <c r="B77" s="59">
        <f>'3000m'!C11</f>
        <v>274</v>
      </c>
      <c r="C77" s="62" t="str">
        <f>'3000m'!D11</f>
        <v>Ali Kaya</v>
      </c>
      <c r="D77" s="59">
        <f>'3000m'!E11</f>
        <v>1994</v>
      </c>
      <c r="E77" s="60" t="str">
        <f>'3000m'!F11</f>
        <v>TUR</v>
      </c>
      <c r="F77" s="77">
        <f>'3000m'!G11</f>
        <v>75215</v>
      </c>
      <c r="G77" s="59">
        <f>'3000m'!H11</f>
        <v>15</v>
      </c>
      <c r="H77" s="72"/>
      <c r="I77" s="50">
        <f>TJ!A11</f>
        <v>1</v>
      </c>
      <c r="J77" s="59">
        <f>TJ!C11</f>
        <v>163</v>
      </c>
      <c r="K77" s="67" t="str">
        <f>TJ!D11</f>
        <v>Levon Aghasyan</v>
      </c>
      <c r="L77" s="60">
        <f>TJ!E11</f>
        <v>1995</v>
      </c>
      <c r="M77" s="60" t="str">
        <f>TJ!F11</f>
        <v>ARM</v>
      </c>
      <c r="N77" s="73">
        <f>TJ!M11</f>
        <v>1616</v>
      </c>
      <c r="O77" s="60">
        <f>TJ!O11</f>
        <v>15</v>
      </c>
    </row>
    <row r="78" spans="1:17" s="86" customFormat="1">
      <c r="A78" s="50" t="str">
        <f>'3000m'!A12</f>
        <v>OC</v>
      </c>
      <c r="B78" s="59">
        <f>'3000m'!C12</f>
        <v>191</v>
      </c>
      <c r="C78" s="61" t="str">
        <f>'3000m'!D12</f>
        <v>Nicholas Chepseba - OC</v>
      </c>
      <c r="D78" s="59">
        <f>'3000m'!E12</f>
        <v>1994</v>
      </c>
      <c r="E78" s="60" t="str">
        <f>'3000m'!F12</f>
        <v xml:space="preserve">KEN </v>
      </c>
      <c r="F78" s="77">
        <f>'3000m'!G12</f>
        <v>75330</v>
      </c>
      <c r="G78" s="59">
        <f>'3000m'!H12</f>
        <v>0</v>
      </c>
      <c r="H78" s="72"/>
      <c r="I78" s="50">
        <f>TJ!A12</f>
        <v>2</v>
      </c>
      <c r="J78" s="59">
        <f>TJ!C12</f>
        <v>211</v>
      </c>
      <c r="K78" s="61" t="str">
        <f>TJ!D12</f>
        <v>Lasha Torgvaidze</v>
      </c>
      <c r="L78" s="59" t="str">
        <f>TJ!E12</f>
        <v>1993</v>
      </c>
      <c r="M78" s="60" t="str">
        <f>TJ!F12</f>
        <v>GEO</v>
      </c>
      <c r="N78" s="74">
        <f>TJ!M12</f>
        <v>1615</v>
      </c>
      <c r="O78" s="59">
        <f>TJ!O12</f>
        <v>14</v>
      </c>
      <c r="Q78"/>
    </row>
    <row r="79" spans="1:17" s="86" customFormat="1">
      <c r="A79" s="50">
        <f>'3000m'!A13</f>
        <v>2</v>
      </c>
      <c r="B79" s="59">
        <f>'3000m'!C13</f>
        <v>181</v>
      </c>
      <c r="C79" s="61" t="str">
        <f>'3000m'!D13</f>
        <v>Mitko Tsenov</v>
      </c>
      <c r="D79" s="59">
        <f>'3000m'!E13</f>
        <v>1993</v>
      </c>
      <c r="E79" s="60" t="str">
        <f>'3000m'!F13</f>
        <v>BUL</v>
      </c>
      <c r="F79" s="77">
        <f>'3000m'!G13</f>
        <v>75826</v>
      </c>
      <c r="G79" s="59">
        <f>'3000m'!H13</f>
        <v>14</v>
      </c>
      <c r="H79" s="72"/>
      <c r="I79" s="50">
        <f>TJ!A13</f>
        <v>3</v>
      </c>
      <c r="J79" s="59">
        <f>TJ!C13</f>
        <v>229</v>
      </c>
      <c r="K79" s="61" t="str">
        <f>TJ!D13</f>
        <v>Vladimir Letnicov</v>
      </c>
      <c r="L79" s="59">
        <f>TJ!E13</f>
        <v>1981</v>
      </c>
      <c r="M79" s="60" t="str">
        <f>TJ!F13</f>
        <v>MDA</v>
      </c>
      <c r="N79" s="74">
        <f>TJ!M13</f>
        <v>1604</v>
      </c>
      <c r="O79" s="59">
        <f>TJ!O13</f>
        <v>13</v>
      </c>
      <c r="Q79"/>
    </row>
    <row r="80" spans="1:17" s="86" customFormat="1">
      <c r="A80" s="50" t="str">
        <f>'3000m'!A14</f>
        <v>OC</v>
      </c>
      <c r="B80" s="59">
        <f>'3000m'!C14</f>
        <v>297</v>
      </c>
      <c r="C80" s="61" t="str">
        <f>'3000m'!D14</f>
        <v>Tarık Langat Akdağ - OC</v>
      </c>
      <c r="D80" s="59">
        <f>'3000m'!E14</f>
        <v>1988</v>
      </c>
      <c r="E80" s="60" t="str">
        <f>'3000m'!F14</f>
        <v xml:space="preserve">TUR </v>
      </c>
      <c r="F80" s="77">
        <f>'3000m'!G14</f>
        <v>80467</v>
      </c>
      <c r="G80" s="59">
        <f>'3000m'!H14</f>
        <v>0</v>
      </c>
      <c r="H80" s="72"/>
      <c r="I80" s="50">
        <f>TJ!A14</f>
        <v>4</v>
      </c>
      <c r="J80" s="59">
        <f>TJ!C14</f>
        <v>240</v>
      </c>
      <c r="K80" s="61" t="str">
        <f>TJ!D14</f>
        <v>Alexandru Baciu</v>
      </c>
      <c r="L80" s="59">
        <f>TJ!E14</f>
        <v>1991</v>
      </c>
      <c r="M80" s="60" t="str">
        <f>TJ!F14</f>
        <v>ROU</v>
      </c>
      <c r="N80" s="74">
        <f>TJ!M14</f>
        <v>1570</v>
      </c>
      <c r="O80" s="59">
        <f>TJ!O14</f>
        <v>12</v>
      </c>
      <c r="Q80"/>
    </row>
    <row r="81" spans="1:17" s="86" customFormat="1">
      <c r="A81" s="50" t="str">
        <f>'3000m'!A15</f>
        <v>OC</v>
      </c>
      <c r="B81" s="59">
        <f>'3000m'!C15</f>
        <v>295</v>
      </c>
      <c r="C81" s="61" t="str">
        <f>'3000m'!D15</f>
        <v>Ramazan Özdemir - OC</v>
      </c>
      <c r="D81" s="59">
        <f>'3000m'!E15</f>
        <v>1991</v>
      </c>
      <c r="E81" s="60" t="str">
        <f>'3000m'!F15</f>
        <v xml:space="preserve">TUR </v>
      </c>
      <c r="F81" s="77">
        <f>'3000m'!G15</f>
        <v>81452</v>
      </c>
      <c r="G81" s="59">
        <f>'3000m'!H15</f>
        <v>0</v>
      </c>
      <c r="H81" s="72"/>
      <c r="I81" s="50">
        <f>TJ!A15</f>
        <v>5</v>
      </c>
      <c r="J81" s="59">
        <f>TJ!C15</f>
        <v>259</v>
      </c>
      <c r="K81" s="61" t="str">
        <f>TJ!D15</f>
        <v>Martin Gradisek</v>
      </c>
      <c r="L81" s="59">
        <f>TJ!E15</f>
        <v>1986</v>
      </c>
      <c r="M81" s="60" t="str">
        <f>TJ!F15</f>
        <v>SLO</v>
      </c>
      <c r="N81" s="74">
        <f>TJ!M15</f>
        <v>1470</v>
      </c>
      <c r="O81" s="59">
        <f>TJ!O15</f>
        <v>11</v>
      </c>
      <c r="Q81"/>
    </row>
    <row r="82" spans="1:17" s="86" customFormat="1">
      <c r="A82" s="50" t="str">
        <f>'3000m'!A16</f>
        <v>OC</v>
      </c>
      <c r="B82" s="59">
        <f>'3000m'!C16</f>
        <v>252</v>
      </c>
      <c r="C82" s="67" t="str">
        <f>'3000m'!D16</f>
        <v>Daniel Ionut Betej - OC</v>
      </c>
      <c r="D82" s="60">
        <f>'3000m'!E16</f>
        <v>1987</v>
      </c>
      <c r="E82" s="60" t="str">
        <f>'3000m'!F16</f>
        <v xml:space="preserve">ROU </v>
      </c>
      <c r="F82" s="78">
        <f>'3000m'!G16</f>
        <v>81893</v>
      </c>
      <c r="G82" s="60">
        <f>'3000m'!H16</f>
        <v>0</v>
      </c>
      <c r="H82" s="72"/>
      <c r="I82" s="50" t="str">
        <f>TJ!A16</f>
        <v>OC</v>
      </c>
      <c r="J82" s="59">
        <f>TJ!C16</f>
        <v>291</v>
      </c>
      <c r="K82" s="61" t="str">
        <f>TJ!D16</f>
        <v>Mert Çiçek - OC</v>
      </c>
      <c r="L82" s="59">
        <f>TJ!E16</f>
        <v>1998</v>
      </c>
      <c r="M82" s="60" t="str">
        <f>TJ!F16</f>
        <v xml:space="preserve">TUR </v>
      </c>
      <c r="N82" s="74">
        <f>TJ!M16</f>
        <v>1464</v>
      </c>
      <c r="O82" s="59">
        <f>TJ!O16</f>
        <v>0</v>
      </c>
      <c r="Q82"/>
    </row>
    <row r="83" spans="1:17" s="86" customFormat="1">
      <c r="A83" s="50">
        <f>'3000m'!A17</f>
        <v>3</v>
      </c>
      <c r="B83" s="59">
        <f>'3000m'!C17</f>
        <v>265</v>
      </c>
      <c r="C83" s="61" t="str">
        <f>'3000m'!D17</f>
        <v>Jasmin Ljajic</v>
      </c>
      <c r="D83" s="59">
        <f>'3000m'!E17</f>
        <v>1991</v>
      </c>
      <c r="E83" s="60" t="str">
        <f>'3000m'!F17</f>
        <v>SRB</v>
      </c>
      <c r="F83" s="77">
        <f>'3000m'!G17</f>
        <v>82346</v>
      </c>
      <c r="G83" s="59">
        <f>'3000m'!H17</f>
        <v>13</v>
      </c>
      <c r="H83" s="72"/>
      <c r="I83" s="50">
        <f>TJ!A17</f>
        <v>6</v>
      </c>
      <c r="J83" s="59">
        <f>TJ!C17</f>
        <v>276</v>
      </c>
      <c r="K83" s="61" t="str">
        <f>TJ!D17</f>
        <v>İbrahim Halil Sağlam</v>
      </c>
      <c r="L83" s="59">
        <f>TJ!E17</f>
        <v>1995</v>
      </c>
      <c r="M83" s="60" t="str">
        <f>TJ!F17</f>
        <v>TUR</v>
      </c>
      <c r="N83" s="74">
        <f>TJ!M17</f>
        <v>1422</v>
      </c>
      <c r="O83" s="59">
        <f>TJ!O17</f>
        <v>10</v>
      </c>
      <c r="Q83"/>
    </row>
    <row r="84" spans="1:17" s="86" customFormat="1">
      <c r="A84" s="50">
        <f>'3000m'!A18</f>
        <v>4</v>
      </c>
      <c r="B84" s="59">
        <f>'3000m'!C18</f>
        <v>249</v>
      </c>
      <c r="C84" s="67" t="str">
        <f>'3000m'!D18</f>
        <v>Marius Busca</v>
      </c>
      <c r="D84" s="60">
        <f>'3000m'!E18</f>
        <v>1979</v>
      </c>
      <c r="E84" s="60" t="str">
        <f>'3000m'!F18</f>
        <v>ROU</v>
      </c>
      <c r="F84" s="78">
        <f>'3000m'!G18</f>
        <v>82488</v>
      </c>
      <c r="G84" s="60">
        <f>'3000m'!H18</f>
        <v>12</v>
      </c>
      <c r="H84" s="72"/>
      <c r="I84" s="8"/>
      <c r="J84" s="8"/>
      <c r="K84" s="8"/>
      <c r="L84" s="8"/>
      <c r="M84" s="8"/>
      <c r="N84" s="8"/>
      <c r="O84" s="8"/>
      <c r="Q84"/>
    </row>
    <row r="85" spans="1:17" s="86" customFormat="1">
      <c r="A85" s="50" t="str">
        <f>'3000m'!A19</f>
        <v>OC</v>
      </c>
      <c r="B85" s="59">
        <f>'3000m'!C19</f>
        <v>288</v>
      </c>
      <c r="C85" s="67" t="str">
        <f>'3000m'!D19</f>
        <v>Erdinç Ekin - OC</v>
      </c>
      <c r="D85" s="60">
        <f>'3000m'!E19</f>
        <v>1988</v>
      </c>
      <c r="E85" s="60" t="str">
        <f>'3000m'!F19</f>
        <v xml:space="preserve">TUR </v>
      </c>
      <c r="F85" s="78">
        <f>'3000m'!G19</f>
        <v>83032</v>
      </c>
      <c r="G85" s="60">
        <f>'3000m'!H19</f>
        <v>0</v>
      </c>
      <c r="H85" s="72"/>
      <c r="I85" s="8"/>
      <c r="J85" s="8"/>
      <c r="K85" s="8"/>
      <c r="L85" s="8"/>
      <c r="M85" s="8"/>
      <c r="N85" s="8"/>
      <c r="O85" s="8"/>
      <c r="Q85"/>
    </row>
    <row r="86" spans="1:17" s="86" customFormat="1">
      <c r="A86" s="50" t="str">
        <f>'3000m'!A20</f>
        <v>OC</v>
      </c>
      <c r="B86" s="59">
        <f>'3000m'!C20</f>
        <v>187</v>
      </c>
      <c r="C86" s="67" t="str">
        <f>'3000m'!D20</f>
        <v>Ivan Popov - OC</v>
      </c>
      <c r="D86" s="60">
        <f>'3000m'!E20</f>
        <v>1991</v>
      </c>
      <c r="E86" s="60" t="str">
        <f>'3000m'!F20</f>
        <v xml:space="preserve">BUL </v>
      </c>
      <c r="F86" s="78">
        <f>'3000m'!G20</f>
        <v>83163</v>
      </c>
      <c r="G86" s="60">
        <f>'3000m'!H20</f>
        <v>0</v>
      </c>
      <c r="H86" s="72"/>
      <c r="I86" s="8"/>
      <c r="J86" s="8"/>
      <c r="K86" s="8"/>
      <c r="L86" s="8"/>
      <c r="M86" s="8"/>
      <c r="N86" s="8"/>
      <c r="O86" s="8"/>
      <c r="Q86"/>
    </row>
    <row r="87" spans="1:17" s="86" customFormat="1">
      <c r="A87" s="50">
        <f>'3000m'!A21</f>
        <v>5</v>
      </c>
      <c r="B87" s="59">
        <f>'3000m'!C21</f>
        <v>209</v>
      </c>
      <c r="C87" s="67" t="str">
        <f>'3000m'!D21</f>
        <v>Davit Kharazishvili</v>
      </c>
      <c r="D87" s="60" t="str">
        <f>'3000m'!E21</f>
        <v>1992</v>
      </c>
      <c r="E87" s="60" t="str">
        <f>'3000m'!F21</f>
        <v>GEO</v>
      </c>
      <c r="F87" s="78">
        <f>'3000m'!G21</f>
        <v>85085</v>
      </c>
      <c r="G87" s="60">
        <f>'3000m'!H21</f>
        <v>11</v>
      </c>
      <c r="H87" s="72"/>
      <c r="I87" s="8"/>
      <c r="J87" s="8"/>
      <c r="K87" s="8"/>
      <c r="L87" s="8"/>
      <c r="M87" s="8"/>
      <c r="N87" s="8"/>
      <c r="O87" s="8"/>
      <c r="Q87"/>
    </row>
    <row r="88" spans="1:17" s="86" customFormat="1">
      <c r="A88" s="50">
        <f>'3000m'!A22</f>
        <v>6</v>
      </c>
      <c r="B88" s="59">
        <f>'3000m'!C22</f>
        <v>167</v>
      </c>
      <c r="C88" s="67" t="str">
        <f>'3000m'!D22</f>
        <v>Vanya Sargsyan</v>
      </c>
      <c r="D88" s="60">
        <f>'3000m'!E22</f>
        <v>1996</v>
      </c>
      <c r="E88" s="60" t="str">
        <f>'3000m'!F22</f>
        <v>ARM</v>
      </c>
      <c r="F88" s="78">
        <f>'3000m'!G22</f>
        <v>85576</v>
      </c>
      <c r="G88" s="60">
        <f>'3000m'!H22</f>
        <v>10</v>
      </c>
      <c r="H88" s="72"/>
      <c r="I88" s="8"/>
      <c r="J88" s="8"/>
      <c r="K88" s="8"/>
      <c r="L88" s="8"/>
      <c r="M88" s="8"/>
      <c r="N88" s="8"/>
      <c r="O88" s="8"/>
      <c r="Q88"/>
    </row>
    <row r="89" spans="1:17" s="86" customFormat="1">
      <c r="A89" s="50" t="str">
        <f>'3000m'!A23</f>
        <v>-</v>
      </c>
      <c r="B89" s="59">
        <f>'3000m'!C23</f>
        <v>186</v>
      </c>
      <c r="C89" s="67" t="str">
        <f>'3000m'!D23</f>
        <v>Yolo Nikolov - OC</v>
      </c>
      <c r="D89" s="60">
        <f>'3000m'!E23</f>
        <v>1984</v>
      </c>
      <c r="E89" s="60" t="str">
        <f>'3000m'!F23</f>
        <v xml:space="preserve">BUL </v>
      </c>
      <c r="F89" s="78" t="str">
        <f>'3000m'!G23</f>
        <v>DNF</v>
      </c>
      <c r="G89" s="60">
        <f>'3000m'!H23</f>
        <v>0</v>
      </c>
      <c r="H89" s="72"/>
      <c r="I89" s="8"/>
      <c r="J89" s="8"/>
      <c r="K89" s="8"/>
      <c r="L89" s="8"/>
      <c r="M89" s="8"/>
      <c r="N89" s="8"/>
      <c r="O89" s="8"/>
      <c r="Q89"/>
    </row>
    <row r="90" spans="1:17" s="86" customFormat="1">
      <c r="A90" s="72"/>
      <c r="B90" s="72"/>
      <c r="C90" s="72"/>
      <c r="D90" s="72"/>
      <c r="E90" s="72"/>
      <c r="F90" s="98"/>
      <c r="G90" s="278"/>
      <c r="H90" s="72"/>
      <c r="I90" s="8"/>
      <c r="J90" s="8"/>
      <c r="K90" s="8"/>
      <c r="L90" s="8"/>
      <c r="M90" s="8"/>
      <c r="N90" s="8"/>
      <c r="O90" s="8"/>
      <c r="Q90"/>
    </row>
    <row r="91" spans="1:17" s="86" customFormat="1" ht="15.75">
      <c r="A91" s="476" t="s">
        <v>130</v>
      </c>
      <c r="B91" s="476"/>
      <c r="C91" s="476"/>
      <c r="D91" s="476"/>
      <c r="E91" s="476"/>
      <c r="F91" s="476"/>
      <c r="G91" s="476"/>
      <c r="H91" s="72"/>
      <c r="I91" s="476" t="s">
        <v>108</v>
      </c>
      <c r="J91" s="476"/>
      <c r="K91" s="476"/>
      <c r="L91" s="476"/>
      <c r="M91" s="476"/>
      <c r="N91" s="476"/>
      <c r="O91" s="476"/>
      <c r="Q91"/>
    </row>
    <row r="92" spans="1:17" s="86" customFormat="1">
      <c r="A92" s="96" t="s">
        <v>38</v>
      </c>
      <c r="B92" s="96" t="s">
        <v>31</v>
      </c>
      <c r="C92" s="96" t="s">
        <v>66</v>
      </c>
      <c r="D92" s="96" t="s">
        <v>67</v>
      </c>
      <c r="E92" s="96" t="s">
        <v>32</v>
      </c>
      <c r="F92" s="96" t="s">
        <v>30</v>
      </c>
      <c r="G92" s="96" t="s">
        <v>39</v>
      </c>
      <c r="H92" s="72"/>
      <c r="I92" s="96" t="s">
        <v>38</v>
      </c>
      <c r="J92" s="96" t="s">
        <v>31</v>
      </c>
      <c r="K92" s="96" t="s">
        <v>66</v>
      </c>
      <c r="L92" s="96" t="s">
        <v>67</v>
      </c>
      <c r="M92" s="96" t="s">
        <v>32</v>
      </c>
      <c r="N92" s="96" t="s">
        <v>30</v>
      </c>
      <c r="O92" s="96" t="s">
        <v>39</v>
      </c>
      <c r="Q92"/>
    </row>
    <row r="93" spans="1:17" s="86" customFormat="1">
      <c r="A93" s="50">
        <f>'60mH'!A11</f>
        <v>1</v>
      </c>
      <c r="B93" s="59">
        <f>'60mH'!C11</f>
        <v>221</v>
      </c>
      <c r="C93" s="67" t="str">
        <f>'60mH'!D11</f>
        <v>Konstantinos Douvalidis</v>
      </c>
      <c r="D93" s="60">
        <f>'60mH'!E11</f>
        <v>1987</v>
      </c>
      <c r="E93" s="60" t="str">
        <f>'60mH'!F11</f>
        <v>GRE</v>
      </c>
      <c r="F93" s="73">
        <f>'60mH'!G11</f>
        <v>780</v>
      </c>
      <c r="G93" s="60">
        <f>'60mH'!H11</f>
        <v>15</v>
      </c>
      <c r="H93" s="72"/>
      <c r="I93" s="50">
        <f>PV!A11</f>
        <v>1</v>
      </c>
      <c r="J93" s="220">
        <f>PV!C11</f>
        <v>218</v>
      </c>
      <c r="K93" s="67" t="str">
        <f>PV!D11</f>
        <v>Dimitrios Patsoukakis</v>
      </c>
      <c r="L93" s="60">
        <f>PV!E11</f>
        <v>1987</v>
      </c>
      <c r="M93" s="60" t="str">
        <f>PV!F11</f>
        <v>GRE</v>
      </c>
      <c r="N93" s="73">
        <f>PV!W11</f>
        <v>528</v>
      </c>
      <c r="O93" s="60">
        <f>PV!X11</f>
        <v>14.5</v>
      </c>
      <c r="Q93"/>
    </row>
    <row r="94" spans="1:17" s="86" customFormat="1">
      <c r="A94" s="50">
        <f>'60mH'!A12</f>
        <v>2</v>
      </c>
      <c r="B94" s="59">
        <f>'60mH'!C12</f>
        <v>208</v>
      </c>
      <c r="C94" s="61" t="str">
        <f>'60mH'!D12</f>
        <v>David Ilariani</v>
      </c>
      <c r="D94" s="59" t="str">
        <f>'60mH'!E12</f>
        <v>1981</v>
      </c>
      <c r="E94" s="60" t="str">
        <f>'60mH'!F12</f>
        <v>GEO</v>
      </c>
      <c r="F94" s="74">
        <f>'60mH'!G12</f>
        <v>788</v>
      </c>
      <c r="G94" s="59">
        <f>'60mH'!H12</f>
        <v>14</v>
      </c>
      <c r="H94" s="72"/>
      <c r="I94" s="50">
        <f>PV!A12</f>
        <v>1</v>
      </c>
      <c r="J94" s="220">
        <f>PV!C12</f>
        <v>200</v>
      </c>
      <c r="K94" s="221" t="str">
        <f>PV!D12</f>
        <v>Nikandros Stylianou</v>
      </c>
      <c r="L94" s="220">
        <f>PV!E12</f>
        <v>1989</v>
      </c>
      <c r="M94" s="60" t="str">
        <f>PV!F12</f>
        <v>CYP</v>
      </c>
      <c r="N94" s="222">
        <f>PV!W12</f>
        <v>528</v>
      </c>
      <c r="O94" s="220">
        <f>PV!X12</f>
        <v>14.5</v>
      </c>
      <c r="Q94"/>
    </row>
    <row r="95" spans="1:17" s="86" customFormat="1">
      <c r="A95" s="50">
        <f>'60mH'!A13</f>
        <v>3</v>
      </c>
      <c r="B95" s="59">
        <f>'60mH'!C13</f>
        <v>245</v>
      </c>
      <c r="C95" s="67" t="str">
        <f>'60mH'!D13</f>
        <v>Cosmin Dumitrache Ilie</v>
      </c>
      <c r="D95" s="60">
        <f>'60mH'!E13</f>
        <v>1994</v>
      </c>
      <c r="E95" s="60" t="str">
        <f>'60mH'!F13</f>
        <v>ROU</v>
      </c>
      <c r="F95" s="73">
        <f>'60mH'!G13</f>
        <v>810</v>
      </c>
      <c r="G95" s="60">
        <f>'60mH'!H13</f>
        <v>13</v>
      </c>
      <c r="H95" s="72"/>
      <c r="I95" s="50">
        <f>PV!A13</f>
        <v>3</v>
      </c>
      <c r="J95" s="220">
        <f>PV!C13</f>
        <v>255</v>
      </c>
      <c r="K95" s="221" t="str">
        <f>PV!D13</f>
        <v>Andrej Poljanec</v>
      </c>
      <c r="L95" s="220">
        <f>PV!E13</f>
        <v>1984</v>
      </c>
      <c r="M95" s="60" t="str">
        <f>PV!F13</f>
        <v>SLO</v>
      </c>
      <c r="N95" s="222">
        <f>PV!W13</f>
        <v>522</v>
      </c>
      <c r="O95" s="220">
        <f>PV!X13</f>
        <v>13</v>
      </c>
      <c r="Q95"/>
    </row>
    <row r="96" spans="1:17" s="86" customFormat="1">
      <c r="A96" s="50">
        <f>'60mH'!A14</f>
        <v>4</v>
      </c>
      <c r="B96" s="59">
        <f>'60mH'!C14</f>
        <v>263</v>
      </c>
      <c r="C96" s="61" t="str">
        <f>'60mH'!D14</f>
        <v>Aleksandar Milenkovic</v>
      </c>
      <c r="D96" s="59">
        <f>'60mH'!E14</f>
        <v>1985</v>
      </c>
      <c r="E96" s="60" t="str">
        <f>'60mH'!F14</f>
        <v>SRB</v>
      </c>
      <c r="F96" s="74">
        <f>'60mH'!G14</f>
        <v>827</v>
      </c>
      <c r="G96" s="59">
        <f>'60mH'!H14</f>
        <v>12</v>
      </c>
      <c r="H96" s="72"/>
      <c r="I96" s="50">
        <f>PV!A14</f>
        <v>4</v>
      </c>
      <c r="J96" s="220">
        <f>PV!C14</f>
        <v>241</v>
      </c>
      <c r="K96" s="221" t="str">
        <f>PV!D14</f>
        <v>Andrei Razvan Deliu</v>
      </c>
      <c r="L96" s="220">
        <f>PV!E14</f>
        <v>1993</v>
      </c>
      <c r="M96" s="60" t="str">
        <f>PV!F14</f>
        <v>ROU</v>
      </c>
      <c r="N96" s="222">
        <f>PV!W14</f>
        <v>500</v>
      </c>
      <c r="O96" s="220">
        <f>PV!X14</f>
        <v>12</v>
      </c>
      <c r="Q96"/>
    </row>
    <row r="97" spans="1:17" s="86" customFormat="1">
      <c r="A97" s="50">
        <f>'60mH'!A15</f>
        <v>5</v>
      </c>
      <c r="B97" s="59">
        <f>'60mH'!C15</f>
        <v>279</v>
      </c>
      <c r="C97" s="61" t="str">
        <f>'60mH'!D15</f>
        <v>Mustafa Güneş</v>
      </c>
      <c r="D97" s="59">
        <f>'60mH'!E15</f>
        <v>1989</v>
      </c>
      <c r="E97" s="60" t="str">
        <f>'60mH'!F15</f>
        <v>TUR</v>
      </c>
      <c r="F97" s="74">
        <f>'60mH'!G15</f>
        <v>831</v>
      </c>
      <c r="G97" s="59">
        <f>'60mH'!H15</f>
        <v>11</v>
      </c>
      <c r="H97" s="72"/>
      <c r="I97" s="50" t="str">
        <f>PV!A15</f>
        <v>OC</v>
      </c>
      <c r="J97" s="220">
        <f>PV!C15</f>
        <v>287</v>
      </c>
      <c r="K97" s="67" t="str">
        <f>PV!D15</f>
        <v>Burak Yılmaz - OC</v>
      </c>
      <c r="L97" s="60">
        <f>PV!E15</f>
        <v>1995</v>
      </c>
      <c r="M97" s="60" t="str">
        <f>PV!F15</f>
        <v xml:space="preserve">TUR </v>
      </c>
      <c r="N97" s="73">
        <f>PV!W15</f>
        <v>470</v>
      </c>
      <c r="O97" s="60">
        <f>PV!X15</f>
        <v>0</v>
      </c>
      <c r="Q97"/>
    </row>
    <row r="98" spans="1:17" s="86" customFormat="1">
      <c r="A98" s="50">
        <f>'60mH'!A16</f>
        <v>6</v>
      </c>
      <c r="B98" s="59">
        <f>'60mH'!C16</f>
        <v>152</v>
      </c>
      <c r="C98" s="61" t="str">
        <f>'60mH'!D16</f>
        <v>Bajram Muço</v>
      </c>
      <c r="D98" s="59">
        <f>'60mH'!E16</f>
        <v>1996</v>
      </c>
      <c r="E98" s="60" t="str">
        <f>'60mH'!F16</f>
        <v>ALB</v>
      </c>
      <c r="F98" s="74">
        <f>'60mH'!G16</f>
        <v>848</v>
      </c>
      <c r="G98" s="59">
        <f>'60mH'!H16</f>
        <v>10</v>
      </c>
      <c r="H98" s="72"/>
      <c r="I98" s="50">
        <f>PV!A16</f>
        <v>5</v>
      </c>
      <c r="J98" s="220">
        <f>PV!C16</f>
        <v>282</v>
      </c>
      <c r="K98" s="67" t="str">
        <f>PV!D16</f>
        <v>Ümit Sungur</v>
      </c>
      <c r="L98" s="60">
        <f>PV!E16</f>
        <v>1994</v>
      </c>
      <c r="M98" s="60" t="str">
        <f>PV!F16</f>
        <v>TUR</v>
      </c>
      <c r="N98" s="73">
        <f>PV!W16</f>
        <v>470</v>
      </c>
      <c r="O98" s="60">
        <f>PV!X16</f>
        <v>11</v>
      </c>
      <c r="Q98"/>
    </row>
    <row r="99" spans="1:17" s="86" customFormat="1">
      <c r="A99" s="50" t="str">
        <f>'60mH'!A17</f>
        <v>-</v>
      </c>
      <c r="B99" s="59">
        <f>'60mH'!C17</f>
        <v>160</v>
      </c>
      <c r="C99" s="61" t="str">
        <f>'60mH'!D17</f>
        <v>Arsen Dubski</v>
      </c>
      <c r="D99" s="59">
        <f>'60mH'!E17</f>
        <v>1993</v>
      </c>
      <c r="E99" s="60" t="str">
        <f>'60mH'!F17</f>
        <v>ARM</v>
      </c>
      <c r="F99" s="74" t="str">
        <f>'60mH'!G17</f>
        <v>DNF</v>
      </c>
      <c r="G99" s="59">
        <f>'60mH'!H17</f>
        <v>0</v>
      </c>
      <c r="H99" s="72"/>
      <c r="I99" s="50">
        <f>PV!A17</f>
        <v>6</v>
      </c>
      <c r="J99" s="220">
        <f>PV!C17</f>
        <v>176</v>
      </c>
      <c r="K99" s="221" t="str">
        <f>PV!D17</f>
        <v>Atanas Petrov</v>
      </c>
      <c r="L99" s="220">
        <f>PV!E17</f>
        <v>1995</v>
      </c>
      <c r="M99" s="60" t="str">
        <f>PV!F17</f>
        <v>BUL</v>
      </c>
      <c r="N99" s="222">
        <f>PV!W17</f>
        <v>460</v>
      </c>
      <c r="O99" s="220">
        <f>PV!X17</f>
        <v>10</v>
      </c>
      <c r="Q99"/>
    </row>
    <row r="100" spans="1:17" s="86" customFormat="1">
      <c r="A100" s="72"/>
      <c r="B100" s="72"/>
      <c r="C100" s="72"/>
      <c r="D100" s="72"/>
      <c r="E100" s="72"/>
      <c r="F100" s="72"/>
      <c r="G100" s="72"/>
      <c r="H100" s="72"/>
      <c r="I100" s="50" t="str">
        <f>PV!A18</f>
        <v>-</v>
      </c>
      <c r="J100" s="220">
        <f>PV!C18</f>
        <v>222</v>
      </c>
      <c r="K100" s="67" t="str">
        <f>PV!D18</f>
        <v>Georgios Triantafyllou - OC</v>
      </c>
      <c r="L100" s="60">
        <f>PV!E18</f>
        <v>1997</v>
      </c>
      <c r="M100" s="60" t="str">
        <f>PV!F18</f>
        <v xml:space="preserve">GRE </v>
      </c>
      <c r="N100" s="73" t="str">
        <f>PV!W18</f>
        <v>DNS</v>
      </c>
      <c r="O100" s="60">
        <f>PV!X18</f>
        <v>0</v>
      </c>
      <c r="Q100"/>
    </row>
    <row r="101" spans="1:17" s="86" customFormat="1">
      <c r="A101" s="72"/>
      <c r="B101" s="72"/>
      <c r="C101" s="72"/>
      <c r="D101" s="72"/>
      <c r="E101" s="72"/>
      <c r="F101" s="72"/>
      <c r="G101" s="72"/>
      <c r="H101" s="72"/>
      <c r="I101" s="50" t="str">
        <f>PV!A19</f>
        <v>-</v>
      </c>
      <c r="J101" s="220">
        <f>PV!C19</f>
        <v>300</v>
      </c>
      <c r="K101" s="67" t="str">
        <f>PV!D19</f>
        <v>Yunus Pehlevan - OC</v>
      </c>
      <c r="L101" s="60">
        <f>PV!E19</f>
        <v>1994</v>
      </c>
      <c r="M101" s="60" t="str">
        <f>PV!F19</f>
        <v xml:space="preserve">TUR </v>
      </c>
      <c r="N101" s="73" t="str">
        <f>PV!W19</f>
        <v>DNS</v>
      </c>
      <c r="O101" s="60">
        <f>PV!X19</f>
        <v>0</v>
      </c>
      <c r="Q101"/>
    </row>
  </sheetData>
  <mergeCells count="16">
    <mergeCell ref="I91:O91"/>
    <mergeCell ref="A75:G75"/>
    <mergeCell ref="A7:P7"/>
    <mergeCell ref="I20:O20"/>
    <mergeCell ref="I30:O30"/>
    <mergeCell ref="A91:G91"/>
    <mergeCell ref="A48:G48"/>
    <mergeCell ref="I75:O75"/>
    <mergeCell ref="A63:G63"/>
    <mergeCell ref="I48:O48"/>
    <mergeCell ref="I63:O63"/>
    <mergeCell ref="A1:P1"/>
    <mergeCell ref="A9:G9"/>
    <mergeCell ref="I9:O9"/>
    <mergeCell ref="A30:G30"/>
    <mergeCell ref="A20:G20"/>
  </mergeCells>
  <conditionalFormatting sqref="A91:A1048576 A48:A89 A1:A44 I1:I1048576">
    <cfRule type="cellIs" dxfId="5" priority="5" operator="equal">
      <formula>0</formula>
    </cfRule>
    <cfRule type="cellIs" dxfId="4" priority="6" operator="equal">
      <formula>0</formula>
    </cfRule>
  </conditionalFormatting>
  <conditionalFormatting sqref="A90 B47:F1048576 B1:F44 J1:N1048576 A47">
    <cfRule type="cellIs" dxfId="3" priority="3" operator="equal">
      <formula>0</formula>
    </cfRule>
    <cfRule type="containsErrors" dxfId="2" priority="4">
      <formula>ISERROR(A1)</formula>
    </cfRule>
  </conditionalFormatting>
  <conditionalFormatting sqref="C47:C1048576 C1:C44 K1:K1048576">
    <cfRule type="containsText" dxfId="1" priority="2" operator="containsText" text=" OC">
      <formula>NOT(ISERROR(SEARCH(" OC",C1)))</formula>
    </cfRule>
  </conditionalFormatting>
  <conditionalFormatting sqref="E47:E1048576 E1:E44 M1:M1048576">
    <cfRule type="containsText" dxfId="0" priority="1" operator="containsText" text=" ">
      <formula>NOT(ISERROR(SEARCH(" ",E1)))</formula>
    </cfRule>
  </conditionalFormatting>
  <printOptions horizontalCentered="1"/>
  <pageMargins left="0.19685039370078741" right="0.19685039370078741" top="0.39370078740157483" bottom="0.19685039370078741" header="0.31496062992125984" footer="0.31496062992125984"/>
  <pageSetup paperSize="9" scale="61" orientation="portrait" horizont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335"/>
  <sheetViews>
    <sheetView topLeftCell="D1" zoomScale="55" zoomScaleNormal="55" zoomScaleSheetLayoutView="55" workbookViewId="0">
      <pane ySplit="10" topLeftCell="A11" activePane="bottomLeft" state="frozen"/>
      <selection sqref="A1:C1"/>
      <selection pane="bottomLeft" sqref="A1:C1"/>
    </sheetView>
  </sheetViews>
  <sheetFormatPr defaultRowHeight="12.75" outlineLevelRow="1" outlineLevelCol="1"/>
  <cols>
    <col min="1" max="1" width="10.7109375" style="229" hidden="1" customWidth="1" outlineLevel="1"/>
    <col min="2" max="2" width="37.28515625" style="230" hidden="1" customWidth="1" outlineLevel="1"/>
    <col min="3" max="3" width="8.7109375" style="229" hidden="1" customWidth="1" outlineLevel="1"/>
    <col min="4" max="4" width="8.7109375" style="229" customWidth="1" collapsed="1"/>
    <col min="5" max="5" width="47.7109375" style="231" customWidth="1"/>
    <col min="6" max="6" width="12.7109375" style="229" customWidth="1"/>
    <col min="7" max="7" width="8.7109375" style="232" customWidth="1"/>
    <col min="8" max="8" width="12.7109375" style="233" customWidth="1"/>
    <col min="9" max="9" width="12.7109375" style="231" customWidth="1"/>
    <col min="10" max="10" width="24.85546875" style="231" bestFit="1" customWidth="1"/>
    <col min="11" max="12" width="10.7109375" style="231" customWidth="1"/>
    <col min="13" max="13" width="12.5703125" style="231" customWidth="1"/>
    <col min="14" max="16384" width="9.140625" style="86"/>
  </cols>
  <sheetData>
    <row r="1" spans="1:13" ht="17.25" customHeight="1">
      <c r="A1" s="468"/>
      <c r="B1" s="468"/>
      <c r="C1" s="468"/>
      <c r="D1" s="468"/>
      <c r="E1" s="468"/>
      <c r="F1" s="468"/>
      <c r="G1" s="468"/>
      <c r="H1" s="468"/>
      <c r="I1" s="468"/>
      <c r="J1" s="468"/>
      <c r="K1" s="468"/>
      <c r="L1" s="468"/>
      <c r="M1" s="468"/>
    </row>
    <row r="2" spans="1:13" ht="35.25">
      <c r="A2" s="469" t="str">
        <f>Menu!A1</f>
        <v>BALKAN SALON ŞAMPİYONASI</v>
      </c>
      <c r="B2" s="469"/>
      <c r="C2" s="469"/>
      <c r="D2" s="469"/>
      <c r="E2" s="469"/>
      <c r="F2" s="469"/>
      <c r="G2" s="469"/>
      <c r="H2" s="469"/>
      <c r="I2" s="469"/>
      <c r="J2" s="469"/>
      <c r="K2" s="469"/>
      <c r="L2" s="469"/>
      <c r="M2" s="469"/>
    </row>
    <row r="3" spans="1:13" ht="35.25">
      <c r="A3" s="470" t="str">
        <f>Menu!A2</f>
        <v>BALKAN INDOOR CHAMPIONSHIPS</v>
      </c>
      <c r="B3" s="470"/>
      <c r="C3" s="470"/>
      <c r="D3" s="470"/>
      <c r="E3" s="470"/>
      <c r="F3" s="470"/>
      <c r="G3" s="470"/>
      <c r="H3" s="470"/>
      <c r="I3" s="470"/>
      <c r="J3" s="470"/>
      <c r="K3" s="470"/>
      <c r="L3" s="470"/>
      <c r="M3" s="470"/>
    </row>
    <row r="4" spans="1:13" ht="30.75">
      <c r="A4" s="471" t="str">
        <f>Menu!A3</f>
        <v>22 February 2014 / İstanbul</v>
      </c>
      <c r="B4" s="471"/>
      <c r="C4" s="471"/>
      <c r="D4" s="471"/>
      <c r="E4" s="471"/>
      <c r="F4" s="471"/>
      <c r="G4" s="471"/>
      <c r="H4" s="471"/>
      <c r="I4" s="471"/>
      <c r="J4" s="471"/>
      <c r="K4" s="471"/>
      <c r="L4" s="471"/>
      <c r="M4" s="471"/>
    </row>
    <row r="5" spans="1:13" ht="35.25">
      <c r="A5" s="472" t="s">
        <v>111</v>
      </c>
      <c r="B5" s="472"/>
      <c r="C5" s="472"/>
      <c r="D5" s="472"/>
      <c r="E5" s="472"/>
      <c r="F5" s="472"/>
      <c r="G5" s="472"/>
      <c r="H5" s="472"/>
      <c r="I5" s="472"/>
      <c r="J5" s="472"/>
      <c r="K5" s="472"/>
      <c r="L5" s="472"/>
      <c r="M5" s="472"/>
    </row>
    <row r="6" spans="1:13" ht="20.25" hidden="1" outlineLevel="1">
      <c r="A6" s="473"/>
      <c r="B6" s="473"/>
      <c r="C6" s="473"/>
      <c r="D6" s="473"/>
      <c r="E6" s="473"/>
      <c r="F6" s="473"/>
      <c r="G6" s="473"/>
      <c r="H6" s="473"/>
      <c r="I6" s="473"/>
      <c r="J6" s="473"/>
      <c r="K6" s="473"/>
      <c r="L6" s="473"/>
      <c r="M6" s="473"/>
    </row>
    <row r="7" spans="1:13" ht="20.25" hidden="1" outlineLevel="1">
      <c r="A7" s="466"/>
      <c r="B7" s="466"/>
      <c r="C7" s="466"/>
      <c r="D7" s="466"/>
      <c r="E7" s="466"/>
      <c r="F7" s="466"/>
      <c r="G7" s="466"/>
      <c r="H7" s="466"/>
      <c r="I7" s="466"/>
      <c r="J7" s="466"/>
      <c r="K7" s="466"/>
      <c r="L7" s="466"/>
      <c r="M7" s="466"/>
    </row>
    <row r="8" spans="1:13" ht="18.75" hidden="1" outlineLevel="1">
      <c r="A8" s="467"/>
      <c r="B8" s="467"/>
      <c r="C8" s="467"/>
      <c r="D8" s="467"/>
      <c r="E8" s="467"/>
      <c r="F8" s="467"/>
      <c r="G8" s="467"/>
      <c r="H8" s="467"/>
      <c r="I8" s="467"/>
      <c r="J8" s="467"/>
      <c r="K8" s="467"/>
      <c r="L8" s="467"/>
      <c r="M8" s="467"/>
    </row>
    <row r="9" spans="1:13" ht="38.25" collapsed="1">
      <c r="A9" s="146" t="s">
        <v>43</v>
      </c>
      <c r="B9" s="192"/>
      <c r="C9" s="146" t="s">
        <v>1</v>
      </c>
      <c r="D9" s="146" t="s">
        <v>44</v>
      </c>
      <c r="E9" s="146" t="s">
        <v>46</v>
      </c>
      <c r="F9" s="147" t="s">
        <v>45</v>
      </c>
      <c r="G9" s="146" t="s">
        <v>47</v>
      </c>
      <c r="H9" s="146" t="s">
        <v>52</v>
      </c>
      <c r="I9" s="146" t="s">
        <v>51</v>
      </c>
      <c r="J9" s="146" t="s">
        <v>48</v>
      </c>
      <c r="K9" s="146" t="s">
        <v>49</v>
      </c>
      <c r="L9" s="146" t="s">
        <v>50</v>
      </c>
      <c r="M9" s="146" t="s">
        <v>64</v>
      </c>
    </row>
    <row r="10" spans="1:13" ht="38.25">
      <c r="A10" s="146" t="s">
        <v>53</v>
      </c>
      <c r="B10" s="193" t="s">
        <v>107</v>
      </c>
      <c r="C10" s="146" t="s">
        <v>40</v>
      </c>
      <c r="D10" s="146" t="s">
        <v>54</v>
      </c>
      <c r="E10" s="146" t="s">
        <v>56</v>
      </c>
      <c r="F10" s="147" t="s">
        <v>55</v>
      </c>
      <c r="G10" s="146" t="s">
        <v>41</v>
      </c>
      <c r="H10" s="146" t="s">
        <v>52</v>
      </c>
      <c r="I10" s="146" t="s">
        <v>51</v>
      </c>
      <c r="J10" s="146" t="s">
        <v>57</v>
      </c>
      <c r="K10" s="146" t="s">
        <v>68</v>
      </c>
      <c r="L10" s="146" t="s">
        <v>58</v>
      </c>
      <c r="M10" s="146" t="s">
        <v>65</v>
      </c>
    </row>
    <row r="11" spans="1:13" ht="23.25">
      <c r="A11" s="106">
        <v>284</v>
      </c>
      <c r="B11" s="191" t="str">
        <f>CONCATENATE(J11,"-",K11,"-",L11,"-",M11)</f>
        <v>1500m--8-</v>
      </c>
      <c r="C11" s="342">
        <v>4</v>
      </c>
      <c r="D11" s="350">
        <v>277</v>
      </c>
      <c r="E11" s="360" t="s">
        <v>271</v>
      </c>
      <c r="F11" s="369">
        <v>1990</v>
      </c>
      <c r="G11" s="378" t="s">
        <v>15</v>
      </c>
      <c r="H11" s="299">
        <v>33130</v>
      </c>
      <c r="I11" s="299">
        <v>33822</v>
      </c>
      <c r="J11" s="387" t="s">
        <v>61</v>
      </c>
      <c r="K11" s="395"/>
      <c r="L11" s="404">
        <v>8</v>
      </c>
      <c r="M11" s="203"/>
    </row>
    <row r="12" spans="1:13" ht="23.25">
      <c r="A12" s="100">
        <v>144</v>
      </c>
      <c r="B12" s="190" t="str">
        <f t="shared" ref="B12:B77" si="0">CONCATENATE(J12,"-",K12,"-",L12,"-",M12)</f>
        <v>1500m--9-</v>
      </c>
      <c r="C12" s="345">
        <v>4</v>
      </c>
      <c r="D12" s="353">
        <v>216</v>
      </c>
      <c r="E12" s="364" t="s">
        <v>225</v>
      </c>
      <c r="F12" s="372">
        <v>1990</v>
      </c>
      <c r="G12" s="381" t="s">
        <v>17</v>
      </c>
      <c r="H12" s="112">
        <v>33932</v>
      </c>
      <c r="I12" s="112">
        <v>34263</v>
      </c>
      <c r="J12" s="390" t="s">
        <v>61</v>
      </c>
      <c r="K12" s="398"/>
      <c r="L12" s="407">
        <v>9</v>
      </c>
      <c r="M12" s="204"/>
    </row>
    <row r="13" spans="1:13" ht="23.25">
      <c r="A13" s="105">
        <v>224</v>
      </c>
      <c r="B13" s="187" t="str">
        <f t="shared" si="0"/>
        <v>1500m--7-</v>
      </c>
      <c r="C13" s="343">
        <v>4</v>
      </c>
      <c r="D13" s="351">
        <v>247</v>
      </c>
      <c r="E13" s="361" t="s">
        <v>241</v>
      </c>
      <c r="F13" s="370">
        <v>1983</v>
      </c>
      <c r="G13" s="379" t="s">
        <v>22</v>
      </c>
      <c r="H13" s="136">
        <v>33933</v>
      </c>
      <c r="I13" s="136">
        <v>34030</v>
      </c>
      <c r="J13" s="388" t="s">
        <v>61</v>
      </c>
      <c r="K13" s="396"/>
      <c r="L13" s="405">
        <v>7</v>
      </c>
      <c r="M13" s="212"/>
    </row>
    <row r="14" spans="1:13" ht="23.25">
      <c r="A14" s="101">
        <v>244</v>
      </c>
      <c r="B14" s="189" t="str">
        <f t="shared" si="0"/>
        <v>1500m--6-</v>
      </c>
      <c r="C14" s="341">
        <v>4</v>
      </c>
      <c r="D14" s="349">
        <v>260</v>
      </c>
      <c r="E14" s="357" t="s">
        <v>249</v>
      </c>
      <c r="F14" s="368">
        <v>1989</v>
      </c>
      <c r="G14" s="377" t="s">
        <v>175</v>
      </c>
      <c r="H14" s="117">
        <v>34200</v>
      </c>
      <c r="I14" s="117">
        <v>34560</v>
      </c>
      <c r="J14" s="386" t="s">
        <v>61</v>
      </c>
      <c r="K14" s="394"/>
      <c r="L14" s="403">
        <v>6</v>
      </c>
      <c r="M14" s="207"/>
    </row>
    <row r="15" spans="1:13" ht="23.25">
      <c r="A15" s="106">
        <v>302</v>
      </c>
      <c r="B15" s="191" t="str">
        <f t="shared" si="0"/>
        <v>1500m--12-</v>
      </c>
      <c r="C15" s="342">
        <v>22</v>
      </c>
      <c r="D15" s="350">
        <v>296</v>
      </c>
      <c r="E15" s="360" t="s">
        <v>283</v>
      </c>
      <c r="F15" s="369">
        <v>1995</v>
      </c>
      <c r="G15" s="378" t="s">
        <v>170</v>
      </c>
      <c r="H15" s="299">
        <v>34305</v>
      </c>
      <c r="I15" s="299">
        <v>34902</v>
      </c>
      <c r="J15" s="387" t="s">
        <v>61</v>
      </c>
      <c r="K15" s="395"/>
      <c r="L15" s="404">
        <v>12</v>
      </c>
      <c r="M15" s="203"/>
    </row>
    <row r="16" spans="1:13" ht="23.25">
      <c r="A16" s="102">
        <v>80</v>
      </c>
      <c r="B16" s="186" t="str">
        <f t="shared" si="0"/>
        <v>---</v>
      </c>
      <c r="C16" s="344">
        <v>20</v>
      </c>
      <c r="D16" s="352"/>
      <c r="E16" s="363"/>
      <c r="F16" s="371"/>
      <c r="G16" s="380" t="s">
        <v>164</v>
      </c>
      <c r="H16" s="298"/>
      <c r="I16" s="298"/>
      <c r="J16" s="389"/>
      <c r="K16" s="397"/>
      <c r="L16" s="406"/>
      <c r="M16" s="206"/>
    </row>
    <row r="17" spans="1:13" ht="23.25">
      <c r="A17" s="102">
        <v>64</v>
      </c>
      <c r="B17" s="186" t="str">
        <f t="shared" si="0"/>
        <v>1500m--13-</v>
      </c>
      <c r="C17" s="344">
        <v>4</v>
      </c>
      <c r="D17" s="352">
        <v>209</v>
      </c>
      <c r="E17" s="363" t="s">
        <v>518</v>
      </c>
      <c r="F17" s="371" t="s">
        <v>214</v>
      </c>
      <c r="G17" s="380" t="s">
        <v>183</v>
      </c>
      <c r="H17" s="298"/>
      <c r="I17" s="298"/>
      <c r="J17" s="389" t="s">
        <v>61</v>
      </c>
      <c r="K17" s="397"/>
      <c r="L17" s="406">
        <v>13</v>
      </c>
      <c r="M17" s="206"/>
    </row>
    <row r="18" spans="1:13" ht="23.25">
      <c r="A18" s="236">
        <v>164</v>
      </c>
      <c r="B18" s="237" t="str">
        <f t="shared" si="0"/>
        <v>1500m--10-</v>
      </c>
      <c r="C18" s="313">
        <v>4</v>
      </c>
      <c r="D18" s="314">
        <v>227</v>
      </c>
      <c r="E18" s="359" t="s">
        <v>230</v>
      </c>
      <c r="F18" s="316">
        <v>1991</v>
      </c>
      <c r="G18" s="317" t="s">
        <v>63</v>
      </c>
      <c r="H18" s="247">
        <v>34624</v>
      </c>
      <c r="I18" s="247">
        <v>35221</v>
      </c>
      <c r="J18" s="318" t="s">
        <v>61</v>
      </c>
      <c r="K18" s="319"/>
      <c r="L18" s="320">
        <v>10</v>
      </c>
      <c r="M18" s="245"/>
    </row>
    <row r="19" spans="1:13" ht="23.25">
      <c r="A19" s="105">
        <v>238</v>
      </c>
      <c r="B19" s="187" t="str">
        <f t="shared" si="0"/>
        <v>1500m--2-</v>
      </c>
      <c r="C19" s="343">
        <v>18</v>
      </c>
      <c r="D19" s="351">
        <v>251</v>
      </c>
      <c r="E19" s="361" t="s">
        <v>267</v>
      </c>
      <c r="F19" s="370">
        <v>1992</v>
      </c>
      <c r="G19" s="379" t="s">
        <v>162</v>
      </c>
      <c r="H19" s="136">
        <v>34766</v>
      </c>
      <c r="I19" s="136">
        <v>35091</v>
      </c>
      <c r="J19" s="388" t="s">
        <v>61</v>
      </c>
      <c r="K19" s="396"/>
      <c r="L19" s="405">
        <v>2</v>
      </c>
      <c r="M19" s="212"/>
    </row>
    <row r="20" spans="1:13" ht="23.25">
      <c r="A20" s="256">
        <v>104</v>
      </c>
      <c r="B20" s="257" t="str">
        <f t="shared" si="0"/>
        <v>1500m--5-</v>
      </c>
      <c r="C20" s="339">
        <v>4</v>
      </c>
      <c r="D20" s="347">
        <v>201</v>
      </c>
      <c r="E20" s="355" t="s">
        <v>209</v>
      </c>
      <c r="F20" s="366">
        <v>1991</v>
      </c>
      <c r="G20" s="375" t="s">
        <v>173</v>
      </c>
      <c r="H20" s="250">
        <v>34987</v>
      </c>
      <c r="I20" s="250">
        <v>34987</v>
      </c>
      <c r="J20" s="384" t="s">
        <v>61</v>
      </c>
      <c r="K20" s="392"/>
      <c r="L20" s="401">
        <v>5</v>
      </c>
      <c r="M20" s="264"/>
    </row>
    <row r="21" spans="1:13" ht="23.25">
      <c r="A21" s="106">
        <v>303</v>
      </c>
      <c r="B21" s="191" t="str">
        <f t="shared" si="0"/>
        <v>1500m--1-</v>
      </c>
      <c r="C21" s="342">
        <v>23</v>
      </c>
      <c r="D21" s="350">
        <v>294</v>
      </c>
      <c r="E21" s="360" t="s">
        <v>284</v>
      </c>
      <c r="F21" s="369">
        <v>1990</v>
      </c>
      <c r="G21" s="378" t="s">
        <v>170</v>
      </c>
      <c r="H21" s="299">
        <v>35247</v>
      </c>
      <c r="I21" s="299">
        <v>35702</v>
      </c>
      <c r="J21" s="387" t="s">
        <v>61</v>
      </c>
      <c r="K21" s="395"/>
      <c r="L21" s="404">
        <v>1</v>
      </c>
      <c r="M21" s="203"/>
    </row>
    <row r="22" spans="1:13" ht="23.25">
      <c r="A22" s="103">
        <v>4</v>
      </c>
      <c r="B22" s="184" t="str">
        <f t="shared" si="0"/>
        <v>1500m--4-</v>
      </c>
      <c r="C22" s="194">
        <v>4</v>
      </c>
      <c r="D22" s="148">
        <v>153</v>
      </c>
      <c r="E22" s="122" t="s">
        <v>179</v>
      </c>
      <c r="F22" s="123">
        <v>1992</v>
      </c>
      <c r="G22" s="124" t="s">
        <v>82</v>
      </c>
      <c r="H22" s="126">
        <v>40150</v>
      </c>
      <c r="I22" s="126"/>
      <c r="J22" s="90" t="s">
        <v>61</v>
      </c>
      <c r="K22" s="209"/>
      <c r="L22" s="210">
        <v>4</v>
      </c>
      <c r="M22" s="211"/>
    </row>
    <row r="23" spans="1:13" ht="23.25">
      <c r="A23" s="236">
        <v>24</v>
      </c>
      <c r="B23" s="237" t="str">
        <f t="shared" si="0"/>
        <v>1500m--3-</v>
      </c>
      <c r="C23" s="313">
        <v>4</v>
      </c>
      <c r="D23" s="314">
        <v>168</v>
      </c>
      <c r="E23" s="315" t="s">
        <v>188</v>
      </c>
      <c r="F23" s="316">
        <v>1996</v>
      </c>
      <c r="G23" s="317" t="s">
        <v>176</v>
      </c>
      <c r="H23" s="247">
        <v>41571</v>
      </c>
      <c r="I23" s="247">
        <v>41996</v>
      </c>
      <c r="J23" s="318" t="s">
        <v>61</v>
      </c>
      <c r="K23" s="319"/>
      <c r="L23" s="320">
        <v>3</v>
      </c>
      <c r="M23" s="245"/>
    </row>
    <row r="24" spans="1:13" ht="23.25">
      <c r="A24" s="104">
        <v>44</v>
      </c>
      <c r="B24" s="185" t="str">
        <f t="shared" si="0"/>
        <v>1500m---</v>
      </c>
      <c r="C24" s="279">
        <v>4</v>
      </c>
      <c r="D24" s="280"/>
      <c r="E24" s="281"/>
      <c r="F24" s="282"/>
      <c r="G24" s="283" t="s">
        <v>16</v>
      </c>
      <c r="H24" s="131"/>
      <c r="I24" s="131"/>
      <c r="J24" s="284" t="s">
        <v>61</v>
      </c>
      <c r="K24" s="285"/>
      <c r="L24" s="286"/>
      <c r="M24" s="208"/>
    </row>
    <row r="25" spans="1:13" ht="23.25">
      <c r="A25" s="300">
        <v>84</v>
      </c>
      <c r="B25" s="301" t="str">
        <f t="shared" si="0"/>
        <v>1500m---</v>
      </c>
      <c r="C25" s="337">
        <v>4</v>
      </c>
      <c r="D25" s="346"/>
      <c r="E25" s="354"/>
      <c r="F25" s="365"/>
      <c r="G25" s="373" t="s">
        <v>159</v>
      </c>
      <c r="H25" s="311"/>
      <c r="I25" s="311"/>
      <c r="J25" s="382" t="s">
        <v>61</v>
      </c>
      <c r="K25" s="391"/>
      <c r="L25" s="399"/>
      <c r="M25" s="309"/>
    </row>
    <row r="26" spans="1:13" ht="23.25">
      <c r="A26" s="300">
        <v>124</v>
      </c>
      <c r="B26" s="301" t="str">
        <f t="shared" si="0"/>
        <v>1500m--11-</v>
      </c>
      <c r="C26" s="337">
        <v>4</v>
      </c>
      <c r="D26" s="346">
        <v>210</v>
      </c>
      <c r="E26" s="354" t="s">
        <v>217</v>
      </c>
      <c r="F26" s="365" t="s">
        <v>218</v>
      </c>
      <c r="G26" s="373" t="s">
        <v>174</v>
      </c>
      <c r="H26" s="311"/>
      <c r="I26" s="311">
        <v>40434</v>
      </c>
      <c r="J26" s="382" t="s">
        <v>61</v>
      </c>
      <c r="K26" s="391"/>
      <c r="L26" s="399">
        <v>11</v>
      </c>
      <c r="M26" s="309"/>
    </row>
    <row r="27" spans="1:13" ht="23.25">
      <c r="A27" s="107">
        <v>184</v>
      </c>
      <c r="B27" s="188" t="str">
        <f t="shared" si="0"/>
        <v>1500m---</v>
      </c>
      <c r="C27" s="340">
        <v>4</v>
      </c>
      <c r="D27" s="348"/>
      <c r="E27" s="356"/>
      <c r="F27" s="367"/>
      <c r="G27" s="376" t="s">
        <v>19</v>
      </c>
      <c r="H27" s="145"/>
      <c r="I27" s="145"/>
      <c r="J27" s="385" t="s">
        <v>61</v>
      </c>
      <c r="K27" s="393"/>
      <c r="L27" s="402"/>
      <c r="M27" s="205"/>
    </row>
    <row r="28" spans="1:13" ht="23.25">
      <c r="A28" s="106">
        <v>204</v>
      </c>
      <c r="B28" s="191" t="str">
        <f t="shared" si="0"/>
        <v>1500m---</v>
      </c>
      <c r="C28" s="342">
        <v>4</v>
      </c>
      <c r="D28" s="350"/>
      <c r="E28" s="360"/>
      <c r="F28" s="369"/>
      <c r="G28" s="378" t="s">
        <v>122</v>
      </c>
      <c r="H28" s="299"/>
      <c r="I28" s="299"/>
      <c r="J28" s="387" t="s">
        <v>61</v>
      </c>
      <c r="K28" s="395"/>
      <c r="L28" s="404"/>
      <c r="M28" s="203"/>
    </row>
    <row r="29" spans="1:13" ht="23.25">
      <c r="A29" s="256">
        <v>264</v>
      </c>
      <c r="B29" s="257" t="str">
        <f t="shared" si="0"/>
        <v>1500m---</v>
      </c>
      <c r="C29" s="339">
        <v>4</v>
      </c>
      <c r="D29" s="347"/>
      <c r="E29" s="358"/>
      <c r="F29" s="366"/>
      <c r="G29" s="375" t="s">
        <v>21</v>
      </c>
      <c r="H29" s="250"/>
      <c r="I29" s="250"/>
      <c r="J29" s="384" t="s">
        <v>61</v>
      </c>
      <c r="K29" s="392"/>
      <c r="L29" s="401"/>
      <c r="M29" s="264"/>
    </row>
    <row r="30" spans="1:13" ht="23.25">
      <c r="A30" s="106">
        <v>285</v>
      </c>
      <c r="B30" s="191" t="str">
        <f t="shared" si="0"/>
        <v>3000m--6-</v>
      </c>
      <c r="C30" s="342">
        <v>5</v>
      </c>
      <c r="D30" s="350">
        <v>274</v>
      </c>
      <c r="E30" s="360" t="s">
        <v>272</v>
      </c>
      <c r="F30" s="369">
        <v>1994</v>
      </c>
      <c r="G30" s="378" t="s">
        <v>15</v>
      </c>
      <c r="H30" s="299">
        <v>74361</v>
      </c>
      <c r="I30" s="299">
        <v>74361</v>
      </c>
      <c r="J30" s="387" t="s">
        <v>62</v>
      </c>
      <c r="K30" s="395"/>
      <c r="L30" s="404">
        <v>6</v>
      </c>
      <c r="M30" s="203"/>
    </row>
    <row r="31" spans="1:13" ht="23.25">
      <c r="A31" s="106">
        <v>304</v>
      </c>
      <c r="B31" s="191" t="str">
        <f t="shared" si="0"/>
        <v>3000m--9-</v>
      </c>
      <c r="C31" s="342">
        <v>24</v>
      </c>
      <c r="D31" s="350">
        <v>297</v>
      </c>
      <c r="E31" s="360" t="s">
        <v>285</v>
      </c>
      <c r="F31" s="369">
        <v>1988</v>
      </c>
      <c r="G31" s="378" t="s">
        <v>170</v>
      </c>
      <c r="H31" s="299">
        <v>74768</v>
      </c>
      <c r="I31" s="299">
        <v>80129</v>
      </c>
      <c r="J31" s="387" t="s">
        <v>62</v>
      </c>
      <c r="K31" s="395"/>
      <c r="L31" s="404">
        <v>9</v>
      </c>
      <c r="M31" s="203"/>
    </row>
    <row r="32" spans="1:13" ht="23.25">
      <c r="A32" s="256">
        <v>265</v>
      </c>
      <c r="B32" s="257" t="str">
        <f t="shared" si="0"/>
        <v>3000m--5-</v>
      </c>
      <c r="C32" s="339">
        <v>5</v>
      </c>
      <c r="D32" s="347">
        <v>265</v>
      </c>
      <c r="E32" s="355" t="s">
        <v>255</v>
      </c>
      <c r="F32" s="366">
        <v>1991</v>
      </c>
      <c r="G32" s="375" t="s">
        <v>21</v>
      </c>
      <c r="H32" s="250">
        <v>81236</v>
      </c>
      <c r="I32" s="250"/>
      <c r="J32" s="384" t="s">
        <v>62</v>
      </c>
      <c r="K32" s="392"/>
      <c r="L32" s="401">
        <v>5</v>
      </c>
      <c r="M32" s="264"/>
    </row>
    <row r="33" spans="1:13" ht="23.25">
      <c r="A33" s="106">
        <v>306</v>
      </c>
      <c r="B33" s="191" t="str">
        <f t="shared" si="0"/>
        <v>3000m--10-</v>
      </c>
      <c r="C33" s="342">
        <v>26</v>
      </c>
      <c r="D33" s="350">
        <v>295</v>
      </c>
      <c r="E33" s="360" t="s">
        <v>287</v>
      </c>
      <c r="F33" s="369">
        <v>1991</v>
      </c>
      <c r="G33" s="378" t="s">
        <v>170</v>
      </c>
      <c r="H33" s="299">
        <v>81617</v>
      </c>
      <c r="I33" s="299">
        <v>81617</v>
      </c>
      <c r="J33" s="387" t="s">
        <v>62</v>
      </c>
      <c r="K33" s="395"/>
      <c r="L33" s="404">
        <v>10</v>
      </c>
      <c r="M33" s="203"/>
    </row>
    <row r="34" spans="1:13" ht="23.25">
      <c r="A34" s="105">
        <v>239</v>
      </c>
      <c r="B34" s="187" t="str">
        <f t="shared" si="0"/>
        <v>3000m--2-</v>
      </c>
      <c r="C34" s="343">
        <v>19</v>
      </c>
      <c r="D34" s="351">
        <v>252</v>
      </c>
      <c r="E34" s="361" t="s">
        <v>306</v>
      </c>
      <c r="F34" s="370">
        <v>1987</v>
      </c>
      <c r="G34" s="379" t="s">
        <v>162</v>
      </c>
      <c r="H34" s="136">
        <v>81620</v>
      </c>
      <c r="I34" s="136"/>
      <c r="J34" s="388" t="s">
        <v>62</v>
      </c>
      <c r="K34" s="396"/>
      <c r="L34" s="405">
        <v>2</v>
      </c>
      <c r="M34" s="212"/>
    </row>
    <row r="35" spans="1:13" ht="23.25">
      <c r="A35" s="106">
        <v>305</v>
      </c>
      <c r="B35" s="191" t="str">
        <f t="shared" si="0"/>
        <v>3000m--1-</v>
      </c>
      <c r="C35" s="342">
        <v>25</v>
      </c>
      <c r="D35" s="350">
        <v>288</v>
      </c>
      <c r="E35" s="360" t="s">
        <v>286</v>
      </c>
      <c r="F35" s="369">
        <v>1988</v>
      </c>
      <c r="G35" s="378" t="s">
        <v>170</v>
      </c>
      <c r="H35" s="299">
        <v>81686</v>
      </c>
      <c r="I35" s="299"/>
      <c r="J35" s="387" t="s">
        <v>62</v>
      </c>
      <c r="K35" s="395"/>
      <c r="L35" s="404">
        <v>1</v>
      </c>
      <c r="M35" s="203"/>
    </row>
    <row r="36" spans="1:13" ht="23.25">
      <c r="A36" s="102">
        <v>65</v>
      </c>
      <c r="B36" s="186" t="str">
        <f t="shared" si="0"/>
        <v>3000m--11-</v>
      </c>
      <c r="C36" s="344">
        <v>5</v>
      </c>
      <c r="D36" s="352">
        <v>186</v>
      </c>
      <c r="E36" s="363" t="s">
        <v>513</v>
      </c>
      <c r="F36" s="371">
        <v>1984</v>
      </c>
      <c r="G36" s="380" t="s">
        <v>164</v>
      </c>
      <c r="H36" s="298">
        <v>82438</v>
      </c>
      <c r="I36" s="298">
        <v>82625</v>
      </c>
      <c r="J36" s="389" t="s">
        <v>62</v>
      </c>
      <c r="K36" s="397"/>
      <c r="L36" s="406">
        <v>11</v>
      </c>
      <c r="M36" s="206"/>
    </row>
    <row r="37" spans="1:13" ht="23.25">
      <c r="A37" s="105">
        <v>225</v>
      </c>
      <c r="B37" s="187" t="str">
        <f t="shared" si="0"/>
        <v>3000m--4-</v>
      </c>
      <c r="C37" s="343">
        <v>5</v>
      </c>
      <c r="D37" s="351">
        <v>249</v>
      </c>
      <c r="E37" s="362" t="s">
        <v>242</v>
      </c>
      <c r="F37" s="370">
        <v>1979</v>
      </c>
      <c r="G37" s="379" t="s">
        <v>22</v>
      </c>
      <c r="H37" s="136">
        <v>83080</v>
      </c>
      <c r="I37" s="136"/>
      <c r="J37" s="388" t="s">
        <v>62</v>
      </c>
      <c r="K37" s="396"/>
      <c r="L37" s="405">
        <v>4</v>
      </c>
      <c r="M37" s="212"/>
    </row>
    <row r="38" spans="1:13" ht="23.25">
      <c r="A38" s="236">
        <v>25</v>
      </c>
      <c r="B38" s="237" t="str">
        <f t="shared" si="0"/>
        <v>3000m--3-</v>
      </c>
      <c r="C38" s="313">
        <v>5</v>
      </c>
      <c r="D38" s="314">
        <v>167</v>
      </c>
      <c r="E38" s="315" t="s">
        <v>189</v>
      </c>
      <c r="F38" s="316">
        <v>1996</v>
      </c>
      <c r="G38" s="317" t="s">
        <v>176</v>
      </c>
      <c r="H38" s="247">
        <v>91651</v>
      </c>
      <c r="I38" s="247">
        <v>91936</v>
      </c>
      <c r="J38" s="318" t="s">
        <v>62</v>
      </c>
      <c r="K38" s="319"/>
      <c r="L38" s="320">
        <v>3</v>
      </c>
      <c r="M38" s="245"/>
    </row>
    <row r="39" spans="1:13" ht="23.25">
      <c r="A39" s="236"/>
      <c r="B39" s="237" t="str">
        <f t="shared" si="0"/>
        <v>3000m--12-</v>
      </c>
      <c r="C39" s="313"/>
      <c r="D39" s="314">
        <v>187</v>
      </c>
      <c r="E39" s="315" t="s">
        <v>263</v>
      </c>
      <c r="F39" s="316">
        <v>1991</v>
      </c>
      <c r="G39" s="317" t="s">
        <v>164</v>
      </c>
      <c r="H39" s="247"/>
      <c r="I39" s="247"/>
      <c r="J39" s="318" t="s">
        <v>62</v>
      </c>
      <c r="K39" s="319"/>
      <c r="L39" s="320">
        <v>12</v>
      </c>
      <c r="M39" s="245"/>
    </row>
    <row r="40" spans="1:13" ht="23.25">
      <c r="A40" s="236"/>
      <c r="B40" s="237" t="str">
        <f t="shared" si="0"/>
        <v>3000m--7-</v>
      </c>
      <c r="C40" s="313"/>
      <c r="D40" s="314">
        <v>181</v>
      </c>
      <c r="E40" s="315" t="s">
        <v>200</v>
      </c>
      <c r="F40" s="316">
        <v>1993</v>
      </c>
      <c r="G40" s="317" t="s">
        <v>18</v>
      </c>
      <c r="H40" s="247">
        <v>75934</v>
      </c>
      <c r="I40" s="247">
        <v>75934</v>
      </c>
      <c r="J40" s="318" t="s">
        <v>62</v>
      </c>
      <c r="K40" s="319"/>
      <c r="L40" s="320">
        <v>7</v>
      </c>
      <c r="M40" s="245"/>
    </row>
    <row r="41" spans="1:13" ht="23.25">
      <c r="A41" s="103">
        <v>5</v>
      </c>
      <c r="B41" s="184" t="str">
        <f t="shared" si="0"/>
        <v>3000m---</v>
      </c>
      <c r="C41" s="194">
        <v>5</v>
      </c>
      <c r="D41" s="148"/>
      <c r="E41" s="122"/>
      <c r="F41" s="123"/>
      <c r="G41" s="124" t="s">
        <v>82</v>
      </c>
      <c r="H41" s="126"/>
      <c r="I41" s="126"/>
      <c r="J41" s="90" t="s">
        <v>62</v>
      </c>
      <c r="K41" s="209"/>
      <c r="L41" s="210"/>
      <c r="M41" s="211"/>
    </row>
    <row r="42" spans="1:13" ht="23.25">
      <c r="A42" s="104">
        <v>45</v>
      </c>
      <c r="B42" s="185" t="str">
        <f t="shared" si="0"/>
        <v>3000m---</v>
      </c>
      <c r="C42" s="279">
        <v>5</v>
      </c>
      <c r="D42" s="280"/>
      <c r="E42" s="281"/>
      <c r="F42" s="282"/>
      <c r="G42" s="283" t="s">
        <v>16</v>
      </c>
      <c r="H42" s="131"/>
      <c r="I42" s="131"/>
      <c r="J42" s="284" t="s">
        <v>62</v>
      </c>
      <c r="K42" s="285"/>
      <c r="L42" s="286"/>
      <c r="M42" s="208"/>
    </row>
    <row r="43" spans="1:13" ht="23.25">
      <c r="A43" s="300">
        <v>85</v>
      </c>
      <c r="B43" s="301" t="str">
        <f t="shared" si="0"/>
        <v>3000m---</v>
      </c>
      <c r="C43" s="337">
        <v>5</v>
      </c>
      <c r="D43" s="346"/>
      <c r="E43" s="354"/>
      <c r="F43" s="365"/>
      <c r="G43" s="373" t="s">
        <v>159</v>
      </c>
      <c r="H43" s="311"/>
      <c r="I43" s="311"/>
      <c r="J43" s="382" t="s">
        <v>62</v>
      </c>
      <c r="K43" s="391"/>
      <c r="L43" s="399"/>
      <c r="M43" s="309"/>
    </row>
    <row r="44" spans="1:13" ht="23.25">
      <c r="A44" s="256">
        <v>105</v>
      </c>
      <c r="B44" s="257" t="str">
        <f t="shared" si="0"/>
        <v>3000m---</v>
      </c>
      <c r="C44" s="339">
        <v>5</v>
      </c>
      <c r="D44" s="347"/>
      <c r="E44" s="355"/>
      <c r="F44" s="366"/>
      <c r="G44" s="375" t="s">
        <v>173</v>
      </c>
      <c r="H44" s="250"/>
      <c r="I44" s="250"/>
      <c r="J44" s="384" t="s">
        <v>62</v>
      </c>
      <c r="K44" s="392"/>
      <c r="L44" s="401"/>
      <c r="M44" s="264"/>
    </row>
    <row r="45" spans="1:13" ht="23.25">
      <c r="A45" s="300">
        <v>125</v>
      </c>
      <c r="B45" s="301" t="str">
        <f t="shared" si="0"/>
        <v>3000m--8-</v>
      </c>
      <c r="C45" s="337">
        <v>5</v>
      </c>
      <c r="D45" s="346">
        <v>209</v>
      </c>
      <c r="E45" s="354" t="s">
        <v>219</v>
      </c>
      <c r="F45" s="365" t="s">
        <v>214</v>
      </c>
      <c r="G45" s="373" t="s">
        <v>174</v>
      </c>
      <c r="H45" s="311"/>
      <c r="I45" s="311">
        <v>90745</v>
      </c>
      <c r="J45" s="382" t="s">
        <v>62</v>
      </c>
      <c r="K45" s="391"/>
      <c r="L45" s="399">
        <v>8</v>
      </c>
      <c r="M45" s="309"/>
    </row>
    <row r="46" spans="1:13" ht="23.25">
      <c r="A46" s="100">
        <v>145</v>
      </c>
      <c r="B46" s="190" t="str">
        <f t="shared" si="0"/>
        <v>3000m---</v>
      </c>
      <c r="C46" s="345">
        <v>5</v>
      </c>
      <c r="D46" s="353"/>
      <c r="E46" s="364"/>
      <c r="F46" s="372"/>
      <c r="G46" s="381" t="s">
        <v>17</v>
      </c>
      <c r="H46" s="112"/>
      <c r="I46" s="112"/>
      <c r="J46" s="390" t="s">
        <v>62</v>
      </c>
      <c r="K46" s="398"/>
      <c r="L46" s="407"/>
      <c r="M46" s="204"/>
    </row>
    <row r="47" spans="1:13" ht="23.25">
      <c r="A47" s="236">
        <v>165</v>
      </c>
      <c r="B47" s="237" t="str">
        <f t="shared" si="0"/>
        <v>3000m---</v>
      </c>
      <c r="C47" s="313">
        <v>5</v>
      </c>
      <c r="D47" s="314"/>
      <c r="E47" s="359"/>
      <c r="F47" s="316"/>
      <c r="G47" s="317" t="s">
        <v>63</v>
      </c>
      <c r="H47" s="247"/>
      <c r="I47" s="247"/>
      <c r="J47" s="318" t="s">
        <v>62</v>
      </c>
      <c r="K47" s="319"/>
      <c r="L47" s="320"/>
      <c r="M47" s="245"/>
    </row>
    <row r="48" spans="1:13" ht="23.25">
      <c r="A48" s="107">
        <v>185</v>
      </c>
      <c r="B48" s="188" t="str">
        <f t="shared" si="0"/>
        <v>3000m---</v>
      </c>
      <c r="C48" s="340">
        <v>5</v>
      </c>
      <c r="D48" s="348"/>
      <c r="E48" s="356"/>
      <c r="F48" s="367"/>
      <c r="G48" s="376" t="s">
        <v>19</v>
      </c>
      <c r="H48" s="145"/>
      <c r="I48" s="145"/>
      <c r="J48" s="385" t="s">
        <v>62</v>
      </c>
      <c r="K48" s="393"/>
      <c r="L48" s="402"/>
      <c r="M48" s="205"/>
    </row>
    <row r="49" spans="1:13" ht="23.25">
      <c r="A49" s="106">
        <v>205</v>
      </c>
      <c r="B49" s="191" t="str">
        <f t="shared" si="0"/>
        <v>3000m---</v>
      </c>
      <c r="C49" s="342">
        <v>5</v>
      </c>
      <c r="D49" s="350"/>
      <c r="E49" s="360"/>
      <c r="F49" s="369"/>
      <c r="G49" s="378" t="s">
        <v>122</v>
      </c>
      <c r="H49" s="299"/>
      <c r="I49" s="299"/>
      <c r="J49" s="387" t="s">
        <v>62</v>
      </c>
      <c r="K49" s="395"/>
      <c r="L49" s="404"/>
      <c r="M49" s="203"/>
    </row>
    <row r="50" spans="1:13" ht="23.25">
      <c r="A50" s="101">
        <v>245</v>
      </c>
      <c r="B50" s="189" t="str">
        <f t="shared" si="0"/>
        <v>3000m---</v>
      </c>
      <c r="C50" s="341">
        <v>5</v>
      </c>
      <c r="D50" s="349"/>
      <c r="E50" s="357"/>
      <c r="F50" s="368"/>
      <c r="G50" s="377" t="s">
        <v>175</v>
      </c>
      <c r="H50" s="117"/>
      <c r="I50" s="117"/>
      <c r="J50" s="386" t="s">
        <v>62</v>
      </c>
      <c r="K50" s="394"/>
      <c r="L50" s="403"/>
      <c r="M50" s="207"/>
    </row>
    <row r="51" spans="1:13" ht="23.25">
      <c r="A51" s="300">
        <v>82</v>
      </c>
      <c r="B51" s="301" t="str">
        <f t="shared" si="0"/>
        <v>400m-2-6-</v>
      </c>
      <c r="C51" s="337">
        <v>2</v>
      </c>
      <c r="D51" s="346">
        <v>195</v>
      </c>
      <c r="E51" s="354" t="s">
        <v>205</v>
      </c>
      <c r="F51" s="365">
        <v>1994</v>
      </c>
      <c r="G51" s="373" t="s">
        <v>159</v>
      </c>
      <c r="H51" s="307">
        <v>4630</v>
      </c>
      <c r="I51" s="307">
        <v>4739</v>
      </c>
      <c r="J51" s="382" t="s">
        <v>59</v>
      </c>
      <c r="K51" s="391">
        <v>2</v>
      </c>
      <c r="L51" s="399">
        <v>6</v>
      </c>
      <c r="M51" s="309"/>
    </row>
    <row r="52" spans="1:13" ht="23.25">
      <c r="A52" s="106">
        <v>282</v>
      </c>
      <c r="B52" s="191" t="str">
        <f t="shared" si="0"/>
        <v>400m-2-5-</v>
      </c>
      <c r="C52" s="342">
        <v>2</v>
      </c>
      <c r="D52" s="350">
        <v>283</v>
      </c>
      <c r="E52" s="360" t="s">
        <v>269</v>
      </c>
      <c r="F52" s="369">
        <v>1987</v>
      </c>
      <c r="G52" s="378" t="s">
        <v>15</v>
      </c>
      <c r="H52" s="140">
        <v>4630</v>
      </c>
      <c r="I52" s="140">
        <v>4739</v>
      </c>
      <c r="J52" s="387" t="s">
        <v>59</v>
      </c>
      <c r="K52" s="395">
        <v>2</v>
      </c>
      <c r="L52" s="404">
        <v>5</v>
      </c>
      <c r="M52" s="203"/>
    </row>
    <row r="53" spans="1:13" ht="23.25">
      <c r="A53" s="256">
        <v>278</v>
      </c>
      <c r="B53" s="257" t="str">
        <f t="shared" si="0"/>
        <v>400m-1-2-</v>
      </c>
      <c r="C53" s="339">
        <v>18</v>
      </c>
      <c r="D53" s="347">
        <v>270</v>
      </c>
      <c r="E53" s="358" t="s">
        <v>260</v>
      </c>
      <c r="F53" s="366">
        <v>1991</v>
      </c>
      <c r="G53" s="375" t="s">
        <v>169</v>
      </c>
      <c r="H53" s="267">
        <v>4649</v>
      </c>
      <c r="I53" s="267">
        <v>4746</v>
      </c>
      <c r="J53" s="384" t="s">
        <v>59</v>
      </c>
      <c r="K53" s="392">
        <v>1</v>
      </c>
      <c r="L53" s="401">
        <v>2</v>
      </c>
      <c r="M53" s="264"/>
    </row>
    <row r="54" spans="1:13" ht="23.25">
      <c r="A54" s="256">
        <v>262</v>
      </c>
      <c r="B54" s="257" t="str">
        <f t="shared" si="0"/>
        <v>400m-2-4-</v>
      </c>
      <c r="C54" s="339">
        <v>2</v>
      </c>
      <c r="D54" s="347">
        <v>266</v>
      </c>
      <c r="E54" s="355" t="s">
        <v>253</v>
      </c>
      <c r="F54" s="366">
        <v>1994</v>
      </c>
      <c r="G54" s="375" t="s">
        <v>21</v>
      </c>
      <c r="H54" s="267">
        <v>4698</v>
      </c>
      <c r="I54" s="267">
        <v>4745</v>
      </c>
      <c r="J54" s="384" t="s">
        <v>59</v>
      </c>
      <c r="K54" s="392">
        <v>2</v>
      </c>
      <c r="L54" s="401">
        <v>4</v>
      </c>
      <c r="M54" s="264"/>
    </row>
    <row r="55" spans="1:13" ht="23.25">
      <c r="A55" s="101">
        <v>242</v>
      </c>
      <c r="B55" s="189" t="str">
        <f t="shared" si="0"/>
        <v>400m-2-3-</v>
      </c>
      <c r="C55" s="341">
        <v>2</v>
      </c>
      <c r="D55" s="349">
        <v>258</v>
      </c>
      <c r="E55" s="357" t="s">
        <v>248</v>
      </c>
      <c r="F55" s="368">
        <v>1995</v>
      </c>
      <c r="G55" s="377" t="s">
        <v>175</v>
      </c>
      <c r="H55" s="116">
        <v>4706</v>
      </c>
      <c r="I55" s="116">
        <v>4795</v>
      </c>
      <c r="J55" s="386" t="s">
        <v>59</v>
      </c>
      <c r="K55" s="394">
        <v>2</v>
      </c>
      <c r="L55" s="403">
        <v>3</v>
      </c>
      <c r="M55" s="207"/>
    </row>
    <row r="56" spans="1:13" ht="23.25">
      <c r="A56" s="105">
        <v>222</v>
      </c>
      <c r="B56" s="187" t="str">
        <f t="shared" si="0"/>
        <v>400m-2-2-</v>
      </c>
      <c r="C56" s="197">
        <v>2</v>
      </c>
      <c r="D56" s="151">
        <v>246</v>
      </c>
      <c r="E56" s="132" t="s">
        <v>239</v>
      </c>
      <c r="F56" s="133">
        <v>1991</v>
      </c>
      <c r="G56" s="134" t="s">
        <v>22</v>
      </c>
      <c r="H56" s="135">
        <v>4710</v>
      </c>
      <c r="I56" s="135">
        <v>4923</v>
      </c>
      <c r="J56" s="92" t="s">
        <v>59</v>
      </c>
      <c r="K56" s="212">
        <v>2</v>
      </c>
      <c r="L56" s="218">
        <v>2</v>
      </c>
      <c r="M56" s="212"/>
    </row>
    <row r="57" spans="1:13" ht="23.25">
      <c r="A57" s="107">
        <v>182</v>
      </c>
      <c r="B57" s="188" t="str">
        <f t="shared" si="0"/>
        <v>400m-2-1-</v>
      </c>
      <c r="C57" s="198">
        <v>2</v>
      </c>
      <c r="D57" s="152">
        <v>234</v>
      </c>
      <c r="E57" s="249" t="s">
        <v>234</v>
      </c>
      <c r="F57" s="142">
        <v>1990</v>
      </c>
      <c r="G57" s="143" t="s">
        <v>19</v>
      </c>
      <c r="H57" s="144">
        <v>4792</v>
      </c>
      <c r="I57" s="144"/>
      <c r="J57" s="95" t="s">
        <v>59</v>
      </c>
      <c r="K57" s="205">
        <v>2</v>
      </c>
      <c r="L57" s="215">
        <v>1</v>
      </c>
      <c r="M57" s="205"/>
    </row>
    <row r="58" spans="1:13" ht="23.25">
      <c r="A58" s="300">
        <v>122</v>
      </c>
      <c r="B58" s="301" t="str">
        <f t="shared" si="0"/>
        <v>400m-1-6-</v>
      </c>
      <c r="C58" s="302">
        <v>2</v>
      </c>
      <c r="D58" s="303">
        <v>212</v>
      </c>
      <c r="E58" s="304" t="s">
        <v>301</v>
      </c>
      <c r="F58" s="305" t="s">
        <v>214</v>
      </c>
      <c r="G58" s="306" t="s">
        <v>174</v>
      </c>
      <c r="H58" s="307">
        <v>4803</v>
      </c>
      <c r="I58" s="307">
        <v>4970</v>
      </c>
      <c r="J58" s="308" t="s">
        <v>59</v>
      </c>
      <c r="K58" s="309">
        <v>1</v>
      </c>
      <c r="L58" s="310">
        <v>6</v>
      </c>
      <c r="M58" s="309"/>
    </row>
    <row r="59" spans="1:13" ht="23.25">
      <c r="A59" s="102">
        <v>62</v>
      </c>
      <c r="B59" s="186" t="str">
        <f t="shared" si="0"/>
        <v>400m-1-5-</v>
      </c>
      <c r="C59" s="196">
        <v>2</v>
      </c>
      <c r="D59" s="150">
        <v>183</v>
      </c>
      <c r="E59" s="118" t="s">
        <v>199</v>
      </c>
      <c r="F59" s="119">
        <v>1991</v>
      </c>
      <c r="G59" s="120" t="s">
        <v>18</v>
      </c>
      <c r="H59" s="121">
        <v>4834</v>
      </c>
      <c r="I59" s="121">
        <v>4980</v>
      </c>
      <c r="J59" s="89" t="s">
        <v>59</v>
      </c>
      <c r="K59" s="206">
        <v>1</v>
      </c>
      <c r="L59" s="213">
        <v>5</v>
      </c>
      <c r="M59" s="206"/>
    </row>
    <row r="60" spans="1:13" ht="23.25">
      <c r="A60" s="236">
        <v>22</v>
      </c>
      <c r="B60" s="237" t="str">
        <f t="shared" si="0"/>
        <v>400m-1-4-</v>
      </c>
      <c r="C60" s="238">
        <v>2</v>
      </c>
      <c r="D60" s="239">
        <v>164</v>
      </c>
      <c r="E60" s="248" t="s">
        <v>186</v>
      </c>
      <c r="F60" s="241">
        <v>1992</v>
      </c>
      <c r="G60" s="242" t="s">
        <v>176</v>
      </c>
      <c r="H60" s="243">
        <v>5008</v>
      </c>
      <c r="I60" s="243">
        <v>5286</v>
      </c>
      <c r="J60" s="244" t="s">
        <v>59</v>
      </c>
      <c r="K60" s="245">
        <v>1</v>
      </c>
      <c r="L60" s="246">
        <v>4</v>
      </c>
      <c r="M60" s="245"/>
    </row>
    <row r="61" spans="1:13" ht="23.25">
      <c r="A61" s="103">
        <v>2</v>
      </c>
      <c r="B61" s="184" t="str">
        <f t="shared" si="0"/>
        <v>400m---</v>
      </c>
      <c r="C61" s="338">
        <v>2</v>
      </c>
      <c r="D61" s="333"/>
      <c r="E61" s="334"/>
      <c r="F61" s="335"/>
      <c r="G61" s="374" t="s">
        <v>82</v>
      </c>
      <c r="H61" s="125"/>
      <c r="I61" s="125"/>
      <c r="J61" s="383" t="s">
        <v>59</v>
      </c>
      <c r="K61" s="211"/>
      <c r="L61" s="400"/>
      <c r="M61" s="211"/>
    </row>
    <row r="62" spans="1:13" ht="23.25">
      <c r="A62" s="104">
        <v>42</v>
      </c>
      <c r="B62" s="185" t="str">
        <f t="shared" si="0"/>
        <v>400m-1-3-</v>
      </c>
      <c r="C62" s="195">
        <v>2</v>
      </c>
      <c r="D62" s="149">
        <v>171</v>
      </c>
      <c r="E62" s="127" t="s">
        <v>196</v>
      </c>
      <c r="F62" s="128">
        <v>1995</v>
      </c>
      <c r="G62" s="129" t="s">
        <v>16</v>
      </c>
      <c r="H62" s="130">
        <v>4916</v>
      </c>
      <c r="I62" s="130">
        <v>4916</v>
      </c>
      <c r="J62" s="91" t="s">
        <v>59</v>
      </c>
      <c r="K62" s="208">
        <v>1</v>
      </c>
      <c r="L62" s="217">
        <v>3</v>
      </c>
      <c r="M62" s="208"/>
    </row>
    <row r="63" spans="1:13" ht="23.25">
      <c r="A63" s="256">
        <v>102</v>
      </c>
      <c r="B63" s="257" t="str">
        <f t="shared" si="0"/>
        <v>400m---</v>
      </c>
      <c r="C63" s="258">
        <v>2</v>
      </c>
      <c r="D63" s="259"/>
      <c r="E63" s="260"/>
      <c r="F63" s="261"/>
      <c r="G63" s="262" t="s">
        <v>173</v>
      </c>
      <c r="H63" s="250"/>
      <c r="I63" s="250"/>
      <c r="J63" s="263" t="s">
        <v>59</v>
      </c>
      <c r="K63" s="264"/>
      <c r="L63" s="265"/>
      <c r="M63" s="264"/>
    </row>
    <row r="64" spans="1:13" ht="23.25">
      <c r="A64" s="300">
        <v>138</v>
      </c>
      <c r="B64" s="301" t="str">
        <f t="shared" si="0"/>
        <v>400m-1-1-</v>
      </c>
      <c r="C64" s="302">
        <v>18</v>
      </c>
      <c r="D64" s="303">
        <v>213</v>
      </c>
      <c r="E64" s="304" t="s">
        <v>264</v>
      </c>
      <c r="F64" s="305" t="s">
        <v>216</v>
      </c>
      <c r="G64" s="306" t="s">
        <v>183</v>
      </c>
      <c r="H64" s="311"/>
      <c r="I64" s="311"/>
      <c r="J64" s="308" t="s">
        <v>59</v>
      </c>
      <c r="K64" s="309">
        <v>1</v>
      </c>
      <c r="L64" s="310">
        <v>1</v>
      </c>
      <c r="M64" s="309"/>
    </row>
    <row r="65" spans="1:13" ht="23.25">
      <c r="A65" s="100">
        <v>142</v>
      </c>
      <c r="B65" s="190" t="str">
        <f t="shared" si="0"/>
        <v>400m---</v>
      </c>
      <c r="C65" s="200">
        <v>2</v>
      </c>
      <c r="D65" s="154"/>
      <c r="E65" s="235"/>
      <c r="F65" s="109"/>
      <c r="G65" s="110" t="s">
        <v>17</v>
      </c>
      <c r="H65" s="111"/>
      <c r="I65" s="111"/>
      <c r="J65" s="87" t="s">
        <v>59</v>
      </c>
      <c r="K65" s="204"/>
      <c r="L65" s="214"/>
      <c r="M65" s="204"/>
    </row>
    <row r="66" spans="1:13" ht="23.25">
      <c r="A66" s="236">
        <v>162</v>
      </c>
      <c r="B66" s="237" t="str">
        <f t="shared" si="0"/>
        <v>400m---</v>
      </c>
      <c r="C66" s="238">
        <v>2</v>
      </c>
      <c r="D66" s="239"/>
      <c r="E66" s="240"/>
      <c r="F66" s="241"/>
      <c r="G66" s="242" t="s">
        <v>63</v>
      </c>
      <c r="H66" s="243"/>
      <c r="I66" s="243"/>
      <c r="J66" s="244" t="s">
        <v>59</v>
      </c>
      <c r="K66" s="245"/>
      <c r="L66" s="246"/>
      <c r="M66" s="245"/>
    </row>
    <row r="67" spans="1:13" ht="23.25">
      <c r="A67" s="106">
        <v>202</v>
      </c>
      <c r="B67" s="191" t="str">
        <f t="shared" si="0"/>
        <v>400m---</v>
      </c>
      <c r="C67" s="201">
        <v>2</v>
      </c>
      <c r="D67" s="155"/>
      <c r="E67" s="137"/>
      <c r="F67" s="138"/>
      <c r="G67" s="139" t="s">
        <v>122</v>
      </c>
      <c r="H67" s="140"/>
      <c r="I67" s="140"/>
      <c r="J67" s="93" t="s">
        <v>59</v>
      </c>
      <c r="K67" s="203"/>
      <c r="L67" s="219"/>
      <c r="M67" s="203"/>
    </row>
    <row r="68" spans="1:13" ht="23.25">
      <c r="A68" s="103">
        <v>12</v>
      </c>
      <c r="B68" s="184" t="str">
        <f t="shared" si="0"/>
        <v>---</v>
      </c>
      <c r="C68" s="338">
        <v>12</v>
      </c>
      <c r="D68" s="333"/>
      <c r="E68" s="334"/>
      <c r="F68" s="335"/>
      <c r="G68" s="374" t="s">
        <v>160</v>
      </c>
      <c r="H68" s="126"/>
      <c r="I68" s="126"/>
      <c r="J68" s="383"/>
      <c r="K68" s="211"/>
      <c r="L68" s="400"/>
      <c r="M68" s="211"/>
    </row>
    <row r="69" spans="1:13" ht="23.25">
      <c r="A69" s="236">
        <v>32</v>
      </c>
      <c r="B69" s="237" t="str">
        <f t="shared" si="0"/>
        <v>---</v>
      </c>
      <c r="C69" s="238">
        <v>12</v>
      </c>
      <c r="D69" s="239"/>
      <c r="E69" s="248"/>
      <c r="F69" s="241"/>
      <c r="G69" s="242" t="s">
        <v>181</v>
      </c>
      <c r="H69" s="247"/>
      <c r="I69" s="247"/>
      <c r="J69" s="244"/>
      <c r="K69" s="245"/>
      <c r="L69" s="246"/>
      <c r="M69" s="245"/>
    </row>
    <row r="70" spans="1:13" ht="23.25">
      <c r="A70" s="104">
        <v>52</v>
      </c>
      <c r="B70" s="185" t="str">
        <f t="shared" si="0"/>
        <v>---</v>
      </c>
      <c r="C70" s="195">
        <v>12</v>
      </c>
      <c r="D70" s="149"/>
      <c r="E70" s="127"/>
      <c r="F70" s="128"/>
      <c r="G70" s="129" t="s">
        <v>163</v>
      </c>
      <c r="H70" s="131"/>
      <c r="I70" s="131"/>
      <c r="J70" s="284"/>
      <c r="K70" s="208"/>
      <c r="L70" s="217"/>
      <c r="M70" s="208"/>
    </row>
    <row r="71" spans="1:13" ht="23.25">
      <c r="A71" s="102">
        <v>72</v>
      </c>
      <c r="B71" s="186" t="str">
        <f t="shared" si="0"/>
        <v>---</v>
      </c>
      <c r="C71" s="196">
        <v>12</v>
      </c>
      <c r="D71" s="150"/>
      <c r="E71" s="118"/>
      <c r="F71" s="119"/>
      <c r="G71" s="120" t="s">
        <v>164</v>
      </c>
      <c r="H71" s="298"/>
      <c r="I71" s="298"/>
      <c r="J71" s="89"/>
      <c r="K71" s="206"/>
      <c r="L71" s="213"/>
      <c r="M71" s="206"/>
    </row>
    <row r="72" spans="1:13" ht="23.25">
      <c r="A72" s="300">
        <v>92</v>
      </c>
      <c r="B72" s="301" t="str">
        <f t="shared" si="0"/>
        <v>---</v>
      </c>
      <c r="C72" s="302">
        <v>12</v>
      </c>
      <c r="D72" s="303"/>
      <c r="E72" s="304"/>
      <c r="F72" s="305"/>
      <c r="G72" s="306" t="s">
        <v>165</v>
      </c>
      <c r="H72" s="311"/>
      <c r="I72" s="311"/>
      <c r="J72" s="308"/>
      <c r="K72" s="309"/>
      <c r="L72" s="310"/>
      <c r="M72" s="309"/>
    </row>
    <row r="73" spans="1:13" ht="23.25">
      <c r="A73" s="256">
        <v>112</v>
      </c>
      <c r="B73" s="257" t="str">
        <f t="shared" si="0"/>
        <v>---</v>
      </c>
      <c r="C73" s="258">
        <v>12</v>
      </c>
      <c r="D73" s="259"/>
      <c r="E73" s="260"/>
      <c r="F73" s="261"/>
      <c r="G73" s="262" t="s">
        <v>182</v>
      </c>
      <c r="H73" s="250"/>
      <c r="I73" s="250"/>
      <c r="J73" s="263"/>
      <c r="K73" s="264"/>
      <c r="L73" s="265"/>
      <c r="M73" s="264"/>
    </row>
    <row r="74" spans="1:13" ht="23.25">
      <c r="A74" s="300">
        <v>132</v>
      </c>
      <c r="B74" s="301" t="str">
        <f t="shared" si="0"/>
        <v>---</v>
      </c>
      <c r="C74" s="302">
        <v>12</v>
      </c>
      <c r="D74" s="303"/>
      <c r="E74" s="304"/>
      <c r="F74" s="305"/>
      <c r="G74" s="306" t="s">
        <v>183</v>
      </c>
      <c r="H74" s="311"/>
      <c r="I74" s="311"/>
      <c r="J74" s="308"/>
      <c r="K74" s="309"/>
      <c r="L74" s="310"/>
      <c r="M74" s="309"/>
    </row>
    <row r="75" spans="1:13" ht="23.25">
      <c r="A75" s="100">
        <v>152</v>
      </c>
      <c r="B75" s="190" t="str">
        <f t="shared" si="0"/>
        <v>---</v>
      </c>
      <c r="C75" s="200">
        <v>12</v>
      </c>
      <c r="D75" s="154"/>
      <c r="E75" s="108"/>
      <c r="F75" s="109"/>
      <c r="G75" s="110" t="s">
        <v>161</v>
      </c>
      <c r="H75" s="112"/>
      <c r="I75" s="112"/>
      <c r="J75" s="87"/>
      <c r="K75" s="204"/>
      <c r="L75" s="214"/>
      <c r="M75" s="204"/>
    </row>
    <row r="76" spans="1:13" ht="23.25">
      <c r="A76" s="236">
        <v>172</v>
      </c>
      <c r="B76" s="237" t="str">
        <f t="shared" si="0"/>
        <v>---</v>
      </c>
      <c r="C76" s="238">
        <v>12</v>
      </c>
      <c r="D76" s="239"/>
      <c r="E76" s="248"/>
      <c r="F76" s="241"/>
      <c r="G76" s="242" t="s">
        <v>166</v>
      </c>
      <c r="H76" s="247"/>
      <c r="I76" s="247"/>
      <c r="J76" s="244"/>
      <c r="K76" s="245"/>
      <c r="L76" s="246"/>
      <c r="M76" s="245"/>
    </row>
    <row r="77" spans="1:13" ht="23.25">
      <c r="A77" s="107">
        <v>192</v>
      </c>
      <c r="B77" s="188" t="str">
        <f t="shared" si="0"/>
        <v>---</v>
      </c>
      <c r="C77" s="198">
        <v>12</v>
      </c>
      <c r="D77" s="152"/>
      <c r="E77" s="141"/>
      <c r="F77" s="142"/>
      <c r="G77" s="143" t="s">
        <v>167</v>
      </c>
      <c r="H77" s="145"/>
      <c r="I77" s="145"/>
      <c r="J77" s="95"/>
      <c r="K77" s="205"/>
      <c r="L77" s="215"/>
      <c r="M77" s="205"/>
    </row>
    <row r="78" spans="1:13" ht="23.25">
      <c r="A78" s="106">
        <v>212</v>
      </c>
      <c r="B78" s="191" t="str">
        <f t="shared" ref="B78:B141" si="1">CONCATENATE(J78,"-",K78,"-",L78,"-",M78)</f>
        <v>---</v>
      </c>
      <c r="C78" s="201">
        <v>12</v>
      </c>
      <c r="D78" s="155"/>
      <c r="E78" s="137"/>
      <c r="F78" s="138"/>
      <c r="G78" s="139" t="s">
        <v>168</v>
      </c>
      <c r="H78" s="299"/>
      <c r="I78" s="299"/>
      <c r="J78" s="93"/>
      <c r="K78" s="203"/>
      <c r="L78" s="219"/>
      <c r="M78" s="203"/>
    </row>
    <row r="79" spans="1:13" ht="23.25">
      <c r="A79" s="105">
        <v>232</v>
      </c>
      <c r="B79" s="187" t="str">
        <f t="shared" si="1"/>
        <v>---</v>
      </c>
      <c r="C79" s="197">
        <v>12</v>
      </c>
      <c r="D79" s="151"/>
      <c r="E79" s="132"/>
      <c r="F79" s="133"/>
      <c r="G79" s="134" t="s">
        <v>162</v>
      </c>
      <c r="H79" s="136"/>
      <c r="I79" s="136"/>
      <c r="J79" s="92"/>
      <c r="K79" s="212"/>
      <c r="L79" s="218"/>
      <c r="M79" s="212"/>
    </row>
    <row r="80" spans="1:13" ht="23.25">
      <c r="A80" s="101">
        <v>252</v>
      </c>
      <c r="B80" s="189" t="str">
        <f t="shared" si="1"/>
        <v>---</v>
      </c>
      <c r="C80" s="199">
        <v>12</v>
      </c>
      <c r="D80" s="153"/>
      <c r="E80" s="113"/>
      <c r="F80" s="114"/>
      <c r="G80" s="115" t="s">
        <v>184</v>
      </c>
      <c r="H80" s="116"/>
      <c r="I80" s="116"/>
      <c r="J80" s="88"/>
      <c r="K80" s="207"/>
      <c r="L80" s="216"/>
      <c r="M80" s="207"/>
    </row>
    <row r="81" spans="1:13" ht="23.25">
      <c r="A81" s="256">
        <v>272</v>
      </c>
      <c r="B81" s="257" t="str">
        <f t="shared" si="1"/>
        <v>---</v>
      </c>
      <c r="C81" s="258">
        <v>12</v>
      </c>
      <c r="D81" s="259"/>
      <c r="E81" s="266"/>
      <c r="F81" s="261"/>
      <c r="G81" s="262" t="s">
        <v>169</v>
      </c>
      <c r="H81" s="250"/>
      <c r="I81" s="250"/>
      <c r="J81" s="263"/>
      <c r="K81" s="264"/>
      <c r="L81" s="265"/>
      <c r="M81" s="264"/>
    </row>
    <row r="82" spans="1:13" ht="23.25">
      <c r="A82" s="106">
        <v>292</v>
      </c>
      <c r="B82" s="191" t="str">
        <f t="shared" si="1"/>
        <v>---</v>
      </c>
      <c r="C82" s="201">
        <v>12</v>
      </c>
      <c r="D82" s="155"/>
      <c r="E82" s="137"/>
      <c r="F82" s="138"/>
      <c r="G82" s="139" t="s">
        <v>170</v>
      </c>
      <c r="H82" s="299"/>
      <c r="I82" s="299"/>
      <c r="J82" s="93"/>
      <c r="K82" s="203"/>
      <c r="L82" s="219"/>
      <c r="M82" s="203"/>
    </row>
    <row r="83" spans="1:13" ht="23.25">
      <c r="A83" s="103">
        <v>13</v>
      </c>
      <c r="B83" s="184" t="str">
        <f t="shared" si="1"/>
        <v>---</v>
      </c>
      <c r="C83" s="338">
        <v>13</v>
      </c>
      <c r="D83" s="333"/>
      <c r="E83" s="334"/>
      <c r="F83" s="335"/>
      <c r="G83" s="374" t="s">
        <v>160</v>
      </c>
      <c r="H83" s="126"/>
      <c r="I83" s="126"/>
      <c r="J83" s="383"/>
      <c r="K83" s="211"/>
      <c r="L83" s="400"/>
      <c r="M83" s="211"/>
    </row>
    <row r="84" spans="1:13" ht="23.25">
      <c r="A84" s="236">
        <v>33</v>
      </c>
      <c r="B84" s="237" t="str">
        <f t="shared" si="1"/>
        <v>---</v>
      </c>
      <c r="C84" s="238">
        <v>13</v>
      </c>
      <c r="D84" s="239"/>
      <c r="E84" s="248"/>
      <c r="F84" s="241"/>
      <c r="G84" s="242" t="s">
        <v>181</v>
      </c>
      <c r="H84" s="247"/>
      <c r="I84" s="247"/>
      <c r="J84" s="244"/>
      <c r="K84" s="245"/>
      <c r="L84" s="246"/>
      <c r="M84" s="245"/>
    </row>
    <row r="85" spans="1:13" ht="23.25">
      <c r="A85" s="104">
        <v>53</v>
      </c>
      <c r="B85" s="185" t="str">
        <f t="shared" si="1"/>
        <v>---</v>
      </c>
      <c r="C85" s="195">
        <v>13</v>
      </c>
      <c r="D85" s="149"/>
      <c r="E85" s="127"/>
      <c r="F85" s="128"/>
      <c r="G85" s="129" t="s">
        <v>163</v>
      </c>
      <c r="H85" s="131"/>
      <c r="I85" s="131"/>
      <c r="J85" s="91"/>
      <c r="K85" s="208"/>
      <c r="L85" s="217"/>
      <c r="M85" s="208"/>
    </row>
    <row r="86" spans="1:13" ht="23.25">
      <c r="A86" s="102">
        <v>73</v>
      </c>
      <c r="B86" s="186" t="str">
        <f t="shared" si="1"/>
        <v>---</v>
      </c>
      <c r="C86" s="196">
        <v>13</v>
      </c>
      <c r="D86" s="150"/>
      <c r="E86" s="118"/>
      <c r="F86" s="119"/>
      <c r="G86" s="120" t="s">
        <v>164</v>
      </c>
      <c r="H86" s="298"/>
      <c r="I86" s="298"/>
      <c r="J86" s="89"/>
      <c r="K86" s="206"/>
      <c r="L86" s="213"/>
      <c r="M86" s="206"/>
    </row>
    <row r="87" spans="1:13" ht="23.25">
      <c r="A87" s="300">
        <v>93</v>
      </c>
      <c r="B87" s="301" t="str">
        <f t="shared" si="1"/>
        <v>---</v>
      </c>
      <c r="C87" s="302">
        <v>13</v>
      </c>
      <c r="D87" s="303"/>
      <c r="E87" s="304"/>
      <c r="F87" s="305"/>
      <c r="G87" s="306" t="s">
        <v>165</v>
      </c>
      <c r="H87" s="311"/>
      <c r="I87" s="311"/>
      <c r="J87" s="308"/>
      <c r="K87" s="309"/>
      <c r="L87" s="310"/>
      <c r="M87" s="309"/>
    </row>
    <row r="88" spans="1:13" ht="23.25">
      <c r="A88" s="256">
        <v>113</v>
      </c>
      <c r="B88" s="257" t="str">
        <f t="shared" si="1"/>
        <v>---</v>
      </c>
      <c r="C88" s="258">
        <v>13</v>
      </c>
      <c r="D88" s="259"/>
      <c r="E88" s="260"/>
      <c r="F88" s="261"/>
      <c r="G88" s="262" t="s">
        <v>182</v>
      </c>
      <c r="H88" s="250"/>
      <c r="I88" s="250"/>
      <c r="J88" s="263"/>
      <c r="K88" s="264"/>
      <c r="L88" s="265"/>
      <c r="M88" s="264"/>
    </row>
    <row r="89" spans="1:13" ht="23.25">
      <c r="A89" s="300">
        <v>133</v>
      </c>
      <c r="B89" s="301" t="str">
        <f t="shared" si="1"/>
        <v>---</v>
      </c>
      <c r="C89" s="302">
        <v>13</v>
      </c>
      <c r="D89" s="303"/>
      <c r="E89" s="304"/>
      <c r="F89" s="305"/>
      <c r="G89" s="306" t="s">
        <v>183</v>
      </c>
      <c r="H89" s="311"/>
      <c r="I89" s="311"/>
      <c r="J89" s="308"/>
      <c r="K89" s="309"/>
      <c r="L89" s="310"/>
      <c r="M89" s="309"/>
    </row>
    <row r="90" spans="1:13" ht="23.25">
      <c r="A90" s="100">
        <v>153</v>
      </c>
      <c r="B90" s="190" t="str">
        <f t="shared" si="1"/>
        <v>---</v>
      </c>
      <c r="C90" s="200">
        <v>13</v>
      </c>
      <c r="D90" s="154"/>
      <c r="E90" s="108"/>
      <c r="F90" s="109"/>
      <c r="G90" s="110" t="s">
        <v>161</v>
      </c>
      <c r="H90" s="112"/>
      <c r="I90" s="112"/>
      <c r="J90" s="87"/>
      <c r="K90" s="204"/>
      <c r="L90" s="214"/>
      <c r="M90" s="204"/>
    </row>
    <row r="91" spans="1:13" ht="23.25">
      <c r="A91" s="236">
        <v>173</v>
      </c>
      <c r="B91" s="237" t="str">
        <f t="shared" si="1"/>
        <v>---</v>
      </c>
      <c r="C91" s="238">
        <v>13</v>
      </c>
      <c r="D91" s="239"/>
      <c r="E91" s="248"/>
      <c r="F91" s="241"/>
      <c r="G91" s="242" t="s">
        <v>166</v>
      </c>
      <c r="H91" s="247"/>
      <c r="I91" s="247"/>
      <c r="J91" s="244"/>
      <c r="K91" s="245"/>
      <c r="L91" s="246"/>
      <c r="M91" s="245"/>
    </row>
    <row r="92" spans="1:13" ht="23.25">
      <c r="A92" s="107">
        <v>193</v>
      </c>
      <c r="B92" s="188" t="str">
        <f t="shared" si="1"/>
        <v>---</v>
      </c>
      <c r="C92" s="198">
        <v>13</v>
      </c>
      <c r="D92" s="152"/>
      <c r="E92" s="141"/>
      <c r="F92" s="142"/>
      <c r="G92" s="143" t="s">
        <v>167</v>
      </c>
      <c r="H92" s="145"/>
      <c r="I92" s="145"/>
      <c r="J92" s="95"/>
      <c r="K92" s="205"/>
      <c r="L92" s="215"/>
      <c r="M92" s="205"/>
    </row>
    <row r="93" spans="1:13" ht="23.25">
      <c r="A93" s="106">
        <v>213</v>
      </c>
      <c r="B93" s="191" t="str">
        <f t="shared" si="1"/>
        <v>---</v>
      </c>
      <c r="C93" s="201">
        <v>13</v>
      </c>
      <c r="D93" s="155"/>
      <c r="E93" s="137"/>
      <c r="F93" s="138"/>
      <c r="G93" s="139" t="s">
        <v>168</v>
      </c>
      <c r="H93" s="299"/>
      <c r="I93" s="299"/>
      <c r="J93" s="93"/>
      <c r="K93" s="203"/>
      <c r="L93" s="219"/>
      <c r="M93" s="203"/>
    </row>
    <row r="94" spans="1:13" ht="23.25">
      <c r="A94" s="105">
        <v>233</v>
      </c>
      <c r="B94" s="187" t="str">
        <f t="shared" si="1"/>
        <v>---</v>
      </c>
      <c r="C94" s="197">
        <v>13</v>
      </c>
      <c r="D94" s="151"/>
      <c r="E94" s="132"/>
      <c r="F94" s="133"/>
      <c r="G94" s="134" t="s">
        <v>162</v>
      </c>
      <c r="H94" s="136"/>
      <c r="I94" s="136"/>
      <c r="J94" s="92"/>
      <c r="K94" s="212"/>
      <c r="L94" s="218"/>
      <c r="M94" s="212"/>
    </row>
    <row r="95" spans="1:13" ht="23.25">
      <c r="A95" s="101">
        <v>253</v>
      </c>
      <c r="B95" s="189" t="str">
        <f t="shared" si="1"/>
        <v>---</v>
      </c>
      <c r="C95" s="199">
        <v>13</v>
      </c>
      <c r="D95" s="153"/>
      <c r="E95" s="113"/>
      <c r="F95" s="114"/>
      <c r="G95" s="115" t="s">
        <v>184</v>
      </c>
      <c r="H95" s="116"/>
      <c r="I95" s="116"/>
      <c r="J95" s="88"/>
      <c r="K95" s="207"/>
      <c r="L95" s="216"/>
      <c r="M95" s="207"/>
    </row>
    <row r="96" spans="1:13" ht="23.25">
      <c r="A96" s="256">
        <v>273</v>
      </c>
      <c r="B96" s="257" t="str">
        <f t="shared" si="1"/>
        <v>---</v>
      </c>
      <c r="C96" s="258">
        <v>13</v>
      </c>
      <c r="D96" s="259"/>
      <c r="E96" s="266"/>
      <c r="F96" s="261"/>
      <c r="G96" s="262" t="s">
        <v>169</v>
      </c>
      <c r="H96" s="250"/>
      <c r="I96" s="250"/>
      <c r="J96" s="263"/>
      <c r="K96" s="264"/>
      <c r="L96" s="265"/>
      <c r="M96" s="264"/>
    </row>
    <row r="97" spans="1:13" ht="23.25">
      <c r="A97" s="106">
        <v>293</v>
      </c>
      <c r="B97" s="191" t="str">
        <f t="shared" si="1"/>
        <v>---</v>
      </c>
      <c r="C97" s="201">
        <v>13</v>
      </c>
      <c r="D97" s="155"/>
      <c r="E97" s="137"/>
      <c r="F97" s="138"/>
      <c r="G97" s="139" t="s">
        <v>170</v>
      </c>
      <c r="H97" s="299"/>
      <c r="I97" s="299"/>
      <c r="J97" s="93"/>
      <c r="K97" s="203"/>
      <c r="L97" s="219"/>
      <c r="M97" s="203"/>
    </row>
    <row r="98" spans="1:13" ht="23.25">
      <c r="A98" s="103">
        <v>14</v>
      </c>
      <c r="B98" s="184" t="str">
        <f t="shared" si="1"/>
        <v>---</v>
      </c>
      <c r="C98" s="338">
        <v>14</v>
      </c>
      <c r="D98" s="333"/>
      <c r="E98" s="334"/>
      <c r="F98" s="335"/>
      <c r="G98" s="374" t="s">
        <v>160</v>
      </c>
      <c r="H98" s="126"/>
      <c r="I98" s="126"/>
      <c r="J98" s="383"/>
      <c r="K98" s="211"/>
      <c r="L98" s="400"/>
      <c r="M98" s="211"/>
    </row>
    <row r="99" spans="1:13" ht="23.25">
      <c r="A99" s="236">
        <v>34</v>
      </c>
      <c r="B99" s="237" t="str">
        <f t="shared" si="1"/>
        <v>---</v>
      </c>
      <c r="C99" s="238">
        <v>14</v>
      </c>
      <c r="D99" s="239"/>
      <c r="E99" s="248"/>
      <c r="F99" s="241"/>
      <c r="G99" s="242" t="s">
        <v>181</v>
      </c>
      <c r="H99" s="247"/>
      <c r="I99" s="247"/>
      <c r="J99" s="244"/>
      <c r="K99" s="245"/>
      <c r="L99" s="246"/>
      <c r="M99" s="245"/>
    </row>
    <row r="100" spans="1:13" ht="23.25">
      <c r="A100" s="104">
        <v>54</v>
      </c>
      <c r="B100" s="185" t="str">
        <f t="shared" si="1"/>
        <v>---</v>
      </c>
      <c r="C100" s="195">
        <v>14</v>
      </c>
      <c r="D100" s="149"/>
      <c r="E100" s="127"/>
      <c r="F100" s="128"/>
      <c r="G100" s="129" t="s">
        <v>163</v>
      </c>
      <c r="H100" s="131"/>
      <c r="I100" s="131"/>
      <c r="J100" s="91"/>
      <c r="K100" s="208"/>
      <c r="L100" s="217"/>
      <c r="M100" s="208"/>
    </row>
    <row r="101" spans="1:13" ht="23.25">
      <c r="A101" s="102">
        <v>74</v>
      </c>
      <c r="B101" s="186" t="str">
        <f t="shared" si="1"/>
        <v>---</v>
      </c>
      <c r="C101" s="196">
        <v>14</v>
      </c>
      <c r="D101" s="150"/>
      <c r="E101" s="118"/>
      <c r="F101" s="119"/>
      <c r="G101" s="120" t="s">
        <v>164</v>
      </c>
      <c r="H101" s="298"/>
      <c r="I101" s="298"/>
      <c r="J101" s="89"/>
      <c r="K101" s="206"/>
      <c r="L101" s="213"/>
      <c r="M101" s="206"/>
    </row>
    <row r="102" spans="1:13" ht="23.25">
      <c r="A102" s="300">
        <v>94</v>
      </c>
      <c r="B102" s="301" t="str">
        <f t="shared" si="1"/>
        <v>---</v>
      </c>
      <c r="C102" s="302">
        <v>14</v>
      </c>
      <c r="D102" s="303"/>
      <c r="E102" s="304"/>
      <c r="F102" s="305"/>
      <c r="G102" s="306" t="s">
        <v>165</v>
      </c>
      <c r="H102" s="311"/>
      <c r="I102" s="311"/>
      <c r="J102" s="308"/>
      <c r="K102" s="309"/>
      <c r="L102" s="310"/>
      <c r="M102" s="309"/>
    </row>
    <row r="103" spans="1:13" ht="23.25">
      <c r="A103" s="256">
        <v>114</v>
      </c>
      <c r="B103" s="257" t="str">
        <f t="shared" si="1"/>
        <v>---</v>
      </c>
      <c r="C103" s="258">
        <v>14</v>
      </c>
      <c r="D103" s="259"/>
      <c r="E103" s="260"/>
      <c r="F103" s="261"/>
      <c r="G103" s="262" t="s">
        <v>182</v>
      </c>
      <c r="H103" s="250"/>
      <c r="I103" s="250"/>
      <c r="J103" s="263"/>
      <c r="K103" s="264"/>
      <c r="L103" s="265"/>
      <c r="M103" s="264"/>
    </row>
    <row r="104" spans="1:13" ht="23.25">
      <c r="A104" s="300">
        <v>134</v>
      </c>
      <c r="B104" s="301" t="str">
        <f t="shared" si="1"/>
        <v>---</v>
      </c>
      <c r="C104" s="302">
        <v>14</v>
      </c>
      <c r="D104" s="303"/>
      <c r="E104" s="304"/>
      <c r="F104" s="305"/>
      <c r="G104" s="306" t="s">
        <v>183</v>
      </c>
      <c r="H104" s="311"/>
      <c r="I104" s="311"/>
      <c r="J104" s="308"/>
      <c r="K104" s="309"/>
      <c r="L104" s="310"/>
      <c r="M104" s="309"/>
    </row>
    <row r="105" spans="1:13" ht="23.25">
      <c r="A105" s="100">
        <v>154</v>
      </c>
      <c r="B105" s="190" t="str">
        <f t="shared" si="1"/>
        <v>---</v>
      </c>
      <c r="C105" s="200">
        <v>14</v>
      </c>
      <c r="D105" s="154"/>
      <c r="E105" s="108"/>
      <c r="F105" s="109"/>
      <c r="G105" s="110" t="s">
        <v>161</v>
      </c>
      <c r="H105" s="112"/>
      <c r="I105" s="112"/>
      <c r="J105" s="87"/>
      <c r="K105" s="204"/>
      <c r="L105" s="214"/>
      <c r="M105" s="204"/>
    </row>
    <row r="106" spans="1:13" ht="23.25">
      <c r="A106" s="236">
        <v>174</v>
      </c>
      <c r="B106" s="237" t="str">
        <f t="shared" si="1"/>
        <v>---</v>
      </c>
      <c r="C106" s="238">
        <v>14</v>
      </c>
      <c r="D106" s="239"/>
      <c r="E106" s="248"/>
      <c r="F106" s="241"/>
      <c r="G106" s="242" t="s">
        <v>166</v>
      </c>
      <c r="H106" s="247"/>
      <c r="I106" s="247"/>
      <c r="J106" s="244"/>
      <c r="K106" s="245"/>
      <c r="L106" s="246"/>
      <c r="M106" s="245"/>
    </row>
    <row r="107" spans="1:13" ht="23.25">
      <c r="A107" s="107">
        <v>194</v>
      </c>
      <c r="B107" s="188" t="str">
        <f t="shared" si="1"/>
        <v>---</v>
      </c>
      <c r="C107" s="198">
        <v>14</v>
      </c>
      <c r="D107" s="152"/>
      <c r="E107" s="141"/>
      <c r="F107" s="142"/>
      <c r="G107" s="143" t="s">
        <v>167</v>
      </c>
      <c r="H107" s="145"/>
      <c r="I107" s="145"/>
      <c r="J107" s="95"/>
      <c r="K107" s="205"/>
      <c r="L107" s="215"/>
      <c r="M107" s="205"/>
    </row>
    <row r="108" spans="1:13" ht="23.25">
      <c r="A108" s="106">
        <v>214</v>
      </c>
      <c r="B108" s="191" t="str">
        <f t="shared" si="1"/>
        <v>---</v>
      </c>
      <c r="C108" s="201">
        <v>14</v>
      </c>
      <c r="D108" s="155"/>
      <c r="E108" s="312"/>
      <c r="F108" s="138"/>
      <c r="G108" s="139" t="s">
        <v>168</v>
      </c>
      <c r="H108" s="299"/>
      <c r="I108" s="299"/>
      <c r="J108" s="93"/>
      <c r="K108" s="203"/>
      <c r="L108" s="219"/>
      <c r="M108" s="203"/>
    </row>
    <row r="109" spans="1:13" ht="23.25">
      <c r="A109" s="105">
        <v>234</v>
      </c>
      <c r="B109" s="187" t="str">
        <f t="shared" si="1"/>
        <v>---</v>
      </c>
      <c r="C109" s="197">
        <v>14</v>
      </c>
      <c r="D109" s="151"/>
      <c r="E109" s="132"/>
      <c r="F109" s="133"/>
      <c r="G109" s="134" t="s">
        <v>162</v>
      </c>
      <c r="H109" s="136"/>
      <c r="I109" s="136"/>
      <c r="J109" s="92"/>
      <c r="K109" s="212"/>
      <c r="L109" s="218"/>
      <c r="M109" s="212"/>
    </row>
    <row r="110" spans="1:13" ht="23.25">
      <c r="A110" s="101">
        <v>254</v>
      </c>
      <c r="B110" s="189" t="str">
        <f t="shared" si="1"/>
        <v>---</v>
      </c>
      <c r="C110" s="199">
        <v>14</v>
      </c>
      <c r="D110" s="153"/>
      <c r="E110" s="113"/>
      <c r="F110" s="114"/>
      <c r="G110" s="115" t="s">
        <v>184</v>
      </c>
      <c r="H110" s="116"/>
      <c r="I110" s="116"/>
      <c r="J110" s="88"/>
      <c r="K110" s="207"/>
      <c r="L110" s="216"/>
      <c r="M110" s="207"/>
    </row>
    <row r="111" spans="1:13" ht="23.25">
      <c r="A111" s="256">
        <v>274</v>
      </c>
      <c r="B111" s="257" t="str">
        <f t="shared" si="1"/>
        <v>---</v>
      </c>
      <c r="C111" s="258">
        <v>14</v>
      </c>
      <c r="D111" s="259"/>
      <c r="E111" s="260"/>
      <c r="F111" s="261"/>
      <c r="G111" s="262" t="s">
        <v>169</v>
      </c>
      <c r="H111" s="250"/>
      <c r="I111" s="250"/>
      <c r="J111" s="263"/>
      <c r="K111" s="264"/>
      <c r="L111" s="265"/>
      <c r="M111" s="264"/>
    </row>
    <row r="112" spans="1:13" ht="23.25">
      <c r="A112" s="106">
        <v>294</v>
      </c>
      <c r="B112" s="191" t="str">
        <f t="shared" si="1"/>
        <v>---</v>
      </c>
      <c r="C112" s="201">
        <v>14</v>
      </c>
      <c r="D112" s="155"/>
      <c r="E112" s="137"/>
      <c r="F112" s="138"/>
      <c r="G112" s="139" t="s">
        <v>170</v>
      </c>
      <c r="H112" s="299"/>
      <c r="I112" s="299"/>
      <c r="J112" s="93"/>
      <c r="K112" s="203"/>
      <c r="L112" s="219"/>
      <c r="M112" s="203"/>
    </row>
    <row r="113" spans="1:13" ht="23.25">
      <c r="A113" s="103">
        <v>15</v>
      </c>
      <c r="B113" s="184" t="str">
        <f t="shared" si="1"/>
        <v>---</v>
      </c>
      <c r="C113" s="338">
        <v>15</v>
      </c>
      <c r="D113" s="333"/>
      <c r="E113" s="334"/>
      <c r="F113" s="335"/>
      <c r="G113" s="374" t="s">
        <v>160</v>
      </c>
      <c r="H113" s="126"/>
      <c r="I113" s="126"/>
      <c r="J113" s="383"/>
      <c r="K113" s="211"/>
      <c r="L113" s="400"/>
      <c r="M113" s="211"/>
    </row>
    <row r="114" spans="1:13" ht="23.25">
      <c r="A114" s="236">
        <v>35</v>
      </c>
      <c r="B114" s="237" t="str">
        <f t="shared" si="1"/>
        <v>---</v>
      </c>
      <c r="C114" s="238">
        <v>15</v>
      </c>
      <c r="D114" s="239"/>
      <c r="E114" s="248"/>
      <c r="F114" s="241"/>
      <c r="G114" s="242" t="s">
        <v>181</v>
      </c>
      <c r="H114" s="247"/>
      <c r="I114" s="247"/>
      <c r="J114" s="244"/>
      <c r="K114" s="245"/>
      <c r="L114" s="246"/>
      <c r="M114" s="245"/>
    </row>
    <row r="115" spans="1:13" ht="23.25">
      <c r="A115" s="104">
        <v>55</v>
      </c>
      <c r="B115" s="185" t="str">
        <f t="shared" si="1"/>
        <v>---</v>
      </c>
      <c r="C115" s="195">
        <v>15</v>
      </c>
      <c r="D115" s="149"/>
      <c r="E115" s="127"/>
      <c r="F115" s="128"/>
      <c r="G115" s="129" t="s">
        <v>163</v>
      </c>
      <c r="H115" s="131"/>
      <c r="I115" s="131"/>
      <c r="J115" s="91"/>
      <c r="K115" s="208"/>
      <c r="L115" s="217"/>
      <c r="M115" s="208"/>
    </row>
    <row r="116" spans="1:13" ht="23.25">
      <c r="A116" s="102">
        <v>75</v>
      </c>
      <c r="B116" s="186" t="str">
        <f t="shared" si="1"/>
        <v>---</v>
      </c>
      <c r="C116" s="196">
        <v>15</v>
      </c>
      <c r="D116" s="150"/>
      <c r="E116" s="118"/>
      <c r="F116" s="119"/>
      <c r="G116" s="120" t="s">
        <v>164</v>
      </c>
      <c r="H116" s="298"/>
      <c r="I116" s="298"/>
      <c r="J116" s="89"/>
      <c r="K116" s="206"/>
      <c r="L116" s="213"/>
      <c r="M116" s="206"/>
    </row>
    <row r="117" spans="1:13" ht="23.25">
      <c r="A117" s="300">
        <v>95</v>
      </c>
      <c r="B117" s="301" t="str">
        <f t="shared" si="1"/>
        <v>---</v>
      </c>
      <c r="C117" s="302">
        <v>15</v>
      </c>
      <c r="D117" s="303"/>
      <c r="E117" s="304"/>
      <c r="F117" s="305"/>
      <c r="G117" s="306" t="s">
        <v>165</v>
      </c>
      <c r="H117" s="311"/>
      <c r="I117" s="311"/>
      <c r="J117" s="308"/>
      <c r="K117" s="309"/>
      <c r="L117" s="310"/>
      <c r="M117" s="309"/>
    </row>
    <row r="118" spans="1:13" ht="23.25">
      <c r="A118" s="256">
        <v>115</v>
      </c>
      <c r="B118" s="257" t="str">
        <f t="shared" si="1"/>
        <v>---</v>
      </c>
      <c r="C118" s="258">
        <v>15</v>
      </c>
      <c r="D118" s="259"/>
      <c r="E118" s="260"/>
      <c r="F118" s="261"/>
      <c r="G118" s="262" t="s">
        <v>182</v>
      </c>
      <c r="H118" s="250"/>
      <c r="I118" s="250"/>
      <c r="J118" s="263"/>
      <c r="K118" s="264"/>
      <c r="L118" s="265"/>
      <c r="M118" s="264"/>
    </row>
    <row r="119" spans="1:13" ht="23.25">
      <c r="A119" s="300">
        <v>135</v>
      </c>
      <c r="B119" s="301" t="str">
        <f t="shared" si="1"/>
        <v>---</v>
      </c>
      <c r="C119" s="302">
        <v>15</v>
      </c>
      <c r="D119" s="303"/>
      <c r="E119" s="304"/>
      <c r="F119" s="305"/>
      <c r="G119" s="306" t="s">
        <v>183</v>
      </c>
      <c r="H119" s="311"/>
      <c r="I119" s="311"/>
      <c r="J119" s="308"/>
      <c r="K119" s="309"/>
      <c r="L119" s="310"/>
      <c r="M119" s="309"/>
    </row>
    <row r="120" spans="1:13" ht="23.25">
      <c r="A120" s="100">
        <v>155</v>
      </c>
      <c r="B120" s="190" t="str">
        <f t="shared" si="1"/>
        <v>---</v>
      </c>
      <c r="C120" s="200">
        <v>15</v>
      </c>
      <c r="D120" s="154"/>
      <c r="E120" s="108"/>
      <c r="F120" s="109"/>
      <c r="G120" s="110" t="s">
        <v>161</v>
      </c>
      <c r="H120" s="112"/>
      <c r="I120" s="112"/>
      <c r="J120" s="87"/>
      <c r="K120" s="204"/>
      <c r="L120" s="214"/>
      <c r="M120" s="204"/>
    </row>
    <row r="121" spans="1:13" ht="23.25">
      <c r="A121" s="236">
        <v>175</v>
      </c>
      <c r="B121" s="237" t="str">
        <f t="shared" si="1"/>
        <v>---</v>
      </c>
      <c r="C121" s="238">
        <v>15</v>
      </c>
      <c r="D121" s="239"/>
      <c r="E121" s="248"/>
      <c r="F121" s="241"/>
      <c r="G121" s="242" t="s">
        <v>166</v>
      </c>
      <c r="H121" s="247"/>
      <c r="I121" s="247"/>
      <c r="J121" s="244"/>
      <c r="K121" s="245"/>
      <c r="L121" s="246"/>
      <c r="M121" s="245"/>
    </row>
    <row r="122" spans="1:13" ht="23.25">
      <c r="A122" s="107">
        <v>195</v>
      </c>
      <c r="B122" s="188" t="str">
        <f t="shared" si="1"/>
        <v>---</v>
      </c>
      <c r="C122" s="198">
        <v>15</v>
      </c>
      <c r="D122" s="152"/>
      <c r="E122" s="141"/>
      <c r="F122" s="142"/>
      <c r="G122" s="143" t="s">
        <v>167</v>
      </c>
      <c r="H122" s="145"/>
      <c r="I122" s="145"/>
      <c r="J122" s="95"/>
      <c r="K122" s="205"/>
      <c r="L122" s="215"/>
      <c r="M122" s="205"/>
    </row>
    <row r="123" spans="1:13" ht="23.25">
      <c r="A123" s="106">
        <v>215</v>
      </c>
      <c r="B123" s="191" t="str">
        <f t="shared" si="1"/>
        <v>---</v>
      </c>
      <c r="C123" s="201">
        <v>15</v>
      </c>
      <c r="D123" s="155"/>
      <c r="E123" s="312"/>
      <c r="F123" s="138"/>
      <c r="G123" s="139" t="s">
        <v>168</v>
      </c>
      <c r="H123" s="299"/>
      <c r="I123" s="299"/>
      <c r="J123" s="93"/>
      <c r="K123" s="203"/>
      <c r="L123" s="219"/>
      <c r="M123" s="203"/>
    </row>
    <row r="124" spans="1:13" ht="23.25">
      <c r="A124" s="105">
        <v>235</v>
      </c>
      <c r="B124" s="187" t="str">
        <f t="shared" si="1"/>
        <v>---</v>
      </c>
      <c r="C124" s="197">
        <v>15</v>
      </c>
      <c r="D124" s="151"/>
      <c r="E124" s="255"/>
      <c r="F124" s="133"/>
      <c r="G124" s="134" t="s">
        <v>162</v>
      </c>
      <c r="H124" s="136"/>
      <c r="I124" s="136"/>
      <c r="J124" s="92"/>
      <c r="K124" s="212"/>
      <c r="L124" s="218"/>
      <c r="M124" s="212"/>
    </row>
    <row r="125" spans="1:13" ht="23.25">
      <c r="A125" s="101">
        <v>255</v>
      </c>
      <c r="B125" s="189" t="str">
        <f t="shared" si="1"/>
        <v>---</v>
      </c>
      <c r="C125" s="199">
        <v>15</v>
      </c>
      <c r="D125" s="153"/>
      <c r="E125" s="113"/>
      <c r="F125" s="114"/>
      <c r="G125" s="115" t="s">
        <v>184</v>
      </c>
      <c r="H125" s="116"/>
      <c r="I125" s="116"/>
      <c r="J125" s="88"/>
      <c r="K125" s="207"/>
      <c r="L125" s="216"/>
      <c r="M125" s="207"/>
    </row>
    <row r="126" spans="1:13" ht="23.25">
      <c r="A126" s="256">
        <v>275</v>
      </c>
      <c r="B126" s="257" t="str">
        <f t="shared" si="1"/>
        <v>---</v>
      </c>
      <c r="C126" s="258">
        <v>15</v>
      </c>
      <c r="D126" s="259"/>
      <c r="E126" s="266"/>
      <c r="F126" s="261"/>
      <c r="G126" s="262" t="s">
        <v>169</v>
      </c>
      <c r="H126" s="250"/>
      <c r="I126" s="250"/>
      <c r="J126" s="263"/>
      <c r="K126" s="264"/>
      <c r="L126" s="265"/>
      <c r="M126" s="264"/>
    </row>
    <row r="127" spans="1:13" ht="23.25">
      <c r="A127" s="106">
        <v>295</v>
      </c>
      <c r="B127" s="191" t="str">
        <f t="shared" si="1"/>
        <v>---</v>
      </c>
      <c r="C127" s="201">
        <v>15</v>
      </c>
      <c r="D127" s="155"/>
      <c r="E127" s="137"/>
      <c r="F127" s="138"/>
      <c r="G127" s="139" t="s">
        <v>170</v>
      </c>
      <c r="H127" s="299"/>
      <c r="I127" s="299"/>
      <c r="J127" s="93"/>
      <c r="K127" s="203"/>
      <c r="L127" s="219"/>
      <c r="M127" s="203"/>
    </row>
    <row r="128" spans="1:13" ht="23.25">
      <c r="A128" s="103">
        <v>16</v>
      </c>
      <c r="B128" s="184" t="str">
        <f t="shared" si="1"/>
        <v>---</v>
      </c>
      <c r="C128" s="338">
        <v>16</v>
      </c>
      <c r="D128" s="333"/>
      <c r="E128" s="334"/>
      <c r="F128" s="335"/>
      <c r="G128" s="374" t="s">
        <v>160</v>
      </c>
      <c r="H128" s="126"/>
      <c r="I128" s="126"/>
      <c r="J128" s="383"/>
      <c r="K128" s="211"/>
      <c r="L128" s="400"/>
      <c r="M128" s="211"/>
    </row>
    <row r="129" spans="1:13" ht="23.25">
      <c r="A129" s="236">
        <v>36</v>
      </c>
      <c r="B129" s="237" t="str">
        <f t="shared" si="1"/>
        <v>---</v>
      </c>
      <c r="C129" s="238">
        <v>16</v>
      </c>
      <c r="D129" s="239"/>
      <c r="E129" s="248"/>
      <c r="F129" s="241"/>
      <c r="G129" s="242" t="s">
        <v>181</v>
      </c>
      <c r="H129" s="247"/>
      <c r="I129" s="247"/>
      <c r="J129" s="244"/>
      <c r="K129" s="245"/>
      <c r="L129" s="246"/>
      <c r="M129" s="245"/>
    </row>
    <row r="130" spans="1:13" ht="23.25">
      <c r="A130" s="104">
        <v>56</v>
      </c>
      <c r="B130" s="185" t="str">
        <f t="shared" si="1"/>
        <v>---</v>
      </c>
      <c r="C130" s="195">
        <v>16</v>
      </c>
      <c r="D130" s="149"/>
      <c r="E130" s="127"/>
      <c r="F130" s="128"/>
      <c r="G130" s="129" t="s">
        <v>163</v>
      </c>
      <c r="H130" s="131"/>
      <c r="I130" s="131"/>
      <c r="J130" s="91"/>
      <c r="K130" s="208"/>
      <c r="L130" s="217"/>
      <c r="M130" s="208"/>
    </row>
    <row r="131" spans="1:13" ht="23.25">
      <c r="A131" s="102">
        <v>76</v>
      </c>
      <c r="B131" s="186" t="str">
        <f t="shared" si="1"/>
        <v>---</v>
      </c>
      <c r="C131" s="196">
        <v>16</v>
      </c>
      <c r="D131" s="150"/>
      <c r="E131" s="118"/>
      <c r="F131" s="119"/>
      <c r="G131" s="120" t="s">
        <v>164</v>
      </c>
      <c r="H131" s="298"/>
      <c r="I131" s="298"/>
      <c r="J131" s="89"/>
      <c r="K131" s="206"/>
      <c r="L131" s="213"/>
      <c r="M131" s="206"/>
    </row>
    <row r="132" spans="1:13" ht="23.25">
      <c r="A132" s="300">
        <v>96</v>
      </c>
      <c r="B132" s="301" t="str">
        <f t="shared" si="1"/>
        <v>---</v>
      </c>
      <c r="C132" s="302">
        <v>16</v>
      </c>
      <c r="D132" s="303"/>
      <c r="E132" s="304"/>
      <c r="F132" s="305"/>
      <c r="G132" s="306" t="s">
        <v>165</v>
      </c>
      <c r="H132" s="311"/>
      <c r="I132" s="311"/>
      <c r="J132" s="308"/>
      <c r="K132" s="309"/>
      <c r="L132" s="310"/>
      <c r="M132" s="309"/>
    </row>
    <row r="133" spans="1:13" ht="23.25">
      <c r="A133" s="256">
        <v>116</v>
      </c>
      <c r="B133" s="257" t="str">
        <f t="shared" si="1"/>
        <v>---</v>
      </c>
      <c r="C133" s="258">
        <v>16</v>
      </c>
      <c r="D133" s="259"/>
      <c r="E133" s="260"/>
      <c r="F133" s="261"/>
      <c r="G133" s="262" t="s">
        <v>182</v>
      </c>
      <c r="H133" s="250"/>
      <c r="I133" s="250"/>
      <c r="J133" s="263"/>
      <c r="K133" s="264"/>
      <c r="L133" s="265"/>
      <c r="M133" s="264"/>
    </row>
    <row r="134" spans="1:13" ht="23.25">
      <c r="A134" s="300">
        <v>136</v>
      </c>
      <c r="B134" s="301" t="str">
        <f t="shared" si="1"/>
        <v>---</v>
      </c>
      <c r="C134" s="302">
        <v>16</v>
      </c>
      <c r="D134" s="303"/>
      <c r="E134" s="304"/>
      <c r="F134" s="305"/>
      <c r="G134" s="306" t="s">
        <v>183</v>
      </c>
      <c r="H134" s="311"/>
      <c r="I134" s="311"/>
      <c r="J134" s="308"/>
      <c r="K134" s="309"/>
      <c r="L134" s="310"/>
      <c r="M134" s="309"/>
    </row>
    <row r="135" spans="1:13" ht="23.25">
      <c r="A135" s="100">
        <v>156</v>
      </c>
      <c r="B135" s="190" t="str">
        <f t="shared" si="1"/>
        <v>---</v>
      </c>
      <c r="C135" s="200">
        <v>16</v>
      </c>
      <c r="D135" s="154"/>
      <c r="E135" s="108"/>
      <c r="F135" s="109"/>
      <c r="G135" s="110" t="s">
        <v>161</v>
      </c>
      <c r="H135" s="112"/>
      <c r="I135" s="112"/>
      <c r="J135" s="87"/>
      <c r="K135" s="204"/>
      <c r="L135" s="214"/>
      <c r="M135" s="204"/>
    </row>
    <row r="136" spans="1:13" ht="23.25">
      <c r="A136" s="236">
        <v>176</v>
      </c>
      <c r="B136" s="237" t="str">
        <f t="shared" si="1"/>
        <v>---</v>
      </c>
      <c r="C136" s="238">
        <v>16</v>
      </c>
      <c r="D136" s="239"/>
      <c r="E136" s="248"/>
      <c r="F136" s="241"/>
      <c r="G136" s="242" t="s">
        <v>166</v>
      </c>
      <c r="H136" s="247"/>
      <c r="I136" s="247"/>
      <c r="J136" s="244"/>
      <c r="K136" s="245"/>
      <c r="L136" s="246"/>
      <c r="M136" s="245"/>
    </row>
    <row r="137" spans="1:13" ht="23.25">
      <c r="A137" s="107">
        <v>196</v>
      </c>
      <c r="B137" s="188" t="str">
        <f t="shared" si="1"/>
        <v>---</v>
      </c>
      <c r="C137" s="198">
        <v>16</v>
      </c>
      <c r="D137" s="152"/>
      <c r="E137" s="141"/>
      <c r="F137" s="142"/>
      <c r="G137" s="143" t="s">
        <v>167</v>
      </c>
      <c r="H137" s="145"/>
      <c r="I137" s="145"/>
      <c r="J137" s="95"/>
      <c r="K137" s="205"/>
      <c r="L137" s="215"/>
      <c r="M137" s="205"/>
    </row>
    <row r="138" spans="1:13" ht="23.25">
      <c r="A138" s="106">
        <v>216</v>
      </c>
      <c r="B138" s="191" t="str">
        <f t="shared" si="1"/>
        <v>---</v>
      </c>
      <c r="C138" s="201">
        <v>16</v>
      </c>
      <c r="D138" s="155"/>
      <c r="E138" s="137"/>
      <c r="F138" s="138"/>
      <c r="G138" s="139" t="s">
        <v>168</v>
      </c>
      <c r="H138" s="299"/>
      <c r="I138" s="299"/>
      <c r="J138" s="93"/>
      <c r="K138" s="203"/>
      <c r="L138" s="219"/>
      <c r="M138" s="203"/>
    </row>
    <row r="139" spans="1:13" ht="23.25">
      <c r="A139" s="105">
        <v>236</v>
      </c>
      <c r="B139" s="187" t="str">
        <f t="shared" si="1"/>
        <v>---</v>
      </c>
      <c r="C139" s="197">
        <v>16</v>
      </c>
      <c r="D139" s="151"/>
      <c r="E139" s="255"/>
      <c r="F139" s="133"/>
      <c r="G139" s="134" t="s">
        <v>162</v>
      </c>
      <c r="H139" s="136"/>
      <c r="I139" s="136"/>
      <c r="J139" s="92"/>
      <c r="K139" s="212"/>
      <c r="L139" s="218"/>
      <c r="M139" s="212"/>
    </row>
    <row r="140" spans="1:13" ht="23.25">
      <c r="A140" s="101">
        <v>256</v>
      </c>
      <c r="B140" s="189" t="str">
        <f t="shared" si="1"/>
        <v>---</v>
      </c>
      <c r="C140" s="199">
        <v>16</v>
      </c>
      <c r="D140" s="153"/>
      <c r="E140" s="113"/>
      <c r="F140" s="114"/>
      <c r="G140" s="115" t="s">
        <v>184</v>
      </c>
      <c r="H140" s="116"/>
      <c r="I140" s="116"/>
      <c r="J140" s="88"/>
      <c r="K140" s="207"/>
      <c r="L140" s="216"/>
      <c r="M140" s="207"/>
    </row>
    <row r="141" spans="1:13" ht="23.25">
      <c r="A141" s="256">
        <v>276</v>
      </c>
      <c r="B141" s="257" t="str">
        <f t="shared" si="1"/>
        <v>---</v>
      </c>
      <c r="C141" s="258">
        <v>16</v>
      </c>
      <c r="D141" s="259"/>
      <c r="E141" s="260"/>
      <c r="F141" s="261"/>
      <c r="G141" s="262" t="s">
        <v>169</v>
      </c>
      <c r="H141" s="250"/>
      <c r="I141" s="250"/>
      <c r="J141" s="263"/>
      <c r="K141" s="264"/>
      <c r="L141" s="265"/>
      <c r="M141" s="264"/>
    </row>
    <row r="142" spans="1:13" ht="23.25">
      <c r="A142" s="106">
        <v>296</v>
      </c>
      <c r="B142" s="191" t="str">
        <f t="shared" ref="B142:B205" si="2">CONCATENATE(J142,"-",K142,"-",L142,"-",M142)</f>
        <v>---</v>
      </c>
      <c r="C142" s="201">
        <v>16</v>
      </c>
      <c r="D142" s="155"/>
      <c r="E142" s="137"/>
      <c r="F142" s="138"/>
      <c r="G142" s="139" t="s">
        <v>170</v>
      </c>
      <c r="H142" s="299"/>
      <c r="I142" s="299"/>
      <c r="J142" s="93"/>
      <c r="K142" s="203"/>
      <c r="L142" s="219"/>
      <c r="M142" s="203"/>
    </row>
    <row r="143" spans="1:13" ht="23.25">
      <c r="A143" s="103">
        <v>17</v>
      </c>
      <c r="B143" s="184" t="str">
        <f t="shared" si="2"/>
        <v>---</v>
      </c>
      <c r="C143" s="338">
        <v>17</v>
      </c>
      <c r="D143" s="333"/>
      <c r="E143" s="334"/>
      <c r="F143" s="335"/>
      <c r="G143" s="374" t="s">
        <v>160</v>
      </c>
      <c r="H143" s="126"/>
      <c r="I143" s="126"/>
      <c r="J143" s="383"/>
      <c r="K143" s="211"/>
      <c r="L143" s="400"/>
      <c r="M143" s="211"/>
    </row>
    <row r="144" spans="1:13" ht="23.25">
      <c r="A144" s="236">
        <v>37</v>
      </c>
      <c r="B144" s="237" t="str">
        <f t="shared" si="2"/>
        <v>---</v>
      </c>
      <c r="C144" s="238">
        <v>17</v>
      </c>
      <c r="D144" s="239"/>
      <c r="E144" s="248"/>
      <c r="F144" s="241"/>
      <c r="G144" s="242" t="s">
        <v>181</v>
      </c>
      <c r="H144" s="247"/>
      <c r="I144" s="247"/>
      <c r="J144" s="244"/>
      <c r="K144" s="245"/>
      <c r="L144" s="246"/>
      <c r="M144" s="245"/>
    </row>
    <row r="145" spans="1:13" ht="23.25">
      <c r="A145" s="104">
        <v>57</v>
      </c>
      <c r="B145" s="185" t="str">
        <f t="shared" si="2"/>
        <v>---</v>
      </c>
      <c r="C145" s="195">
        <v>17</v>
      </c>
      <c r="D145" s="149"/>
      <c r="E145" s="127"/>
      <c r="F145" s="128"/>
      <c r="G145" s="129" t="s">
        <v>163</v>
      </c>
      <c r="H145" s="131"/>
      <c r="I145" s="131"/>
      <c r="J145" s="91"/>
      <c r="K145" s="208"/>
      <c r="L145" s="217"/>
      <c r="M145" s="208"/>
    </row>
    <row r="146" spans="1:13" ht="23.25">
      <c r="A146" s="102">
        <v>77</v>
      </c>
      <c r="B146" s="186" t="str">
        <f t="shared" si="2"/>
        <v>---</v>
      </c>
      <c r="C146" s="196">
        <v>17</v>
      </c>
      <c r="D146" s="150"/>
      <c r="E146" s="118"/>
      <c r="F146" s="119"/>
      <c r="G146" s="120" t="s">
        <v>164</v>
      </c>
      <c r="H146" s="298"/>
      <c r="I146" s="298"/>
      <c r="J146" s="89"/>
      <c r="K146" s="206"/>
      <c r="L146" s="213"/>
      <c r="M146" s="206"/>
    </row>
    <row r="147" spans="1:13" ht="23.25">
      <c r="A147" s="300">
        <v>97</v>
      </c>
      <c r="B147" s="301" t="str">
        <f t="shared" si="2"/>
        <v>---</v>
      </c>
      <c r="C147" s="302">
        <v>17</v>
      </c>
      <c r="D147" s="303"/>
      <c r="E147" s="304"/>
      <c r="F147" s="305"/>
      <c r="G147" s="306" t="s">
        <v>165</v>
      </c>
      <c r="H147" s="311"/>
      <c r="I147" s="311"/>
      <c r="J147" s="308"/>
      <c r="K147" s="309"/>
      <c r="L147" s="310"/>
      <c r="M147" s="309"/>
    </row>
    <row r="148" spans="1:13" ht="23.25">
      <c r="A148" s="256">
        <v>117</v>
      </c>
      <c r="B148" s="257" t="str">
        <f t="shared" si="2"/>
        <v>---</v>
      </c>
      <c r="C148" s="258">
        <v>17</v>
      </c>
      <c r="D148" s="259"/>
      <c r="E148" s="260"/>
      <c r="F148" s="261"/>
      <c r="G148" s="262" t="s">
        <v>182</v>
      </c>
      <c r="H148" s="250"/>
      <c r="I148" s="250"/>
      <c r="J148" s="263"/>
      <c r="K148" s="264"/>
      <c r="L148" s="265"/>
      <c r="M148" s="264"/>
    </row>
    <row r="149" spans="1:13" ht="23.25">
      <c r="A149" s="300">
        <v>137</v>
      </c>
      <c r="B149" s="301" t="str">
        <f t="shared" si="2"/>
        <v>---</v>
      </c>
      <c r="C149" s="302">
        <v>17</v>
      </c>
      <c r="D149" s="303"/>
      <c r="E149" s="304"/>
      <c r="F149" s="305"/>
      <c r="G149" s="306" t="s">
        <v>183</v>
      </c>
      <c r="H149" s="311"/>
      <c r="I149" s="311"/>
      <c r="J149" s="308"/>
      <c r="K149" s="309"/>
      <c r="L149" s="310"/>
      <c r="M149" s="309"/>
    </row>
    <row r="150" spans="1:13" ht="23.25">
      <c r="A150" s="100">
        <v>157</v>
      </c>
      <c r="B150" s="190" t="str">
        <f t="shared" si="2"/>
        <v>---</v>
      </c>
      <c r="C150" s="200">
        <v>17</v>
      </c>
      <c r="D150" s="154"/>
      <c r="E150" s="108"/>
      <c r="F150" s="109"/>
      <c r="G150" s="110" t="s">
        <v>161</v>
      </c>
      <c r="H150" s="112"/>
      <c r="I150" s="112"/>
      <c r="J150" s="87"/>
      <c r="K150" s="204"/>
      <c r="L150" s="214"/>
      <c r="M150" s="204"/>
    </row>
    <row r="151" spans="1:13" ht="23.25">
      <c r="A151" s="236">
        <v>177</v>
      </c>
      <c r="B151" s="237" t="str">
        <f t="shared" si="2"/>
        <v>---</v>
      </c>
      <c r="C151" s="238">
        <v>17</v>
      </c>
      <c r="D151" s="239"/>
      <c r="E151" s="248"/>
      <c r="F151" s="241"/>
      <c r="G151" s="242" t="s">
        <v>166</v>
      </c>
      <c r="H151" s="247"/>
      <c r="I151" s="247"/>
      <c r="J151" s="244"/>
      <c r="K151" s="245"/>
      <c r="L151" s="246"/>
      <c r="M151" s="245"/>
    </row>
    <row r="152" spans="1:13" ht="23.25">
      <c r="A152" s="107">
        <v>197</v>
      </c>
      <c r="B152" s="188" t="str">
        <f t="shared" si="2"/>
        <v>---</v>
      </c>
      <c r="C152" s="198">
        <v>17</v>
      </c>
      <c r="D152" s="152"/>
      <c r="E152" s="141"/>
      <c r="F152" s="142"/>
      <c r="G152" s="143" t="s">
        <v>167</v>
      </c>
      <c r="H152" s="145"/>
      <c r="I152" s="145"/>
      <c r="J152" s="95"/>
      <c r="K152" s="205"/>
      <c r="L152" s="215"/>
      <c r="M152" s="205"/>
    </row>
    <row r="153" spans="1:13" ht="23.25">
      <c r="A153" s="106">
        <v>217</v>
      </c>
      <c r="B153" s="191" t="str">
        <f t="shared" si="2"/>
        <v>---</v>
      </c>
      <c r="C153" s="201">
        <v>17</v>
      </c>
      <c r="D153" s="155"/>
      <c r="E153" s="312"/>
      <c r="F153" s="138"/>
      <c r="G153" s="139" t="s">
        <v>168</v>
      </c>
      <c r="H153" s="299"/>
      <c r="I153" s="299"/>
      <c r="J153" s="93"/>
      <c r="K153" s="203"/>
      <c r="L153" s="219"/>
      <c r="M153" s="203"/>
    </row>
    <row r="154" spans="1:13" ht="23.25">
      <c r="A154" s="105">
        <v>237</v>
      </c>
      <c r="B154" s="187" t="str">
        <f t="shared" si="2"/>
        <v>---</v>
      </c>
      <c r="C154" s="197">
        <v>17</v>
      </c>
      <c r="D154" s="151"/>
      <c r="E154" s="255"/>
      <c r="F154" s="133"/>
      <c r="G154" s="134" t="s">
        <v>162</v>
      </c>
      <c r="H154" s="136"/>
      <c r="I154" s="136"/>
      <c r="J154" s="92"/>
      <c r="K154" s="212"/>
      <c r="L154" s="218"/>
      <c r="M154" s="212"/>
    </row>
    <row r="155" spans="1:13" ht="23.25">
      <c r="A155" s="101">
        <v>257</v>
      </c>
      <c r="B155" s="189" t="str">
        <f t="shared" si="2"/>
        <v>---</v>
      </c>
      <c r="C155" s="199">
        <v>17</v>
      </c>
      <c r="D155" s="153"/>
      <c r="E155" s="113"/>
      <c r="F155" s="114"/>
      <c r="G155" s="115" t="s">
        <v>184</v>
      </c>
      <c r="H155" s="116"/>
      <c r="I155" s="116"/>
      <c r="J155" s="88"/>
      <c r="K155" s="207"/>
      <c r="L155" s="216"/>
      <c r="M155" s="207"/>
    </row>
    <row r="156" spans="1:13" ht="23.25">
      <c r="A156" s="256">
        <v>277</v>
      </c>
      <c r="B156" s="257" t="str">
        <f t="shared" si="2"/>
        <v>---</v>
      </c>
      <c r="C156" s="258">
        <v>17</v>
      </c>
      <c r="D156" s="259"/>
      <c r="E156" s="266"/>
      <c r="F156" s="261"/>
      <c r="G156" s="262" t="s">
        <v>169</v>
      </c>
      <c r="H156" s="250"/>
      <c r="I156" s="250"/>
      <c r="J156" s="263"/>
      <c r="K156" s="264"/>
      <c r="L156" s="265"/>
      <c r="M156" s="264"/>
    </row>
    <row r="157" spans="1:13" ht="23.25">
      <c r="A157" s="106">
        <v>297</v>
      </c>
      <c r="B157" s="191" t="str">
        <f t="shared" si="2"/>
        <v>---</v>
      </c>
      <c r="C157" s="201">
        <v>17</v>
      </c>
      <c r="D157" s="155"/>
      <c r="E157" s="137"/>
      <c r="F157" s="138"/>
      <c r="G157" s="139" t="s">
        <v>170</v>
      </c>
      <c r="H157" s="299"/>
      <c r="I157" s="299"/>
      <c r="J157" s="93"/>
      <c r="K157" s="203"/>
      <c r="L157" s="219"/>
      <c r="M157" s="203"/>
    </row>
    <row r="158" spans="1:13" ht="23.25">
      <c r="A158" s="236">
        <v>21</v>
      </c>
      <c r="B158" s="237" t="str">
        <f t="shared" si="2"/>
        <v>60m-1-6-</v>
      </c>
      <c r="C158" s="238">
        <v>1</v>
      </c>
      <c r="D158" s="239">
        <v>165</v>
      </c>
      <c r="E158" s="248" t="s">
        <v>185</v>
      </c>
      <c r="F158" s="241">
        <v>1993</v>
      </c>
      <c r="G158" s="242" t="s">
        <v>176</v>
      </c>
      <c r="H158" s="243"/>
      <c r="I158" s="243"/>
      <c r="J158" s="244" t="s">
        <v>131</v>
      </c>
      <c r="K158" s="245">
        <v>1</v>
      </c>
      <c r="L158" s="246">
        <v>6</v>
      </c>
      <c r="M158" s="245"/>
    </row>
    <row r="159" spans="1:13" ht="23.25">
      <c r="A159" s="100">
        <v>141</v>
      </c>
      <c r="B159" s="190" t="str">
        <f t="shared" si="2"/>
        <v>60m-2-4-</v>
      </c>
      <c r="C159" s="200">
        <v>1</v>
      </c>
      <c r="D159" s="154">
        <v>219</v>
      </c>
      <c r="E159" s="235" t="s">
        <v>224</v>
      </c>
      <c r="F159" s="109">
        <v>1985</v>
      </c>
      <c r="G159" s="110" t="s">
        <v>17</v>
      </c>
      <c r="H159" s="111">
        <v>665</v>
      </c>
      <c r="I159" s="111">
        <v>672</v>
      </c>
      <c r="J159" s="87" t="s">
        <v>131</v>
      </c>
      <c r="K159" s="204">
        <v>2</v>
      </c>
      <c r="L159" s="214">
        <v>4</v>
      </c>
      <c r="M159" s="204"/>
    </row>
    <row r="160" spans="1:13" ht="23.25">
      <c r="A160" s="101">
        <v>241</v>
      </c>
      <c r="B160" s="189" t="str">
        <f t="shared" si="2"/>
        <v>60m-1-3-</v>
      </c>
      <c r="C160" s="199">
        <v>1</v>
      </c>
      <c r="D160" s="153">
        <v>256</v>
      </c>
      <c r="E160" s="113" t="s">
        <v>247</v>
      </c>
      <c r="F160" s="114">
        <v>1986</v>
      </c>
      <c r="G160" s="115" t="s">
        <v>175</v>
      </c>
      <c r="H160" s="116">
        <v>676</v>
      </c>
      <c r="I160" s="116">
        <v>695</v>
      </c>
      <c r="J160" s="88" t="s">
        <v>131</v>
      </c>
      <c r="K160" s="207">
        <v>1</v>
      </c>
      <c r="L160" s="216">
        <v>3</v>
      </c>
      <c r="M160" s="207"/>
    </row>
    <row r="161" spans="1:13" ht="23.25">
      <c r="A161" s="106">
        <v>299</v>
      </c>
      <c r="B161" s="191" t="str">
        <f t="shared" si="2"/>
        <v>60m-1-2-</v>
      </c>
      <c r="C161" s="201">
        <v>19</v>
      </c>
      <c r="D161" s="155">
        <v>299</v>
      </c>
      <c r="E161" s="137" t="s">
        <v>280</v>
      </c>
      <c r="F161" s="138">
        <v>1991</v>
      </c>
      <c r="G161" s="139" t="s">
        <v>170</v>
      </c>
      <c r="H161" s="140">
        <v>676</v>
      </c>
      <c r="I161" s="140">
        <v>680</v>
      </c>
      <c r="J161" s="93" t="s">
        <v>131</v>
      </c>
      <c r="K161" s="203">
        <v>1</v>
      </c>
      <c r="L161" s="219">
        <v>2</v>
      </c>
      <c r="M161" s="203"/>
    </row>
    <row r="162" spans="1:13" ht="23.25">
      <c r="A162" s="300">
        <v>81</v>
      </c>
      <c r="B162" s="301" t="str">
        <f t="shared" si="2"/>
        <v>60m-2-3-</v>
      </c>
      <c r="C162" s="302">
        <v>1</v>
      </c>
      <c r="D162" s="303">
        <v>197</v>
      </c>
      <c r="E162" s="304" t="s">
        <v>204</v>
      </c>
      <c r="F162" s="305">
        <v>1994</v>
      </c>
      <c r="G162" s="306" t="s">
        <v>159</v>
      </c>
      <c r="H162" s="307">
        <v>677</v>
      </c>
      <c r="I162" s="307">
        <v>677</v>
      </c>
      <c r="J162" s="308" t="s">
        <v>131</v>
      </c>
      <c r="K162" s="309">
        <v>2</v>
      </c>
      <c r="L162" s="310">
        <v>3</v>
      </c>
      <c r="M162" s="309"/>
    </row>
    <row r="163" spans="1:13" ht="23.25">
      <c r="A163" s="105">
        <v>221</v>
      </c>
      <c r="B163" s="187" t="str">
        <f t="shared" si="2"/>
        <v>60m-2-5-</v>
      </c>
      <c r="C163" s="197">
        <v>1</v>
      </c>
      <c r="D163" s="151">
        <v>243</v>
      </c>
      <c r="E163" s="132" t="s">
        <v>238</v>
      </c>
      <c r="F163" s="133">
        <v>1992</v>
      </c>
      <c r="G163" s="134" t="s">
        <v>22</v>
      </c>
      <c r="H163" s="135">
        <v>677</v>
      </c>
      <c r="I163" s="135">
        <v>677</v>
      </c>
      <c r="J163" s="92" t="s">
        <v>131</v>
      </c>
      <c r="K163" s="212">
        <v>2</v>
      </c>
      <c r="L163" s="218">
        <v>5</v>
      </c>
      <c r="M163" s="212"/>
    </row>
    <row r="164" spans="1:13" ht="23.25">
      <c r="A164" s="106">
        <v>298</v>
      </c>
      <c r="B164" s="191" t="str">
        <f t="shared" si="2"/>
        <v>60m-1-8-</v>
      </c>
      <c r="C164" s="201">
        <v>18</v>
      </c>
      <c r="D164" s="155">
        <v>290</v>
      </c>
      <c r="E164" s="137" t="s">
        <v>279</v>
      </c>
      <c r="F164" s="138">
        <v>1990</v>
      </c>
      <c r="G164" s="139" t="s">
        <v>170</v>
      </c>
      <c r="H164" s="140">
        <v>680</v>
      </c>
      <c r="I164" s="140">
        <v>682</v>
      </c>
      <c r="J164" s="93" t="s">
        <v>131</v>
      </c>
      <c r="K164" s="203">
        <v>1</v>
      </c>
      <c r="L164" s="219">
        <v>8</v>
      </c>
      <c r="M164" s="203"/>
    </row>
    <row r="165" spans="1:13" ht="23.25">
      <c r="A165" s="106">
        <v>281</v>
      </c>
      <c r="B165" s="191" t="str">
        <f t="shared" si="2"/>
        <v>60m-2-2-</v>
      </c>
      <c r="C165" s="201">
        <v>1</v>
      </c>
      <c r="D165" s="155">
        <v>284</v>
      </c>
      <c r="E165" s="137" t="s">
        <v>268</v>
      </c>
      <c r="F165" s="138">
        <v>1992</v>
      </c>
      <c r="G165" s="139" t="s">
        <v>15</v>
      </c>
      <c r="H165" s="140">
        <v>682</v>
      </c>
      <c r="I165" s="140">
        <v>683</v>
      </c>
      <c r="J165" s="93" t="s">
        <v>131</v>
      </c>
      <c r="K165" s="203">
        <v>2</v>
      </c>
      <c r="L165" s="219">
        <v>2</v>
      </c>
      <c r="M165" s="203"/>
    </row>
    <row r="166" spans="1:13" ht="23.25">
      <c r="A166" s="300">
        <v>121</v>
      </c>
      <c r="B166" s="301" t="str">
        <f t="shared" si="2"/>
        <v>60m-2-6-</v>
      </c>
      <c r="C166" s="302">
        <v>1</v>
      </c>
      <c r="D166" s="303">
        <v>206</v>
      </c>
      <c r="E166" s="304" t="s">
        <v>212</v>
      </c>
      <c r="F166" s="305" t="s">
        <v>213</v>
      </c>
      <c r="G166" s="306" t="s">
        <v>174</v>
      </c>
      <c r="H166" s="307">
        <v>685</v>
      </c>
      <c r="I166" s="307">
        <v>685</v>
      </c>
      <c r="J166" s="308" t="s">
        <v>131</v>
      </c>
      <c r="K166" s="309">
        <v>2</v>
      </c>
      <c r="L166" s="310">
        <v>6</v>
      </c>
      <c r="M166" s="309"/>
    </row>
    <row r="167" spans="1:13" ht="23.25">
      <c r="A167" s="107">
        <v>181</v>
      </c>
      <c r="B167" s="188" t="str">
        <f t="shared" si="2"/>
        <v>60m-2-1-</v>
      </c>
      <c r="C167" s="198">
        <v>1</v>
      </c>
      <c r="D167" s="152">
        <v>236</v>
      </c>
      <c r="E167" s="249" t="s">
        <v>303</v>
      </c>
      <c r="F167" s="142">
        <v>1994</v>
      </c>
      <c r="G167" s="143" t="s">
        <v>19</v>
      </c>
      <c r="H167" s="144">
        <v>686</v>
      </c>
      <c r="I167" s="144">
        <v>687</v>
      </c>
      <c r="J167" s="95" t="s">
        <v>131</v>
      </c>
      <c r="K167" s="205">
        <v>2</v>
      </c>
      <c r="L167" s="215">
        <v>1</v>
      </c>
      <c r="M167" s="205"/>
    </row>
    <row r="168" spans="1:13" ht="23.25">
      <c r="A168" s="102">
        <v>79</v>
      </c>
      <c r="B168" s="186" t="str">
        <f t="shared" si="2"/>
        <v>60m-1-1-</v>
      </c>
      <c r="C168" s="196">
        <v>19</v>
      </c>
      <c r="D168" s="150">
        <v>156</v>
      </c>
      <c r="E168" s="118" t="s">
        <v>517</v>
      </c>
      <c r="F168" s="119">
        <v>1993</v>
      </c>
      <c r="G168" s="120" t="s">
        <v>160</v>
      </c>
      <c r="H168" s="121"/>
      <c r="I168" s="121"/>
      <c r="J168" s="89" t="s">
        <v>131</v>
      </c>
      <c r="K168" s="206">
        <v>1</v>
      </c>
      <c r="L168" s="213">
        <v>1</v>
      </c>
      <c r="M168" s="206"/>
    </row>
    <row r="169" spans="1:13" ht="23.25">
      <c r="A169" s="104">
        <v>41</v>
      </c>
      <c r="B169" s="185" t="str">
        <f t="shared" si="2"/>
        <v>60m-1-4-</v>
      </c>
      <c r="C169" s="195">
        <v>1</v>
      </c>
      <c r="D169" s="149">
        <v>173</v>
      </c>
      <c r="E169" s="127" t="s">
        <v>195</v>
      </c>
      <c r="F169" s="128">
        <v>1991</v>
      </c>
      <c r="G169" s="129" t="s">
        <v>16</v>
      </c>
      <c r="H169" s="130">
        <v>701</v>
      </c>
      <c r="I169" s="130">
        <v>701</v>
      </c>
      <c r="J169" s="91" t="s">
        <v>131</v>
      </c>
      <c r="K169" s="208">
        <v>1</v>
      </c>
      <c r="L169" s="217">
        <v>4</v>
      </c>
      <c r="M169" s="208"/>
    </row>
    <row r="170" spans="1:13" ht="23.25">
      <c r="A170" s="103">
        <v>1</v>
      </c>
      <c r="B170" s="184" t="str">
        <f t="shared" si="2"/>
        <v>60m-1-5-</v>
      </c>
      <c r="C170" s="338">
        <v>1</v>
      </c>
      <c r="D170" s="333">
        <v>152</v>
      </c>
      <c r="E170" s="334" t="s">
        <v>177</v>
      </c>
      <c r="F170" s="335">
        <v>1996</v>
      </c>
      <c r="G170" s="374" t="s">
        <v>82</v>
      </c>
      <c r="H170" s="125">
        <v>705</v>
      </c>
      <c r="I170" s="125">
        <v>705</v>
      </c>
      <c r="J170" s="383" t="s">
        <v>131</v>
      </c>
      <c r="K170" s="211">
        <v>1</v>
      </c>
      <c r="L170" s="400">
        <v>5</v>
      </c>
      <c r="M170" s="211"/>
    </row>
    <row r="171" spans="1:13" ht="23.25">
      <c r="A171" s="102">
        <v>61</v>
      </c>
      <c r="B171" s="186" t="str">
        <f t="shared" si="2"/>
        <v>60m-2-7-</v>
      </c>
      <c r="C171" s="196">
        <v>1</v>
      </c>
      <c r="D171" s="150">
        <v>182</v>
      </c>
      <c r="E171" s="118" t="s">
        <v>198</v>
      </c>
      <c r="F171" s="119">
        <v>1991</v>
      </c>
      <c r="G171" s="120" t="s">
        <v>18</v>
      </c>
      <c r="H171" s="121"/>
      <c r="I171" s="121">
        <v>692</v>
      </c>
      <c r="J171" s="89" t="s">
        <v>131</v>
      </c>
      <c r="K171" s="206">
        <v>2</v>
      </c>
      <c r="L171" s="213">
        <v>7</v>
      </c>
      <c r="M171" s="206"/>
    </row>
    <row r="172" spans="1:13" ht="23.25">
      <c r="A172" s="102">
        <v>78</v>
      </c>
      <c r="B172" s="186" t="str">
        <f t="shared" si="2"/>
        <v>60m-1-7-</v>
      </c>
      <c r="C172" s="196">
        <v>18</v>
      </c>
      <c r="D172" s="150">
        <v>189</v>
      </c>
      <c r="E172" s="118" t="s">
        <v>262</v>
      </c>
      <c r="F172" s="119">
        <v>1988</v>
      </c>
      <c r="G172" s="120" t="s">
        <v>164</v>
      </c>
      <c r="H172" s="121"/>
      <c r="I172" s="121">
        <v>703</v>
      </c>
      <c r="J172" s="89" t="s">
        <v>131</v>
      </c>
      <c r="K172" s="206">
        <v>1</v>
      </c>
      <c r="L172" s="213">
        <v>7</v>
      </c>
      <c r="M172" s="206"/>
    </row>
    <row r="173" spans="1:13" ht="23.25">
      <c r="A173" s="256">
        <v>101</v>
      </c>
      <c r="B173" s="257" t="str">
        <f t="shared" si="2"/>
        <v>60m---</v>
      </c>
      <c r="C173" s="258">
        <v>1</v>
      </c>
      <c r="D173" s="259"/>
      <c r="E173" s="260"/>
      <c r="F173" s="261"/>
      <c r="G173" s="262" t="s">
        <v>173</v>
      </c>
      <c r="H173" s="250"/>
      <c r="I173" s="250"/>
      <c r="J173" s="263" t="s">
        <v>131</v>
      </c>
      <c r="K173" s="264"/>
      <c r="L173" s="265"/>
      <c r="M173" s="264"/>
    </row>
    <row r="174" spans="1:13" ht="23.25">
      <c r="A174" s="236">
        <v>161</v>
      </c>
      <c r="B174" s="237" t="str">
        <f t="shared" si="2"/>
        <v>60m---</v>
      </c>
      <c r="C174" s="238">
        <v>1</v>
      </c>
      <c r="D174" s="239"/>
      <c r="E174" s="240"/>
      <c r="F174" s="241"/>
      <c r="G174" s="242" t="s">
        <v>63</v>
      </c>
      <c r="H174" s="243"/>
      <c r="I174" s="243"/>
      <c r="J174" s="244" t="s">
        <v>131</v>
      </c>
      <c r="K174" s="245"/>
      <c r="L174" s="246"/>
      <c r="M174" s="245"/>
    </row>
    <row r="175" spans="1:13" ht="23.25">
      <c r="A175" s="106">
        <v>201</v>
      </c>
      <c r="B175" s="191" t="str">
        <f t="shared" si="2"/>
        <v>60m---</v>
      </c>
      <c r="C175" s="201">
        <v>1</v>
      </c>
      <c r="D175" s="155"/>
      <c r="E175" s="137"/>
      <c r="F175" s="138"/>
      <c r="G175" s="139" t="s">
        <v>122</v>
      </c>
      <c r="H175" s="140"/>
      <c r="I175" s="140"/>
      <c r="J175" s="93" t="s">
        <v>131</v>
      </c>
      <c r="K175" s="203"/>
      <c r="L175" s="219"/>
      <c r="M175" s="203"/>
    </row>
    <row r="176" spans="1:13" ht="23.25">
      <c r="A176" s="256">
        <v>261</v>
      </c>
      <c r="B176" s="257" t="str">
        <f t="shared" si="2"/>
        <v>60m---</v>
      </c>
      <c r="C176" s="258">
        <v>1</v>
      </c>
      <c r="D176" s="259"/>
      <c r="E176" s="260"/>
      <c r="F176" s="261"/>
      <c r="G176" s="262" t="s">
        <v>21</v>
      </c>
      <c r="H176" s="267"/>
      <c r="I176" s="267"/>
      <c r="J176" s="263" t="s">
        <v>131</v>
      </c>
      <c r="K176" s="264"/>
      <c r="L176" s="265"/>
      <c r="M176" s="264"/>
    </row>
    <row r="177" spans="1:13" ht="23.25">
      <c r="A177" s="100">
        <v>146</v>
      </c>
      <c r="B177" s="190" t="str">
        <f t="shared" si="2"/>
        <v>60m Hurdles-1-4-</v>
      </c>
      <c r="C177" s="200">
        <v>6</v>
      </c>
      <c r="D177" s="154">
        <v>221</v>
      </c>
      <c r="E177" s="235" t="s">
        <v>226</v>
      </c>
      <c r="F177" s="109">
        <v>1987</v>
      </c>
      <c r="G177" s="110" t="s">
        <v>17</v>
      </c>
      <c r="H177" s="111">
        <v>763</v>
      </c>
      <c r="I177" s="111">
        <v>763</v>
      </c>
      <c r="J177" s="87" t="s">
        <v>132</v>
      </c>
      <c r="K177" s="204">
        <v>1</v>
      </c>
      <c r="L177" s="214">
        <v>4</v>
      </c>
      <c r="M177" s="204"/>
    </row>
    <row r="178" spans="1:13" ht="23.25">
      <c r="A178" s="300">
        <v>126</v>
      </c>
      <c r="B178" s="301" t="str">
        <f t="shared" si="2"/>
        <v>60m Hurdles-1-3-</v>
      </c>
      <c r="C178" s="302">
        <v>6</v>
      </c>
      <c r="D178" s="303">
        <v>208</v>
      </c>
      <c r="E178" s="304" t="s">
        <v>220</v>
      </c>
      <c r="F178" s="305" t="s">
        <v>221</v>
      </c>
      <c r="G178" s="306" t="s">
        <v>174</v>
      </c>
      <c r="H178" s="307">
        <v>777</v>
      </c>
      <c r="I178" s="307">
        <v>800</v>
      </c>
      <c r="J178" s="308" t="s">
        <v>132</v>
      </c>
      <c r="K178" s="309">
        <v>1</v>
      </c>
      <c r="L178" s="310">
        <v>3</v>
      </c>
      <c r="M178" s="309"/>
    </row>
    <row r="179" spans="1:13" ht="23.25">
      <c r="A179" s="105">
        <v>226</v>
      </c>
      <c r="B179" s="187" t="str">
        <f t="shared" si="2"/>
        <v>60m Hurdles-1-5-</v>
      </c>
      <c r="C179" s="197">
        <v>6</v>
      </c>
      <c r="D179" s="151">
        <v>245</v>
      </c>
      <c r="E179" s="132" t="s">
        <v>243</v>
      </c>
      <c r="F179" s="133">
        <v>1994</v>
      </c>
      <c r="G179" s="134" t="s">
        <v>22</v>
      </c>
      <c r="H179" s="135">
        <v>796</v>
      </c>
      <c r="I179" s="135">
        <v>799</v>
      </c>
      <c r="J179" s="92" t="s">
        <v>132</v>
      </c>
      <c r="K179" s="212">
        <v>1</v>
      </c>
      <c r="L179" s="218">
        <v>5</v>
      </c>
      <c r="M179" s="212"/>
    </row>
    <row r="180" spans="1:13" ht="23.25">
      <c r="A180" s="106">
        <v>286</v>
      </c>
      <c r="B180" s="191" t="str">
        <f t="shared" si="2"/>
        <v>60m Hurdles-1-2-</v>
      </c>
      <c r="C180" s="201">
        <v>6</v>
      </c>
      <c r="D180" s="155">
        <v>279</v>
      </c>
      <c r="E180" s="137" t="s">
        <v>273</v>
      </c>
      <c r="F180" s="138">
        <v>1989</v>
      </c>
      <c r="G180" s="139" t="s">
        <v>15</v>
      </c>
      <c r="H180" s="140">
        <v>800</v>
      </c>
      <c r="I180" s="140">
        <v>815</v>
      </c>
      <c r="J180" s="93" t="s">
        <v>132</v>
      </c>
      <c r="K180" s="203">
        <v>1</v>
      </c>
      <c r="L180" s="219">
        <v>2</v>
      </c>
      <c r="M180" s="203"/>
    </row>
    <row r="181" spans="1:13" ht="23.25">
      <c r="A181" s="256">
        <v>266</v>
      </c>
      <c r="B181" s="257" t="str">
        <f t="shared" si="2"/>
        <v>60m Hurdles-1-6-</v>
      </c>
      <c r="C181" s="258">
        <v>6</v>
      </c>
      <c r="D181" s="259">
        <v>263</v>
      </c>
      <c r="E181" s="260" t="s">
        <v>256</v>
      </c>
      <c r="F181" s="261">
        <v>1985</v>
      </c>
      <c r="G181" s="262" t="s">
        <v>21</v>
      </c>
      <c r="H181" s="267">
        <v>803</v>
      </c>
      <c r="I181" s="267">
        <v>803</v>
      </c>
      <c r="J181" s="263" t="s">
        <v>132</v>
      </c>
      <c r="K181" s="264">
        <v>1</v>
      </c>
      <c r="L181" s="265">
        <v>6</v>
      </c>
      <c r="M181" s="264"/>
    </row>
    <row r="182" spans="1:13" ht="23.25">
      <c r="A182" s="103">
        <v>6</v>
      </c>
      <c r="B182" s="184" t="str">
        <f t="shared" si="2"/>
        <v>60m Hurdles-1-7-</v>
      </c>
      <c r="C182" s="338">
        <v>6</v>
      </c>
      <c r="D182" s="333">
        <v>152</v>
      </c>
      <c r="E182" s="334" t="s">
        <v>177</v>
      </c>
      <c r="F182" s="335">
        <v>1996</v>
      </c>
      <c r="G182" s="374" t="s">
        <v>82</v>
      </c>
      <c r="H182" s="125">
        <v>827</v>
      </c>
      <c r="I182" s="125">
        <v>827</v>
      </c>
      <c r="J182" s="383" t="s">
        <v>132</v>
      </c>
      <c r="K182" s="211">
        <v>1</v>
      </c>
      <c r="L182" s="400">
        <v>7</v>
      </c>
      <c r="M182" s="211"/>
    </row>
    <row r="183" spans="1:13" ht="23.25">
      <c r="A183" s="236">
        <v>26</v>
      </c>
      <c r="B183" s="237" t="str">
        <f t="shared" si="2"/>
        <v>60m Hurdles-1-8-</v>
      </c>
      <c r="C183" s="238">
        <v>6</v>
      </c>
      <c r="D183" s="239">
        <v>160</v>
      </c>
      <c r="E183" s="248" t="s">
        <v>190</v>
      </c>
      <c r="F183" s="241">
        <v>1993</v>
      </c>
      <c r="G183" s="242" t="s">
        <v>176</v>
      </c>
      <c r="H183" s="243">
        <v>898</v>
      </c>
      <c r="I183" s="243">
        <v>898</v>
      </c>
      <c r="J183" s="244" t="s">
        <v>132</v>
      </c>
      <c r="K183" s="245">
        <v>1</v>
      </c>
      <c r="L183" s="246">
        <v>8</v>
      </c>
      <c r="M183" s="245"/>
    </row>
    <row r="184" spans="1:13" ht="23.25">
      <c r="A184" s="104">
        <v>46</v>
      </c>
      <c r="B184" s="185" t="str">
        <f t="shared" si="2"/>
        <v>60m Hurdles---</v>
      </c>
      <c r="C184" s="195">
        <v>6</v>
      </c>
      <c r="D184" s="149"/>
      <c r="E184" s="127"/>
      <c r="F184" s="128"/>
      <c r="G184" s="129" t="s">
        <v>16</v>
      </c>
      <c r="H184" s="130"/>
      <c r="I184" s="130"/>
      <c r="J184" s="91" t="s">
        <v>132</v>
      </c>
      <c r="K184" s="208"/>
      <c r="L184" s="217"/>
      <c r="M184" s="208"/>
    </row>
    <row r="185" spans="1:13" ht="23.25">
      <c r="A185" s="102">
        <v>66</v>
      </c>
      <c r="B185" s="186" t="str">
        <f t="shared" si="2"/>
        <v>60m Hurdles---</v>
      </c>
      <c r="C185" s="196">
        <v>6</v>
      </c>
      <c r="D185" s="150"/>
      <c r="E185" s="118"/>
      <c r="F185" s="119"/>
      <c r="G185" s="120" t="s">
        <v>18</v>
      </c>
      <c r="H185" s="121"/>
      <c r="I185" s="121"/>
      <c r="J185" s="89" t="s">
        <v>132</v>
      </c>
      <c r="K185" s="206"/>
      <c r="L185" s="213"/>
      <c r="M185" s="206"/>
    </row>
    <row r="186" spans="1:13" ht="23.25">
      <c r="A186" s="300">
        <v>86</v>
      </c>
      <c r="B186" s="301" t="str">
        <f t="shared" si="2"/>
        <v>60m Hurdles---</v>
      </c>
      <c r="C186" s="302">
        <v>6</v>
      </c>
      <c r="D186" s="303"/>
      <c r="E186" s="304"/>
      <c r="F186" s="305"/>
      <c r="G186" s="306" t="s">
        <v>159</v>
      </c>
      <c r="H186" s="307"/>
      <c r="I186" s="307"/>
      <c r="J186" s="308" t="s">
        <v>132</v>
      </c>
      <c r="K186" s="309"/>
      <c r="L186" s="310"/>
      <c r="M186" s="309"/>
    </row>
    <row r="187" spans="1:13" ht="23.25">
      <c r="A187" s="256">
        <v>106</v>
      </c>
      <c r="B187" s="257" t="str">
        <f t="shared" si="2"/>
        <v>60m Hurdles---</v>
      </c>
      <c r="C187" s="258">
        <v>6</v>
      </c>
      <c r="D187" s="259"/>
      <c r="E187" s="260"/>
      <c r="F187" s="261"/>
      <c r="G187" s="262" t="s">
        <v>173</v>
      </c>
      <c r="H187" s="267"/>
      <c r="I187" s="267"/>
      <c r="J187" s="263" t="s">
        <v>132</v>
      </c>
      <c r="K187" s="264"/>
      <c r="L187" s="265"/>
      <c r="M187" s="264"/>
    </row>
    <row r="188" spans="1:13" ht="23.25">
      <c r="A188" s="236">
        <v>166</v>
      </c>
      <c r="B188" s="237" t="str">
        <f t="shared" si="2"/>
        <v>60m Hurdles---</v>
      </c>
      <c r="C188" s="238">
        <v>6</v>
      </c>
      <c r="D188" s="239"/>
      <c r="E188" s="240"/>
      <c r="F188" s="241"/>
      <c r="G188" s="242" t="s">
        <v>63</v>
      </c>
      <c r="H188" s="243"/>
      <c r="I188" s="243"/>
      <c r="J188" s="244" t="s">
        <v>132</v>
      </c>
      <c r="K188" s="245"/>
      <c r="L188" s="246"/>
      <c r="M188" s="245"/>
    </row>
    <row r="189" spans="1:13" ht="23.25">
      <c r="A189" s="107">
        <v>186</v>
      </c>
      <c r="B189" s="188" t="str">
        <f t="shared" si="2"/>
        <v>60m Hurdles---</v>
      </c>
      <c r="C189" s="198">
        <v>6</v>
      </c>
      <c r="D189" s="152"/>
      <c r="E189" s="249"/>
      <c r="F189" s="142"/>
      <c r="G189" s="143" t="s">
        <v>19</v>
      </c>
      <c r="H189" s="144"/>
      <c r="I189" s="144"/>
      <c r="J189" s="95" t="s">
        <v>132</v>
      </c>
      <c r="K189" s="205"/>
      <c r="L189" s="215"/>
      <c r="M189" s="205"/>
    </row>
    <row r="190" spans="1:13" ht="23.25">
      <c r="A190" s="106">
        <v>206</v>
      </c>
      <c r="B190" s="191" t="str">
        <f t="shared" si="2"/>
        <v>60m Hurdles---</v>
      </c>
      <c r="C190" s="201">
        <v>6</v>
      </c>
      <c r="D190" s="155"/>
      <c r="E190" s="137"/>
      <c r="F190" s="138"/>
      <c r="G190" s="139" t="s">
        <v>122</v>
      </c>
      <c r="H190" s="140"/>
      <c r="I190" s="140"/>
      <c r="J190" s="93" t="s">
        <v>132</v>
      </c>
      <c r="K190" s="203"/>
      <c r="L190" s="219"/>
      <c r="M190" s="203"/>
    </row>
    <row r="191" spans="1:13" ht="23.25">
      <c r="A191" s="101">
        <v>246</v>
      </c>
      <c r="B191" s="189" t="str">
        <f t="shared" si="2"/>
        <v>60m Hurdles---</v>
      </c>
      <c r="C191" s="199">
        <v>6</v>
      </c>
      <c r="D191" s="153"/>
      <c r="E191" s="113"/>
      <c r="F191" s="114"/>
      <c r="G191" s="115" t="s">
        <v>175</v>
      </c>
      <c r="H191" s="116"/>
      <c r="I191" s="116"/>
      <c r="J191" s="88" t="s">
        <v>132</v>
      </c>
      <c r="K191" s="207"/>
      <c r="L191" s="216"/>
      <c r="M191" s="207"/>
    </row>
    <row r="192" spans="1:13" ht="23.25">
      <c r="A192" s="106">
        <v>283</v>
      </c>
      <c r="B192" s="191" t="str">
        <f t="shared" si="2"/>
        <v>800m-2-5-</v>
      </c>
      <c r="C192" s="201">
        <v>3</v>
      </c>
      <c r="D192" s="155">
        <v>275</v>
      </c>
      <c r="E192" s="137" t="s">
        <v>270</v>
      </c>
      <c r="F192" s="138">
        <v>1992</v>
      </c>
      <c r="G192" s="139" t="s">
        <v>15</v>
      </c>
      <c r="H192" s="299">
        <v>14790</v>
      </c>
      <c r="I192" s="299">
        <v>15021</v>
      </c>
      <c r="J192" s="93" t="s">
        <v>60</v>
      </c>
      <c r="K192" s="203">
        <v>2</v>
      </c>
      <c r="L192" s="219">
        <v>5</v>
      </c>
      <c r="M192" s="203"/>
    </row>
    <row r="193" spans="1:13" ht="23.25">
      <c r="A193" s="256">
        <v>263</v>
      </c>
      <c r="B193" s="257" t="str">
        <f t="shared" si="2"/>
        <v>800m-2-6-</v>
      </c>
      <c r="C193" s="258">
        <v>3</v>
      </c>
      <c r="D193" s="259">
        <v>268</v>
      </c>
      <c r="E193" s="266" t="s">
        <v>254</v>
      </c>
      <c r="F193" s="261">
        <v>1994</v>
      </c>
      <c r="G193" s="262" t="s">
        <v>21</v>
      </c>
      <c r="H193" s="250">
        <v>14910</v>
      </c>
      <c r="I193" s="250">
        <v>15005</v>
      </c>
      <c r="J193" s="263" t="s">
        <v>60</v>
      </c>
      <c r="K193" s="264">
        <v>2</v>
      </c>
      <c r="L193" s="265">
        <v>6</v>
      </c>
      <c r="M193" s="264"/>
    </row>
    <row r="194" spans="1:13" ht="23.25">
      <c r="A194" s="105">
        <v>223</v>
      </c>
      <c r="B194" s="187" t="str">
        <f t="shared" si="2"/>
        <v>800m-2-2-</v>
      </c>
      <c r="C194" s="197">
        <v>3</v>
      </c>
      <c r="D194" s="151">
        <v>248</v>
      </c>
      <c r="E194" s="255" t="s">
        <v>240</v>
      </c>
      <c r="F194" s="133">
        <v>1992</v>
      </c>
      <c r="G194" s="134" t="s">
        <v>22</v>
      </c>
      <c r="H194" s="136">
        <v>15008</v>
      </c>
      <c r="I194" s="136">
        <v>15201</v>
      </c>
      <c r="J194" s="92" t="s">
        <v>60</v>
      </c>
      <c r="K194" s="212">
        <v>2</v>
      </c>
      <c r="L194" s="218">
        <v>2</v>
      </c>
      <c r="M194" s="212"/>
    </row>
    <row r="195" spans="1:13" ht="23.25">
      <c r="A195" s="300">
        <v>123</v>
      </c>
      <c r="B195" s="301" t="str">
        <f t="shared" si="2"/>
        <v>800m-1-6-</v>
      </c>
      <c r="C195" s="302">
        <v>3</v>
      </c>
      <c r="D195" s="303">
        <v>205</v>
      </c>
      <c r="E195" s="304" t="s">
        <v>215</v>
      </c>
      <c r="F195" s="305" t="s">
        <v>216</v>
      </c>
      <c r="G195" s="306" t="s">
        <v>174</v>
      </c>
      <c r="H195" s="311">
        <v>15019</v>
      </c>
      <c r="I195" s="311">
        <v>15630</v>
      </c>
      <c r="J195" s="308" t="s">
        <v>60</v>
      </c>
      <c r="K195" s="309">
        <v>1</v>
      </c>
      <c r="L195" s="310">
        <v>6</v>
      </c>
      <c r="M195" s="309"/>
    </row>
    <row r="196" spans="1:13" ht="23.25">
      <c r="A196" s="106">
        <v>301</v>
      </c>
      <c r="B196" s="191" t="str">
        <f t="shared" si="2"/>
        <v>800m-1-2-</v>
      </c>
      <c r="C196" s="201">
        <v>21</v>
      </c>
      <c r="D196" s="155">
        <v>298</v>
      </c>
      <c r="E196" s="137" t="s">
        <v>282</v>
      </c>
      <c r="F196" s="138">
        <v>1995</v>
      </c>
      <c r="G196" s="139" t="s">
        <v>170</v>
      </c>
      <c r="H196" s="299">
        <v>15044</v>
      </c>
      <c r="I196" s="299">
        <v>15269</v>
      </c>
      <c r="J196" s="93" t="s">
        <v>60</v>
      </c>
      <c r="K196" s="203">
        <v>1</v>
      </c>
      <c r="L196" s="219">
        <v>2</v>
      </c>
      <c r="M196" s="203"/>
    </row>
    <row r="197" spans="1:13" ht="23.25">
      <c r="A197" s="300">
        <v>83</v>
      </c>
      <c r="B197" s="301" t="str">
        <f t="shared" si="2"/>
        <v>800m-2-4-</v>
      </c>
      <c r="C197" s="302">
        <v>3</v>
      </c>
      <c r="D197" s="303">
        <v>196</v>
      </c>
      <c r="E197" s="304" t="s">
        <v>206</v>
      </c>
      <c r="F197" s="305">
        <v>1994</v>
      </c>
      <c r="G197" s="306" t="s">
        <v>159</v>
      </c>
      <c r="H197" s="311">
        <v>15047</v>
      </c>
      <c r="I197" s="311">
        <v>15128</v>
      </c>
      <c r="J197" s="308" t="s">
        <v>60</v>
      </c>
      <c r="K197" s="309">
        <v>2</v>
      </c>
      <c r="L197" s="310">
        <v>4</v>
      </c>
      <c r="M197" s="309"/>
    </row>
    <row r="198" spans="1:13" ht="23.25">
      <c r="A198" s="103">
        <v>3</v>
      </c>
      <c r="B198" s="184" t="str">
        <f t="shared" si="2"/>
        <v>800m-2-3-</v>
      </c>
      <c r="C198" s="338">
        <v>3</v>
      </c>
      <c r="D198" s="333">
        <v>154</v>
      </c>
      <c r="E198" s="334" t="s">
        <v>178</v>
      </c>
      <c r="F198" s="335">
        <v>1991</v>
      </c>
      <c r="G198" s="374" t="s">
        <v>82</v>
      </c>
      <c r="H198" s="126">
        <v>15086</v>
      </c>
      <c r="I198" s="126">
        <v>15132</v>
      </c>
      <c r="J198" s="383" t="s">
        <v>60</v>
      </c>
      <c r="K198" s="211">
        <v>2</v>
      </c>
      <c r="L198" s="400">
        <v>3</v>
      </c>
      <c r="M198" s="211"/>
    </row>
    <row r="199" spans="1:13" ht="23.25">
      <c r="A199" s="106">
        <v>300</v>
      </c>
      <c r="B199" s="191" t="str">
        <f t="shared" si="2"/>
        <v>800m-1-3-</v>
      </c>
      <c r="C199" s="201">
        <v>20</v>
      </c>
      <c r="D199" s="155">
        <v>289</v>
      </c>
      <c r="E199" s="137" t="s">
        <v>281</v>
      </c>
      <c r="F199" s="138">
        <v>1993</v>
      </c>
      <c r="G199" s="139" t="s">
        <v>170</v>
      </c>
      <c r="H199" s="299">
        <v>15090</v>
      </c>
      <c r="I199" s="299">
        <v>15150</v>
      </c>
      <c r="J199" s="93" t="s">
        <v>60</v>
      </c>
      <c r="K199" s="203">
        <v>1</v>
      </c>
      <c r="L199" s="219">
        <v>3</v>
      </c>
      <c r="M199" s="203"/>
    </row>
    <row r="200" spans="1:13" ht="23.25">
      <c r="A200" s="107">
        <v>183</v>
      </c>
      <c r="B200" s="188" t="str">
        <f t="shared" si="2"/>
        <v>800m-1-5-</v>
      </c>
      <c r="C200" s="198">
        <v>3</v>
      </c>
      <c r="D200" s="152">
        <v>232</v>
      </c>
      <c r="E200" s="249" t="s">
        <v>235</v>
      </c>
      <c r="F200" s="142">
        <v>1991</v>
      </c>
      <c r="G200" s="143" t="s">
        <v>19</v>
      </c>
      <c r="H200" s="145">
        <v>15686</v>
      </c>
      <c r="I200" s="145">
        <v>15896</v>
      </c>
      <c r="J200" s="95" t="s">
        <v>60</v>
      </c>
      <c r="K200" s="205">
        <v>1</v>
      </c>
      <c r="L200" s="215">
        <v>5</v>
      </c>
      <c r="M200" s="205"/>
    </row>
    <row r="201" spans="1:13" ht="23.25">
      <c r="A201" s="236">
        <v>23</v>
      </c>
      <c r="B201" s="237" t="str">
        <f t="shared" si="2"/>
        <v>800m-1-4-</v>
      </c>
      <c r="C201" s="238">
        <v>3</v>
      </c>
      <c r="D201" s="239">
        <v>166</v>
      </c>
      <c r="E201" s="248" t="s">
        <v>187</v>
      </c>
      <c r="F201" s="241">
        <v>1994</v>
      </c>
      <c r="G201" s="242" t="s">
        <v>176</v>
      </c>
      <c r="H201" s="247">
        <v>20126</v>
      </c>
      <c r="I201" s="247">
        <v>20126</v>
      </c>
      <c r="J201" s="244" t="s">
        <v>60</v>
      </c>
      <c r="K201" s="245">
        <v>1</v>
      </c>
      <c r="L201" s="246">
        <v>4</v>
      </c>
      <c r="M201" s="245"/>
    </row>
    <row r="202" spans="1:13" ht="23.25">
      <c r="A202" s="104">
        <v>43</v>
      </c>
      <c r="B202" s="185" t="str">
        <f t="shared" si="2"/>
        <v>800m---</v>
      </c>
      <c r="C202" s="195">
        <v>3</v>
      </c>
      <c r="D202" s="149"/>
      <c r="E202" s="127"/>
      <c r="F202" s="128"/>
      <c r="G202" s="129" t="s">
        <v>16</v>
      </c>
      <c r="H202" s="131"/>
      <c r="I202" s="131"/>
      <c r="J202" s="91" t="s">
        <v>60</v>
      </c>
      <c r="K202" s="208"/>
      <c r="L202" s="217"/>
      <c r="M202" s="208"/>
    </row>
    <row r="203" spans="1:13" ht="23.25">
      <c r="A203" s="102">
        <v>63</v>
      </c>
      <c r="B203" s="186" t="str">
        <f t="shared" si="2"/>
        <v>800m---</v>
      </c>
      <c r="C203" s="196">
        <v>3</v>
      </c>
      <c r="D203" s="150"/>
      <c r="E203" s="118"/>
      <c r="F203" s="119"/>
      <c r="G203" s="120" t="s">
        <v>18</v>
      </c>
      <c r="H203" s="298"/>
      <c r="I203" s="298"/>
      <c r="J203" s="89" t="s">
        <v>60</v>
      </c>
      <c r="K203" s="206"/>
      <c r="L203" s="213"/>
      <c r="M203" s="206"/>
    </row>
    <row r="204" spans="1:13" ht="23.25">
      <c r="A204" s="256">
        <v>103</v>
      </c>
      <c r="B204" s="257" t="str">
        <f t="shared" si="2"/>
        <v>800m---</v>
      </c>
      <c r="C204" s="258">
        <v>3</v>
      </c>
      <c r="D204" s="259"/>
      <c r="E204" s="260"/>
      <c r="F204" s="261"/>
      <c r="G204" s="262" t="s">
        <v>173</v>
      </c>
      <c r="H204" s="250"/>
      <c r="I204" s="250"/>
      <c r="J204" s="263" t="s">
        <v>60</v>
      </c>
      <c r="K204" s="264"/>
      <c r="L204" s="265"/>
      <c r="M204" s="264"/>
    </row>
    <row r="205" spans="1:13" ht="23.25">
      <c r="A205" s="100">
        <v>143</v>
      </c>
      <c r="B205" s="190" t="str">
        <f t="shared" si="2"/>
        <v>800m---</v>
      </c>
      <c r="C205" s="200">
        <v>3</v>
      </c>
      <c r="D205" s="154"/>
      <c r="E205" s="235"/>
      <c r="F205" s="109"/>
      <c r="G205" s="110" t="s">
        <v>17</v>
      </c>
      <c r="H205" s="112"/>
      <c r="I205" s="112"/>
      <c r="J205" s="87" t="s">
        <v>60</v>
      </c>
      <c r="K205" s="204"/>
      <c r="L205" s="214"/>
      <c r="M205" s="204"/>
    </row>
    <row r="206" spans="1:13" ht="23.25">
      <c r="A206" s="236">
        <v>163</v>
      </c>
      <c r="B206" s="237" t="str">
        <f t="shared" ref="B206:B269" si="3">CONCATENATE(J206,"-",K206,"-",L206,"-",M206)</f>
        <v>800m---</v>
      </c>
      <c r="C206" s="238">
        <v>3</v>
      </c>
      <c r="D206" s="239"/>
      <c r="E206" s="240"/>
      <c r="F206" s="241"/>
      <c r="G206" s="242" t="s">
        <v>63</v>
      </c>
      <c r="H206" s="247"/>
      <c r="I206" s="247"/>
      <c r="J206" s="244" t="s">
        <v>60</v>
      </c>
      <c r="K206" s="245"/>
      <c r="L206" s="246"/>
      <c r="M206" s="245"/>
    </row>
    <row r="207" spans="1:13" ht="23.25">
      <c r="A207" s="106">
        <v>203</v>
      </c>
      <c r="B207" s="191" t="str">
        <f t="shared" si="3"/>
        <v>800m---</v>
      </c>
      <c r="C207" s="201">
        <v>3</v>
      </c>
      <c r="D207" s="155"/>
      <c r="E207" s="137"/>
      <c r="F207" s="138"/>
      <c r="G207" s="139" t="s">
        <v>122</v>
      </c>
      <c r="H207" s="299"/>
      <c r="I207" s="299"/>
      <c r="J207" s="93" t="s">
        <v>60</v>
      </c>
      <c r="K207" s="203"/>
      <c r="L207" s="219"/>
      <c r="M207" s="203"/>
    </row>
    <row r="208" spans="1:13" ht="23.25">
      <c r="A208" s="101">
        <v>243</v>
      </c>
      <c r="B208" s="189" t="str">
        <f t="shared" si="3"/>
        <v>800m---</v>
      </c>
      <c r="C208" s="199">
        <v>3</v>
      </c>
      <c r="D208" s="153"/>
      <c r="E208" s="113"/>
      <c r="F208" s="114"/>
      <c r="G208" s="115" t="s">
        <v>175</v>
      </c>
      <c r="H208" s="117"/>
      <c r="I208" s="117"/>
      <c r="J208" s="88" t="s">
        <v>60</v>
      </c>
      <c r="K208" s="207"/>
      <c r="L208" s="216"/>
      <c r="M208" s="207"/>
    </row>
    <row r="209" spans="1:13" ht="23.25">
      <c r="A209" s="236">
        <v>27</v>
      </c>
      <c r="B209" s="237" t="str">
        <f t="shared" si="3"/>
        <v>High Jump---1</v>
      </c>
      <c r="C209" s="238">
        <v>7</v>
      </c>
      <c r="D209" s="239">
        <v>162</v>
      </c>
      <c r="E209" s="248" t="s">
        <v>191</v>
      </c>
      <c r="F209" s="241">
        <v>1987</v>
      </c>
      <c r="G209" s="242" t="s">
        <v>176</v>
      </c>
      <c r="H209" s="243">
        <v>190</v>
      </c>
      <c r="I209" s="243">
        <v>190</v>
      </c>
      <c r="J209" s="244" t="s">
        <v>295</v>
      </c>
      <c r="K209" s="245"/>
      <c r="L209" s="246"/>
      <c r="M209" s="245">
        <v>1</v>
      </c>
    </row>
    <row r="210" spans="1:13" ht="23.25">
      <c r="A210" s="107">
        <v>187</v>
      </c>
      <c r="B210" s="188" t="str">
        <f t="shared" si="3"/>
        <v>High Jump---2</v>
      </c>
      <c r="C210" s="198">
        <v>7</v>
      </c>
      <c r="D210" s="152">
        <v>233</v>
      </c>
      <c r="E210" s="249" t="s">
        <v>236</v>
      </c>
      <c r="F210" s="142">
        <v>1990</v>
      </c>
      <c r="G210" s="143" t="s">
        <v>19</v>
      </c>
      <c r="H210" s="144">
        <v>203</v>
      </c>
      <c r="I210" s="144">
        <v>195</v>
      </c>
      <c r="J210" s="95" t="s">
        <v>295</v>
      </c>
      <c r="K210" s="205"/>
      <c r="L210" s="215"/>
      <c r="M210" s="205">
        <v>2</v>
      </c>
    </row>
    <row r="211" spans="1:13" ht="23.25">
      <c r="A211" s="101">
        <v>247</v>
      </c>
      <c r="B211" s="189" t="str">
        <f t="shared" si="3"/>
        <v>High Jump---6</v>
      </c>
      <c r="C211" s="199">
        <v>7</v>
      </c>
      <c r="D211" s="153">
        <v>257</v>
      </c>
      <c r="E211" s="113" t="s">
        <v>250</v>
      </c>
      <c r="F211" s="114">
        <v>1991</v>
      </c>
      <c r="G211" s="115" t="s">
        <v>175</v>
      </c>
      <c r="H211" s="116">
        <v>213</v>
      </c>
      <c r="I211" s="116">
        <v>213</v>
      </c>
      <c r="J211" s="88" t="s">
        <v>295</v>
      </c>
      <c r="K211" s="207"/>
      <c r="L211" s="216"/>
      <c r="M211" s="207">
        <v>6</v>
      </c>
    </row>
    <row r="212" spans="1:13" ht="23.25">
      <c r="A212" s="256">
        <v>107</v>
      </c>
      <c r="B212" s="257" t="str">
        <f t="shared" si="3"/>
        <v>High Jump---7</v>
      </c>
      <c r="C212" s="258">
        <v>7</v>
      </c>
      <c r="D212" s="259">
        <v>202</v>
      </c>
      <c r="E212" s="260" t="s">
        <v>210</v>
      </c>
      <c r="F212" s="261">
        <v>1992</v>
      </c>
      <c r="G212" s="262" t="s">
        <v>173</v>
      </c>
      <c r="H212" s="267">
        <v>218</v>
      </c>
      <c r="I212" s="267">
        <v>215</v>
      </c>
      <c r="J212" s="263" t="s">
        <v>295</v>
      </c>
      <c r="K212" s="264"/>
      <c r="L212" s="265"/>
      <c r="M212" s="264">
        <v>7</v>
      </c>
    </row>
    <row r="213" spans="1:13" ht="23.25">
      <c r="A213" s="106">
        <v>287</v>
      </c>
      <c r="B213" s="191" t="str">
        <f t="shared" si="3"/>
        <v>High Jump---8</v>
      </c>
      <c r="C213" s="201">
        <v>7</v>
      </c>
      <c r="D213" s="155">
        <v>280</v>
      </c>
      <c r="E213" s="137" t="s">
        <v>274</v>
      </c>
      <c r="F213" s="138">
        <v>1993</v>
      </c>
      <c r="G213" s="139" t="s">
        <v>15</v>
      </c>
      <c r="H213" s="140">
        <v>218</v>
      </c>
      <c r="I213" s="140">
        <v>215</v>
      </c>
      <c r="J213" s="93" t="s">
        <v>295</v>
      </c>
      <c r="K213" s="203"/>
      <c r="L213" s="219"/>
      <c r="M213" s="203">
        <v>8</v>
      </c>
    </row>
    <row r="214" spans="1:13" ht="23.25">
      <c r="A214" s="102">
        <v>67</v>
      </c>
      <c r="B214" s="186" t="str">
        <f t="shared" si="3"/>
        <v>High Jump---11</v>
      </c>
      <c r="C214" s="196">
        <v>7</v>
      </c>
      <c r="D214" s="150">
        <v>185</v>
      </c>
      <c r="E214" s="118" t="s">
        <v>300</v>
      </c>
      <c r="F214" s="119">
        <v>1994</v>
      </c>
      <c r="G214" s="120" t="s">
        <v>18</v>
      </c>
      <c r="H214" s="121">
        <v>220</v>
      </c>
      <c r="I214" s="121">
        <v>220</v>
      </c>
      <c r="J214" s="89" t="s">
        <v>295</v>
      </c>
      <c r="K214" s="206"/>
      <c r="L214" s="213"/>
      <c r="M214" s="206">
        <v>11</v>
      </c>
    </row>
    <row r="215" spans="1:13" ht="23.25">
      <c r="A215" s="256">
        <v>267</v>
      </c>
      <c r="B215" s="257" t="str">
        <f t="shared" si="3"/>
        <v>High Jump---10</v>
      </c>
      <c r="C215" s="258">
        <v>7</v>
      </c>
      <c r="D215" s="259">
        <v>267</v>
      </c>
      <c r="E215" s="266" t="s">
        <v>257</v>
      </c>
      <c r="F215" s="261">
        <v>1986</v>
      </c>
      <c r="G215" s="262" t="s">
        <v>21</v>
      </c>
      <c r="H215" s="267">
        <v>220</v>
      </c>
      <c r="I215" s="267">
        <v>218</v>
      </c>
      <c r="J215" s="263" t="s">
        <v>295</v>
      </c>
      <c r="K215" s="264"/>
      <c r="L215" s="265"/>
      <c r="M215" s="264">
        <v>10</v>
      </c>
    </row>
    <row r="216" spans="1:13" ht="23.25">
      <c r="A216" s="236">
        <v>167</v>
      </c>
      <c r="B216" s="237" t="str">
        <f t="shared" si="3"/>
        <v>High Jump---5</v>
      </c>
      <c r="C216" s="238">
        <v>7</v>
      </c>
      <c r="D216" s="239">
        <v>226</v>
      </c>
      <c r="E216" s="240" t="s">
        <v>231</v>
      </c>
      <c r="F216" s="241">
        <v>1986</v>
      </c>
      <c r="G216" s="242" t="s">
        <v>63</v>
      </c>
      <c r="H216" s="243">
        <v>224</v>
      </c>
      <c r="I216" s="243">
        <v>210</v>
      </c>
      <c r="J216" s="244" t="s">
        <v>295</v>
      </c>
      <c r="K216" s="245"/>
      <c r="L216" s="246"/>
      <c r="M216" s="245">
        <v>5</v>
      </c>
    </row>
    <row r="217" spans="1:13" ht="23.25">
      <c r="A217" s="105">
        <v>227</v>
      </c>
      <c r="B217" s="187" t="str">
        <f t="shared" si="3"/>
        <v>High Jump---9</v>
      </c>
      <c r="C217" s="197">
        <v>7</v>
      </c>
      <c r="D217" s="151">
        <v>250</v>
      </c>
      <c r="E217" s="255" t="s">
        <v>244</v>
      </c>
      <c r="F217" s="133">
        <v>1989</v>
      </c>
      <c r="G217" s="134" t="s">
        <v>22</v>
      </c>
      <c r="H217" s="135">
        <v>227</v>
      </c>
      <c r="I217" s="135">
        <v>215</v>
      </c>
      <c r="J217" s="92" t="s">
        <v>295</v>
      </c>
      <c r="K217" s="212"/>
      <c r="L217" s="218"/>
      <c r="M217" s="212">
        <v>9</v>
      </c>
    </row>
    <row r="218" spans="1:13" ht="23.25">
      <c r="A218" s="100">
        <v>147</v>
      </c>
      <c r="B218" s="190" t="str">
        <f t="shared" si="3"/>
        <v>High Jump---12</v>
      </c>
      <c r="C218" s="200">
        <v>7</v>
      </c>
      <c r="D218" s="154">
        <v>217</v>
      </c>
      <c r="E218" s="235" t="s">
        <v>227</v>
      </c>
      <c r="F218" s="109">
        <v>1991</v>
      </c>
      <c r="G218" s="110" t="s">
        <v>17</v>
      </c>
      <c r="H218" s="111">
        <v>229</v>
      </c>
      <c r="I218" s="111">
        <v>224</v>
      </c>
      <c r="J218" s="87" t="s">
        <v>295</v>
      </c>
      <c r="K218" s="204"/>
      <c r="L218" s="214"/>
      <c r="M218" s="204">
        <v>12</v>
      </c>
    </row>
    <row r="219" spans="1:13" ht="23.25">
      <c r="A219" s="106">
        <v>308</v>
      </c>
      <c r="B219" s="191" t="str">
        <f t="shared" si="3"/>
        <v>High Jump---3</v>
      </c>
      <c r="C219" s="201">
        <v>28</v>
      </c>
      <c r="D219" s="155">
        <v>292</v>
      </c>
      <c r="E219" s="137" t="s">
        <v>289</v>
      </c>
      <c r="F219" s="138">
        <v>1997</v>
      </c>
      <c r="G219" s="139" t="s">
        <v>170</v>
      </c>
      <c r="H219" s="140">
        <v>205</v>
      </c>
      <c r="I219" s="140">
        <v>205</v>
      </c>
      <c r="J219" s="93" t="s">
        <v>295</v>
      </c>
      <c r="K219" s="203"/>
      <c r="L219" s="219"/>
      <c r="M219" s="203">
        <v>3</v>
      </c>
    </row>
    <row r="220" spans="1:13" ht="23.25">
      <c r="A220" s="106">
        <v>307</v>
      </c>
      <c r="B220" s="191" t="str">
        <f t="shared" si="3"/>
        <v>High Jump---4</v>
      </c>
      <c r="C220" s="201">
        <v>27</v>
      </c>
      <c r="D220" s="155">
        <v>286</v>
      </c>
      <c r="E220" s="137" t="s">
        <v>288</v>
      </c>
      <c r="F220" s="138">
        <v>1998</v>
      </c>
      <c r="G220" s="139" t="s">
        <v>170</v>
      </c>
      <c r="H220" s="140">
        <v>207</v>
      </c>
      <c r="I220" s="140">
        <v>207</v>
      </c>
      <c r="J220" s="93" t="s">
        <v>295</v>
      </c>
      <c r="K220" s="203"/>
      <c r="L220" s="219"/>
      <c r="M220" s="203">
        <v>4</v>
      </c>
    </row>
    <row r="221" spans="1:13" ht="23.25">
      <c r="A221" s="103">
        <v>7</v>
      </c>
      <c r="B221" s="184" t="str">
        <f t="shared" si="3"/>
        <v>High Jump---</v>
      </c>
      <c r="C221" s="338">
        <v>7</v>
      </c>
      <c r="D221" s="333"/>
      <c r="E221" s="334"/>
      <c r="F221" s="335"/>
      <c r="G221" s="374" t="s">
        <v>82</v>
      </c>
      <c r="H221" s="125"/>
      <c r="I221" s="125"/>
      <c r="J221" s="383" t="s">
        <v>295</v>
      </c>
      <c r="K221" s="211"/>
      <c r="L221" s="400"/>
      <c r="M221" s="211"/>
    </row>
    <row r="222" spans="1:13" ht="23.25">
      <c r="A222" s="104">
        <v>47</v>
      </c>
      <c r="B222" s="185" t="str">
        <f t="shared" si="3"/>
        <v>High Jump---</v>
      </c>
      <c r="C222" s="195">
        <v>7</v>
      </c>
      <c r="D222" s="149"/>
      <c r="E222" s="127"/>
      <c r="F222" s="128"/>
      <c r="G222" s="129" t="s">
        <v>16</v>
      </c>
      <c r="H222" s="130"/>
      <c r="I222" s="130"/>
      <c r="J222" s="91" t="s">
        <v>295</v>
      </c>
      <c r="K222" s="208"/>
      <c r="L222" s="217"/>
      <c r="M222" s="208"/>
    </row>
    <row r="223" spans="1:13" ht="23.25">
      <c r="A223" s="300">
        <v>87</v>
      </c>
      <c r="B223" s="301" t="str">
        <f t="shared" si="3"/>
        <v>High Jump---</v>
      </c>
      <c r="C223" s="302">
        <v>7</v>
      </c>
      <c r="D223" s="303"/>
      <c r="E223" s="304"/>
      <c r="F223" s="305"/>
      <c r="G223" s="306" t="s">
        <v>159</v>
      </c>
      <c r="H223" s="307"/>
      <c r="I223" s="307"/>
      <c r="J223" s="308" t="s">
        <v>295</v>
      </c>
      <c r="K223" s="309"/>
      <c r="L223" s="310"/>
      <c r="M223" s="309"/>
    </row>
    <row r="224" spans="1:13" ht="23.25">
      <c r="A224" s="300">
        <v>127</v>
      </c>
      <c r="B224" s="301" t="str">
        <f t="shared" si="3"/>
        <v>High Jump---</v>
      </c>
      <c r="C224" s="302">
        <v>7</v>
      </c>
      <c r="D224" s="303"/>
      <c r="E224" s="304"/>
      <c r="F224" s="305"/>
      <c r="G224" s="306" t="s">
        <v>174</v>
      </c>
      <c r="H224" s="307"/>
      <c r="I224" s="307"/>
      <c r="J224" s="308" t="s">
        <v>295</v>
      </c>
      <c r="K224" s="309"/>
      <c r="L224" s="310"/>
      <c r="M224" s="309"/>
    </row>
    <row r="225" spans="1:13" ht="23.25">
      <c r="A225" s="106">
        <v>207</v>
      </c>
      <c r="B225" s="191" t="str">
        <f t="shared" si="3"/>
        <v>High Jump---</v>
      </c>
      <c r="C225" s="201">
        <v>7</v>
      </c>
      <c r="D225" s="155"/>
      <c r="E225" s="137"/>
      <c r="F225" s="138"/>
      <c r="G225" s="139" t="s">
        <v>122</v>
      </c>
      <c r="H225" s="140"/>
      <c r="I225" s="140"/>
      <c r="J225" s="93" t="s">
        <v>295</v>
      </c>
      <c r="K225" s="203"/>
      <c r="L225" s="219"/>
      <c r="M225" s="203"/>
    </row>
    <row r="226" spans="1:13" ht="23.25">
      <c r="A226" s="103">
        <v>9</v>
      </c>
      <c r="B226" s="184" t="str">
        <f t="shared" si="3"/>
        <v>Long Jump---4</v>
      </c>
      <c r="C226" s="338">
        <v>9</v>
      </c>
      <c r="D226" s="333">
        <v>155</v>
      </c>
      <c r="E226" s="334" t="s">
        <v>516</v>
      </c>
      <c r="F226" s="335">
        <v>1996</v>
      </c>
      <c r="G226" s="374" t="s">
        <v>160</v>
      </c>
      <c r="H226" s="125">
        <v>653</v>
      </c>
      <c r="I226" s="125">
        <v>653</v>
      </c>
      <c r="J226" s="383" t="s">
        <v>297</v>
      </c>
      <c r="K226" s="211"/>
      <c r="L226" s="400"/>
      <c r="M226" s="211">
        <v>4</v>
      </c>
    </row>
    <row r="227" spans="1:13" ht="23.25">
      <c r="A227" s="107">
        <v>189</v>
      </c>
      <c r="B227" s="188" t="str">
        <f t="shared" si="3"/>
        <v>Long Jump---6</v>
      </c>
      <c r="C227" s="198">
        <v>9</v>
      </c>
      <c r="D227" s="152">
        <v>237</v>
      </c>
      <c r="E227" s="249" t="s">
        <v>237</v>
      </c>
      <c r="F227" s="142">
        <v>1991</v>
      </c>
      <c r="G227" s="143" t="s">
        <v>19</v>
      </c>
      <c r="H227" s="144">
        <v>705</v>
      </c>
      <c r="I227" s="144"/>
      <c r="J227" s="95" t="s">
        <v>297</v>
      </c>
      <c r="K227" s="205"/>
      <c r="L227" s="215"/>
      <c r="M227" s="205">
        <v>6</v>
      </c>
    </row>
    <row r="228" spans="1:13" ht="23.25">
      <c r="A228" s="236">
        <v>169</v>
      </c>
      <c r="B228" s="237" t="str">
        <f t="shared" si="3"/>
        <v>Long Jump---7</v>
      </c>
      <c r="C228" s="238">
        <v>9</v>
      </c>
      <c r="D228" s="239">
        <v>226</v>
      </c>
      <c r="E228" s="240" t="s">
        <v>231</v>
      </c>
      <c r="F228" s="241">
        <v>1986</v>
      </c>
      <c r="G228" s="242" t="s">
        <v>63</v>
      </c>
      <c r="H228" s="243">
        <v>723</v>
      </c>
      <c r="I228" s="243">
        <v>718</v>
      </c>
      <c r="J228" s="244" t="s">
        <v>297</v>
      </c>
      <c r="K228" s="245"/>
      <c r="L228" s="246"/>
      <c r="M228" s="245">
        <v>7</v>
      </c>
    </row>
    <row r="229" spans="1:13" ht="23.25">
      <c r="A229" s="256">
        <v>279</v>
      </c>
      <c r="B229" s="257" t="str">
        <f t="shared" si="3"/>
        <v>Long Jump---1</v>
      </c>
      <c r="C229" s="258">
        <v>19</v>
      </c>
      <c r="D229" s="259">
        <v>271</v>
      </c>
      <c r="E229" s="266" t="s">
        <v>261</v>
      </c>
      <c r="F229" s="261">
        <v>1991</v>
      </c>
      <c r="G229" s="262" t="s">
        <v>169</v>
      </c>
      <c r="H229" s="267">
        <v>753</v>
      </c>
      <c r="I229" s="267">
        <v>753</v>
      </c>
      <c r="J229" s="263" t="s">
        <v>297</v>
      </c>
      <c r="K229" s="264"/>
      <c r="L229" s="265"/>
      <c r="M229" s="264">
        <v>1</v>
      </c>
    </row>
    <row r="230" spans="1:13" ht="23.25">
      <c r="A230" s="106">
        <v>289</v>
      </c>
      <c r="B230" s="191" t="str">
        <f t="shared" si="3"/>
        <v>Long Jump---11</v>
      </c>
      <c r="C230" s="201">
        <v>9</v>
      </c>
      <c r="D230" s="155">
        <v>281</v>
      </c>
      <c r="E230" s="137" t="s">
        <v>276</v>
      </c>
      <c r="F230" s="138">
        <v>1993</v>
      </c>
      <c r="G230" s="139" t="s">
        <v>15</v>
      </c>
      <c r="H230" s="140">
        <v>783</v>
      </c>
      <c r="I230" s="140">
        <v>761</v>
      </c>
      <c r="J230" s="93" t="s">
        <v>297</v>
      </c>
      <c r="K230" s="203"/>
      <c r="L230" s="219"/>
      <c r="M230" s="203">
        <v>11</v>
      </c>
    </row>
    <row r="231" spans="1:13" ht="23.25">
      <c r="A231" s="256">
        <v>269</v>
      </c>
      <c r="B231" s="257" t="str">
        <f t="shared" si="3"/>
        <v>Long Jump---13</v>
      </c>
      <c r="C231" s="258">
        <v>9</v>
      </c>
      <c r="D231" s="259">
        <v>269</v>
      </c>
      <c r="E231" s="266" t="s">
        <v>258</v>
      </c>
      <c r="F231" s="261">
        <v>1993</v>
      </c>
      <c r="G231" s="262" t="s">
        <v>21</v>
      </c>
      <c r="H231" s="267">
        <v>764</v>
      </c>
      <c r="I231" s="267">
        <v>764</v>
      </c>
      <c r="J231" s="263" t="s">
        <v>297</v>
      </c>
      <c r="K231" s="264"/>
      <c r="L231" s="265"/>
      <c r="M231" s="264">
        <v>13</v>
      </c>
    </row>
    <row r="232" spans="1:13" ht="23.25">
      <c r="A232" s="106">
        <v>311</v>
      </c>
      <c r="B232" s="191" t="str">
        <f t="shared" si="3"/>
        <v>Long Jump---2</v>
      </c>
      <c r="C232" s="201">
        <v>31</v>
      </c>
      <c r="D232" s="155">
        <v>285</v>
      </c>
      <c r="E232" s="137" t="s">
        <v>292</v>
      </c>
      <c r="F232" s="138">
        <v>1992</v>
      </c>
      <c r="G232" s="139" t="s">
        <v>170</v>
      </c>
      <c r="H232" s="140">
        <v>775</v>
      </c>
      <c r="I232" s="140">
        <v>745</v>
      </c>
      <c r="J232" s="93" t="s">
        <v>297</v>
      </c>
      <c r="K232" s="203"/>
      <c r="L232" s="219"/>
      <c r="M232" s="203">
        <v>2</v>
      </c>
    </row>
    <row r="233" spans="1:13" ht="23.25">
      <c r="A233" s="102">
        <v>69</v>
      </c>
      <c r="B233" s="186" t="str">
        <f t="shared" si="3"/>
        <v>Long Jump---9</v>
      </c>
      <c r="C233" s="196">
        <v>9</v>
      </c>
      <c r="D233" s="150">
        <v>177</v>
      </c>
      <c r="E233" s="118" t="s">
        <v>202</v>
      </c>
      <c r="F233" s="119">
        <v>1983</v>
      </c>
      <c r="G233" s="120" t="s">
        <v>18</v>
      </c>
      <c r="H233" s="121">
        <v>795</v>
      </c>
      <c r="I233" s="121">
        <v>745</v>
      </c>
      <c r="J233" s="89" t="s">
        <v>297</v>
      </c>
      <c r="K233" s="206"/>
      <c r="L233" s="213"/>
      <c r="M233" s="206">
        <v>9</v>
      </c>
    </row>
    <row r="234" spans="1:13" ht="23.25">
      <c r="A234" s="105">
        <v>229</v>
      </c>
      <c r="B234" s="187" t="str">
        <f t="shared" si="3"/>
        <v>Long Jump---14</v>
      </c>
      <c r="C234" s="197">
        <v>9</v>
      </c>
      <c r="D234" s="151">
        <v>244</v>
      </c>
      <c r="E234" s="132" t="s">
        <v>305</v>
      </c>
      <c r="F234" s="133">
        <v>1992</v>
      </c>
      <c r="G234" s="134" t="s">
        <v>22</v>
      </c>
      <c r="H234" s="135">
        <v>798</v>
      </c>
      <c r="I234" s="135">
        <v>786</v>
      </c>
      <c r="J234" s="92" t="s">
        <v>297</v>
      </c>
      <c r="K234" s="212"/>
      <c r="L234" s="218"/>
      <c r="M234" s="212">
        <v>14</v>
      </c>
    </row>
    <row r="235" spans="1:13" ht="23.25">
      <c r="A235" s="300">
        <v>89</v>
      </c>
      <c r="B235" s="301" t="str">
        <f t="shared" si="3"/>
        <v>Long Jump---15</v>
      </c>
      <c r="C235" s="302">
        <v>9</v>
      </c>
      <c r="D235" s="303">
        <v>192</v>
      </c>
      <c r="E235" s="304" t="s">
        <v>207</v>
      </c>
      <c r="F235" s="305">
        <v>1991</v>
      </c>
      <c r="G235" s="306" t="s">
        <v>159</v>
      </c>
      <c r="H235" s="307">
        <v>799</v>
      </c>
      <c r="I235" s="307">
        <v>799</v>
      </c>
      <c r="J235" s="308" t="s">
        <v>297</v>
      </c>
      <c r="K235" s="309"/>
      <c r="L235" s="310"/>
      <c r="M235" s="309">
        <v>15</v>
      </c>
    </row>
    <row r="236" spans="1:13" ht="23.25">
      <c r="A236" s="100">
        <v>158</v>
      </c>
      <c r="B236" s="190" t="str">
        <f t="shared" si="3"/>
        <v>Long Jump---3</v>
      </c>
      <c r="C236" s="200">
        <v>18</v>
      </c>
      <c r="D236" s="154">
        <v>223</v>
      </c>
      <c r="E236" s="108" t="s">
        <v>265</v>
      </c>
      <c r="F236" s="109">
        <v>1987</v>
      </c>
      <c r="G236" s="110" t="s">
        <v>161</v>
      </c>
      <c r="H236" s="111">
        <v>805</v>
      </c>
      <c r="I236" s="111">
        <v>786</v>
      </c>
      <c r="J236" s="87" t="s">
        <v>297</v>
      </c>
      <c r="K236" s="204"/>
      <c r="L236" s="214"/>
      <c r="M236" s="204">
        <v>3</v>
      </c>
    </row>
    <row r="237" spans="1:13" ht="23.25">
      <c r="A237" s="300">
        <v>129</v>
      </c>
      <c r="B237" s="301" t="str">
        <f t="shared" si="3"/>
        <v>Long Jump---12</v>
      </c>
      <c r="C237" s="302">
        <v>9</v>
      </c>
      <c r="D237" s="303">
        <v>207</v>
      </c>
      <c r="E237" s="304" t="s">
        <v>222</v>
      </c>
      <c r="F237" s="305" t="s">
        <v>223</v>
      </c>
      <c r="G237" s="306" t="s">
        <v>174</v>
      </c>
      <c r="H237" s="307">
        <v>812</v>
      </c>
      <c r="I237" s="307">
        <v>763</v>
      </c>
      <c r="J237" s="308" t="s">
        <v>297</v>
      </c>
      <c r="K237" s="309"/>
      <c r="L237" s="310"/>
      <c r="M237" s="309">
        <v>12</v>
      </c>
    </row>
    <row r="238" spans="1:13" ht="23.25">
      <c r="A238" s="236">
        <v>29</v>
      </c>
      <c r="B238" s="237" t="str">
        <f t="shared" si="3"/>
        <v>Long Jump---8</v>
      </c>
      <c r="C238" s="238">
        <v>9</v>
      </c>
      <c r="D238" s="239">
        <v>161</v>
      </c>
      <c r="E238" s="248" t="s">
        <v>192</v>
      </c>
      <c r="F238" s="241">
        <v>1984</v>
      </c>
      <c r="G238" s="242" t="s">
        <v>176</v>
      </c>
      <c r="H238" s="243">
        <v>820</v>
      </c>
      <c r="I238" s="243">
        <v>743</v>
      </c>
      <c r="J238" s="244" t="s">
        <v>297</v>
      </c>
      <c r="K238" s="245"/>
      <c r="L238" s="246"/>
      <c r="M238" s="245">
        <v>8</v>
      </c>
    </row>
    <row r="239" spans="1:13" ht="23.25">
      <c r="A239" s="100">
        <v>149</v>
      </c>
      <c r="B239" s="190" t="str">
        <f t="shared" si="3"/>
        <v>Long Jump---10</v>
      </c>
      <c r="C239" s="200">
        <v>9</v>
      </c>
      <c r="D239" s="154">
        <v>220</v>
      </c>
      <c r="E239" s="235" t="s">
        <v>229</v>
      </c>
      <c r="F239" s="109">
        <v>1988</v>
      </c>
      <c r="G239" s="110" t="s">
        <v>17</v>
      </c>
      <c r="H239" s="111">
        <v>825</v>
      </c>
      <c r="I239" s="111">
        <v>756</v>
      </c>
      <c r="J239" s="87" t="s">
        <v>297</v>
      </c>
      <c r="K239" s="204"/>
      <c r="L239" s="214"/>
      <c r="M239" s="204">
        <v>10</v>
      </c>
    </row>
    <row r="240" spans="1:13" ht="23.25">
      <c r="A240" s="104">
        <v>49</v>
      </c>
      <c r="B240" s="185" t="str">
        <f t="shared" si="3"/>
        <v>Long Jump---5</v>
      </c>
      <c r="C240" s="195">
        <v>9</v>
      </c>
      <c r="D240" s="149">
        <v>156</v>
      </c>
      <c r="E240" s="127" t="s">
        <v>180</v>
      </c>
      <c r="F240" s="128">
        <v>1993</v>
      </c>
      <c r="G240" s="129" t="s">
        <v>82</v>
      </c>
      <c r="H240" s="130">
        <v>755</v>
      </c>
      <c r="I240" s="130"/>
      <c r="J240" s="91" t="s">
        <v>297</v>
      </c>
      <c r="K240" s="208"/>
      <c r="L240" s="217"/>
      <c r="M240" s="208">
        <v>5</v>
      </c>
    </row>
    <row r="241" spans="1:13" ht="23.25">
      <c r="A241" s="256">
        <v>109</v>
      </c>
      <c r="B241" s="257" t="str">
        <f t="shared" si="3"/>
        <v>Long Jump---</v>
      </c>
      <c r="C241" s="258">
        <v>9</v>
      </c>
      <c r="D241" s="259"/>
      <c r="E241" s="260"/>
      <c r="F241" s="261"/>
      <c r="G241" s="262" t="s">
        <v>173</v>
      </c>
      <c r="H241" s="267"/>
      <c r="I241" s="267"/>
      <c r="J241" s="263" t="s">
        <v>297</v>
      </c>
      <c r="K241" s="264"/>
      <c r="L241" s="265"/>
      <c r="M241" s="264"/>
    </row>
    <row r="242" spans="1:13" ht="23.25">
      <c r="A242" s="106">
        <v>209</v>
      </c>
      <c r="B242" s="191" t="str">
        <f t="shared" si="3"/>
        <v>Long Jump---</v>
      </c>
      <c r="C242" s="201">
        <v>9</v>
      </c>
      <c r="D242" s="155"/>
      <c r="E242" s="137"/>
      <c r="F242" s="138"/>
      <c r="G242" s="139" t="s">
        <v>122</v>
      </c>
      <c r="H242" s="140"/>
      <c r="I242" s="140"/>
      <c r="J242" s="93" t="s">
        <v>297</v>
      </c>
      <c r="K242" s="203"/>
      <c r="L242" s="219"/>
      <c r="M242" s="203"/>
    </row>
    <row r="243" spans="1:13" ht="23.25">
      <c r="A243" s="101">
        <v>249</v>
      </c>
      <c r="B243" s="189" t="str">
        <f t="shared" si="3"/>
        <v>Long Jump---</v>
      </c>
      <c r="C243" s="199">
        <v>9</v>
      </c>
      <c r="D243" s="153"/>
      <c r="E243" s="113"/>
      <c r="F243" s="114"/>
      <c r="G243" s="115" t="s">
        <v>175</v>
      </c>
      <c r="H243" s="116"/>
      <c r="I243" s="116"/>
      <c r="J243" s="88" t="s">
        <v>297</v>
      </c>
      <c r="K243" s="207"/>
      <c r="L243" s="216"/>
      <c r="M243" s="207"/>
    </row>
    <row r="244" spans="1:13" ht="23.25">
      <c r="A244" s="106">
        <v>310</v>
      </c>
      <c r="B244" s="191" t="str">
        <f t="shared" si="3"/>
        <v>Pole Vault---2</v>
      </c>
      <c r="C244" s="201">
        <v>30</v>
      </c>
      <c r="D244" s="155">
        <v>287</v>
      </c>
      <c r="E244" s="137" t="s">
        <v>291</v>
      </c>
      <c r="F244" s="138">
        <v>1995</v>
      </c>
      <c r="G244" s="139" t="s">
        <v>170</v>
      </c>
      <c r="H244" s="140">
        <v>475</v>
      </c>
      <c r="I244" s="140">
        <v>475</v>
      </c>
      <c r="J244" s="93" t="s">
        <v>296</v>
      </c>
      <c r="K244" s="203"/>
      <c r="L244" s="219"/>
      <c r="M244" s="203">
        <v>2</v>
      </c>
    </row>
    <row r="245" spans="1:13" ht="23.25">
      <c r="A245" s="106">
        <v>309</v>
      </c>
      <c r="B245" s="191" t="str">
        <f t="shared" si="3"/>
        <v>Pole Vault---3</v>
      </c>
      <c r="C245" s="201">
        <v>29</v>
      </c>
      <c r="D245" s="155">
        <v>300</v>
      </c>
      <c r="E245" s="137" t="s">
        <v>290</v>
      </c>
      <c r="F245" s="138">
        <v>1994</v>
      </c>
      <c r="G245" s="139" t="s">
        <v>170</v>
      </c>
      <c r="H245" s="140">
        <v>480</v>
      </c>
      <c r="I245" s="140">
        <v>480</v>
      </c>
      <c r="J245" s="93" t="s">
        <v>296</v>
      </c>
      <c r="K245" s="203"/>
      <c r="L245" s="219"/>
      <c r="M245" s="203">
        <v>3</v>
      </c>
    </row>
    <row r="246" spans="1:13" ht="23.25">
      <c r="A246" s="106">
        <v>288</v>
      </c>
      <c r="B246" s="191" t="str">
        <f t="shared" si="3"/>
        <v>Pole Vault---5</v>
      </c>
      <c r="C246" s="201">
        <v>8</v>
      </c>
      <c r="D246" s="155">
        <v>282</v>
      </c>
      <c r="E246" s="137" t="s">
        <v>275</v>
      </c>
      <c r="F246" s="138">
        <v>1994</v>
      </c>
      <c r="G246" s="139" t="s">
        <v>15</v>
      </c>
      <c r="H246" s="140">
        <v>490</v>
      </c>
      <c r="I246" s="140">
        <v>490</v>
      </c>
      <c r="J246" s="93" t="s">
        <v>296</v>
      </c>
      <c r="K246" s="203"/>
      <c r="L246" s="219"/>
      <c r="M246" s="203">
        <v>5</v>
      </c>
    </row>
    <row r="247" spans="1:13" ht="23.25">
      <c r="A247" s="105">
        <v>228</v>
      </c>
      <c r="B247" s="187" t="str">
        <f t="shared" si="3"/>
        <v>Pole Vault---6</v>
      </c>
      <c r="C247" s="197">
        <v>8</v>
      </c>
      <c r="D247" s="151">
        <v>241</v>
      </c>
      <c r="E247" s="255" t="s">
        <v>304</v>
      </c>
      <c r="F247" s="133">
        <v>1993</v>
      </c>
      <c r="G247" s="134" t="s">
        <v>22</v>
      </c>
      <c r="H247" s="135">
        <v>511</v>
      </c>
      <c r="I247" s="135">
        <v>511</v>
      </c>
      <c r="J247" s="92" t="s">
        <v>296</v>
      </c>
      <c r="K247" s="212"/>
      <c r="L247" s="218"/>
      <c r="M247" s="212">
        <v>6</v>
      </c>
    </row>
    <row r="248" spans="1:13" ht="23.25">
      <c r="A248" s="256">
        <v>108</v>
      </c>
      <c r="B248" s="257" t="str">
        <f t="shared" si="3"/>
        <v>Pole Vault---9</v>
      </c>
      <c r="C248" s="258">
        <v>8</v>
      </c>
      <c r="D248" s="259">
        <v>200</v>
      </c>
      <c r="E248" s="260" t="s">
        <v>211</v>
      </c>
      <c r="F248" s="261">
        <v>1989</v>
      </c>
      <c r="G248" s="262" t="s">
        <v>173</v>
      </c>
      <c r="H248" s="267">
        <v>545</v>
      </c>
      <c r="I248" s="267">
        <v>545</v>
      </c>
      <c r="J248" s="263" t="s">
        <v>296</v>
      </c>
      <c r="K248" s="264"/>
      <c r="L248" s="265"/>
      <c r="M248" s="264">
        <v>9</v>
      </c>
    </row>
    <row r="249" spans="1:13" ht="23.25">
      <c r="A249" s="100">
        <v>148</v>
      </c>
      <c r="B249" s="190" t="str">
        <f t="shared" si="3"/>
        <v>Pole Vault---8</v>
      </c>
      <c r="C249" s="200">
        <v>8</v>
      </c>
      <c r="D249" s="154">
        <v>218</v>
      </c>
      <c r="E249" s="235" t="s">
        <v>228</v>
      </c>
      <c r="F249" s="109">
        <v>1987</v>
      </c>
      <c r="G249" s="110" t="s">
        <v>17</v>
      </c>
      <c r="H249" s="111">
        <v>555</v>
      </c>
      <c r="I249" s="111">
        <v>540</v>
      </c>
      <c r="J249" s="87" t="s">
        <v>296</v>
      </c>
      <c r="K249" s="204"/>
      <c r="L249" s="214"/>
      <c r="M249" s="204">
        <v>8</v>
      </c>
    </row>
    <row r="250" spans="1:13" ht="23.25">
      <c r="A250" s="101">
        <v>248</v>
      </c>
      <c r="B250" s="189" t="str">
        <f t="shared" si="3"/>
        <v>Pole Vault---7</v>
      </c>
      <c r="C250" s="199">
        <v>8</v>
      </c>
      <c r="D250" s="153">
        <v>255</v>
      </c>
      <c r="E250" s="113" t="s">
        <v>251</v>
      </c>
      <c r="F250" s="114">
        <v>1984</v>
      </c>
      <c r="G250" s="115" t="s">
        <v>175</v>
      </c>
      <c r="H250" s="116">
        <v>560</v>
      </c>
      <c r="I250" s="116">
        <v>520</v>
      </c>
      <c r="J250" s="88" t="s">
        <v>296</v>
      </c>
      <c r="K250" s="207"/>
      <c r="L250" s="216"/>
      <c r="M250" s="207">
        <v>7</v>
      </c>
    </row>
    <row r="251" spans="1:13" ht="23.25">
      <c r="A251" s="103">
        <v>8</v>
      </c>
      <c r="B251" s="184" t="str">
        <f t="shared" si="3"/>
        <v>Pole Vault---</v>
      </c>
      <c r="C251" s="338">
        <v>8</v>
      </c>
      <c r="D251" s="333"/>
      <c r="E251" s="334"/>
      <c r="F251" s="335"/>
      <c r="G251" s="374" t="s">
        <v>82</v>
      </c>
      <c r="H251" s="125"/>
      <c r="I251" s="125"/>
      <c r="J251" s="383" t="s">
        <v>296</v>
      </c>
      <c r="K251" s="211"/>
      <c r="L251" s="400"/>
      <c r="M251" s="211"/>
    </row>
    <row r="252" spans="1:13" ht="23.25">
      <c r="A252" s="236">
        <v>28</v>
      </c>
      <c r="B252" s="237" t="str">
        <f t="shared" si="3"/>
        <v>Pole Vault---</v>
      </c>
      <c r="C252" s="238">
        <v>8</v>
      </c>
      <c r="D252" s="239"/>
      <c r="E252" s="248"/>
      <c r="F252" s="241"/>
      <c r="G252" s="242" t="s">
        <v>176</v>
      </c>
      <c r="H252" s="243"/>
      <c r="I252" s="243"/>
      <c r="J252" s="244" t="s">
        <v>296</v>
      </c>
      <c r="K252" s="245"/>
      <c r="L252" s="246"/>
      <c r="M252" s="245"/>
    </row>
    <row r="253" spans="1:13" ht="23.25">
      <c r="A253" s="104">
        <v>48</v>
      </c>
      <c r="B253" s="185" t="str">
        <f t="shared" si="3"/>
        <v>Pole Vault---</v>
      </c>
      <c r="C253" s="195">
        <v>8</v>
      </c>
      <c r="D253" s="149"/>
      <c r="E253" s="127"/>
      <c r="F253" s="128"/>
      <c r="G253" s="129" t="s">
        <v>16</v>
      </c>
      <c r="H253" s="130"/>
      <c r="I253" s="130"/>
      <c r="J253" s="91" t="s">
        <v>296</v>
      </c>
      <c r="K253" s="208"/>
      <c r="L253" s="217"/>
      <c r="M253" s="208"/>
    </row>
    <row r="254" spans="1:13" ht="23.25">
      <c r="A254" s="102">
        <v>68</v>
      </c>
      <c r="B254" s="186" t="str">
        <f t="shared" si="3"/>
        <v>Pole Vault---4</v>
      </c>
      <c r="C254" s="196">
        <v>8</v>
      </c>
      <c r="D254" s="150">
        <v>176</v>
      </c>
      <c r="E254" s="118" t="s">
        <v>201</v>
      </c>
      <c r="F254" s="119">
        <v>1995</v>
      </c>
      <c r="G254" s="120" t="s">
        <v>18</v>
      </c>
      <c r="H254" s="121"/>
      <c r="I254" s="121">
        <v>480</v>
      </c>
      <c r="J254" s="89" t="s">
        <v>296</v>
      </c>
      <c r="K254" s="206"/>
      <c r="L254" s="213"/>
      <c r="M254" s="206">
        <v>4</v>
      </c>
    </row>
    <row r="255" spans="1:13" ht="23.25">
      <c r="A255" s="300">
        <v>88</v>
      </c>
      <c r="B255" s="301" t="str">
        <f t="shared" si="3"/>
        <v>Pole Vault---</v>
      </c>
      <c r="C255" s="302">
        <v>8</v>
      </c>
      <c r="D255" s="303"/>
      <c r="E255" s="304"/>
      <c r="F255" s="305"/>
      <c r="G255" s="306" t="s">
        <v>159</v>
      </c>
      <c r="H255" s="307"/>
      <c r="I255" s="307"/>
      <c r="J255" s="308" t="s">
        <v>296</v>
      </c>
      <c r="K255" s="309"/>
      <c r="L255" s="310"/>
      <c r="M255" s="309"/>
    </row>
    <row r="256" spans="1:13" ht="23.25">
      <c r="A256" s="300">
        <v>128</v>
      </c>
      <c r="B256" s="301" t="str">
        <f t="shared" si="3"/>
        <v>Pole Vault---</v>
      </c>
      <c r="C256" s="302">
        <v>8</v>
      </c>
      <c r="D256" s="303"/>
      <c r="E256" s="304"/>
      <c r="F256" s="305"/>
      <c r="G256" s="306" t="s">
        <v>174</v>
      </c>
      <c r="H256" s="307"/>
      <c r="I256" s="307"/>
      <c r="J256" s="308" t="s">
        <v>296</v>
      </c>
      <c r="K256" s="309"/>
      <c r="L256" s="310"/>
      <c r="M256" s="309"/>
    </row>
    <row r="257" spans="1:13" ht="23.25">
      <c r="A257" s="100">
        <v>159</v>
      </c>
      <c r="B257" s="190" t="str">
        <f t="shared" si="3"/>
        <v>Pole Vault---1</v>
      </c>
      <c r="C257" s="200">
        <v>19</v>
      </c>
      <c r="D257" s="154">
        <v>222</v>
      </c>
      <c r="E257" s="108" t="s">
        <v>266</v>
      </c>
      <c r="F257" s="109">
        <v>1997</v>
      </c>
      <c r="G257" s="110" t="s">
        <v>161</v>
      </c>
      <c r="H257" s="111">
        <v>470</v>
      </c>
      <c r="I257" s="111">
        <v>470</v>
      </c>
      <c r="J257" s="87" t="s">
        <v>296</v>
      </c>
      <c r="K257" s="204"/>
      <c r="L257" s="214"/>
      <c r="M257" s="204">
        <v>1</v>
      </c>
    </row>
    <row r="258" spans="1:13" ht="23.25">
      <c r="A258" s="236">
        <v>168</v>
      </c>
      <c r="B258" s="237" t="str">
        <f t="shared" si="3"/>
        <v>Pole Vault---</v>
      </c>
      <c r="C258" s="238">
        <v>8</v>
      </c>
      <c r="D258" s="239"/>
      <c r="E258" s="240"/>
      <c r="F258" s="241"/>
      <c r="G258" s="242" t="s">
        <v>63</v>
      </c>
      <c r="H258" s="243"/>
      <c r="I258" s="243"/>
      <c r="J258" s="244" t="s">
        <v>296</v>
      </c>
      <c r="K258" s="245"/>
      <c r="L258" s="246"/>
      <c r="M258" s="245"/>
    </row>
    <row r="259" spans="1:13" ht="23.25">
      <c r="A259" s="107">
        <v>188</v>
      </c>
      <c r="B259" s="188" t="str">
        <f t="shared" si="3"/>
        <v>Pole Vault---</v>
      </c>
      <c r="C259" s="198">
        <v>8</v>
      </c>
      <c r="D259" s="152"/>
      <c r="E259" s="249"/>
      <c r="F259" s="142"/>
      <c r="G259" s="143" t="s">
        <v>19</v>
      </c>
      <c r="H259" s="144"/>
      <c r="I259" s="144"/>
      <c r="J259" s="95" t="s">
        <v>296</v>
      </c>
      <c r="K259" s="205"/>
      <c r="L259" s="215"/>
      <c r="M259" s="205"/>
    </row>
    <row r="260" spans="1:13" ht="23.25">
      <c r="A260" s="106">
        <v>208</v>
      </c>
      <c r="B260" s="191" t="str">
        <f t="shared" si="3"/>
        <v>Pole Vault---</v>
      </c>
      <c r="C260" s="201">
        <v>8</v>
      </c>
      <c r="D260" s="155"/>
      <c r="E260" s="137"/>
      <c r="F260" s="138"/>
      <c r="G260" s="139" t="s">
        <v>122</v>
      </c>
      <c r="H260" s="140"/>
      <c r="I260" s="140"/>
      <c r="J260" s="93" t="s">
        <v>296</v>
      </c>
      <c r="K260" s="203"/>
      <c r="L260" s="219"/>
      <c r="M260" s="203"/>
    </row>
    <row r="261" spans="1:13" ht="23.25">
      <c r="A261" s="256">
        <v>268</v>
      </c>
      <c r="B261" s="257" t="str">
        <f t="shared" si="3"/>
        <v>Pole Vault---</v>
      </c>
      <c r="C261" s="258">
        <v>8</v>
      </c>
      <c r="D261" s="259"/>
      <c r="E261" s="266"/>
      <c r="F261" s="261"/>
      <c r="G261" s="262" t="s">
        <v>21</v>
      </c>
      <c r="H261" s="267"/>
      <c r="I261" s="267"/>
      <c r="J261" s="263" t="s">
        <v>296</v>
      </c>
      <c r="K261" s="264"/>
      <c r="L261" s="265"/>
      <c r="M261" s="264"/>
    </row>
    <row r="262" spans="1:13" ht="23.25">
      <c r="A262" s="107">
        <v>191</v>
      </c>
      <c r="B262" s="188" t="str">
        <f t="shared" si="3"/>
        <v>Shot Put---</v>
      </c>
      <c r="C262" s="198">
        <v>11</v>
      </c>
      <c r="D262" s="152"/>
      <c r="E262" s="249"/>
      <c r="F262" s="142"/>
      <c r="G262" s="143" t="s">
        <v>19</v>
      </c>
      <c r="H262" s="144"/>
      <c r="I262" s="144"/>
      <c r="J262" s="95" t="s">
        <v>299</v>
      </c>
      <c r="K262" s="205"/>
      <c r="L262" s="215"/>
      <c r="M262" s="205"/>
    </row>
    <row r="263" spans="1:13" ht="23.25">
      <c r="A263" s="236">
        <v>31</v>
      </c>
      <c r="B263" s="237" t="str">
        <f t="shared" si="3"/>
        <v>Shot Put---2</v>
      </c>
      <c r="C263" s="238">
        <v>11</v>
      </c>
      <c r="D263" s="239">
        <v>159</v>
      </c>
      <c r="E263" s="248" t="s">
        <v>194</v>
      </c>
      <c r="F263" s="241">
        <v>1994</v>
      </c>
      <c r="G263" s="242" t="s">
        <v>176</v>
      </c>
      <c r="H263" s="243">
        <v>1640</v>
      </c>
      <c r="I263" s="243">
        <v>1540</v>
      </c>
      <c r="J263" s="244" t="s">
        <v>299</v>
      </c>
      <c r="K263" s="245"/>
      <c r="L263" s="246"/>
      <c r="M263" s="245">
        <v>2</v>
      </c>
    </row>
    <row r="264" spans="1:13" ht="23.25">
      <c r="A264" s="106">
        <v>291</v>
      </c>
      <c r="B264" s="191" t="str">
        <f t="shared" si="3"/>
        <v>Shot Put---3</v>
      </c>
      <c r="C264" s="201">
        <v>11</v>
      </c>
      <c r="D264" s="155">
        <v>278</v>
      </c>
      <c r="E264" s="137" t="s">
        <v>278</v>
      </c>
      <c r="F264" s="138">
        <v>1993</v>
      </c>
      <c r="G264" s="139" t="s">
        <v>15</v>
      </c>
      <c r="H264" s="140">
        <v>1766</v>
      </c>
      <c r="I264" s="140">
        <v>1749</v>
      </c>
      <c r="J264" s="93" t="s">
        <v>299</v>
      </c>
      <c r="K264" s="203"/>
      <c r="L264" s="219"/>
      <c r="M264" s="203">
        <v>3</v>
      </c>
    </row>
    <row r="265" spans="1:13" ht="23.25">
      <c r="A265" s="104">
        <v>51</v>
      </c>
      <c r="B265" s="185" t="str">
        <f t="shared" si="3"/>
        <v>Shot Put---4</v>
      </c>
      <c r="C265" s="195">
        <v>11</v>
      </c>
      <c r="D265" s="149">
        <v>172</v>
      </c>
      <c r="E265" s="127" t="s">
        <v>197</v>
      </c>
      <c r="F265" s="128">
        <v>1994</v>
      </c>
      <c r="G265" s="129" t="s">
        <v>16</v>
      </c>
      <c r="H265" s="130">
        <v>1886</v>
      </c>
      <c r="I265" s="130">
        <v>1864</v>
      </c>
      <c r="J265" s="91" t="s">
        <v>299</v>
      </c>
      <c r="K265" s="208"/>
      <c r="L265" s="217"/>
      <c r="M265" s="208">
        <v>4</v>
      </c>
    </row>
    <row r="266" spans="1:13" ht="23.25">
      <c r="A266" s="103">
        <v>11</v>
      </c>
      <c r="B266" s="184" t="str">
        <f t="shared" si="3"/>
        <v>Shot Put---</v>
      </c>
      <c r="C266" s="338">
        <v>11</v>
      </c>
      <c r="D266" s="333"/>
      <c r="E266" s="334"/>
      <c r="F266" s="335"/>
      <c r="G266" s="374" t="s">
        <v>82</v>
      </c>
      <c r="H266" s="125"/>
      <c r="I266" s="125"/>
      <c r="J266" s="383" t="s">
        <v>299</v>
      </c>
      <c r="K266" s="211"/>
      <c r="L266" s="400"/>
      <c r="M266" s="211"/>
    </row>
    <row r="267" spans="1:13" ht="23.25">
      <c r="A267" s="105">
        <v>231</v>
      </c>
      <c r="B267" s="187" t="str">
        <f t="shared" si="3"/>
        <v>Shot Put---7</v>
      </c>
      <c r="C267" s="197">
        <v>11</v>
      </c>
      <c r="D267" s="151">
        <v>242</v>
      </c>
      <c r="E267" s="132" t="s">
        <v>246</v>
      </c>
      <c r="F267" s="133">
        <v>1991</v>
      </c>
      <c r="G267" s="134" t="s">
        <v>22</v>
      </c>
      <c r="H267" s="135">
        <v>1974</v>
      </c>
      <c r="I267" s="135">
        <v>1974</v>
      </c>
      <c r="J267" s="92" t="s">
        <v>299</v>
      </c>
      <c r="K267" s="212"/>
      <c r="L267" s="218"/>
      <c r="M267" s="212">
        <v>7</v>
      </c>
    </row>
    <row r="268" spans="1:13" ht="23.25">
      <c r="A268" s="300">
        <v>91</v>
      </c>
      <c r="B268" s="301" t="str">
        <f t="shared" si="3"/>
        <v>Shot Put---6</v>
      </c>
      <c r="C268" s="302">
        <v>11</v>
      </c>
      <c r="D268" s="303">
        <v>194</v>
      </c>
      <c r="E268" s="304" t="s">
        <v>208</v>
      </c>
      <c r="F268" s="305">
        <v>1990</v>
      </c>
      <c r="G268" s="306" t="s">
        <v>159</v>
      </c>
      <c r="H268" s="307">
        <v>2059</v>
      </c>
      <c r="I268" s="307">
        <v>1943</v>
      </c>
      <c r="J268" s="308" t="s">
        <v>299</v>
      </c>
      <c r="K268" s="309"/>
      <c r="L268" s="310"/>
      <c r="M268" s="309">
        <v>6</v>
      </c>
    </row>
    <row r="269" spans="1:13" ht="23.25">
      <c r="A269" s="236">
        <v>171</v>
      </c>
      <c r="B269" s="237" t="str">
        <f t="shared" si="3"/>
        <v>Shot Put---5</v>
      </c>
      <c r="C269" s="238">
        <v>11</v>
      </c>
      <c r="D269" s="239">
        <v>228</v>
      </c>
      <c r="E269" s="240" t="s">
        <v>233</v>
      </c>
      <c r="F269" s="241">
        <v>1977</v>
      </c>
      <c r="G269" s="242" t="s">
        <v>63</v>
      </c>
      <c r="H269" s="243">
        <v>2064</v>
      </c>
      <c r="I269" s="243">
        <v>1906</v>
      </c>
      <c r="J269" s="244" t="s">
        <v>299</v>
      </c>
      <c r="K269" s="245"/>
      <c r="L269" s="246"/>
      <c r="M269" s="245">
        <v>5</v>
      </c>
    </row>
    <row r="270" spans="1:13" ht="23.25">
      <c r="A270" s="256">
        <v>271</v>
      </c>
      <c r="B270" s="257" t="str">
        <f t="shared" ref="B270:B333" si="4">CONCATENATE(J270,"-",K270,"-",L270,"-",M270)</f>
        <v>Shot Put---8</v>
      </c>
      <c r="C270" s="258">
        <v>11</v>
      </c>
      <c r="D270" s="259">
        <v>264</v>
      </c>
      <c r="E270" s="266" t="s">
        <v>259</v>
      </c>
      <c r="F270" s="261">
        <v>1984</v>
      </c>
      <c r="G270" s="262" t="s">
        <v>21</v>
      </c>
      <c r="H270" s="267">
        <v>2085</v>
      </c>
      <c r="I270" s="267">
        <v>2061</v>
      </c>
      <c r="J270" s="263" t="s">
        <v>299</v>
      </c>
      <c r="K270" s="264"/>
      <c r="L270" s="265"/>
      <c r="M270" s="264">
        <v>8</v>
      </c>
    </row>
    <row r="271" spans="1:13" ht="23.25">
      <c r="A271" s="102">
        <v>71</v>
      </c>
      <c r="B271" s="186" t="str">
        <f t="shared" si="4"/>
        <v>Shot Put---9</v>
      </c>
      <c r="C271" s="196">
        <v>11</v>
      </c>
      <c r="D271" s="150">
        <v>178</v>
      </c>
      <c r="E271" s="118" t="s">
        <v>203</v>
      </c>
      <c r="F271" s="119">
        <v>1985</v>
      </c>
      <c r="G271" s="120" t="s">
        <v>18</v>
      </c>
      <c r="H271" s="121">
        <v>2109</v>
      </c>
      <c r="I271" s="121">
        <v>2082</v>
      </c>
      <c r="J271" s="89" t="s">
        <v>299</v>
      </c>
      <c r="K271" s="206"/>
      <c r="L271" s="213"/>
      <c r="M271" s="206">
        <v>9</v>
      </c>
    </row>
    <row r="272" spans="1:13" ht="23.25">
      <c r="A272" s="256">
        <v>111</v>
      </c>
      <c r="B272" s="257" t="str">
        <f t="shared" si="4"/>
        <v>Shot Put---</v>
      </c>
      <c r="C272" s="258">
        <v>11</v>
      </c>
      <c r="D272" s="259"/>
      <c r="E272" s="260"/>
      <c r="F272" s="261"/>
      <c r="G272" s="262" t="s">
        <v>173</v>
      </c>
      <c r="H272" s="267"/>
      <c r="I272" s="267"/>
      <c r="J272" s="263" t="s">
        <v>299</v>
      </c>
      <c r="K272" s="264"/>
      <c r="L272" s="265"/>
      <c r="M272" s="264"/>
    </row>
    <row r="273" spans="1:13" ht="23.25">
      <c r="A273" s="300">
        <v>131</v>
      </c>
      <c r="B273" s="301" t="str">
        <f t="shared" si="4"/>
        <v>Shot Put---</v>
      </c>
      <c r="C273" s="302">
        <v>11</v>
      </c>
      <c r="D273" s="303"/>
      <c r="E273" s="304"/>
      <c r="F273" s="305"/>
      <c r="G273" s="306" t="s">
        <v>174</v>
      </c>
      <c r="H273" s="311"/>
      <c r="I273" s="311"/>
      <c r="J273" s="308" t="s">
        <v>299</v>
      </c>
      <c r="K273" s="309"/>
      <c r="L273" s="310"/>
      <c r="M273" s="309"/>
    </row>
    <row r="274" spans="1:13" ht="23.25">
      <c r="A274" s="100">
        <v>151</v>
      </c>
      <c r="B274" s="190" t="str">
        <f t="shared" si="4"/>
        <v>Shot Put---</v>
      </c>
      <c r="C274" s="200">
        <v>11</v>
      </c>
      <c r="D274" s="154"/>
      <c r="E274" s="235"/>
      <c r="F274" s="109"/>
      <c r="G274" s="110" t="s">
        <v>17</v>
      </c>
      <c r="H274" s="111"/>
      <c r="I274" s="111"/>
      <c r="J274" s="87" t="s">
        <v>299</v>
      </c>
      <c r="K274" s="204"/>
      <c r="L274" s="214"/>
      <c r="M274" s="204"/>
    </row>
    <row r="275" spans="1:13" ht="23.25">
      <c r="A275" s="106">
        <v>211</v>
      </c>
      <c r="B275" s="191" t="str">
        <f t="shared" si="4"/>
        <v>Shot Put---</v>
      </c>
      <c r="C275" s="201">
        <v>11</v>
      </c>
      <c r="D275" s="155"/>
      <c r="E275" s="137"/>
      <c r="F275" s="138"/>
      <c r="G275" s="139" t="s">
        <v>122</v>
      </c>
      <c r="H275" s="140"/>
      <c r="I275" s="140"/>
      <c r="J275" s="93" t="s">
        <v>299</v>
      </c>
      <c r="K275" s="203"/>
      <c r="L275" s="219"/>
      <c r="M275" s="203"/>
    </row>
    <row r="276" spans="1:13" ht="23.25">
      <c r="A276" s="101">
        <v>251</v>
      </c>
      <c r="B276" s="189" t="str">
        <f t="shared" si="4"/>
        <v>Shot Put---</v>
      </c>
      <c r="C276" s="199">
        <v>11</v>
      </c>
      <c r="D276" s="153"/>
      <c r="E276" s="113"/>
      <c r="F276" s="114"/>
      <c r="G276" s="115" t="s">
        <v>175</v>
      </c>
      <c r="H276" s="116"/>
      <c r="I276" s="116"/>
      <c r="J276" s="88" t="s">
        <v>299</v>
      </c>
      <c r="K276" s="207"/>
      <c r="L276" s="216"/>
      <c r="M276" s="207"/>
    </row>
    <row r="277" spans="1:13" ht="23.25">
      <c r="A277" s="106">
        <v>313</v>
      </c>
      <c r="B277" s="191" t="str">
        <f t="shared" si="4"/>
        <v>Shot Put---1</v>
      </c>
      <c r="C277" s="201">
        <v>33</v>
      </c>
      <c r="D277" s="155">
        <v>293</v>
      </c>
      <c r="E277" s="137" t="s">
        <v>294</v>
      </c>
      <c r="F277" s="138">
        <v>1995</v>
      </c>
      <c r="G277" s="139" t="s">
        <v>170</v>
      </c>
      <c r="H277" s="140"/>
      <c r="I277" s="140"/>
      <c r="J277" s="93" t="s">
        <v>299</v>
      </c>
      <c r="K277" s="203"/>
      <c r="L277" s="219"/>
      <c r="M277" s="203">
        <v>1</v>
      </c>
    </row>
    <row r="278" spans="1:13" ht="23.25">
      <c r="A278" s="106">
        <v>312</v>
      </c>
      <c r="B278" s="191" t="str">
        <f t="shared" si="4"/>
        <v>Triple Jump---1</v>
      </c>
      <c r="C278" s="201">
        <v>32</v>
      </c>
      <c r="D278" s="155">
        <v>291</v>
      </c>
      <c r="E278" s="137" t="s">
        <v>293</v>
      </c>
      <c r="F278" s="138">
        <v>1998</v>
      </c>
      <c r="G278" s="139" t="s">
        <v>170</v>
      </c>
      <c r="H278" s="140">
        <v>1433</v>
      </c>
      <c r="I278" s="140">
        <v>1433</v>
      </c>
      <c r="J278" s="93" t="s">
        <v>298</v>
      </c>
      <c r="K278" s="203"/>
      <c r="L278" s="219"/>
      <c r="M278" s="203">
        <v>1</v>
      </c>
    </row>
    <row r="279" spans="1:13" ht="23.25">
      <c r="A279" s="106">
        <v>290</v>
      </c>
      <c r="B279" s="191" t="str">
        <f t="shared" si="4"/>
        <v>Triple Jump---2</v>
      </c>
      <c r="C279" s="201">
        <v>10</v>
      </c>
      <c r="D279" s="155">
        <v>276</v>
      </c>
      <c r="E279" s="137" t="s">
        <v>277</v>
      </c>
      <c r="F279" s="138">
        <v>1995</v>
      </c>
      <c r="G279" s="139" t="s">
        <v>15</v>
      </c>
      <c r="H279" s="140">
        <v>1456</v>
      </c>
      <c r="I279" s="140">
        <v>1448</v>
      </c>
      <c r="J279" s="93" t="s">
        <v>298</v>
      </c>
      <c r="K279" s="203"/>
      <c r="L279" s="219"/>
      <c r="M279" s="203">
        <v>2</v>
      </c>
    </row>
    <row r="280" spans="1:13" ht="23.25">
      <c r="A280" s="103">
        <v>10</v>
      </c>
      <c r="B280" s="184" t="str">
        <f t="shared" si="4"/>
        <v>Triple Jump---</v>
      </c>
      <c r="C280" s="338">
        <v>10</v>
      </c>
      <c r="D280" s="333"/>
      <c r="E280" s="334"/>
      <c r="F280" s="335"/>
      <c r="G280" s="374" t="s">
        <v>82</v>
      </c>
      <c r="H280" s="125"/>
      <c r="I280" s="125"/>
      <c r="J280" s="383" t="s">
        <v>298</v>
      </c>
      <c r="K280" s="211"/>
      <c r="L280" s="400"/>
      <c r="M280" s="211"/>
    </row>
    <row r="281" spans="1:13" ht="23.25">
      <c r="A281" s="101">
        <v>250</v>
      </c>
      <c r="B281" s="189" t="str">
        <f t="shared" si="4"/>
        <v>Triple Jump---3</v>
      </c>
      <c r="C281" s="199">
        <v>10</v>
      </c>
      <c r="D281" s="153">
        <v>259</v>
      </c>
      <c r="E281" s="113" t="s">
        <v>252</v>
      </c>
      <c r="F281" s="114">
        <v>1986</v>
      </c>
      <c r="G281" s="115" t="s">
        <v>175</v>
      </c>
      <c r="H281" s="116">
        <v>1565</v>
      </c>
      <c r="I281" s="116">
        <v>1489</v>
      </c>
      <c r="J281" s="88" t="s">
        <v>298</v>
      </c>
      <c r="K281" s="207"/>
      <c r="L281" s="216"/>
      <c r="M281" s="207">
        <v>3</v>
      </c>
    </row>
    <row r="282" spans="1:13" ht="23.25">
      <c r="A282" s="300">
        <v>130</v>
      </c>
      <c r="B282" s="301" t="str">
        <f t="shared" si="4"/>
        <v>Triple Jump---7</v>
      </c>
      <c r="C282" s="302">
        <v>10</v>
      </c>
      <c r="D282" s="303">
        <v>211</v>
      </c>
      <c r="E282" s="304" t="s">
        <v>302</v>
      </c>
      <c r="F282" s="305" t="s">
        <v>213</v>
      </c>
      <c r="G282" s="306" t="s">
        <v>174</v>
      </c>
      <c r="H282" s="307">
        <v>1632</v>
      </c>
      <c r="I282" s="307">
        <v>1632</v>
      </c>
      <c r="J282" s="308" t="s">
        <v>298</v>
      </c>
      <c r="K282" s="309"/>
      <c r="L282" s="310"/>
      <c r="M282" s="309">
        <v>7</v>
      </c>
    </row>
    <row r="283" spans="1:13" ht="23.25">
      <c r="A283" s="236">
        <v>30</v>
      </c>
      <c r="B283" s="237" t="str">
        <f t="shared" si="4"/>
        <v>Triple Jump---4</v>
      </c>
      <c r="C283" s="238">
        <v>10</v>
      </c>
      <c r="D283" s="239">
        <v>163</v>
      </c>
      <c r="E283" s="248" t="s">
        <v>193</v>
      </c>
      <c r="F283" s="241">
        <v>1995</v>
      </c>
      <c r="G283" s="242" t="s">
        <v>176</v>
      </c>
      <c r="H283" s="243">
        <v>1633</v>
      </c>
      <c r="I283" s="243">
        <v>1573</v>
      </c>
      <c r="J283" s="244" t="s">
        <v>298</v>
      </c>
      <c r="K283" s="245"/>
      <c r="L283" s="246"/>
      <c r="M283" s="245">
        <v>4</v>
      </c>
    </row>
    <row r="284" spans="1:13" ht="23.25">
      <c r="A284" s="105">
        <v>230</v>
      </c>
      <c r="B284" s="187" t="str">
        <f t="shared" si="4"/>
        <v>Triple Jump---6</v>
      </c>
      <c r="C284" s="197">
        <v>10</v>
      </c>
      <c r="D284" s="151">
        <v>240</v>
      </c>
      <c r="E284" s="132" t="s">
        <v>245</v>
      </c>
      <c r="F284" s="133">
        <v>1991</v>
      </c>
      <c r="G284" s="134" t="s">
        <v>22</v>
      </c>
      <c r="H284" s="135">
        <v>1656</v>
      </c>
      <c r="I284" s="135">
        <v>1607</v>
      </c>
      <c r="J284" s="92" t="s">
        <v>298</v>
      </c>
      <c r="K284" s="212"/>
      <c r="L284" s="218"/>
      <c r="M284" s="212">
        <v>6</v>
      </c>
    </row>
    <row r="285" spans="1:13" ht="23.25">
      <c r="A285" s="236">
        <v>170</v>
      </c>
      <c r="B285" s="237" t="str">
        <f t="shared" si="4"/>
        <v>Triple Jump---5</v>
      </c>
      <c r="C285" s="238">
        <v>10</v>
      </c>
      <c r="D285" s="239">
        <v>229</v>
      </c>
      <c r="E285" s="240" t="s">
        <v>232</v>
      </c>
      <c r="F285" s="241">
        <v>1981</v>
      </c>
      <c r="G285" s="242" t="s">
        <v>63</v>
      </c>
      <c r="H285" s="243">
        <v>1706</v>
      </c>
      <c r="I285" s="243">
        <v>1602</v>
      </c>
      <c r="J285" s="244" t="s">
        <v>298</v>
      </c>
      <c r="K285" s="245"/>
      <c r="L285" s="246"/>
      <c r="M285" s="245">
        <v>5</v>
      </c>
    </row>
    <row r="286" spans="1:13" ht="23.25">
      <c r="A286" s="104">
        <v>50</v>
      </c>
      <c r="B286" s="185" t="str">
        <f t="shared" si="4"/>
        <v>Triple Jump---</v>
      </c>
      <c r="C286" s="195">
        <v>10</v>
      </c>
      <c r="D286" s="149"/>
      <c r="E286" s="127"/>
      <c r="F286" s="128"/>
      <c r="G286" s="129" t="s">
        <v>16</v>
      </c>
      <c r="H286" s="130"/>
      <c r="I286" s="130"/>
      <c r="J286" s="91" t="s">
        <v>298</v>
      </c>
      <c r="K286" s="208"/>
      <c r="L286" s="217"/>
      <c r="M286" s="208"/>
    </row>
    <row r="287" spans="1:13" ht="23.25">
      <c r="A287" s="102">
        <v>70</v>
      </c>
      <c r="B287" s="186" t="str">
        <f t="shared" si="4"/>
        <v>Triple Jump---</v>
      </c>
      <c r="C287" s="196">
        <v>10</v>
      </c>
      <c r="D287" s="150"/>
      <c r="E287" s="118"/>
      <c r="F287" s="119"/>
      <c r="G287" s="120" t="s">
        <v>18</v>
      </c>
      <c r="H287" s="121"/>
      <c r="I287" s="121"/>
      <c r="J287" s="89" t="s">
        <v>298</v>
      </c>
      <c r="K287" s="206"/>
      <c r="L287" s="213"/>
      <c r="M287" s="206"/>
    </row>
    <row r="288" spans="1:13" ht="23.25">
      <c r="A288" s="300">
        <v>90</v>
      </c>
      <c r="B288" s="301" t="str">
        <f t="shared" si="4"/>
        <v>Triple Jump---</v>
      </c>
      <c r="C288" s="302">
        <v>10</v>
      </c>
      <c r="D288" s="303"/>
      <c r="E288" s="304"/>
      <c r="F288" s="305"/>
      <c r="G288" s="306" t="s">
        <v>159</v>
      </c>
      <c r="H288" s="307"/>
      <c r="I288" s="307"/>
      <c r="J288" s="308" t="s">
        <v>298</v>
      </c>
      <c r="K288" s="309"/>
      <c r="L288" s="310"/>
      <c r="M288" s="309"/>
    </row>
    <row r="289" spans="1:13" ht="23.25">
      <c r="A289" s="256">
        <v>110</v>
      </c>
      <c r="B289" s="257" t="str">
        <f t="shared" si="4"/>
        <v>Triple Jump---</v>
      </c>
      <c r="C289" s="258">
        <v>10</v>
      </c>
      <c r="D289" s="259"/>
      <c r="E289" s="260"/>
      <c r="F289" s="261"/>
      <c r="G289" s="262" t="s">
        <v>173</v>
      </c>
      <c r="H289" s="267"/>
      <c r="I289" s="267"/>
      <c r="J289" s="263" t="s">
        <v>298</v>
      </c>
      <c r="K289" s="264"/>
      <c r="L289" s="265"/>
      <c r="M289" s="264"/>
    </row>
    <row r="290" spans="1:13" ht="23.25">
      <c r="A290" s="100">
        <v>150</v>
      </c>
      <c r="B290" s="190" t="str">
        <f t="shared" si="4"/>
        <v>Triple Jump---</v>
      </c>
      <c r="C290" s="200">
        <v>10</v>
      </c>
      <c r="D290" s="154"/>
      <c r="E290" s="235"/>
      <c r="F290" s="109"/>
      <c r="G290" s="110" t="s">
        <v>17</v>
      </c>
      <c r="H290" s="111"/>
      <c r="I290" s="111"/>
      <c r="J290" s="87" t="s">
        <v>298</v>
      </c>
      <c r="K290" s="204"/>
      <c r="L290" s="214"/>
      <c r="M290" s="204"/>
    </row>
    <row r="291" spans="1:13" ht="23.25">
      <c r="A291" s="107">
        <v>190</v>
      </c>
      <c r="B291" s="188" t="str">
        <f t="shared" si="4"/>
        <v>Triple Jump---</v>
      </c>
      <c r="C291" s="198">
        <v>10</v>
      </c>
      <c r="D291" s="152"/>
      <c r="E291" s="249"/>
      <c r="F291" s="142"/>
      <c r="G291" s="143" t="s">
        <v>19</v>
      </c>
      <c r="H291" s="144"/>
      <c r="I291" s="144"/>
      <c r="J291" s="95" t="s">
        <v>298</v>
      </c>
      <c r="K291" s="205"/>
      <c r="L291" s="215"/>
      <c r="M291" s="205"/>
    </row>
    <row r="292" spans="1:13" ht="23.25">
      <c r="A292" s="106">
        <v>210</v>
      </c>
      <c r="B292" s="191" t="str">
        <f t="shared" si="4"/>
        <v>Triple Jump---</v>
      </c>
      <c r="C292" s="201">
        <v>10</v>
      </c>
      <c r="D292" s="155"/>
      <c r="E292" s="137"/>
      <c r="F292" s="138"/>
      <c r="G292" s="139" t="s">
        <v>122</v>
      </c>
      <c r="H292" s="140"/>
      <c r="I292" s="140"/>
      <c r="J292" s="93" t="s">
        <v>298</v>
      </c>
      <c r="K292" s="203"/>
      <c r="L292" s="219"/>
      <c r="M292" s="203"/>
    </row>
    <row r="293" spans="1:13" ht="23.25">
      <c r="A293" s="256">
        <v>270</v>
      </c>
      <c r="B293" s="257" t="str">
        <f t="shared" si="4"/>
        <v>Triple Jump---</v>
      </c>
      <c r="C293" s="258">
        <v>10</v>
      </c>
      <c r="D293" s="259"/>
      <c r="E293" s="266"/>
      <c r="F293" s="261"/>
      <c r="G293" s="262" t="s">
        <v>21</v>
      </c>
      <c r="H293" s="267"/>
      <c r="I293" s="267"/>
      <c r="J293" s="263" t="s">
        <v>298</v>
      </c>
      <c r="K293" s="264"/>
      <c r="L293" s="265"/>
      <c r="M293" s="264"/>
    </row>
    <row r="294" spans="1:13" ht="23.25">
      <c r="A294" s="103">
        <v>18</v>
      </c>
      <c r="B294" s="184" t="str">
        <f t="shared" si="4"/>
        <v>---</v>
      </c>
      <c r="C294" s="338">
        <v>18</v>
      </c>
      <c r="D294" s="333"/>
      <c r="E294" s="334"/>
      <c r="F294" s="335"/>
      <c r="G294" s="374" t="s">
        <v>160</v>
      </c>
      <c r="H294" s="126"/>
      <c r="I294" s="125"/>
      <c r="J294" s="383"/>
      <c r="K294" s="211"/>
      <c r="L294" s="400"/>
      <c r="M294" s="211"/>
    </row>
    <row r="295" spans="1:13" ht="23.25">
      <c r="A295" s="103">
        <v>19</v>
      </c>
      <c r="B295" s="184" t="str">
        <f t="shared" si="4"/>
        <v>---</v>
      </c>
      <c r="C295" s="338">
        <v>19</v>
      </c>
      <c r="D295" s="333"/>
      <c r="E295" s="334"/>
      <c r="F295" s="335"/>
      <c r="G295" s="374" t="s">
        <v>160</v>
      </c>
      <c r="H295" s="126"/>
      <c r="I295" s="126"/>
      <c r="J295" s="383"/>
      <c r="K295" s="211"/>
      <c r="L295" s="400"/>
      <c r="M295" s="211"/>
    </row>
    <row r="296" spans="1:13" ht="23.25">
      <c r="A296" s="103">
        <v>20</v>
      </c>
      <c r="B296" s="184" t="str">
        <f t="shared" si="4"/>
        <v>---</v>
      </c>
      <c r="C296" s="338">
        <v>20</v>
      </c>
      <c r="D296" s="333"/>
      <c r="E296" s="334"/>
      <c r="F296" s="335"/>
      <c r="G296" s="374" t="s">
        <v>160</v>
      </c>
      <c r="H296" s="126"/>
      <c r="I296" s="126"/>
      <c r="J296" s="383"/>
      <c r="K296" s="211"/>
      <c r="L296" s="400"/>
      <c r="M296" s="211"/>
    </row>
    <row r="297" spans="1:13" ht="23.25">
      <c r="A297" s="236">
        <v>38</v>
      </c>
      <c r="B297" s="237" t="str">
        <f t="shared" si="4"/>
        <v>---</v>
      </c>
      <c r="C297" s="238">
        <v>18</v>
      </c>
      <c r="D297" s="239"/>
      <c r="E297" s="248"/>
      <c r="F297" s="241"/>
      <c r="G297" s="242" t="s">
        <v>181</v>
      </c>
      <c r="H297" s="247"/>
      <c r="I297" s="247"/>
      <c r="J297" s="244"/>
      <c r="K297" s="245"/>
      <c r="L297" s="246"/>
      <c r="M297" s="245"/>
    </row>
    <row r="298" spans="1:13" ht="23.25">
      <c r="A298" s="236">
        <v>39</v>
      </c>
      <c r="B298" s="237" t="str">
        <f t="shared" si="4"/>
        <v>---</v>
      </c>
      <c r="C298" s="238">
        <v>19</v>
      </c>
      <c r="D298" s="239"/>
      <c r="E298" s="248"/>
      <c r="F298" s="241"/>
      <c r="G298" s="242" t="s">
        <v>181</v>
      </c>
      <c r="H298" s="247"/>
      <c r="I298" s="247"/>
      <c r="J298" s="244"/>
      <c r="K298" s="245"/>
      <c r="L298" s="246"/>
      <c r="M298" s="245"/>
    </row>
    <row r="299" spans="1:13" ht="23.25">
      <c r="A299" s="236">
        <v>40</v>
      </c>
      <c r="B299" s="237" t="str">
        <f t="shared" si="4"/>
        <v>---</v>
      </c>
      <c r="C299" s="238">
        <v>20</v>
      </c>
      <c r="D299" s="239"/>
      <c r="E299" s="248"/>
      <c r="F299" s="241"/>
      <c r="G299" s="242" t="s">
        <v>181</v>
      </c>
      <c r="H299" s="247"/>
      <c r="I299" s="247"/>
      <c r="J299" s="244"/>
      <c r="K299" s="245"/>
      <c r="L299" s="246"/>
      <c r="M299" s="245"/>
    </row>
    <row r="300" spans="1:13" ht="23.25">
      <c r="A300" s="104">
        <v>58</v>
      </c>
      <c r="B300" s="185" t="str">
        <f t="shared" si="4"/>
        <v>---</v>
      </c>
      <c r="C300" s="195">
        <v>18</v>
      </c>
      <c r="D300" s="149"/>
      <c r="E300" s="127"/>
      <c r="F300" s="128"/>
      <c r="G300" s="129" t="s">
        <v>163</v>
      </c>
      <c r="H300" s="130"/>
      <c r="I300" s="130"/>
      <c r="J300" s="91"/>
      <c r="K300" s="208"/>
      <c r="L300" s="217"/>
      <c r="M300" s="208"/>
    </row>
    <row r="301" spans="1:13" ht="23.25">
      <c r="A301" s="104">
        <v>59</v>
      </c>
      <c r="B301" s="185" t="str">
        <f t="shared" si="4"/>
        <v>---</v>
      </c>
      <c r="C301" s="195">
        <v>19</v>
      </c>
      <c r="D301" s="149"/>
      <c r="E301" s="127"/>
      <c r="F301" s="128"/>
      <c r="G301" s="129" t="s">
        <v>163</v>
      </c>
      <c r="H301" s="131"/>
      <c r="I301" s="131"/>
      <c r="J301" s="91"/>
      <c r="K301" s="208"/>
      <c r="L301" s="217"/>
      <c r="M301" s="208"/>
    </row>
    <row r="302" spans="1:13" ht="23.25">
      <c r="A302" s="104">
        <v>60</v>
      </c>
      <c r="B302" s="185" t="str">
        <f t="shared" si="4"/>
        <v>---</v>
      </c>
      <c r="C302" s="195">
        <v>20</v>
      </c>
      <c r="D302" s="149"/>
      <c r="E302" s="127"/>
      <c r="F302" s="128"/>
      <c r="G302" s="129" t="s">
        <v>163</v>
      </c>
      <c r="H302" s="131"/>
      <c r="I302" s="131"/>
      <c r="J302" s="91"/>
      <c r="K302" s="208"/>
      <c r="L302" s="217"/>
      <c r="M302" s="208"/>
    </row>
    <row r="303" spans="1:13" ht="23.25">
      <c r="A303" s="300">
        <v>98</v>
      </c>
      <c r="B303" s="301" t="str">
        <f t="shared" si="4"/>
        <v>---</v>
      </c>
      <c r="C303" s="302">
        <v>18</v>
      </c>
      <c r="D303" s="303"/>
      <c r="E303" s="304"/>
      <c r="F303" s="305"/>
      <c r="G303" s="306" t="s">
        <v>165</v>
      </c>
      <c r="H303" s="311"/>
      <c r="I303" s="311"/>
      <c r="J303" s="308"/>
      <c r="K303" s="309"/>
      <c r="L303" s="310"/>
      <c r="M303" s="309"/>
    </row>
    <row r="304" spans="1:13" ht="23.25">
      <c r="A304" s="300">
        <v>99</v>
      </c>
      <c r="B304" s="301" t="str">
        <f t="shared" si="4"/>
        <v>---</v>
      </c>
      <c r="C304" s="302">
        <v>19</v>
      </c>
      <c r="D304" s="303"/>
      <c r="E304" s="304"/>
      <c r="F304" s="305"/>
      <c r="G304" s="306" t="s">
        <v>165</v>
      </c>
      <c r="H304" s="311"/>
      <c r="I304" s="311"/>
      <c r="J304" s="308"/>
      <c r="K304" s="309"/>
      <c r="L304" s="310"/>
      <c r="M304" s="309"/>
    </row>
    <row r="305" spans="1:13" ht="23.25">
      <c r="A305" s="300">
        <v>100</v>
      </c>
      <c r="B305" s="301" t="str">
        <f t="shared" si="4"/>
        <v>---</v>
      </c>
      <c r="C305" s="302">
        <v>20</v>
      </c>
      <c r="D305" s="303"/>
      <c r="E305" s="304"/>
      <c r="F305" s="305"/>
      <c r="G305" s="306" t="s">
        <v>165</v>
      </c>
      <c r="H305" s="311"/>
      <c r="I305" s="311"/>
      <c r="J305" s="308"/>
      <c r="K305" s="309"/>
      <c r="L305" s="310"/>
      <c r="M305" s="309"/>
    </row>
    <row r="306" spans="1:13" ht="23.25">
      <c r="A306" s="256">
        <v>118</v>
      </c>
      <c r="B306" s="257" t="str">
        <f t="shared" si="4"/>
        <v>---</v>
      </c>
      <c r="C306" s="258">
        <v>18</v>
      </c>
      <c r="D306" s="259"/>
      <c r="E306" s="260"/>
      <c r="F306" s="261"/>
      <c r="G306" s="262" t="s">
        <v>182</v>
      </c>
      <c r="H306" s="250"/>
      <c r="I306" s="250"/>
      <c r="J306" s="263"/>
      <c r="K306" s="264"/>
      <c r="L306" s="265"/>
      <c r="M306" s="264"/>
    </row>
    <row r="307" spans="1:13" ht="23.25">
      <c r="A307" s="256">
        <v>119</v>
      </c>
      <c r="B307" s="257" t="str">
        <f t="shared" si="4"/>
        <v>---</v>
      </c>
      <c r="C307" s="258">
        <v>19</v>
      </c>
      <c r="D307" s="259"/>
      <c r="E307" s="260"/>
      <c r="F307" s="261"/>
      <c r="G307" s="262" t="s">
        <v>182</v>
      </c>
      <c r="H307" s="250"/>
      <c r="I307" s="250"/>
      <c r="J307" s="263"/>
      <c r="K307" s="264"/>
      <c r="L307" s="265"/>
      <c r="M307" s="264"/>
    </row>
    <row r="308" spans="1:13" ht="23.25">
      <c r="A308" s="256">
        <v>120</v>
      </c>
      <c r="B308" s="257" t="str">
        <f t="shared" si="4"/>
        <v>---</v>
      </c>
      <c r="C308" s="258">
        <v>20</v>
      </c>
      <c r="D308" s="259"/>
      <c r="E308" s="260"/>
      <c r="F308" s="261"/>
      <c r="G308" s="262" t="s">
        <v>182</v>
      </c>
      <c r="H308" s="250"/>
      <c r="I308" s="250"/>
      <c r="J308" s="263"/>
      <c r="K308" s="264"/>
      <c r="L308" s="265"/>
      <c r="M308" s="264"/>
    </row>
    <row r="309" spans="1:13" ht="23.25">
      <c r="A309" s="300">
        <v>139</v>
      </c>
      <c r="B309" s="301" t="str">
        <f t="shared" si="4"/>
        <v>---</v>
      </c>
      <c r="C309" s="302">
        <v>19</v>
      </c>
      <c r="D309" s="303"/>
      <c r="E309" s="304"/>
      <c r="F309" s="305"/>
      <c r="G309" s="306" t="s">
        <v>183</v>
      </c>
      <c r="H309" s="311"/>
      <c r="I309" s="311"/>
      <c r="J309" s="308"/>
      <c r="K309" s="309"/>
      <c r="L309" s="310"/>
      <c r="M309" s="309"/>
    </row>
    <row r="310" spans="1:13" ht="23.25">
      <c r="A310" s="300">
        <v>140</v>
      </c>
      <c r="B310" s="301" t="str">
        <f t="shared" si="4"/>
        <v>---</v>
      </c>
      <c r="C310" s="302">
        <v>20</v>
      </c>
      <c r="D310" s="303"/>
      <c r="E310" s="304"/>
      <c r="F310" s="305"/>
      <c r="G310" s="306" t="s">
        <v>183</v>
      </c>
      <c r="H310" s="311"/>
      <c r="I310" s="311"/>
      <c r="J310" s="308"/>
      <c r="K310" s="309"/>
      <c r="L310" s="310"/>
      <c r="M310" s="309"/>
    </row>
    <row r="311" spans="1:13" ht="23.25">
      <c r="A311" s="100">
        <v>160</v>
      </c>
      <c r="B311" s="190" t="str">
        <f t="shared" si="4"/>
        <v>---</v>
      </c>
      <c r="C311" s="200">
        <v>20</v>
      </c>
      <c r="D311" s="154"/>
      <c r="E311" s="108"/>
      <c r="F311" s="109"/>
      <c r="G311" s="110" t="s">
        <v>161</v>
      </c>
      <c r="H311" s="111"/>
      <c r="I311" s="111"/>
      <c r="J311" s="87"/>
      <c r="K311" s="204"/>
      <c r="L311" s="214"/>
      <c r="M311" s="204"/>
    </row>
    <row r="312" spans="1:13" ht="23.25">
      <c r="A312" s="236">
        <v>178</v>
      </c>
      <c r="B312" s="237" t="str">
        <f t="shared" si="4"/>
        <v>---</v>
      </c>
      <c r="C312" s="238">
        <v>18</v>
      </c>
      <c r="D312" s="239"/>
      <c r="E312" s="248"/>
      <c r="F312" s="241"/>
      <c r="G312" s="242" t="s">
        <v>166</v>
      </c>
      <c r="H312" s="247"/>
      <c r="I312" s="247"/>
      <c r="J312" s="244"/>
      <c r="K312" s="245"/>
      <c r="L312" s="246"/>
      <c r="M312" s="245"/>
    </row>
    <row r="313" spans="1:13" ht="23.25">
      <c r="A313" s="236">
        <v>179</v>
      </c>
      <c r="B313" s="237" t="str">
        <f t="shared" si="4"/>
        <v>---</v>
      </c>
      <c r="C313" s="238">
        <v>19</v>
      </c>
      <c r="D313" s="239"/>
      <c r="E313" s="248"/>
      <c r="F313" s="241"/>
      <c r="G313" s="242" t="s">
        <v>166</v>
      </c>
      <c r="H313" s="247"/>
      <c r="I313" s="247"/>
      <c r="J313" s="244"/>
      <c r="K313" s="245"/>
      <c r="L313" s="246"/>
      <c r="M313" s="245"/>
    </row>
    <row r="314" spans="1:13" ht="23.25">
      <c r="A314" s="236">
        <v>180</v>
      </c>
      <c r="B314" s="237" t="str">
        <f t="shared" si="4"/>
        <v>---</v>
      </c>
      <c r="C314" s="238">
        <v>20</v>
      </c>
      <c r="D314" s="239"/>
      <c r="E314" s="248"/>
      <c r="F314" s="241"/>
      <c r="G314" s="242" t="s">
        <v>166</v>
      </c>
      <c r="H314" s="247"/>
      <c r="I314" s="247"/>
      <c r="J314" s="244"/>
      <c r="K314" s="245"/>
      <c r="L314" s="246"/>
      <c r="M314" s="245"/>
    </row>
    <row r="315" spans="1:13" ht="23.25">
      <c r="A315" s="107">
        <v>198</v>
      </c>
      <c r="B315" s="188" t="str">
        <f t="shared" si="4"/>
        <v>---</v>
      </c>
      <c r="C315" s="198">
        <v>18</v>
      </c>
      <c r="D315" s="152"/>
      <c r="E315" s="141"/>
      <c r="F315" s="142"/>
      <c r="G315" s="143" t="s">
        <v>167</v>
      </c>
      <c r="H315" s="145"/>
      <c r="I315" s="145"/>
      <c r="J315" s="95"/>
      <c r="K315" s="205"/>
      <c r="L315" s="215"/>
      <c r="M315" s="205"/>
    </row>
    <row r="316" spans="1:13" ht="23.25">
      <c r="A316" s="107">
        <v>199</v>
      </c>
      <c r="B316" s="188" t="str">
        <f t="shared" si="4"/>
        <v>---</v>
      </c>
      <c r="C316" s="198">
        <v>19</v>
      </c>
      <c r="D316" s="152"/>
      <c r="E316" s="141"/>
      <c r="F316" s="142"/>
      <c r="G316" s="143" t="s">
        <v>167</v>
      </c>
      <c r="H316" s="145"/>
      <c r="I316" s="145"/>
      <c r="J316" s="95"/>
      <c r="K316" s="205"/>
      <c r="L316" s="215"/>
      <c r="M316" s="205"/>
    </row>
    <row r="317" spans="1:13" ht="23.25">
      <c r="A317" s="107">
        <v>200</v>
      </c>
      <c r="B317" s="188" t="str">
        <f t="shared" si="4"/>
        <v>---</v>
      </c>
      <c r="C317" s="198">
        <v>20</v>
      </c>
      <c r="D317" s="152"/>
      <c r="E317" s="141"/>
      <c r="F317" s="142"/>
      <c r="G317" s="143" t="s">
        <v>167</v>
      </c>
      <c r="H317" s="145"/>
      <c r="I317" s="145"/>
      <c r="J317" s="95"/>
      <c r="K317" s="205"/>
      <c r="L317" s="215"/>
      <c r="M317" s="205"/>
    </row>
    <row r="318" spans="1:13" ht="23.25">
      <c r="A318" s="106">
        <v>218</v>
      </c>
      <c r="B318" s="191" t="str">
        <f t="shared" si="4"/>
        <v>---</v>
      </c>
      <c r="C318" s="201">
        <v>18</v>
      </c>
      <c r="D318" s="155"/>
      <c r="E318" s="312"/>
      <c r="F318" s="138"/>
      <c r="G318" s="139" t="s">
        <v>168</v>
      </c>
      <c r="H318" s="299"/>
      <c r="I318" s="299"/>
      <c r="J318" s="93"/>
      <c r="K318" s="203"/>
      <c r="L318" s="219"/>
      <c r="M318" s="203"/>
    </row>
    <row r="319" spans="1:13" ht="23.25">
      <c r="A319" s="106">
        <v>219</v>
      </c>
      <c r="B319" s="191" t="str">
        <f t="shared" si="4"/>
        <v>---</v>
      </c>
      <c r="C319" s="201">
        <v>19</v>
      </c>
      <c r="D319" s="155"/>
      <c r="E319" s="312"/>
      <c r="F319" s="138"/>
      <c r="G319" s="139" t="s">
        <v>168</v>
      </c>
      <c r="H319" s="299"/>
      <c r="I319" s="299"/>
      <c r="J319" s="93"/>
      <c r="K319" s="203"/>
      <c r="L319" s="219"/>
      <c r="M319" s="203"/>
    </row>
    <row r="320" spans="1:13" ht="23.25">
      <c r="A320" s="106">
        <v>220</v>
      </c>
      <c r="B320" s="191" t="str">
        <f t="shared" si="4"/>
        <v>---</v>
      </c>
      <c r="C320" s="201">
        <v>20</v>
      </c>
      <c r="D320" s="155"/>
      <c r="E320" s="312"/>
      <c r="F320" s="138"/>
      <c r="G320" s="139" t="s">
        <v>168</v>
      </c>
      <c r="H320" s="299"/>
      <c r="I320" s="299"/>
      <c r="J320" s="93"/>
      <c r="K320" s="203"/>
      <c r="L320" s="219"/>
      <c r="M320" s="203"/>
    </row>
    <row r="321" spans="1:13" ht="23.25">
      <c r="A321" s="105">
        <v>240</v>
      </c>
      <c r="B321" s="187" t="str">
        <f t="shared" si="4"/>
        <v>---</v>
      </c>
      <c r="C321" s="197">
        <v>20</v>
      </c>
      <c r="D321" s="151"/>
      <c r="E321" s="255"/>
      <c r="F321" s="133"/>
      <c r="G321" s="134" t="s">
        <v>162</v>
      </c>
      <c r="H321" s="135"/>
      <c r="I321" s="135"/>
      <c r="J321" s="92"/>
      <c r="K321" s="212"/>
      <c r="L321" s="218"/>
      <c r="M321" s="212"/>
    </row>
    <row r="322" spans="1:13" ht="23.25">
      <c r="A322" s="101">
        <v>258</v>
      </c>
      <c r="B322" s="189" t="str">
        <f t="shared" si="4"/>
        <v>---</v>
      </c>
      <c r="C322" s="199">
        <v>18</v>
      </c>
      <c r="D322" s="153"/>
      <c r="E322" s="113"/>
      <c r="F322" s="114"/>
      <c r="G322" s="115" t="s">
        <v>184</v>
      </c>
      <c r="H322" s="116"/>
      <c r="I322" s="116"/>
      <c r="J322" s="88"/>
      <c r="K322" s="207"/>
      <c r="L322" s="216"/>
      <c r="M322" s="207"/>
    </row>
    <row r="323" spans="1:13" ht="23.25">
      <c r="A323" s="101">
        <v>259</v>
      </c>
      <c r="B323" s="189" t="str">
        <f t="shared" si="4"/>
        <v>---</v>
      </c>
      <c r="C323" s="199">
        <v>19</v>
      </c>
      <c r="D323" s="153"/>
      <c r="E323" s="113"/>
      <c r="F323" s="114"/>
      <c r="G323" s="115" t="s">
        <v>184</v>
      </c>
      <c r="H323" s="116"/>
      <c r="I323" s="116"/>
      <c r="J323" s="88"/>
      <c r="K323" s="207"/>
      <c r="L323" s="216"/>
      <c r="M323" s="207"/>
    </row>
    <row r="324" spans="1:13" ht="23.25">
      <c r="A324" s="101">
        <v>260</v>
      </c>
      <c r="B324" s="189" t="str">
        <f t="shared" si="4"/>
        <v>---</v>
      </c>
      <c r="C324" s="199">
        <v>20</v>
      </c>
      <c r="D324" s="153"/>
      <c r="E324" s="113"/>
      <c r="F324" s="114"/>
      <c r="G324" s="115" t="s">
        <v>184</v>
      </c>
      <c r="H324" s="116"/>
      <c r="I324" s="116"/>
      <c r="J324" s="88"/>
      <c r="K324" s="207"/>
      <c r="L324" s="216"/>
      <c r="M324" s="207"/>
    </row>
    <row r="325" spans="1:13" ht="23.25">
      <c r="A325" s="256">
        <v>280</v>
      </c>
      <c r="B325" s="257" t="str">
        <f t="shared" si="4"/>
        <v>---</v>
      </c>
      <c r="C325" s="258">
        <v>20</v>
      </c>
      <c r="D325" s="259"/>
      <c r="E325" s="266"/>
      <c r="F325" s="261"/>
      <c r="G325" s="262" t="s">
        <v>169</v>
      </c>
      <c r="H325" s="267"/>
      <c r="I325" s="267"/>
      <c r="J325" s="263"/>
      <c r="K325" s="264"/>
      <c r="L325" s="265"/>
      <c r="M325" s="264"/>
    </row>
    <row r="326" spans="1:13" ht="23.25">
      <c r="A326" s="106">
        <v>314</v>
      </c>
      <c r="B326" s="191" t="str">
        <f t="shared" si="4"/>
        <v>---</v>
      </c>
      <c r="C326" s="201">
        <v>34</v>
      </c>
      <c r="D326" s="155"/>
      <c r="E326" s="137"/>
      <c r="F326" s="138"/>
      <c r="G326" s="139" t="s">
        <v>170</v>
      </c>
      <c r="H326" s="140"/>
      <c r="I326" s="140"/>
      <c r="J326" s="93"/>
      <c r="K326" s="203"/>
      <c r="L326" s="219"/>
      <c r="M326" s="203"/>
    </row>
    <row r="327" spans="1:13" ht="23.25">
      <c r="A327" s="106">
        <v>315</v>
      </c>
      <c r="B327" s="191" t="str">
        <f t="shared" si="4"/>
        <v>---</v>
      </c>
      <c r="C327" s="201">
        <v>35</v>
      </c>
      <c r="D327" s="155"/>
      <c r="E327" s="137"/>
      <c r="F327" s="138"/>
      <c r="G327" s="139" t="s">
        <v>170</v>
      </c>
      <c r="H327" s="140"/>
      <c r="I327" s="140"/>
      <c r="J327" s="93"/>
      <c r="K327" s="203"/>
      <c r="L327" s="219"/>
      <c r="M327" s="203"/>
    </row>
    <row r="328" spans="1:13" ht="23.25">
      <c r="A328" s="106">
        <v>316</v>
      </c>
      <c r="B328" s="191" t="str">
        <f t="shared" si="4"/>
        <v>---</v>
      </c>
      <c r="C328" s="201">
        <v>36</v>
      </c>
      <c r="D328" s="155"/>
      <c r="E328" s="137"/>
      <c r="F328" s="138"/>
      <c r="G328" s="139" t="s">
        <v>170</v>
      </c>
      <c r="H328" s="140"/>
      <c r="I328" s="140"/>
      <c r="J328" s="93"/>
      <c r="K328" s="203"/>
      <c r="L328" s="219"/>
      <c r="M328" s="203"/>
    </row>
    <row r="329" spans="1:13" ht="23.25">
      <c r="A329" s="106">
        <v>317</v>
      </c>
      <c r="B329" s="191" t="str">
        <f t="shared" si="4"/>
        <v>---</v>
      </c>
      <c r="C329" s="201">
        <v>37</v>
      </c>
      <c r="D329" s="155"/>
      <c r="E329" s="137"/>
      <c r="F329" s="138"/>
      <c r="G329" s="139" t="s">
        <v>170</v>
      </c>
      <c r="H329" s="140"/>
      <c r="I329" s="140"/>
      <c r="J329" s="93"/>
      <c r="K329" s="203"/>
      <c r="L329" s="219"/>
      <c r="M329" s="203"/>
    </row>
    <row r="330" spans="1:13" ht="23.25">
      <c r="A330" s="106">
        <v>318</v>
      </c>
      <c r="B330" s="191" t="str">
        <f t="shared" si="4"/>
        <v>---</v>
      </c>
      <c r="C330" s="201">
        <v>38</v>
      </c>
      <c r="D330" s="155"/>
      <c r="E330" s="137"/>
      <c r="F330" s="138"/>
      <c r="G330" s="139" t="s">
        <v>170</v>
      </c>
      <c r="H330" s="299"/>
      <c r="I330" s="299"/>
      <c r="J330" s="93"/>
      <c r="K330" s="203"/>
      <c r="L330" s="219"/>
      <c r="M330" s="203"/>
    </row>
    <row r="331" spans="1:13" ht="23.25">
      <c r="A331" s="106">
        <v>319</v>
      </c>
      <c r="B331" s="191" t="str">
        <f t="shared" si="4"/>
        <v>---</v>
      </c>
      <c r="C331" s="201">
        <v>39</v>
      </c>
      <c r="D331" s="155"/>
      <c r="E331" s="137"/>
      <c r="F331" s="138"/>
      <c r="G331" s="139" t="s">
        <v>170</v>
      </c>
      <c r="H331" s="299"/>
      <c r="I331" s="299"/>
      <c r="J331" s="93"/>
      <c r="K331" s="203"/>
      <c r="L331" s="219"/>
      <c r="M331" s="203"/>
    </row>
    <row r="332" spans="1:13" ht="23.25">
      <c r="A332" s="106">
        <v>320</v>
      </c>
      <c r="B332" s="191" t="str">
        <f t="shared" si="4"/>
        <v>---</v>
      </c>
      <c r="C332" s="201">
        <v>40</v>
      </c>
      <c r="D332" s="155"/>
      <c r="E332" s="137"/>
      <c r="F332" s="138"/>
      <c r="G332" s="139" t="s">
        <v>170</v>
      </c>
      <c r="H332" s="299"/>
      <c r="I332" s="299"/>
      <c r="J332" s="93"/>
      <c r="K332" s="203"/>
      <c r="L332" s="219"/>
      <c r="M332" s="203"/>
    </row>
    <row r="333" spans="1:13" ht="23.25">
      <c r="A333" s="106">
        <v>321</v>
      </c>
      <c r="B333" s="191" t="str">
        <f t="shared" si="4"/>
        <v>800m-2-1-</v>
      </c>
      <c r="C333" s="201"/>
      <c r="D333" s="155">
        <v>190</v>
      </c>
      <c r="E333" s="137" t="s">
        <v>515</v>
      </c>
      <c r="F333" s="138">
        <v>1994</v>
      </c>
      <c r="G333" s="139" t="s">
        <v>307</v>
      </c>
      <c r="H333" s="299"/>
      <c r="I333" s="299"/>
      <c r="J333" s="93" t="s">
        <v>60</v>
      </c>
      <c r="K333" s="203">
        <v>2</v>
      </c>
      <c r="L333" s="219">
        <v>1</v>
      </c>
      <c r="M333" s="203"/>
    </row>
    <row r="334" spans="1:13" ht="23.25">
      <c r="A334" s="106">
        <v>322</v>
      </c>
      <c r="B334" s="191" t="str">
        <f t="shared" ref="B334:B335" si="5">CONCATENATE(J334,"-",K334,"-",L334,"-",M334)</f>
        <v>3000m--13-</v>
      </c>
      <c r="C334" s="201"/>
      <c r="D334" s="155">
        <v>191</v>
      </c>
      <c r="E334" s="137" t="s">
        <v>514</v>
      </c>
      <c r="F334" s="138">
        <v>1994</v>
      </c>
      <c r="G334" s="139" t="s">
        <v>307</v>
      </c>
      <c r="H334" s="299"/>
      <c r="I334" s="299"/>
      <c r="J334" s="93" t="s">
        <v>62</v>
      </c>
      <c r="K334" s="203"/>
      <c r="L334" s="219">
        <v>13</v>
      </c>
      <c r="M334" s="203"/>
    </row>
    <row r="335" spans="1:13" ht="23.25">
      <c r="A335" s="106">
        <v>323</v>
      </c>
      <c r="B335" s="191" t="str">
        <f t="shared" si="5"/>
        <v>---</v>
      </c>
      <c r="C335" s="201"/>
      <c r="D335" s="155"/>
      <c r="E335" s="137"/>
      <c r="F335" s="138"/>
      <c r="G335" s="139"/>
      <c r="H335" s="140"/>
      <c r="I335" s="140"/>
      <c r="J335" s="93"/>
      <c r="K335" s="203"/>
      <c r="L335" s="219"/>
      <c r="M335" s="203"/>
    </row>
  </sheetData>
  <autoFilter ref="A10:M10">
    <sortState ref="A11:R333">
      <sortCondition ref="J10"/>
    </sortState>
  </autoFilter>
  <mergeCells count="8">
    <mergeCell ref="A7:M7"/>
    <mergeCell ref="A8:M8"/>
    <mergeCell ref="A1:M1"/>
    <mergeCell ref="A2:M2"/>
    <mergeCell ref="A3:M3"/>
    <mergeCell ref="A4:M4"/>
    <mergeCell ref="A5:M5"/>
    <mergeCell ref="A6:M6"/>
  </mergeCells>
  <conditionalFormatting sqref="D1:D1048576">
    <cfRule type="duplicateValues" dxfId="182" priority="7" stopIfTrue="1"/>
  </conditionalFormatting>
  <conditionalFormatting sqref="E335:E65618 E1:E333">
    <cfRule type="containsText" dxfId="181" priority="5" stopIfTrue="1" operator="containsText" text=" OC">
      <formula>NOT(ISERROR(SEARCH(" OC",E1)))</formula>
    </cfRule>
    <cfRule type="duplicateValues" dxfId="180" priority="6" stopIfTrue="1"/>
  </conditionalFormatting>
  <conditionalFormatting sqref="G1:G65618">
    <cfRule type="containsText" dxfId="179" priority="4" stopIfTrue="1" operator="containsText" text=" ">
      <formula>NOT(ISERROR(SEARCH(" ",G1)))</formula>
    </cfRule>
  </conditionalFormatting>
  <conditionalFormatting sqref="E334">
    <cfRule type="containsText" dxfId="178" priority="2" stopIfTrue="1" operator="containsText" text=" OC">
      <formula>NOT(ISERROR(SEARCH(" OC",E334)))</formula>
    </cfRule>
    <cfRule type="duplicateValues" dxfId="177" priority="3" stopIfTrue="1"/>
  </conditionalFormatting>
  <printOptions horizontalCentered="1"/>
  <pageMargins left="0" right="0" top="0.39370078740157483" bottom="0.19685039370078741" header="0.39370078740157483" footer="0.39370078740157483"/>
  <pageSetup paperSize="9" scale="58" orientation="landscape" horizontalDpi="300" r:id="rId1"/>
  <rowBreaks count="15" manualBreakCount="15">
    <brk id="30" max="17" man="1"/>
    <brk id="52" max="17" man="1"/>
    <brk id="72" max="17" man="1"/>
    <brk id="92" max="17" man="1"/>
    <brk id="112" max="17" man="1"/>
    <brk id="132" max="17" man="1"/>
    <brk id="152" max="17" man="1"/>
    <brk id="172" max="17" man="1"/>
    <brk id="192" max="17" man="1"/>
    <brk id="212" max="17" man="1"/>
    <brk id="232" max="17" man="1"/>
    <brk id="252" max="17" man="1"/>
    <brk id="272" max="17" man="1"/>
    <brk id="292" max="17" man="1"/>
    <brk id="322"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55"/>
  <sheetViews>
    <sheetView view="pageBreakPreview" zoomScaleSheetLayoutView="100" workbookViewId="0">
      <pane ySplit="7" topLeftCell="A8" activePane="bottomLeft" state="frozen"/>
      <selection sqref="A1:C1"/>
      <selection pane="bottomLeft" sqref="A1:C1"/>
    </sheetView>
  </sheetViews>
  <sheetFormatPr defaultRowHeight="12.75" outlineLevelRow="1" outlineLevelCol="1"/>
  <cols>
    <col min="1" max="1" width="19.85546875" hidden="1" customWidth="1" outlineLevel="1"/>
    <col min="2" max="2" width="7.42578125" style="8" customWidth="1" collapsed="1"/>
    <col min="3" max="3" width="5.7109375" style="8" customWidth="1"/>
    <col min="4" max="4" width="23.85546875" style="8" customWidth="1"/>
    <col min="5" max="6" width="5.7109375" style="8" customWidth="1"/>
    <col min="7" max="8" width="6.7109375" style="8" customWidth="1"/>
    <col min="9" max="9" width="7.85546875" style="8" hidden="1" customWidth="1" outlineLevel="1"/>
    <col min="10" max="10" width="1.7109375" style="8" customWidth="1" collapsed="1"/>
    <col min="11" max="11" width="20.7109375" style="8" hidden="1" customWidth="1" outlineLevel="1"/>
    <col min="12" max="12" width="7.42578125" style="8" customWidth="1" collapsed="1"/>
    <col min="13" max="13" width="5.7109375" style="8" customWidth="1"/>
    <col min="14" max="14" width="23.5703125" style="8" bestFit="1" customWidth="1"/>
    <col min="15" max="16" width="5.7109375" style="8" customWidth="1"/>
    <col min="17" max="18" width="6.7109375" style="8" customWidth="1"/>
    <col min="19" max="19" width="8.28515625" style="8" hidden="1" customWidth="1" outlineLevel="1"/>
    <col min="20" max="20" width="9.140625" collapsed="1"/>
  </cols>
  <sheetData>
    <row r="1" spans="1:20" s="86" customFormat="1" ht="24" customHeight="1">
      <c r="A1" s="277"/>
      <c r="B1" s="474" t="s">
        <v>519</v>
      </c>
      <c r="C1" s="474"/>
      <c r="D1" s="474"/>
      <c r="E1" s="474"/>
      <c r="F1" s="474"/>
      <c r="G1" s="474"/>
      <c r="H1" s="474"/>
      <c r="I1" s="474"/>
      <c r="J1" s="474"/>
      <c r="K1" s="474"/>
      <c r="L1" s="474"/>
      <c r="M1" s="474"/>
      <c r="N1" s="474"/>
      <c r="O1" s="474"/>
      <c r="P1" s="474"/>
      <c r="Q1" s="474"/>
      <c r="R1" s="474"/>
      <c r="S1" s="225"/>
    </row>
    <row r="2" spans="1:20" s="86" customFormat="1" hidden="1" outlineLevel="1">
      <c r="B2" s="72"/>
      <c r="C2" s="72"/>
      <c r="D2" s="72"/>
      <c r="E2" s="72"/>
      <c r="F2" s="72"/>
      <c r="G2" s="72"/>
      <c r="H2" s="72"/>
      <c r="I2" s="72"/>
      <c r="J2" s="72"/>
      <c r="K2" s="72"/>
      <c r="L2" s="72"/>
      <c r="M2" s="72"/>
      <c r="N2" s="72"/>
      <c r="O2" s="72"/>
      <c r="P2" s="72"/>
      <c r="Q2" s="72"/>
      <c r="R2" s="72"/>
      <c r="S2" s="72"/>
    </row>
    <row r="3" spans="1:20" s="86" customFormat="1" hidden="1" outlineLevel="1">
      <c r="B3" s="72"/>
      <c r="C3" s="72"/>
      <c r="D3" s="72"/>
      <c r="E3" s="72"/>
      <c r="F3" s="72"/>
      <c r="G3" s="72"/>
      <c r="H3" s="72"/>
      <c r="I3" s="72"/>
      <c r="J3" s="72"/>
      <c r="K3" s="72"/>
      <c r="L3" s="72"/>
      <c r="M3" s="72"/>
      <c r="N3" s="72"/>
      <c r="O3" s="72"/>
      <c r="P3" s="72"/>
      <c r="Q3" s="72"/>
      <c r="R3" s="72"/>
      <c r="S3" s="72"/>
    </row>
    <row r="4" spans="1:20" s="86" customFormat="1" hidden="1" outlineLevel="1">
      <c r="B4" s="72"/>
      <c r="C4" s="72"/>
      <c r="D4" s="72"/>
      <c r="E4" s="72"/>
      <c r="F4" s="72"/>
      <c r="G4" s="72"/>
      <c r="H4" s="72"/>
      <c r="I4" s="72"/>
      <c r="J4" s="72"/>
      <c r="K4" s="72"/>
      <c r="L4" s="72"/>
      <c r="M4" s="72"/>
      <c r="N4" s="72"/>
      <c r="O4" s="72"/>
      <c r="P4" s="72"/>
      <c r="Q4" s="72"/>
      <c r="R4" s="72"/>
      <c r="S4" s="72"/>
    </row>
    <row r="5" spans="1:20" s="86" customFormat="1" hidden="1" outlineLevel="1">
      <c r="B5" s="72"/>
      <c r="C5" s="72"/>
      <c r="D5" s="72"/>
      <c r="E5" s="72"/>
      <c r="F5" s="72"/>
      <c r="G5" s="72"/>
      <c r="H5" s="72"/>
      <c r="I5" s="72"/>
      <c r="J5" s="72"/>
      <c r="K5" s="72"/>
      <c r="L5" s="72"/>
      <c r="M5" s="72"/>
      <c r="N5" s="72"/>
      <c r="O5" s="72"/>
      <c r="P5" s="72"/>
      <c r="Q5" s="72"/>
      <c r="R5" s="72"/>
      <c r="S5" s="72"/>
    </row>
    <row r="6" spans="1:20" s="86" customFormat="1" hidden="1" outlineLevel="1">
      <c r="B6" s="72"/>
      <c r="C6" s="72"/>
      <c r="D6" s="72"/>
      <c r="E6" s="72"/>
      <c r="F6" s="72"/>
      <c r="H6" s="94"/>
      <c r="I6" s="94"/>
      <c r="J6" s="72"/>
      <c r="K6" s="72"/>
      <c r="L6" s="72"/>
      <c r="M6" s="72"/>
      <c r="N6" s="72"/>
      <c r="O6" s="72"/>
      <c r="P6" s="72"/>
      <c r="R6" s="94"/>
      <c r="S6" s="94"/>
    </row>
    <row r="7" spans="1:20" s="86" customFormat="1" ht="15" customHeight="1" collapsed="1">
      <c r="A7" s="223"/>
      <c r="B7" s="475"/>
      <c r="C7" s="475"/>
      <c r="D7" s="475"/>
      <c r="E7" s="475"/>
      <c r="F7" s="475"/>
      <c r="G7" s="475"/>
      <c r="H7" s="475"/>
      <c r="I7" s="475"/>
      <c r="J7" s="475"/>
      <c r="K7" s="475"/>
      <c r="L7" s="475"/>
      <c r="M7" s="475"/>
      <c r="N7" s="475"/>
      <c r="O7" s="475"/>
      <c r="P7" s="475"/>
      <c r="Q7" s="475"/>
      <c r="R7" s="475"/>
      <c r="S7" s="224"/>
    </row>
    <row r="8" spans="1:20" s="86" customFormat="1" ht="18" customHeight="1">
      <c r="B8" s="336">
        <v>1</v>
      </c>
      <c r="C8" s="72"/>
      <c r="D8" s="72"/>
      <c r="E8" s="72"/>
      <c r="F8" s="72"/>
      <c r="G8" s="98"/>
      <c r="H8" s="99"/>
      <c r="I8" s="99"/>
      <c r="J8" s="72"/>
      <c r="K8" s="411"/>
      <c r="L8" s="336">
        <v>1</v>
      </c>
      <c r="M8" s="98"/>
      <c r="N8" s="98"/>
      <c r="O8" s="98"/>
      <c r="P8" s="98"/>
      <c r="Q8" s="98"/>
      <c r="R8" s="98"/>
      <c r="S8" s="57"/>
      <c r="T8" s="72"/>
    </row>
    <row r="9" spans="1:20" s="86" customFormat="1" ht="18" customHeight="1">
      <c r="A9" s="223"/>
      <c r="B9" s="476" t="s">
        <v>129</v>
      </c>
      <c r="C9" s="476"/>
      <c r="D9" s="476"/>
      <c r="E9" s="476"/>
      <c r="F9" s="476"/>
      <c r="G9" s="476"/>
      <c r="H9" s="476"/>
      <c r="I9" s="226"/>
      <c r="J9" s="72"/>
      <c r="K9" s="412"/>
      <c r="L9" s="476" t="s">
        <v>7</v>
      </c>
      <c r="M9" s="476"/>
      <c r="N9" s="476"/>
      <c r="O9" s="476"/>
      <c r="P9" s="476"/>
      <c r="Q9" s="476"/>
      <c r="R9" s="476"/>
      <c r="S9" s="226"/>
      <c r="T9" s="72"/>
    </row>
    <row r="10" spans="1:20" s="86" customFormat="1" ht="18" customHeight="1">
      <c r="B10" s="96" t="s">
        <v>109</v>
      </c>
      <c r="C10" s="96" t="s">
        <v>31</v>
      </c>
      <c r="D10" s="96" t="s">
        <v>66</v>
      </c>
      <c r="E10" s="96" t="s">
        <v>67</v>
      </c>
      <c r="F10" s="96" t="s">
        <v>32</v>
      </c>
      <c r="G10" s="96" t="s">
        <v>52</v>
      </c>
      <c r="H10" s="96" t="s">
        <v>51</v>
      </c>
      <c r="I10" s="228" t="s">
        <v>110</v>
      </c>
      <c r="J10" s="72"/>
      <c r="K10" s="411"/>
      <c r="L10" s="96" t="s">
        <v>109</v>
      </c>
      <c r="M10" s="96" t="s">
        <v>31</v>
      </c>
      <c r="N10" s="96" t="s">
        <v>66</v>
      </c>
      <c r="O10" s="96" t="s">
        <v>67</v>
      </c>
      <c r="P10" s="96" t="s">
        <v>32</v>
      </c>
      <c r="Q10" s="96" t="s">
        <v>52</v>
      </c>
      <c r="R10" s="96" t="s">
        <v>51</v>
      </c>
      <c r="S10" s="228" t="s">
        <v>110</v>
      </c>
      <c r="T10" s="72"/>
    </row>
    <row r="11" spans="1:20" s="86" customFormat="1" ht="18" customHeight="1">
      <c r="A11" s="86" t="s">
        <v>308</v>
      </c>
      <c r="B11" s="413">
        <v>1</v>
      </c>
      <c r="C11" s="414">
        <f>VLOOKUP($A11,'Entry Form Men'!$B$11:$M$415,3,0)</f>
        <v>156</v>
      </c>
      <c r="D11" s="415" t="str">
        <f>VLOOKUP($A11,'Entry Form Men'!$B$11:$M$415,4,0)</f>
        <v>Izmir Smajlaj - OC</v>
      </c>
      <c r="E11" s="416">
        <f>VLOOKUP($A11,'Entry Form Men'!$B$11:$M$415,5,0)</f>
        <v>1993</v>
      </c>
      <c r="F11" s="416" t="str">
        <f>VLOOKUP($A11,'Entry Form Men'!$B$11:$M$415,6,0)</f>
        <v xml:space="preserve">ALB </v>
      </c>
      <c r="G11" s="417">
        <f>VLOOKUP($A11,'Entry Form Men'!$B$11:$M$415,7,0)</f>
        <v>0</v>
      </c>
      <c r="H11" s="417">
        <f>VLOOKUP($A11,'Entry Form Men'!$B$11:$M$415,8,0)</f>
        <v>0</v>
      </c>
      <c r="I11" s="418"/>
      <c r="J11" s="72"/>
      <c r="K11" s="411" t="s">
        <v>379</v>
      </c>
      <c r="L11" s="413">
        <v>1</v>
      </c>
      <c r="M11" s="414">
        <f>VLOOKUP($K11,'Entry Form Men'!$B$11:$M$415,3,0)</f>
        <v>213</v>
      </c>
      <c r="N11" s="419" t="str">
        <f>VLOOKUP($K11,'Entry Form Men'!$B$11:$M$415,4,0)</f>
        <v>Denis Zhvania - OC</v>
      </c>
      <c r="O11" s="414" t="str">
        <f>VLOOKUP($K11,'Entry Form Men'!$B$11:$M$415,5,0)</f>
        <v>1991</v>
      </c>
      <c r="P11" s="416" t="str">
        <f>VLOOKUP($K11,'Entry Form Men'!$B$11:$M$415,6,0)</f>
        <v xml:space="preserve">GEO </v>
      </c>
      <c r="Q11" s="420">
        <f>VLOOKUP($K11,'Entry Form Men'!$B$11:$M$415,7,0)</f>
        <v>0</v>
      </c>
      <c r="R11" s="420">
        <f>VLOOKUP($K11,'Entry Form Men'!$B$11:$M$415,8,0)</f>
        <v>0</v>
      </c>
      <c r="S11" s="227"/>
      <c r="T11" s="72"/>
    </row>
    <row r="12" spans="1:20" s="86" customFormat="1" ht="18" customHeight="1">
      <c r="A12" s="86" t="s">
        <v>309</v>
      </c>
      <c r="B12" s="413">
        <v>2</v>
      </c>
      <c r="C12" s="414">
        <f>VLOOKUP($A12,'Entry Form Men'!$B$11:$M$415,3,0)</f>
        <v>299</v>
      </c>
      <c r="D12" s="421" t="str">
        <f>VLOOKUP($A12,'Entry Form Men'!$B$11:$M$415,4,0)</f>
        <v>Volkan Çakan - OC</v>
      </c>
      <c r="E12" s="414">
        <f>VLOOKUP($A12,'Entry Form Men'!$B$11:$M$415,5,0)</f>
        <v>1991</v>
      </c>
      <c r="F12" s="416" t="str">
        <f>VLOOKUP($A12,'Entry Form Men'!$B$11:$M$415,6,0)</f>
        <v xml:space="preserve">TUR </v>
      </c>
      <c r="G12" s="420">
        <f>VLOOKUP($A12,'Entry Form Men'!$B$11:$M$415,7,0)</f>
        <v>676</v>
      </c>
      <c r="H12" s="417">
        <f>VLOOKUP($A12,'Entry Form Men'!$B$11:$M$415,8,0)</f>
        <v>680</v>
      </c>
      <c r="I12" s="418"/>
      <c r="J12" s="72"/>
      <c r="K12" s="411" t="s">
        <v>380</v>
      </c>
      <c r="L12" s="413">
        <v>2</v>
      </c>
      <c r="M12" s="414">
        <f>VLOOKUP($K12,'Entry Form Men'!$B$11:$M$415,3,0)</f>
        <v>270</v>
      </c>
      <c r="N12" s="421" t="str">
        <f>VLOOKUP($K12,'Entry Form Men'!$B$11:$M$415,4,0)</f>
        <v>Emir Bekric - OC</v>
      </c>
      <c r="O12" s="414">
        <f>VLOOKUP($K12,'Entry Form Men'!$B$11:$M$415,5,0)</f>
        <v>1991</v>
      </c>
      <c r="P12" s="416" t="str">
        <f>VLOOKUP($K12,'Entry Form Men'!$B$11:$M$415,6,0)</f>
        <v xml:space="preserve">SRB </v>
      </c>
      <c r="Q12" s="420">
        <f>VLOOKUP($K12,'Entry Form Men'!$B$11:$M$415,7,0)</f>
        <v>4649</v>
      </c>
      <c r="R12" s="420">
        <f>VLOOKUP($K12,'Entry Form Men'!$B$11:$M$415,8,0)</f>
        <v>4746</v>
      </c>
      <c r="S12" s="227"/>
      <c r="T12" s="72"/>
    </row>
    <row r="13" spans="1:20" s="86" customFormat="1" ht="18" customHeight="1">
      <c r="A13" s="86" t="s">
        <v>310</v>
      </c>
      <c r="B13" s="413">
        <v>3</v>
      </c>
      <c r="C13" s="414">
        <f>VLOOKUP($A13,'Entry Form Men'!$B$11:$M$415,3,0)</f>
        <v>256</v>
      </c>
      <c r="D13" s="419" t="str">
        <f>VLOOKUP($A13,'Entry Form Men'!$B$11:$M$415,4,0)</f>
        <v>Gregor Kokalovic</v>
      </c>
      <c r="E13" s="414">
        <f>VLOOKUP($A13,'Entry Form Men'!$B$11:$M$415,5,0)</f>
        <v>1986</v>
      </c>
      <c r="F13" s="416" t="str">
        <f>VLOOKUP($A13,'Entry Form Men'!$B$11:$M$415,6,0)</f>
        <v>SLO</v>
      </c>
      <c r="G13" s="420">
        <f>VLOOKUP($A13,'Entry Form Men'!$B$11:$M$415,7,0)</f>
        <v>676</v>
      </c>
      <c r="H13" s="417">
        <f>VLOOKUP($A13,'Entry Form Men'!$B$11:$M$415,8,0)</f>
        <v>695</v>
      </c>
      <c r="I13" s="418"/>
      <c r="J13" s="72"/>
      <c r="K13" s="411" t="s">
        <v>381</v>
      </c>
      <c r="L13" s="413">
        <v>3</v>
      </c>
      <c r="M13" s="414">
        <f>VLOOKUP($K13,'Entry Form Men'!$B$11:$M$415,3,0)</f>
        <v>171</v>
      </c>
      <c r="N13" s="421" t="str">
        <f>VLOOKUP($K13,'Entry Form Men'!$B$11:$M$415,4,0)</f>
        <v>Boris Dragoljevic</v>
      </c>
      <c r="O13" s="414">
        <f>VLOOKUP($K13,'Entry Form Men'!$B$11:$M$415,5,0)</f>
        <v>1995</v>
      </c>
      <c r="P13" s="416" t="str">
        <f>VLOOKUP($K13,'Entry Form Men'!$B$11:$M$415,6,0)</f>
        <v>BIH</v>
      </c>
      <c r="Q13" s="420">
        <f>VLOOKUP($K13,'Entry Form Men'!$B$11:$M$415,7,0)</f>
        <v>4916</v>
      </c>
      <c r="R13" s="420">
        <f>VLOOKUP($K13,'Entry Form Men'!$B$11:$M$415,8,0)</f>
        <v>4916</v>
      </c>
      <c r="S13" s="227"/>
      <c r="T13" s="72"/>
    </row>
    <row r="14" spans="1:20" s="86" customFormat="1" ht="18" customHeight="1">
      <c r="A14" s="86" t="s">
        <v>311</v>
      </c>
      <c r="B14" s="413">
        <v>4</v>
      </c>
      <c r="C14" s="414">
        <f>VLOOKUP($A14,'Entry Form Men'!$B$11:$M$415,3,0)</f>
        <v>173</v>
      </c>
      <c r="D14" s="415" t="str">
        <f>VLOOKUP($A14,'Entry Form Men'!$B$11:$M$415,4,0)</f>
        <v>Sait Huseinbasic</v>
      </c>
      <c r="E14" s="416">
        <f>VLOOKUP($A14,'Entry Form Men'!$B$11:$M$415,5,0)</f>
        <v>1991</v>
      </c>
      <c r="F14" s="416" t="str">
        <f>VLOOKUP($A14,'Entry Form Men'!$B$11:$M$415,6,0)</f>
        <v>BIH</v>
      </c>
      <c r="G14" s="417">
        <f>VLOOKUP($A14,'Entry Form Men'!$B$11:$M$415,7,0)</f>
        <v>701</v>
      </c>
      <c r="H14" s="417">
        <f>VLOOKUP($A14,'Entry Form Men'!$B$11:$M$415,8,0)</f>
        <v>701</v>
      </c>
      <c r="I14" s="418"/>
      <c r="J14" s="72"/>
      <c r="K14" s="411" t="s">
        <v>382</v>
      </c>
      <c r="L14" s="413">
        <v>4</v>
      </c>
      <c r="M14" s="414">
        <f>VLOOKUP($K14,'Entry Form Men'!$B$11:$M$415,3,0)</f>
        <v>164</v>
      </c>
      <c r="N14" s="421" t="str">
        <f>VLOOKUP($K14,'Entry Form Men'!$B$11:$M$415,4,0)</f>
        <v>Narek Ghukasyan</v>
      </c>
      <c r="O14" s="414">
        <f>VLOOKUP($K14,'Entry Form Men'!$B$11:$M$415,5,0)</f>
        <v>1992</v>
      </c>
      <c r="P14" s="416" t="str">
        <f>VLOOKUP($K14,'Entry Form Men'!$B$11:$M$415,6,0)</f>
        <v>ARM</v>
      </c>
      <c r="Q14" s="420">
        <f>VLOOKUP($K14,'Entry Form Men'!$B$11:$M$415,7,0)</f>
        <v>5008</v>
      </c>
      <c r="R14" s="420">
        <f>VLOOKUP($K14,'Entry Form Men'!$B$11:$M$415,8,0)</f>
        <v>5286</v>
      </c>
      <c r="S14" s="227"/>
      <c r="T14" s="72"/>
    </row>
    <row r="15" spans="1:20" s="86" customFormat="1" ht="18" customHeight="1">
      <c r="A15" s="86" t="s">
        <v>312</v>
      </c>
      <c r="B15" s="413">
        <v>5</v>
      </c>
      <c r="C15" s="414">
        <f>VLOOKUP($A15,'Entry Form Men'!$B$11:$M$415,3,0)</f>
        <v>152</v>
      </c>
      <c r="D15" s="421" t="str">
        <f>VLOOKUP($A15,'Entry Form Men'!$B$11:$M$415,4,0)</f>
        <v>Bajram Muço</v>
      </c>
      <c r="E15" s="414">
        <f>VLOOKUP($A15,'Entry Form Men'!$B$11:$M$415,5,0)</f>
        <v>1996</v>
      </c>
      <c r="F15" s="416" t="str">
        <f>VLOOKUP($A15,'Entry Form Men'!$B$11:$M$415,6,0)</f>
        <v>ALB</v>
      </c>
      <c r="G15" s="420">
        <f>VLOOKUP($A15,'Entry Form Men'!$B$11:$M$415,7,0)</f>
        <v>705</v>
      </c>
      <c r="H15" s="417">
        <f>VLOOKUP($A15,'Entry Form Men'!$B$11:$M$415,8,0)</f>
        <v>705</v>
      </c>
      <c r="I15" s="418"/>
      <c r="J15" s="72"/>
      <c r="K15" s="411" t="s">
        <v>383</v>
      </c>
      <c r="L15" s="413">
        <v>5</v>
      </c>
      <c r="M15" s="414">
        <f>VLOOKUP($K15,'Entry Form Men'!$B$11:$M$415,3,0)</f>
        <v>183</v>
      </c>
      <c r="N15" s="421" t="str">
        <f>VLOOKUP($K15,'Entry Form Men'!$B$11:$M$415,4,0)</f>
        <v>Radoslav Stefanov</v>
      </c>
      <c r="O15" s="414">
        <f>VLOOKUP($K15,'Entry Form Men'!$B$11:$M$415,5,0)</f>
        <v>1991</v>
      </c>
      <c r="P15" s="416" t="str">
        <f>VLOOKUP($K15,'Entry Form Men'!$B$11:$M$415,6,0)</f>
        <v>BUL</v>
      </c>
      <c r="Q15" s="420">
        <f>VLOOKUP($K15,'Entry Form Men'!$B$11:$M$415,7,0)</f>
        <v>4834</v>
      </c>
      <c r="R15" s="420">
        <f>VLOOKUP($K15,'Entry Form Men'!$B$11:$M$415,8,0)</f>
        <v>4980</v>
      </c>
      <c r="S15" s="227"/>
      <c r="T15" s="72"/>
    </row>
    <row r="16" spans="1:20" s="86" customFormat="1" ht="18" customHeight="1">
      <c r="A16" s="86" t="s">
        <v>313</v>
      </c>
      <c r="B16" s="413">
        <v>6</v>
      </c>
      <c r="C16" s="414">
        <f>VLOOKUP($A16,'Entry Form Men'!$B$11:$M$415,3,0)</f>
        <v>165</v>
      </c>
      <c r="D16" s="421" t="str">
        <f>VLOOKUP($A16,'Entry Form Men'!$B$11:$M$415,4,0)</f>
        <v>Narek Khachatryan</v>
      </c>
      <c r="E16" s="414">
        <f>VLOOKUP($A16,'Entry Form Men'!$B$11:$M$415,5,0)</f>
        <v>1993</v>
      </c>
      <c r="F16" s="416" t="str">
        <f>VLOOKUP($A16,'Entry Form Men'!$B$11:$M$415,6,0)</f>
        <v>ARM</v>
      </c>
      <c r="G16" s="420">
        <f>VLOOKUP($A16,'Entry Form Men'!$B$11:$M$415,7,0)</f>
        <v>0</v>
      </c>
      <c r="H16" s="417">
        <f>VLOOKUP($A16,'Entry Form Men'!$B$11:$M$415,8,0)</f>
        <v>0</v>
      </c>
      <c r="I16" s="418"/>
      <c r="J16" s="72"/>
      <c r="K16" s="411" t="s">
        <v>384</v>
      </c>
      <c r="L16" s="413">
        <v>6</v>
      </c>
      <c r="M16" s="414">
        <f>VLOOKUP($K16,'Entry Form Men'!$B$11:$M$415,3,0)</f>
        <v>212</v>
      </c>
      <c r="N16" s="415" t="str">
        <f>VLOOKUP($K16,'Entry Form Men'!$B$11:$M$415,4,0)</f>
        <v>Nika Kartavtsev</v>
      </c>
      <c r="O16" s="416" t="str">
        <f>VLOOKUP($K16,'Entry Form Men'!$B$11:$M$415,5,0)</f>
        <v>1992</v>
      </c>
      <c r="P16" s="416" t="str">
        <f>VLOOKUP($K16,'Entry Form Men'!$B$11:$M$415,6,0)</f>
        <v>GEO</v>
      </c>
      <c r="Q16" s="417">
        <f>VLOOKUP($K16,'Entry Form Men'!$B$11:$M$415,7,0)</f>
        <v>4803</v>
      </c>
      <c r="R16" s="417">
        <f>VLOOKUP($K16,'Entry Form Men'!$B$11:$M$415,8,0)</f>
        <v>4970</v>
      </c>
      <c r="S16" s="227"/>
      <c r="T16" s="72"/>
    </row>
    <row r="17" spans="1:20" s="86" customFormat="1" ht="18" customHeight="1">
      <c r="A17" s="86" t="s">
        <v>314</v>
      </c>
      <c r="B17" s="413">
        <v>7</v>
      </c>
      <c r="C17" s="414">
        <f>VLOOKUP($A17,'Entry Form Men'!$B$11:$M$415,3,0)</f>
        <v>189</v>
      </c>
      <c r="D17" s="421" t="str">
        <f>VLOOKUP($A17,'Entry Form Men'!$B$11:$M$415,4,0)</f>
        <v>Stanislav Stanishev - OC</v>
      </c>
      <c r="E17" s="414">
        <f>VLOOKUP($A17,'Entry Form Men'!$B$11:$M$415,5,0)</f>
        <v>1988</v>
      </c>
      <c r="F17" s="416" t="str">
        <f>VLOOKUP($A17,'Entry Form Men'!$B$11:$M$415,6,0)</f>
        <v xml:space="preserve">BUL </v>
      </c>
      <c r="G17" s="420">
        <f>VLOOKUP($A17,'Entry Form Men'!$B$11:$M$415,7,0)</f>
        <v>0</v>
      </c>
      <c r="H17" s="417">
        <f>VLOOKUP($A17,'Entry Form Men'!$B$11:$M$415,8,0)</f>
        <v>703</v>
      </c>
      <c r="I17" s="418"/>
      <c r="J17" s="72"/>
      <c r="K17" s="411"/>
      <c r="L17" s="422"/>
      <c r="M17" s="72"/>
      <c r="N17" s="72"/>
      <c r="O17" s="72"/>
      <c r="P17" s="72"/>
      <c r="Q17" s="72"/>
      <c r="R17" s="72"/>
      <c r="S17" s="72"/>
      <c r="T17" s="72"/>
    </row>
    <row r="18" spans="1:20" s="86" customFormat="1" ht="18" customHeight="1">
      <c r="A18" s="86" t="s">
        <v>315</v>
      </c>
      <c r="B18" s="413">
        <v>8</v>
      </c>
      <c r="C18" s="414">
        <f>VLOOKUP($A18,'Entry Form Men'!$B$11:$M$415,3,0)</f>
        <v>290</v>
      </c>
      <c r="D18" s="421" t="str">
        <f>VLOOKUP($A18,'Entry Form Men'!$B$11:$M$415,4,0)</f>
        <v>İzzet Safer - OC</v>
      </c>
      <c r="E18" s="414">
        <f>VLOOKUP($A18,'Entry Form Men'!$B$11:$M$415,5,0)</f>
        <v>1990</v>
      </c>
      <c r="F18" s="416" t="str">
        <f>VLOOKUP($A18,'Entry Form Men'!$B$11:$M$415,6,0)</f>
        <v xml:space="preserve">TUR </v>
      </c>
      <c r="G18" s="420">
        <f>VLOOKUP($A18,'Entry Form Men'!$B$11:$M$415,7,0)</f>
        <v>680</v>
      </c>
      <c r="H18" s="417">
        <f>VLOOKUP($A18,'Entry Form Men'!$B$11:$M$415,8,0)</f>
        <v>682</v>
      </c>
      <c r="I18" s="418"/>
      <c r="J18" s="72"/>
      <c r="K18" s="411"/>
      <c r="L18" s="422"/>
      <c r="M18" s="72"/>
      <c r="N18" s="72"/>
      <c r="O18" s="72"/>
      <c r="P18" s="72"/>
      <c r="Q18" s="72"/>
      <c r="R18" s="72"/>
      <c r="S18" s="72"/>
      <c r="T18" s="72"/>
    </row>
    <row r="19" spans="1:20" s="86" customFormat="1" ht="18" customHeight="1">
      <c r="B19" s="336">
        <v>2</v>
      </c>
      <c r="C19" s="98"/>
      <c r="D19" s="98"/>
      <c r="E19" s="98"/>
      <c r="F19" s="98"/>
      <c r="G19" s="98"/>
      <c r="H19" s="98"/>
      <c r="I19" s="98"/>
      <c r="J19" s="72"/>
      <c r="K19" s="411"/>
      <c r="L19" s="336">
        <v>2</v>
      </c>
      <c r="M19" s="72"/>
      <c r="N19" s="72"/>
      <c r="O19" s="72"/>
      <c r="P19" s="72"/>
      <c r="Q19" s="72"/>
      <c r="R19" s="72"/>
      <c r="S19" s="72"/>
      <c r="T19" s="72"/>
    </row>
    <row r="20" spans="1:20" s="86" customFormat="1" ht="18" customHeight="1">
      <c r="A20" s="223"/>
      <c r="B20" s="476" t="s">
        <v>129</v>
      </c>
      <c r="C20" s="476"/>
      <c r="D20" s="476"/>
      <c r="E20" s="476"/>
      <c r="F20" s="476"/>
      <c r="G20" s="476"/>
      <c r="H20" s="476"/>
      <c r="I20" s="226"/>
      <c r="J20" s="72"/>
      <c r="K20" s="412"/>
      <c r="L20" s="476" t="s">
        <v>7</v>
      </c>
      <c r="M20" s="476"/>
      <c r="N20" s="476"/>
      <c r="O20" s="476"/>
      <c r="P20" s="476"/>
      <c r="Q20" s="476"/>
      <c r="R20" s="476"/>
      <c r="S20" s="226"/>
      <c r="T20" s="72"/>
    </row>
    <row r="21" spans="1:20" s="86" customFormat="1" ht="18" customHeight="1">
      <c r="B21" s="96" t="s">
        <v>109</v>
      </c>
      <c r="C21" s="96" t="s">
        <v>31</v>
      </c>
      <c r="D21" s="96" t="s">
        <v>66</v>
      </c>
      <c r="E21" s="96" t="s">
        <v>67</v>
      </c>
      <c r="F21" s="96" t="s">
        <v>32</v>
      </c>
      <c r="G21" s="96" t="s">
        <v>52</v>
      </c>
      <c r="H21" s="96" t="s">
        <v>51</v>
      </c>
      <c r="I21" s="228" t="s">
        <v>110</v>
      </c>
      <c r="J21" s="72"/>
      <c r="K21" s="411"/>
      <c r="L21" s="96" t="s">
        <v>109</v>
      </c>
      <c r="M21" s="96" t="s">
        <v>31</v>
      </c>
      <c r="N21" s="96" t="s">
        <v>66</v>
      </c>
      <c r="O21" s="96" t="s">
        <v>67</v>
      </c>
      <c r="P21" s="96" t="s">
        <v>32</v>
      </c>
      <c r="Q21" s="96" t="s">
        <v>52</v>
      </c>
      <c r="R21" s="96" t="s">
        <v>51</v>
      </c>
      <c r="S21" s="228" t="s">
        <v>110</v>
      </c>
      <c r="T21" s="72"/>
    </row>
    <row r="22" spans="1:20" s="86" customFormat="1" ht="18" customHeight="1">
      <c r="A22" s="86" t="s">
        <v>316</v>
      </c>
      <c r="B22" s="413">
        <v>1</v>
      </c>
      <c r="C22" s="414">
        <f>VLOOKUP($A22,'Entry Form Men'!$B$11:$M$415,3,0)</f>
        <v>236</v>
      </c>
      <c r="D22" s="415" t="str">
        <f>VLOOKUP($A22,'Entry Form Men'!$B$11:$M$415,4,0)</f>
        <v>Riste Pandev</v>
      </c>
      <c r="E22" s="416">
        <f>VLOOKUP($A22,'Entry Form Men'!$B$11:$M$415,5,0)</f>
        <v>1994</v>
      </c>
      <c r="F22" s="416" t="str">
        <f>VLOOKUP($A22,'Entry Form Men'!$B$11:$M$415,6,0)</f>
        <v>MKD</v>
      </c>
      <c r="G22" s="417">
        <f>VLOOKUP($A22,'Entry Form Men'!$B$11:$M$415,7,0)</f>
        <v>686</v>
      </c>
      <c r="H22" s="417">
        <f>VLOOKUP($A22,'Entry Form Men'!$B$11:$M$415,8,0)</f>
        <v>687</v>
      </c>
      <c r="I22" s="418"/>
      <c r="J22" s="72"/>
      <c r="K22" s="411" t="s">
        <v>385</v>
      </c>
      <c r="L22" s="413">
        <v>1</v>
      </c>
      <c r="M22" s="414">
        <f>VLOOKUP($K22,'Entry Form Men'!$B$11:$M$415,3,0)</f>
        <v>234</v>
      </c>
      <c r="N22" s="419" t="str">
        <f>VLOOKUP($K22,'Entry Form Men'!$B$11:$M$415,4,0)</f>
        <v>Kristian Efremov</v>
      </c>
      <c r="O22" s="414">
        <f>VLOOKUP($K22,'Entry Form Men'!$B$11:$M$415,5,0)</f>
        <v>1990</v>
      </c>
      <c r="P22" s="416" t="str">
        <f>VLOOKUP($K22,'Entry Form Men'!$B$11:$M$415,6,0)</f>
        <v>MKD</v>
      </c>
      <c r="Q22" s="420">
        <f>VLOOKUP($K22,'Entry Form Men'!$B$11:$M$415,7,0)</f>
        <v>4792</v>
      </c>
      <c r="R22" s="420">
        <f>VLOOKUP($K22,'Entry Form Men'!$B$11:$M$415,8,0)</f>
        <v>0</v>
      </c>
      <c r="S22" s="227"/>
      <c r="T22" s="72"/>
    </row>
    <row r="23" spans="1:20" s="86" customFormat="1" ht="18" customHeight="1">
      <c r="A23" s="86" t="s">
        <v>317</v>
      </c>
      <c r="B23" s="413">
        <v>2</v>
      </c>
      <c r="C23" s="414">
        <f>VLOOKUP($A23,'Entry Form Men'!$B$11:$M$415,3,0)</f>
        <v>284</v>
      </c>
      <c r="D23" s="415" t="str">
        <f>VLOOKUP($A23,'Entry Form Men'!$B$11:$M$415,4,0)</f>
        <v>Yiğitcan Hekimoğlu</v>
      </c>
      <c r="E23" s="416">
        <f>VLOOKUP($A23,'Entry Form Men'!$B$11:$M$415,5,0)</f>
        <v>1992</v>
      </c>
      <c r="F23" s="416" t="str">
        <f>VLOOKUP($A23,'Entry Form Men'!$B$11:$M$415,6,0)</f>
        <v>TUR</v>
      </c>
      <c r="G23" s="417">
        <f>VLOOKUP($A23,'Entry Form Men'!$B$11:$M$415,7,0)</f>
        <v>682</v>
      </c>
      <c r="H23" s="417">
        <f>VLOOKUP($A23,'Entry Form Men'!$B$11:$M$415,8,0)</f>
        <v>683</v>
      </c>
      <c r="I23" s="418"/>
      <c r="J23" s="72"/>
      <c r="K23" s="411" t="s">
        <v>386</v>
      </c>
      <c r="L23" s="413">
        <v>2</v>
      </c>
      <c r="M23" s="414">
        <f>VLOOKUP($K23,'Entry Form Men'!$B$11:$M$415,3,0)</f>
        <v>246</v>
      </c>
      <c r="N23" s="421" t="str">
        <f>VLOOKUP($K23,'Entry Form Men'!$B$11:$M$415,4,0)</f>
        <v>Florin Purcea</v>
      </c>
      <c r="O23" s="414">
        <f>VLOOKUP($K23,'Entry Form Men'!$B$11:$M$415,5,0)</f>
        <v>1991</v>
      </c>
      <c r="P23" s="416" t="str">
        <f>VLOOKUP($K23,'Entry Form Men'!$B$11:$M$415,6,0)</f>
        <v>ROU</v>
      </c>
      <c r="Q23" s="420">
        <f>VLOOKUP($K23,'Entry Form Men'!$B$11:$M$415,7,0)</f>
        <v>4710</v>
      </c>
      <c r="R23" s="420">
        <f>VLOOKUP($K23,'Entry Form Men'!$B$11:$M$415,8,0)</f>
        <v>4923</v>
      </c>
      <c r="S23" s="227"/>
      <c r="T23" s="72"/>
    </row>
    <row r="24" spans="1:20" s="86" customFormat="1" ht="18" customHeight="1">
      <c r="A24" s="86" t="s">
        <v>318</v>
      </c>
      <c r="B24" s="413">
        <v>3</v>
      </c>
      <c r="C24" s="414">
        <f>VLOOKUP($A24,'Entry Form Men'!$B$11:$M$415,3,0)</f>
        <v>197</v>
      </c>
      <c r="D24" s="415" t="str">
        <f>VLOOKUP($A24,'Entry Form Men'!$B$11:$M$415,4,0)</f>
        <v>Zvonimir Ivaskovic</v>
      </c>
      <c r="E24" s="416">
        <f>VLOOKUP($A24,'Entry Form Men'!$B$11:$M$415,5,0)</f>
        <v>1994</v>
      </c>
      <c r="F24" s="416" t="str">
        <f>VLOOKUP($A24,'Entry Form Men'!$B$11:$M$415,6,0)</f>
        <v>CRO</v>
      </c>
      <c r="G24" s="417">
        <f>VLOOKUP($A24,'Entry Form Men'!$B$11:$M$415,7,0)</f>
        <v>677</v>
      </c>
      <c r="H24" s="417">
        <f>VLOOKUP($A24,'Entry Form Men'!$B$11:$M$415,8,0)</f>
        <v>677</v>
      </c>
      <c r="I24" s="418"/>
      <c r="J24" s="72"/>
      <c r="K24" s="411" t="s">
        <v>387</v>
      </c>
      <c r="L24" s="413">
        <v>3</v>
      </c>
      <c r="M24" s="414">
        <f>VLOOKUP($K24,'Entry Form Men'!$B$11:$M$415,3,0)</f>
        <v>258</v>
      </c>
      <c r="N24" s="421" t="str">
        <f>VLOOKUP($K24,'Entry Form Men'!$B$11:$M$415,4,0)</f>
        <v>Luka Janezic</v>
      </c>
      <c r="O24" s="414">
        <f>VLOOKUP($K24,'Entry Form Men'!$B$11:$M$415,5,0)</f>
        <v>1995</v>
      </c>
      <c r="P24" s="416" t="str">
        <f>VLOOKUP($K24,'Entry Form Men'!$B$11:$M$415,6,0)</f>
        <v>SLO</v>
      </c>
      <c r="Q24" s="420">
        <f>VLOOKUP($K24,'Entry Form Men'!$B$11:$M$415,7,0)</f>
        <v>4706</v>
      </c>
      <c r="R24" s="420">
        <f>VLOOKUP($K24,'Entry Form Men'!$B$11:$M$415,8,0)</f>
        <v>4795</v>
      </c>
      <c r="S24" s="227"/>
      <c r="T24" s="72"/>
    </row>
    <row r="25" spans="1:20" s="86" customFormat="1" ht="18" customHeight="1">
      <c r="A25" s="86" t="s">
        <v>319</v>
      </c>
      <c r="B25" s="413">
        <v>4</v>
      </c>
      <c r="C25" s="414">
        <f>VLOOKUP($A25,'Entry Form Men'!$B$11:$M$415,3,0)</f>
        <v>219</v>
      </c>
      <c r="D25" s="415" t="str">
        <f>VLOOKUP($A25,'Entry Form Men'!$B$11:$M$415,4,0)</f>
        <v>Efthymios Stergioulis</v>
      </c>
      <c r="E25" s="416">
        <f>VLOOKUP($A25,'Entry Form Men'!$B$11:$M$415,5,0)</f>
        <v>1985</v>
      </c>
      <c r="F25" s="416" t="str">
        <f>VLOOKUP($A25,'Entry Form Men'!$B$11:$M$415,6,0)</f>
        <v>GRE</v>
      </c>
      <c r="G25" s="417">
        <f>VLOOKUP($A25,'Entry Form Men'!$B$11:$M$415,7,0)</f>
        <v>665</v>
      </c>
      <c r="H25" s="417">
        <f>VLOOKUP($A25,'Entry Form Men'!$B$11:$M$415,8,0)</f>
        <v>672</v>
      </c>
      <c r="I25" s="418"/>
      <c r="J25" s="72"/>
      <c r="K25" s="411" t="s">
        <v>388</v>
      </c>
      <c r="L25" s="413">
        <v>4</v>
      </c>
      <c r="M25" s="414">
        <f>VLOOKUP($K25,'Entry Form Men'!$B$11:$M$415,3,0)</f>
        <v>266</v>
      </c>
      <c r="N25" s="421" t="str">
        <f>VLOOKUP($K25,'Entry Form Men'!$B$11:$M$415,4,0)</f>
        <v>Milos Raovic</v>
      </c>
      <c r="O25" s="414">
        <f>VLOOKUP($K25,'Entry Form Men'!$B$11:$M$415,5,0)</f>
        <v>1994</v>
      </c>
      <c r="P25" s="416" t="str">
        <f>VLOOKUP($K25,'Entry Form Men'!$B$11:$M$415,6,0)</f>
        <v>SRB</v>
      </c>
      <c r="Q25" s="420">
        <f>VLOOKUP($K25,'Entry Form Men'!$B$11:$M$415,7,0)</f>
        <v>4698</v>
      </c>
      <c r="R25" s="420">
        <f>VLOOKUP($K25,'Entry Form Men'!$B$11:$M$415,8,0)</f>
        <v>4745</v>
      </c>
      <c r="S25" s="227"/>
      <c r="T25" s="72"/>
    </row>
    <row r="26" spans="1:20" s="86" customFormat="1" ht="18" customHeight="1">
      <c r="A26" s="86" t="s">
        <v>320</v>
      </c>
      <c r="B26" s="413">
        <v>5</v>
      </c>
      <c r="C26" s="414">
        <f>VLOOKUP($A26,'Entry Form Men'!$B$11:$M$415,3,0)</f>
        <v>243</v>
      </c>
      <c r="D26" s="415" t="str">
        <f>VLOOKUP($A26,'Entry Form Men'!$B$11:$M$415,4,0)</f>
        <v>Bogdan Madaras</v>
      </c>
      <c r="E26" s="416">
        <f>VLOOKUP($A26,'Entry Form Men'!$B$11:$M$415,5,0)</f>
        <v>1992</v>
      </c>
      <c r="F26" s="416" t="str">
        <f>VLOOKUP($A26,'Entry Form Men'!$B$11:$M$415,6,0)</f>
        <v>ROU</v>
      </c>
      <c r="G26" s="417">
        <f>VLOOKUP($A26,'Entry Form Men'!$B$11:$M$415,7,0)</f>
        <v>677</v>
      </c>
      <c r="H26" s="417">
        <f>VLOOKUP($A26,'Entry Form Men'!$B$11:$M$415,8,0)</f>
        <v>677</v>
      </c>
      <c r="I26" s="418"/>
      <c r="J26" s="72"/>
      <c r="K26" s="411" t="s">
        <v>389</v>
      </c>
      <c r="L26" s="413">
        <v>5</v>
      </c>
      <c r="M26" s="414">
        <f>VLOOKUP($K26,'Entry Form Men'!$B$11:$M$415,3,0)</f>
        <v>283</v>
      </c>
      <c r="N26" s="421" t="str">
        <f>VLOOKUP($K26,'Entry Form Men'!$B$11:$M$415,4,0)</f>
        <v>Yavuz Can</v>
      </c>
      <c r="O26" s="414">
        <f>VLOOKUP($K26,'Entry Form Men'!$B$11:$M$415,5,0)</f>
        <v>1987</v>
      </c>
      <c r="P26" s="416" t="str">
        <f>VLOOKUP($K26,'Entry Form Men'!$B$11:$M$415,6,0)</f>
        <v>TUR</v>
      </c>
      <c r="Q26" s="420">
        <f>VLOOKUP($K26,'Entry Form Men'!$B$11:$M$415,7,0)</f>
        <v>4630</v>
      </c>
      <c r="R26" s="420">
        <f>VLOOKUP($K26,'Entry Form Men'!$B$11:$M$415,8,0)</f>
        <v>4739</v>
      </c>
      <c r="S26" s="227"/>
      <c r="T26" s="72"/>
    </row>
    <row r="27" spans="1:20" s="86" customFormat="1" ht="18" customHeight="1">
      <c r="A27" s="86" t="s">
        <v>321</v>
      </c>
      <c r="B27" s="413">
        <v>6</v>
      </c>
      <c r="C27" s="414">
        <f>VLOOKUP($A27,'Entry Form Men'!$B$11:$M$415,3,0)</f>
        <v>206</v>
      </c>
      <c r="D27" s="415" t="str">
        <f>VLOOKUP($A27,'Entry Form Men'!$B$11:$M$415,4,0)</f>
        <v>Bachana Khorava</v>
      </c>
      <c r="E27" s="416" t="str">
        <f>VLOOKUP($A27,'Entry Form Men'!$B$11:$M$415,5,0)</f>
        <v>1993</v>
      </c>
      <c r="F27" s="416" t="str">
        <f>VLOOKUP($A27,'Entry Form Men'!$B$11:$M$415,6,0)</f>
        <v>GEO</v>
      </c>
      <c r="G27" s="417">
        <f>VLOOKUP($A27,'Entry Form Men'!$B$11:$M$415,7,0)</f>
        <v>685</v>
      </c>
      <c r="H27" s="417">
        <f>VLOOKUP($A27,'Entry Form Men'!$B$11:$M$415,8,0)</f>
        <v>685</v>
      </c>
      <c r="I27" s="418"/>
      <c r="J27" s="72"/>
      <c r="K27" s="411" t="s">
        <v>390</v>
      </c>
      <c r="L27" s="413">
        <v>6</v>
      </c>
      <c r="M27" s="414">
        <f>VLOOKUP($K27,'Entry Form Men'!$B$11:$M$415,3,0)</f>
        <v>195</v>
      </c>
      <c r="N27" s="415" t="str">
        <f>VLOOKUP($K27,'Entry Form Men'!$B$11:$M$415,4,0)</f>
        <v>Mateo Ruzic</v>
      </c>
      <c r="O27" s="416">
        <f>VLOOKUP($K27,'Entry Form Men'!$B$11:$M$415,5,0)</f>
        <v>1994</v>
      </c>
      <c r="P27" s="416" t="str">
        <f>VLOOKUP($K27,'Entry Form Men'!$B$11:$M$415,6,0)</f>
        <v>CRO</v>
      </c>
      <c r="Q27" s="417">
        <f>VLOOKUP($K27,'Entry Form Men'!$B$11:$M$415,7,0)</f>
        <v>4630</v>
      </c>
      <c r="R27" s="417">
        <f>VLOOKUP($K27,'Entry Form Men'!$B$11:$M$415,8,0)</f>
        <v>4739</v>
      </c>
      <c r="S27" s="227"/>
      <c r="T27" s="72"/>
    </row>
    <row r="28" spans="1:20" s="86" customFormat="1" ht="18" customHeight="1">
      <c r="A28" s="86" t="s">
        <v>322</v>
      </c>
      <c r="B28" s="413">
        <v>7</v>
      </c>
      <c r="C28" s="414">
        <f>VLOOKUP($A28,'Entry Form Men'!$B$11:$M$415,3,0)</f>
        <v>182</v>
      </c>
      <c r="D28" s="415" t="str">
        <f>VLOOKUP($A28,'Entry Form Men'!$B$11:$M$415,4,0)</f>
        <v>Ognyan Ognyanov</v>
      </c>
      <c r="E28" s="416">
        <f>VLOOKUP($A28,'Entry Form Men'!$B$11:$M$415,5,0)</f>
        <v>1991</v>
      </c>
      <c r="F28" s="416" t="str">
        <f>VLOOKUP($A28,'Entry Form Men'!$B$11:$M$415,6,0)</f>
        <v>BUL</v>
      </c>
      <c r="G28" s="417">
        <f>VLOOKUP($A28,'Entry Form Men'!$B$11:$M$415,7,0)</f>
        <v>0</v>
      </c>
      <c r="H28" s="417">
        <f>VLOOKUP($A28,'Entry Form Men'!$B$11:$M$415,8,0)</f>
        <v>692</v>
      </c>
      <c r="I28" s="418"/>
      <c r="J28" s="72"/>
      <c r="K28" s="411"/>
      <c r="L28" s="422"/>
      <c r="M28" s="72"/>
      <c r="N28" s="72"/>
      <c r="O28" s="72"/>
      <c r="P28" s="72"/>
      <c r="Q28" s="72"/>
      <c r="R28" s="72"/>
      <c r="S28" s="72"/>
      <c r="T28" s="72"/>
    </row>
    <row r="29" spans="1:20" s="86" customFormat="1" ht="18" customHeight="1">
      <c r="A29" s="86" t="s">
        <v>323</v>
      </c>
      <c r="B29" s="413">
        <v>8</v>
      </c>
      <c r="C29" s="414" t="e">
        <f>VLOOKUP($A29,'Entry Form Men'!$B$11:$M$415,3,0)</f>
        <v>#N/A</v>
      </c>
      <c r="D29" s="415" t="e">
        <f>VLOOKUP($A29,'Entry Form Men'!$B$11:$M$415,4,0)</f>
        <v>#N/A</v>
      </c>
      <c r="E29" s="416" t="e">
        <f>VLOOKUP($A29,'Entry Form Men'!$B$11:$M$415,5,0)</f>
        <v>#N/A</v>
      </c>
      <c r="F29" s="416" t="e">
        <f>VLOOKUP($A29,'Entry Form Men'!$B$11:$M$415,6,0)</f>
        <v>#N/A</v>
      </c>
      <c r="G29" s="417" t="e">
        <f>VLOOKUP($A29,'Entry Form Men'!$B$11:$M$415,7,0)</f>
        <v>#N/A</v>
      </c>
      <c r="H29" s="417" t="e">
        <f>VLOOKUP($A29,'Entry Form Men'!$B$11:$M$415,8,0)</f>
        <v>#N/A</v>
      </c>
      <c r="I29" s="418"/>
      <c r="J29" s="72"/>
      <c r="K29" s="411"/>
      <c r="L29" s="422"/>
      <c r="M29" s="72"/>
      <c r="N29" s="72"/>
      <c r="O29" s="72"/>
      <c r="P29" s="72"/>
      <c r="Q29" s="72"/>
      <c r="R29" s="72"/>
      <c r="S29" s="72"/>
      <c r="T29" s="72"/>
    </row>
    <row r="30" spans="1:20" s="86" customFormat="1" ht="18" customHeight="1">
      <c r="B30" s="422"/>
      <c r="C30" s="422"/>
      <c r="D30" s="423"/>
      <c r="E30" s="424"/>
      <c r="F30" s="424"/>
      <c r="G30" s="424"/>
      <c r="H30" s="424"/>
      <c r="I30" s="424"/>
      <c r="J30" s="72"/>
      <c r="K30" s="72"/>
      <c r="L30" s="411"/>
      <c r="M30" s="411"/>
      <c r="N30" s="411"/>
      <c r="O30" s="411"/>
      <c r="P30" s="411"/>
      <c r="Q30" s="411"/>
      <c r="R30" s="411"/>
    </row>
    <row r="31" spans="1:20" s="86" customFormat="1" ht="18" customHeight="1">
      <c r="A31" s="223"/>
      <c r="B31" s="476" t="s">
        <v>8</v>
      </c>
      <c r="C31" s="476"/>
      <c r="D31" s="476"/>
      <c r="E31" s="476"/>
      <c r="F31" s="476"/>
      <c r="G31" s="476"/>
      <c r="H31" s="476"/>
      <c r="I31" s="226"/>
      <c r="J31" s="72"/>
      <c r="K31" s="408" t="s">
        <v>297</v>
      </c>
      <c r="L31" s="476" t="s">
        <v>34</v>
      </c>
      <c r="M31" s="476"/>
      <c r="N31" s="476"/>
      <c r="O31" s="476"/>
      <c r="P31" s="476"/>
      <c r="Q31" s="476"/>
      <c r="R31" s="476"/>
      <c r="S31" s="226"/>
    </row>
    <row r="32" spans="1:20" s="86" customFormat="1" ht="18" customHeight="1">
      <c r="B32" s="96" t="s">
        <v>109</v>
      </c>
      <c r="C32" s="96" t="s">
        <v>31</v>
      </c>
      <c r="D32" s="96" t="s">
        <v>66</v>
      </c>
      <c r="E32" s="96" t="s">
        <v>67</v>
      </c>
      <c r="F32" s="96" t="s">
        <v>32</v>
      </c>
      <c r="G32" s="96" t="s">
        <v>52</v>
      </c>
      <c r="H32" s="96" t="s">
        <v>51</v>
      </c>
      <c r="I32" s="228" t="s">
        <v>110</v>
      </c>
      <c r="J32" s="72"/>
      <c r="K32" s="72"/>
      <c r="L32" s="96" t="s">
        <v>38</v>
      </c>
      <c r="M32" s="96" t="s">
        <v>31</v>
      </c>
      <c r="N32" s="96" t="s">
        <v>66</v>
      </c>
      <c r="O32" s="96" t="s">
        <v>67</v>
      </c>
      <c r="P32" s="96" t="s">
        <v>32</v>
      </c>
      <c r="Q32" s="96" t="s">
        <v>52</v>
      </c>
      <c r="R32" s="96" t="s">
        <v>51</v>
      </c>
      <c r="S32" s="228" t="s">
        <v>110</v>
      </c>
    </row>
    <row r="33" spans="1:19" s="86" customFormat="1" ht="18" customHeight="1">
      <c r="A33" s="86" t="s">
        <v>324</v>
      </c>
      <c r="B33" s="413">
        <v>1</v>
      </c>
      <c r="C33" s="414">
        <f>VLOOKUP($A33,'Entry Form Men'!$B$11:$M$415,3,0)</f>
        <v>294</v>
      </c>
      <c r="D33" s="421" t="str">
        <f>VLOOKUP($A33,'Entry Form Men'!$B$11:$M$415,4,0)</f>
        <v>Ozan Demir - OC</v>
      </c>
      <c r="E33" s="414">
        <f>VLOOKUP($A33,'Entry Form Men'!$B$11:$M$415,5,0)</f>
        <v>1990</v>
      </c>
      <c r="F33" s="416" t="str">
        <f>VLOOKUP($A33,'Entry Form Men'!$B$11:$M$415,6,0)</f>
        <v xml:space="preserve">TUR </v>
      </c>
      <c r="G33" s="425">
        <f>VLOOKUP($A33,'Entry Form Men'!$B$11:$M$415,7,0)</f>
        <v>35247</v>
      </c>
      <c r="H33" s="425">
        <f>VLOOKUP($A33,'Entry Form Men'!$B$11:$M$415,8,0)</f>
        <v>35702</v>
      </c>
      <c r="I33" s="418"/>
      <c r="J33" s="72"/>
      <c r="K33" s="27" t="s">
        <v>391</v>
      </c>
      <c r="L33" s="413">
        <v>1</v>
      </c>
      <c r="M33" s="414">
        <f>VLOOKUP($K33,'Entry Form Men'!$B$11:$M$415,3,0)</f>
        <v>271</v>
      </c>
      <c r="N33" s="415" t="str">
        <f>VLOOKUP($K33,'Entry Form Men'!$B$11:$M$415,4,0)</f>
        <v>Lazar Anic - OC</v>
      </c>
      <c r="O33" s="416">
        <f>VLOOKUP($K33,'Entry Form Men'!$B$11:$M$415,5,0)</f>
        <v>1991</v>
      </c>
      <c r="P33" s="416" t="str">
        <f>VLOOKUP($K33,'Entry Form Men'!$B$11:$M$415,6,0)</f>
        <v xml:space="preserve">SRB </v>
      </c>
      <c r="Q33" s="417">
        <f>VLOOKUP($K33,'Entry Form Men'!$B$11:$M$415,7,0)</f>
        <v>753</v>
      </c>
      <c r="R33" s="417">
        <f>VLOOKUP($K33,'Entry Form Men'!$B$11:$M$415,8,0)</f>
        <v>753</v>
      </c>
      <c r="S33" s="227"/>
    </row>
    <row r="34" spans="1:19" s="86" customFormat="1" ht="18" customHeight="1">
      <c r="A34" s="86" t="s">
        <v>325</v>
      </c>
      <c r="B34" s="413">
        <v>2</v>
      </c>
      <c r="C34" s="414">
        <f>VLOOKUP($A34,'Entry Form Men'!$B$11:$M$415,3,0)</f>
        <v>251</v>
      </c>
      <c r="D34" s="415" t="str">
        <f>VLOOKUP($A34,'Entry Form Men'!$B$11:$M$415,4,0)</f>
        <v>Alexandru Bogdan Staicu - OC</v>
      </c>
      <c r="E34" s="416">
        <f>VLOOKUP($A34,'Entry Form Men'!$B$11:$M$415,5,0)</f>
        <v>1992</v>
      </c>
      <c r="F34" s="416" t="str">
        <f>VLOOKUP($A34,'Entry Form Men'!$B$11:$M$415,6,0)</f>
        <v xml:space="preserve">ROU </v>
      </c>
      <c r="G34" s="426">
        <f>VLOOKUP($A34,'Entry Form Men'!$B$11:$M$415,7,0)</f>
        <v>34766</v>
      </c>
      <c r="H34" s="426">
        <f>VLOOKUP($A34,'Entry Form Men'!$B$11:$M$415,8,0)</f>
        <v>35091</v>
      </c>
      <c r="I34" s="418"/>
      <c r="J34" s="72"/>
      <c r="K34" s="27" t="s">
        <v>392</v>
      </c>
      <c r="L34" s="413">
        <v>2</v>
      </c>
      <c r="M34" s="414">
        <f>VLOOKUP($K34,'Entry Form Men'!$B$11:$M$415,3,0)</f>
        <v>285</v>
      </c>
      <c r="N34" s="419" t="str">
        <f>VLOOKUP($K34,'Entry Form Men'!$B$11:$M$415,4,0)</f>
        <v>Alper Kulaksız - OC</v>
      </c>
      <c r="O34" s="414">
        <f>VLOOKUP($K34,'Entry Form Men'!$B$11:$M$415,5,0)</f>
        <v>1992</v>
      </c>
      <c r="P34" s="416" t="str">
        <f>VLOOKUP($K34,'Entry Form Men'!$B$11:$M$415,6,0)</f>
        <v xml:space="preserve">TUR </v>
      </c>
      <c r="Q34" s="420">
        <f>VLOOKUP($K34,'Entry Form Men'!$B$11:$M$415,7,0)</f>
        <v>775</v>
      </c>
      <c r="R34" s="417">
        <f>VLOOKUP($K34,'Entry Form Men'!$B$11:$M$415,8,0)</f>
        <v>745</v>
      </c>
      <c r="S34" s="227"/>
    </row>
    <row r="35" spans="1:19" s="86" customFormat="1" ht="18" customHeight="1">
      <c r="A35" s="86" t="s">
        <v>326</v>
      </c>
      <c r="B35" s="413">
        <v>3</v>
      </c>
      <c r="C35" s="414">
        <f>VLOOKUP($A35,'Entry Form Men'!$B$11:$M$415,3,0)</f>
        <v>168</v>
      </c>
      <c r="D35" s="419" t="str">
        <f>VLOOKUP($A35,'Entry Form Men'!$B$11:$M$415,4,0)</f>
        <v>Yervand Mkrtchyan</v>
      </c>
      <c r="E35" s="414">
        <f>VLOOKUP($A35,'Entry Form Men'!$B$11:$M$415,5,0)</f>
        <v>1996</v>
      </c>
      <c r="F35" s="416" t="str">
        <f>VLOOKUP($A35,'Entry Form Men'!$B$11:$M$415,6,0)</f>
        <v>ARM</v>
      </c>
      <c r="G35" s="425">
        <f>VLOOKUP($A35,'Entry Form Men'!$B$11:$M$415,7,0)</f>
        <v>41571</v>
      </c>
      <c r="H35" s="425">
        <f>VLOOKUP($A35,'Entry Form Men'!$B$11:$M$415,8,0)</f>
        <v>41996</v>
      </c>
      <c r="I35" s="418"/>
      <c r="J35" s="72"/>
      <c r="K35" s="27" t="s">
        <v>393</v>
      </c>
      <c r="L35" s="413">
        <v>3</v>
      </c>
      <c r="M35" s="414">
        <f>VLOOKUP($K35,'Entry Form Men'!$B$11:$M$415,3,0)</f>
        <v>223</v>
      </c>
      <c r="N35" s="421" t="str">
        <f>VLOOKUP($K35,'Entry Form Men'!$B$11:$M$415,4,0)</f>
        <v>Mihalis Mertzanidis - OC</v>
      </c>
      <c r="O35" s="414">
        <f>VLOOKUP($K35,'Entry Form Men'!$B$11:$M$415,5,0)</f>
        <v>1987</v>
      </c>
      <c r="P35" s="416" t="str">
        <f>VLOOKUP($K35,'Entry Form Men'!$B$11:$M$415,6,0)</f>
        <v xml:space="preserve">GRE </v>
      </c>
      <c r="Q35" s="420">
        <f>VLOOKUP($K35,'Entry Form Men'!$B$11:$M$415,7,0)</f>
        <v>805</v>
      </c>
      <c r="R35" s="417">
        <f>VLOOKUP($K35,'Entry Form Men'!$B$11:$M$415,8,0)</f>
        <v>786</v>
      </c>
      <c r="S35" s="227"/>
    </row>
    <row r="36" spans="1:19" s="86" customFormat="1" ht="18" customHeight="1">
      <c r="A36" s="86" t="s">
        <v>327</v>
      </c>
      <c r="B36" s="413">
        <v>4</v>
      </c>
      <c r="C36" s="414">
        <f>VLOOKUP($A36,'Entry Form Men'!$B$11:$M$415,3,0)</f>
        <v>153</v>
      </c>
      <c r="D36" s="419" t="str">
        <f>VLOOKUP($A36,'Entry Form Men'!$B$11:$M$415,4,0)</f>
        <v>Edison Muço</v>
      </c>
      <c r="E36" s="414">
        <f>VLOOKUP($A36,'Entry Form Men'!$B$11:$M$415,5,0)</f>
        <v>1992</v>
      </c>
      <c r="F36" s="416" t="str">
        <f>VLOOKUP($A36,'Entry Form Men'!$B$11:$M$415,6,0)</f>
        <v>ALB</v>
      </c>
      <c r="G36" s="425">
        <f>VLOOKUP($A36,'Entry Form Men'!$B$11:$M$415,7,0)</f>
        <v>40150</v>
      </c>
      <c r="H36" s="425">
        <f>VLOOKUP($A36,'Entry Form Men'!$B$11:$M$415,8,0)</f>
        <v>0</v>
      </c>
      <c r="I36" s="418"/>
      <c r="J36" s="72"/>
      <c r="K36" s="27" t="s">
        <v>394</v>
      </c>
      <c r="L36" s="413">
        <v>4</v>
      </c>
      <c r="M36" s="414">
        <f>VLOOKUP($K36,'Entry Form Men'!$B$11:$M$415,3,0)</f>
        <v>155</v>
      </c>
      <c r="N36" s="421" t="str">
        <f>VLOOKUP($K36,'Entry Form Men'!$B$11:$M$415,4,0)</f>
        <v>Gledis Hallunej - OC</v>
      </c>
      <c r="O36" s="414">
        <f>VLOOKUP($K36,'Entry Form Men'!$B$11:$M$415,5,0)</f>
        <v>1996</v>
      </c>
      <c r="P36" s="416" t="str">
        <f>VLOOKUP($K36,'Entry Form Men'!$B$11:$M$415,6,0)</f>
        <v xml:space="preserve">ALB </v>
      </c>
      <c r="Q36" s="420">
        <f>VLOOKUP($K36,'Entry Form Men'!$B$11:$M$415,7,0)</f>
        <v>653</v>
      </c>
      <c r="R36" s="417">
        <f>VLOOKUP($K36,'Entry Form Men'!$B$11:$M$415,8,0)</f>
        <v>653</v>
      </c>
      <c r="S36" s="227"/>
    </row>
    <row r="37" spans="1:19" s="86" customFormat="1" ht="18" customHeight="1">
      <c r="A37" s="86" t="s">
        <v>328</v>
      </c>
      <c r="B37" s="413">
        <v>5</v>
      </c>
      <c r="C37" s="414">
        <f>VLOOKUP($A37,'Entry Form Men'!$B$11:$M$415,3,0)</f>
        <v>201</v>
      </c>
      <c r="D37" s="419" t="str">
        <f>VLOOKUP($A37,'Entry Form Men'!$B$11:$M$415,4,0)</f>
        <v>Theofanis Michaelas</v>
      </c>
      <c r="E37" s="414">
        <f>VLOOKUP($A37,'Entry Form Men'!$B$11:$M$415,5,0)</f>
        <v>1991</v>
      </c>
      <c r="F37" s="416" t="str">
        <f>VLOOKUP($A37,'Entry Form Men'!$B$11:$M$415,6,0)</f>
        <v>CYP</v>
      </c>
      <c r="G37" s="425">
        <f>VLOOKUP($A37,'Entry Form Men'!$B$11:$M$415,7,0)</f>
        <v>34987</v>
      </c>
      <c r="H37" s="425">
        <f>VLOOKUP($A37,'Entry Form Men'!$B$11:$M$415,8,0)</f>
        <v>34987</v>
      </c>
      <c r="I37" s="418"/>
      <c r="J37" s="72"/>
      <c r="K37" s="27" t="s">
        <v>395</v>
      </c>
      <c r="L37" s="413">
        <v>5</v>
      </c>
      <c r="M37" s="414">
        <f>VLOOKUP($K37,'Entry Form Men'!$B$11:$M$415,3,0)</f>
        <v>156</v>
      </c>
      <c r="N37" s="421" t="str">
        <f>VLOOKUP($K37,'Entry Form Men'!$B$11:$M$415,4,0)</f>
        <v>Izmir Smajlaj</v>
      </c>
      <c r="O37" s="414">
        <f>VLOOKUP($K37,'Entry Form Men'!$B$11:$M$415,5,0)</f>
        <v>1993</v>
      </c>
      <c r="P37" s="416" t="str">
        <f>VLOOKUP($K37,'Entry Form Men'!$B$11:$M$415,6,0)</f>
        <v>ALB</v>
      </c>
      <c r="Q37" s="420">
        <f>VLOOKUP($K37,'Entry Form Men'!$B$11:$M$415,7,0)</f>
        <v>755</v>
      </c>
      <c r="R37" s="417">
        <f>VLOOKUP($K37,'Entry Form Men'!$B$11:$M$415,8,0)</f>
        <v>0</v>
      </c>
      <c r="S37" s="227"/>
    </row>
    <row r="38" spans="1:19" s="86" customFormat="1" ht="18" customHeight="1">
      <c r="A38" s="86" t="s">
        <v>329</v>
      </c>
      <c r="B38" s="413">
        <v>6</v>
      </c>
      <c r="C38" s="414">
        <f>VLOOKUP($A38,'Entry Form Men'!$B$11:$M$415,3,0)</f>
        <v>260</v>
      </c>
      <c r="D38" s="421" t="str">
        <f>VLOOKUP($A38,'Entry Form Men'!$B$11:$M$415,4,0)</f>
        <v>Mitja Krevs</v>
      </c>
      <c r="E38" s="414">
        <f>VLOOKUP($A38,'Entry Form Men'!$B$11:$M$415,5,0)</f>
        <v>1989</v>
      </c>
      <c r="F38" s="416" t="str">
        <f>VLOOKUP($A38,'Entry Form Men'!$B$11:$M$415,6,0)</f>
        <v>SLO</v>
      </c>
      <c r="G38" s="425">
        <f>VLOOKUP($A38,'Entry Form Men'!$B$11:$M$415,7,0)</f>
        <v>34200</v>
      </c>
      <c r="H38" s="425">
        <f>VLOOKUP($A38,'Entry Form Men'!$B$11:$M$415,8,0)</f>
        <v>34560</v>
      </c>
      <c r="I38" s="418"/>
      <c r="J38" s="72"/>
      <c r="K38" s="27" t="s">
        <v>396</v>
      </c>
      <c r="L38" s="413">
        <v>6</v>
      </c>
      <c r="M38" s="414">
        <f>VLOOKUP($K38,'Entry Form Men'!$B$11:$M$415,3,0)</f>
        <v>237</v>
      </c>
      <c r="N38" s="421" t="str">
        <f>VLOOKUP($K38,'Entry Form Men'!$B$11:$M$415,4,0)</f>
        <v>Slavco Mircevski</v>
      </c>
      <c r="O38" s="414">
        <f>VLOOKUP($K38,'Entry Form Men'!$B$11:$M$415,5,0)</f>
        <v>1991</v>
      </c>
      <c r="P38" s="416" t="str">
        <f>VLOOKUP($K38,'Entry Form Men'!$B$11:$M$415,6,0)</f>
        <v>MKD</v>
      </c>
      <c r="Q38" s="420">
        <f>VLOOKUP($K38,'Entry Form Men'!$B$11:$M$415,7,0)</f>
        <v>705</v>
      </c>
      <c r="R38" s="417">
        <f>VLOOKUP($K38,'Entry Form Men'!$B$11:$M$415,8,0)</f>
        <v>0</v>
      </c>
      <c r="S38" s="227"/>
    </row>
    <row r="39" spans="1:19" s="86" customFormat="1" ht="18" customHeight="1">
      <c r="A39" s="86" t="s">
        <v>330</v>
      </c>
      <c r="B39" s="413">
        <v>7</v>
      </c>
      <c r="C39" s="414">
        <f>VLOOKUP($A39,'Entry Form Men'!$B$11:$M$415,3,0)</f>
        <v>247</v>
      </c>
      <c r="D39" s="421" t="str">
        <f>VLOOKUP($A39,'Entry Form Men'!$B$11:$M$415,4,0)</f>
        <v>Ioan Zaizan</v>
      </c>
      <c r="E39" s="414">
        <f>VLOOKUP($A39,'Entry Form Men'!$B$11:$M$415,5,0)</f>
        <v>1983</v>
      </c>
      <c r="F39" s="416" t="str">
        <f>VLOOKUP($A39,'Entry Form Men'!$B$11:$M$415,6,0)</f>
        <v>ROU</v>
      </c>
      <c r="G39" s="425">
        <f>VLOOKUP($A39,'Entry Form Men'!$B$11:$M$415,7,0)</f>
        <v>33933</v>
      </c>
      <c r="H39" s="425">
        <f>VLOOKUP($A39,'Entry Form Men'!$B$11:$M$415,8,0)</f>
        <v>34030</v>
      </c>
      <c r="I39" s="418"/>
      <c r="J39" s="72"/>
      <c r="K39" s="27" t="s">
        <v>397</v>
      </c>
      <c r="L39" s="413">
        <v>7</v>
      </c>
      <c r="M39" s="414">
        <f>VLOOKUP($K39,'Entry Form Men'!$B$11:$M$415,3,0)</f>
        <v>226</v>
      </c>
      <c r="N39" s="421" t="str">
        <f>VLOOKUP($K39,'Entry Form Men'!$B$11:$M$415,4,0)</f>
        <v>Andrei Miticov</v>
      </c>
      <c r="O39" s="414">
        <f>VLOOKUP($K39,'Entry Form Men'!$B$11:$M$415,5,0)</f>
        <v>1986</v>
      </c>
      <c r="P39" s="416" t="str">
        <f>VLOOKUP($K39,'Entry Form Men'!$B$11:$M$415,6,0)</f>
        <v>MDA</v>
      </c>
      <c r="Q39" s="420">
        <f>VLOOKUP($K39,'Entry Form Men'!$B$11:$M$415,7,0)</f>
        <v>723</v>
      </c>
      <c r="R39" s="417">
        <f>VLOOKUP($K39,'Entry Form Men'!$B$11:$M$415,8,0)</f>
        <v>718</v>
      </c>
      <c r="S39" s="227"/>
    </row>
    <row r="40" spans="1:19" s="86" customFormat="1" ht="18" customHeight="1">
      <c r="A40" s="86" t="s">
        <v>331</v>
      </c>
      <c r="B40" s="413">
        <v>8</v>
      </c>
      <c r="C40" s="414">
        <f>VLOOKUP($A40,'Entry Form Men'!$B$11:$M$415,3,0)</f>
        <v>277</v>
      </c>
      <c r="D40" s="415" t="str">
        <f>VLOOKUP($A40,'Entry Form Men'!$B$11:$M$415,4,0)</f>
        <v>İlham Tanui Özbilen</v>
      </c>
      <c r="E40" s="416">
        <f>VLOOKUP($A40,'Entry Form Men'!$B$11:$M$415,5,0)</f>
        <v>1990</v>
      </c>
      <c r="F40" s="416" t="str">
        <f>VLOOKUP($A40,'Entry Form Men'!$B$11:$M$415,6,0)</f>
        <v>TUR</v>
      </c>
      <c r="G40" s="426">
        <f>VLOOKUP($A40,'Entry Form Men'!$B$11:$M$415,7,0)</f>
        <v>33130</v>
      </c>
      <c r="H40" s="426">
        <f>VLOOKUP($A40,'Entry Form Men'!$B$11:$M$415,8,0)</f>
        <v>33822</v>
      </c>
      <c r="I40" s="418"/>
      <c r="J40" s="72"/>
      <c r="K40" s="27" t="s">
        <v>398</v>
      </c>
      <c r="L40" s="413">
        <v>8</v>
      </c>
      <c r="M40" s="414">
        <f>VLOOKUP($K40,'Entry Form Men'!$B$11:$M$415,3,0)</f>
        <v>161</v>
      </c>
      <c r="N40" s="421" t="str">
        <f>VLOOKUP($K40,'Entry Form Men'!$B$11:$M$415,4,0)</f>
        <v>Arsen Sargsyan</v>
      </c>
      <c r="O40" s="414">
        <f>VLOOKUP($K40,'Entry Form Men'!$B$11:$M$415,5,0)</f>
        <v>1984</v>
      </c>
      <c r="P40" s="416" t="str">
        <f>VLOOKUP($K40,'Entry Form Men'!$B$11:$M$415,6,0)</f>
        <v>ARM</v>
      </c>
      <c r="Q40" s="420">
        <f>VLOOKUP($K40,'Entry Form Men'!$B$11:$M$415,7,0)</f>
        <v>820</v>
      </c>
      <c r="R40" s="417">
        <f>VLOOKUP($K40,'Entry Form Men'!$B$11:$M$415,8,0)</f>
        <v>743</v>
      </c>
      <c r="S40" s="227"/>
    </row>
    <row r="41" spans="1:19" s="86" customFormat="1" ht="18" customHeight="1">
      <c r="A41" s="86" t="s">
        <v>332</v>
      </c>
      <c r="B41" s="413">
        <v>9</v>
      </c>
      <c r="C41" s="414">
        <f>VLOOKUP($A41,'Entry Form Men'!$B$11:$M$415,3,0)</f>
        <v>216</v>
      </c>
      <c r="D41" s="415" t="str">
        <f>VLOOKUP($A41,'Entry Form Men'!$B$11:$M$415,4,0)</f>
        <v>Andreas Dimitrakis</v>
      </c>
      <c r="E41" s="416">
        <f>VLOOKUP($A41,'Entry Form Men'!$B$11:$M$415,5,0)</f>
        <v>1990</v>
      </c>
      <c r="F41" s="416" t="str">
        <f>VLOOKUP($A41,'Entry Form Men'!$B$11:$M$415,6,0)</f>
        <v>GRE</v>
      </c>
      <c r="G41" s="426">
        <f>VLOOKUP($A41,'Entry Form Men'!$B$11:$M$415,7,0)</f>
        <v>33932</v>
      </c>
      <c r="H41" s="426">
        <f>VLOOKUP($A41,'Entry Form Men'!$B$11:$M$415,8,0)</f>
        <v>34263</v>
      </c>
      <c r="I41" s="418"/>
      <c r="J41" s="72"/>
      <c r="K41" s="27" t="s">
        <v>399</v>
      </c>
      <c r="L41" s="413">
        <v>9</v>
      </c>
      <c r="M41" s="414">
        <f>VLOOKUP($K41,'Entry Form Men'!$B$11:$M$415,3,0)</f>
        <v>177</v>
      </c>
      <c r="N41" s="421" t="str">
        <f>VLOOKUP($K41,'Entry Form Men'!$B$11:$M$415,4,0)</f>
        <v>Denis Eradiri</v>
      </c>
      <c r="O41" s="414">
        <f>VLOOKUP($K41,'Entry Form Men'!$B$11:$M$415,5,0)</f>
        <v>1983</v>
      </c>
      <c r="P41" s="416" t="str">
        <f>VLOOKUP($K41,'Entry Form Men'!$B$11:$M$415,6,0)</f>
        <v>BUL</v>
      </c>
      <c r="Q41" s="420">
        <f>VLOOKUP($K41,'Entry Form Men'!$B$11:$M$415,7,0)</f>
        <v>795</v>
      </c>
      <c r="R41" s="417">
        <f>VLOOKUP($K41,'Entry Form Men'!$B$11:$M$415,8,0)</f>
        <v>745</v>
      </c>
      <c r="S41" s="227"/>
    </row>
    <row r="42" spans="1:19" s="86" customFormat="1" ht="18" customHeight="1">
      <c r="A42" s="86" t="s">
        <v>333</v>
      </c>
      <c r="B42" s="413">
        <v>10</v>
      </c>
      <c r="C42" s="414">
        <f>VLOOKUP($A42,'Entry Form Men'!$B$11:$M$415,3,0)</f>
        <v>227</v>
      </c>
      <c r="D42" s="415" t="str">
        <f>VLOOKUP($A42,'Entry Form Men'!$B$11:$M$415,4,0)</f>
        <v>Ion Siuris</v>
      </c>
      <c r="E42" s="416">
        <f>VLOOKUP($A42,'Entry Form Men'!$B$11:$M$415,5,0)</f>
        <v>1991</v>
      </c>
      <c r="F42" s="416" t="str">
        <f>VLOOKUP($A42,'Entry Form Men'!$B$11:$M$415,6,0)</f>
        <v>MDA</v>
      </c>
      <c r="G42" s="426">
        <f>VLOOKUP($A42,'Entry Form Men'!$B$11:$M$415,7,0)</f>
        <v>34624</v>
      </c>
      <c r="H42" s="426">
        <f>VLOOKUP($A42,'Entry Form Men'!$B$11:$M$415,8,0)</f>
        <v>35221</v>
      </c>
      <c r="I42" s="418"/>
      <c r="J42" s="72"/>
      <c r="K42" s="27" t="s">
        <v>400</v>
      </c>
      <c r="L42" s="413">
        <v>10</v>
      </c>
      <c r="M42" s="414">
        <f>VLOOKUP($K42,'Entry Form Men'!$B$11:$M$415,3,0)</f>
        <v>220</v>
      </c>
      <c r="N42" s="421" t="str">
        <f>VLOOKUP($K42,'Entry Form Men'!$B$11:$M$415,4,0)</f>
        <v>Georgios Tsakonas</v>
      </c>
      <c r="O42" s="414">
        <f>VLOOKUP($K42,'Entry Form Men'!$B$11:$M$415,5,0)</f>
        <v>1988</v>
      </c>
      <c r="P42" s="416" t="str">
        <f>VLOOKUP($K42,'Entry Form Men'!$B$11:$M$415,6,0)</f>
        <v>GRE</v>
      </c>
      <c r="Q42" s="420">
        <f>VLOOKUP($K42,'Entry Form Men'!$B$11:$M$415,7,0)</f>
        <v>825</v>
      </c>
      <c r="R42" s="417">
        <f>VLOOKUP($K42,'Entry Form Men'!$B$11:$M$415,8,0)</f>
        <v>756</v>
      </c>
      <c r="S42" s="227"/>
    </row>
    <row r="43" spans="1:19" s="86" customFormat="1" ht="18" customHeight="1">
      <c r="A43" s="86" t="s">
        <v>334</v>
      </c>
      <c r="B43" s="413">
        <v>11</v>
      </c>
      <c r="C43" s="414">
        <f>VLOOKUP($A43,'Entry Form Men'!$B$11:$M$415,3,0)</f>
        <v>210</v>
      </c>
      <c r="D43" s="415" t="str">
        <f>VLOOKUP($A43,'Entry Form Men'!$B$11:$M$415,4,0)</f>
        <v>Gigla Zilbershtein</v>
      </c>
      <c r="E43" s="416" t="str">
        <f>VLOOKUP($A43,'Entry Form Men'!$B$11:$M$415,5,0)</f>
        <v>1989</v>
      </c>
      <c r="F43" s="416" t="str">
        <f>VLOOKUP($A43,'Entry Form Men'!$B$11:$M$415,6,0)</f>
        <v>GEO</v>
      </c>
      <c r="G43" s="426">
        <f>VLOOKUP($A43,'Entry Form Men'!$B$11:$M$415,7,0)</f>
        <v>0</v>
      </c>
      <c r="H43" s="426">
        <f>VLOOKUP($A43,'Entry Form Men'!$B$11:$M$415,8,0)</f>
        <v>40434</v>
      </c>
      <c r="I43" s="418"/>
      <c r="J43" s="72"/>
      <c r="K43" s="27" t="s">
        <v>401</v>
      </c>
      <c r="L43" s="413">
        <v>11</v>
      </c>
      <c r="M43" s="414">
        <f>VLOOKUP($K43,'Entry Form Men'!$B$11:$M$415,3,0)</f>
        <v>281</v>
      </c>
      <c r="N43" s="421" t="str">
        <f>VLOOKUP($K43,'Entry Form Men'!$B$11:$M$415,4,0)</f>
        <v>Toros Pilikoğlu</v>
      </c>
      <c r="O43" s="414">
        <f>VLOOKUP($K43,'Entry Form Men'!$B$11:$M$415,5,0)</f>
        <v>1993</v>
      </c>
      <c r="P43" s="416" t="str">
        <f>VLOOKUP($K43,'Entry Form Men'!$B$11:$M$415,6,0)</f>
        <v>TUR</v>
      </c>
      <c r="Q43" s="420">
        <f>VLOOKUP($K43,'Entry Form Men'!$B$11:$M$415,7,0)</f>
        <v>783</v>
      </c>
      <c r="R43" s="417">
        <f>VLOOKUP($K43,'Entry Form Men'!$B$11:$M$415,8,0)</f>
        <v>761</v>
      </c>
      <c r="S43" s="227"/>
    </row>
    <row r="44" spans="1:19" s="86" customFormat="1" ht="18" customHeight="1">
      <c r="A44" s="86" t="s">
        <v>335</v>
      </c>
      <c r="B44" s="413">
        <v>12</v>
      </c>
      <c r="C44" s="414">
        <f>VLOOKUP($A44,'Entry Form Men'!$B$11:$M$415,3,0)</f>
        <v>296</v>
      </c>
      <c r="D44" s="415" t="str">
        <f>VLOOKUP($A44,'Entry Form Men'!$B$11:$M$415,4,0)</f>
        <v>Süleyman Bekmezci - OC</v>
      </c>
      <c r="E44" s="416">
        <f>VLOOKUP($A44,'Entry Form Men'!$B$11:$M$415,5,0)</f>
        <v>1995</v>
      </c>
      <c r="F44" s="416" t="str">
        <f>VLOOKUP($A44,'Entry Form Men'!$B$11:$M$415,6,0)</f>
        <v xml:space="preserve">TUR </v>
      </c>
      <c r="G44" s="426">
        <f>VLOOKUP($A44,'Entry Form Men'!$B$11:$M$415,7,0)</f>
        <v>34305</v>
      </c>
      <c r="H44" s="426">
        <f>VLOOKUP($A44,'Entry Form Men'!$B$11:$M$415,8,0)</f>
        <v>34902</v>
      </c>
      <c r="I44" s="418"/>
      <c r="J44" s="72"/>
      <c r="K44" s="27" t="s">
        <v>402</v>
      </c>
      <c r="L44" s="413">
        <v>12</v>
      </c>
      <c r="M44" s="414">
        <f>VLOOKUP($K44,'Entry Form Men'!$B$11:$M$415,3,0)</f>
        <v>207</v>
      </c>
      <c r="N44" s="421" t="str">
        <f>VLOOKUP($K44,'Entry Form Men'!$B$11:$M$415,4,0)</f>
        <v>Boleslav Skhirtladze</v>
      </c>
      <c r="O44" s="414" t="str">
        <f>VLOOKUP($K44,'Entry Form Men'!$B$11:$M$415,5,0)</f>
        <v>1987</v>
      </c>
      <c r="P44" s="416" t="str">
        <f>VLOOKUP($K44,'Entry Form Men'!$B$11:$M$415,6,0)</f>
        <v>GEO</v>
      </c>
      <c r="Q44" s="420">
        <f>VLOOKUP($K44,'Entry Form Men'!$B$11:$M$415,7,0)</f>
        <v>812</v>
      </c>
      <c r="R44" s="417">
        <f>VLOOKUP($K44,'Entry Form Men'!$B$11:$M$415,8,0)</f>
        <v>763</v>
      </c>
      <c r="S44" s="227"/>
    </row>
    <row r="45" spans="1:19" s="86" customFormat="1" ht="18" customHeight="1">
      <c r="A45" s="86" t="s">
        <v>336</v>
      </c>
      <c r="B45" s="413">
        <v>13</v>
      </c>
      <c r="C45" s="414">
        <f>VLOOKUP($A45,'Entry Form Men'!$B$11:$M$415,3,0)</f>
        <v>209</v>
      </c>
      <c r="D45" s="415" t="str">
        <f>VLOOKUP($A45,'Entry Form Men'!$B$11:$M$415,4,0)</f>
        <v>Davit Kharazishvili - OC</v>
      </c>
      <c r="E45" s="416" t="str">
        <f>VLOOKUP($A45,'Entry Form Men'!$B$11:$M$415,5,0)</f>
        <v>1992</v>
      </c>
      <c r="F45" s="416" t="str">
        <f>VLOOKUP($A45,'Entry Form Men'!$B$11:$M$415,6,0)</f>
        <v xml:space="preserve">GEO </v>
      </c>
      <c r="G45" s="426">
        <f>VLOOKUP($A45,'Entry Form Men'!$B$11:$M$415,7,0)</f>
        <v>0</v>
      </c>
      <c r="H45" s="426">
        <f>VLOOKUP($A45,'Entry Form Men'!$B$11:$M$415,8,0)</f>
        <v>0</v>
      </c>
      <c r="I45" s="418"/>
      <c r="J45" s="72"/>
      <c r="K45" s="27" t="s">
        <v>403</v>
      </c>
      <c r="L45" s="413">
        <v>13</v>
      </c>
      <c r="M45" s="414">
        <f>VLOOKUP($K45,'Entry Form Men'!$B$11:$M$415,3,0)</f>
        <v>269</v>
      </c>
      <c r="N45" s="421" t="str">
        <f>VLOOKUP($K45,'Entry Form Men'!$B$11:$M$415,4,0)</f>
        <v>Strahinja Jovancevic</v>
      </c>
      <c r="O45" s="414">
        <f>VLOOKUP($K45,'Entry Form Men'!$B$11:$M$415,5,0)</f>
        <v>1993</v>
      </c>
      <c r="P45" s="416" t="str">
        <f>VLOOKUP($K45,'Entry Form Men'!$B$11:$M$415,6,0)</f>
        <v>SRB</v>
      </c>
      <c r="Q45" s="420">
        <f>VLOOKUP($K45,'Entry Form Men'!$B$11:$M$415,7,0)</f>
        <v>764</v>
      </c>
      <c r="R45" s="417">
        <f>VLOOKUP($K45,'Entry Form Men'!$B$11:$M$415,8,0)</f>
        <v>764</v>
      </c>
      <c r="S45" s="227"/>
    </row>
    <row r="46" spans="1:19" s="86" customFormat="1" ht="18" customHeight="1">
      <c r="A46" s="86" t="s">
        <v>337</v>
      </c>
      <c r="B46" s="413">
        <v>14</v>
      </c>
      <c r="C46" s="414" t="e">
        <f>VLOOKUP($A46,'Entry Form Men'!$B$11:$M$415,3,0)</f>
        <v>#N/A</v>
      </c>
      <c r="D46" s="415" t="e">
        <f>VLOOKUP($A46,'Entry Form Men'!$B$11:$M$415,4,0)</f>
        <v>#N/A</v>
      </c>
      <c r="E46" s="416" t="e">
        <f>VLOOKUP($A46,'Entry Form Men'!$B$11:$M$415,5,0)</f>
        <v>#N/A</v>
      </c>
      <c r="F46" s="416" t="e">
        <f>VLOOKUP($A46,'Entry Form Men'!$B$11:$M$415,6,0)</f>
        <v>#N/A</v>
      </c>
      <c r="G46" s="426" t="e">
        <f>VLOOKUP($A46,'Entry Form Men'!$B$11:$M$415,7,0)</f>
        <v>#N/A</v>
      </c>
      <c r="H46" s="426" t="e">
        <f>VLOOKUP($A46,'Entry Form Men'!$B$11:$M$415,8,0)</f>
        <v>#N/A</v>
      </c>
      <c r="I46" s="418"/>
      <c r="J46" s="72"/>
      <c r="K46" s="27" t="s">
        <v>404</v>
      </c>
      <c r="L46" s="413">
        <v>14</v>
      </c>
      <c r="M46" s="414">
        <f>VLOOKUP($K46,'Entry Form Men'!$B$11:$M$415,3,0)</f>
        <v>244</v>
      </c>
      <c r="N46" s="421" t="str">
        <f>VLOOKUP($K46,'Entry Form Men'!$B$11:$M$415,4,0)</f>
        <v>Valentin Toboc</v>
      </c>
      <c r="O46" s="414">
        <f>VLOOKUP($K46,'Entry Form Men'!$B$11:$M$415,5,0)</f>
        <v>1992</v>
      </c>
      <c r="P46" s="416" t="str">
        <f>VLOOKUP($K46,'Entry Form Men'!$B$11:$M$415,6,0)</f>
        <v>ROU</v>
      </c>
      <c r="Q46" s="420">
        <f>VLOOKUP($K46,'Entry Form Men'!$B$11:$M$415,7,0)</f>
        <v>798</v>
      </c>
      <c r="R46" s="417">
        <f>VLOOKUP($K46,'Entry Form Men'!$B$11:$M$415,8,0)</f>
        <v>786</v>
      </c>
      <c r="S46" s="227"/>
    </row>
    <row r="47" spans="1:19" s="86" customFormat="1" ht="18" customHeight="1">
      <c r="A47" s="86" t="s">
        <v>338</v>
      </c>
      <c r="B47" s="413">
        <v>15</v>
      </c>
      <c r="C47" s="414" t="e">
        <f>VLOOKUP($A47,'Entry Form Men'!$B$11:$M$415,3,0)</f>
        <v>#N/A</v>
      </c>
      <c r="D47" s="415" t="e">
        <f>VLOOKUP($A47,'Entry Form Men'!$B$11:$M$415,4,0)</f>
        <v>#N/A</v>
      </c>
      <c r="E47" s="416" t="e">
        <f>VLOOKUP($A47,'Entry Form Men'!$B$11:$M$415,5,0)</f>
        <v>#N/A</v>
      </c>
      <c r="F47" s="416" t="e">
        <f>VLOOKUP($A47,'Entry Form Men'!$B$11:$M$415,6,0)</f>
        <v>#N/A</v>
      </c>
      <c r="G47" s="426" t="e">
        <f>VLOOKUP($A47,'Entry Form Men'!$B$11:$M$415,7,0)</f>
        <v>#N/A</v>
      </c>
      <c r="H47" s="426" t="e">
        <f>VLOOKUP($A47,'Entry Form Men'!$B$11:$M$415,8,0)</f>
        <v>#N/A</v>
      </c>
      <c r="I47" s="418"/>
      <c r="J47" s="72"/>
      <c r="K47" s="27" t="s">
        <v>405</v>
      </c>
      <c r="L47" s="413">
        <v>15</v>
      </c>
      <c r="M47" s="414">
        <f>VLOOKUP($K47,'Entry Form Men'!$B$11:$M$415,3,0)</f>
        <v>192</v>
      </c>
      <c r="N47" s="421" t="str">
        <f>VLOOKUP($K47,'Entry Form Men'!$B$11:$M$415,4,0)</f>
        <v>Dino Pervan</v>
      </c>
      <c r="O47" s="414">
        <f>VLOOKUP($K47,'Entry Form Men'!$B$11:$M$415,5,0)</f>
        <v>1991</v>
      </c>
      <c r="P47" s="416" t="str">
        <f>VLOOKUP($K47,'Entry Form Men'!$B$11:$M$415,6,0)</f>
        <v>CRO</v>
      </c>
      <c r="Q47" s="420">
        <f>VLOOKUP($K47,'Entry Form Men'!$B$11:$M$415,7,0)</f>
        <v>799</v>
      </c>
      <c r="R47" s="417">
        <f>VLOOKUP($K47,'Entry Form Men'!$B$11:$M$415,8,0)</f>
        <v>799</v>
      </c>
      <c r="S47" s="227"/>
    </row>
    <row r="48" spans="1:19" s="86" customFormat="1" ht="18" customHeight="1">
      <c r="B48" s="336">
        <v>1</v>
      </c>
      <c r="C48" s="98"/>
      <c r="D48" s="98"/>
      <c r="E48" s="98"/>
      <c r="F48" s="98"/>
      <c r="G48" s="98"/>
      <c r="H48" s="98"/>
      <c r="I48" s="98"/>
      <c r="J48" s="72"/>
      <c r="K48" s="72"/>
      <c r="L48" s="411"/>
      <c r="M48" s="411"/>
      <c r="N48" s="411"/>
      <c r="O48" s="411"/>
      <c r="P48" s="411"/>
      <c r="Q48" s="411"/>
      <c r="R48" s="427"/>
      <c r="S48" s="94"/>
    </row>
    <row r="49" spans="1:19" s="86" customFormat="1" ht="18" customHeight="1">
      <c r="B49" s="476" t="s">
        <v>9</v>
      </c>
      <c r="C49" s="476"/>
      <c r="D49" s="476"/>
      <c r="E49" s="476"/>
      <c r="F49" s="476"/>
      <c r="G49" s="476"/>
      <c r="H49" s="476"/>
      <c r="I49" s="226"/>
      <c r="J49" s="72"/>
      <c r="K49" s="412" t="s">
        <v>298</v>
      </c>
      <c r="L49" s="476" t="s">
        <v>35</v>
      </c>
      <c r="M49" s="476"/>
      <c r="N49" s="476"/>
      <c r="O49" s="476"/>
      <c r="P49" s="476"/>
      <c r="Q49" s="476"/>
      <c r="R49" s="476"/>
      <c r="S49" s="226"/>
    </row>
    <row r="50" spans="1:19" s="86" customFormat="1" ht="18" customHeight="1">
      <c r="B50" s="96" t="s">
        <v>109</v>
      </c>
      <c r="C50" s="96" t="s">
        <v>31</v>
      </c>
      <c r="D50" s="96" t="s">
        <v>66</v>
      </c>
      <c r="E50" s="96" t="s">
        <v>67</v>
      </c>
      <c r="F50" s="96" t="s">
        <v>32</v>
      </c>
      <c r="G50" s="96" t="s">
        <v>52</v>
      </c>
      <c r="H50" s="96" t="s">
        <v>51</v>
      </c>
      <c r="I50" s="228" t="s">
        <v>110</v>
      </c>
      <c r="J50" s="72"/>
      <c r="K50" s="72"/>
      <c r="L50" s="96" t="s">
        <v>38</v>
      </c>
      <c r="M50" s="96" t="s">
        <v>31</v>
      </c>
      <c r="N50" s="96" t="s">
        <v>66</v>
      </c>
      <c r="O50" s="96" t="s">
        <v>67</v>
      </c>
      <c r="P50" s="96" t="s">
        <v>32</v>
      </c>
      <c r="Q50" s="96" t="s">
        <v>52</v>
      </c>
      <c r="R50" s="96" t="s">
        <v>51</v>
      </c>
      <c r="S50" s="228" t="s">
        <v>110</v>
      </c>
    </row>
    <row r="51" spans="1:19" s="86" customFormat="1" ht="18" customHeight="1">
      <c r="A51" s="86" t="s">
        <v>339</v>
      </c>
      <c r="B51" s="413">
        <v>1</v>
      </c>
      <c r="C51" s="414" t="e">
        <f>VLOOKUP($A51,'Entry Form Men'!$B$11:$M$415,3,0)</f>
        <v>#N/A</v>
      </c>
      <c r="D51" s="419" t="e">
        <f>VLOOKUP($A51,'Entry Form Men'!$B$11:$M$415,4,0)</f>
        <v>#N/A</v>
      </c>
      <c r="E51" s="414" t="e">
        <f>VLOOKUP($A51,'Entry Form Men'!$B$11:$M$415,5,0)</f>
        <v>#N/A</v>
      </c>
      <c r="F51" s="416" t="e">
        <f>VLOOKUP($A51,'Entry Form Men'!$B$11:$M$415,6,0)</f>
        <v>#N/A</v>
      </c>
      <c r="G51" s="425" t="e">
        <f>VLOOKUP($A51,'Entry Form Men'!$B$11:$M$415,7,0)</f>
        <v>#N/A</v>
      </c>
      <c r="H51" s="425" t="e">
        <f>VLOOKUP($A51,'Entry Form Men'!$B$11:$M$415,8,0)</f>
        <v>#N/A</v>
      </c>
      <c r="I51" s="418"/>
      <c r="J51" s="72"/>
      <c r="K51" s="27" t="s">
        <v>406</v>
      </c>
      <c r="L51" s="413">
        <v>1</v>
      </c>
      <c r="M51" s="414">
        <f>VLOOKUP($K51,'Entry Form Men'!$B$11:$M$415,3,0)</f>
        <v>291</v>
      </c>
      <c r="N51" s="415" t="str">
        <f>VLOOKUP($K51,'Entry Form Men'!$B$11:$M$415,4,0)</f>
        <v>Mert Çiçek - OC</v>
      </c>
      <c r="O51" s="416">
        <f>VLOOKUP($K51,'Entry Form Men'!$B$11:$M$415,5,0)</f>
        <v>1998</v>
      </c>
      <c r="P51" s="416" t="str">
        <f>VLOOKUP($K51,'Entry Form Men'!$B$11:$M$415,6,0)</f>
        <v xml:space="preserve">TUR </v>
      </c>
      <c r="Q51" s="417">
        <f>VLOOKUP($K51,'Entry Form Men'!$B$11:$M$415,7,0)</f>
        <v>1433</v>
      </c>
      <c r="R51" s="417">
        <f>VLOOKUP($K51,'Entry Form Men'!$B$11:$M$415,8,0)</f>
        <v>1433</v>
      </c>
      <c r="S51" s="227"/>
    </row>
    <row r="52" spans="1:19" s="86" customFormat="1" ht="18" customHeight="1">
      <c r="A52" s="86" t="s">
        <v>340</v>
      </c>
      <c r="B52" s="413">
        <v>2</v>
      </c>
      <c r="C52" s="414">
        <f>VLOOKUP($A52,'Entry Form Men'!$B$11:$M$415,3,0)</f>
        <v>298</v>
      </c>
      <c r="D52" s="421" t="str">
        <f>VLOOKUP($A52,'Entry Form Men'!$B$11:$M$415,4,0)</f>
        <v>Utku Çobanoğlu - OC</v>
      </c>
      <c r="E52" s="414">
        <f>VLOOKUP($A52,'Entry Form Men'!$B$11:$M$415,5,0)</f>
        <v>1995</v>
      </c>
      <c r="F52" s="416" t="str">
        <f>VLOOKUP($A52,'Entry Form Men'!$B$11:$M$415,6,0)</f>
        <v xml:space="preserve">TUR </v>
      </c>
      <c r="G52" s="425">
        <f>VLOOKUP($A52,'Entry Form Men'!$B$11:$M$415,7,0)</f>
        <v>15044</v>
      </c>
      <c r="H52" s="425">
        <f>VLOOKUP($A52,'Entry Form Men'!$B$11:$M$415,8,0)</f>
        <v>15269</v>
      </c>
      <c r="I52" s="418"/>
      <c r="J52" s="72"/>
      <c r="K52" s="27" t="s">
        <v>407</v>
      </c>
      <c r="L52" s="413">
        <v>2</v>
      </c>
      <c r="M52" s="414">
        <f>VLOOKUP($K52,'Entry Form Men'!$B$11:$M$415,3,0)</f>
        <v>276</v>
      </c>
      <c r="N52" s="421" t="str">
        <f>VLOOKUP($K52,'Entry Form Men'!$B$11:$M$415,4,0)</f>
        <v>İbrahim Halil Sağlam</v>
      </c>
      <c r="O52" s="414">
        <f>VLOOKUP($K52,'Entry Form Men'!$B$11:$M$415,5,0)</f>
        <v>1995</v>
      </c>
      <c r="P52" s="416" t="str">
        <f>VLOOKUP($K52,'Entry Form Men'!$B$11:$M$415,6,0)</f>
        <v>TUR</v>
      </c>
      <c r="Q52" s="420">
        <f>VLOOKUP($K52,'Entry Form Men'!$B$11:$M$415,7,0)</f>
        <v>1456</v>
      </c>
      <c r="R52" s="420">
        <f>VLOOKUP($K52,'Entry Form Men'!$B$11:$M$415,8,0)</f>
        <v>1448</v>
      </c>
      <c r="S52" s="227"/>
    </row>
    <row r="53" spans="1:19" s="86" customFormat="1" ht="18" customHeight="1">
      <c r="A53" s="86" t="s">
        <v>341</v>
      </c>
      <c r="B53" s="413">
        <v>3</v>
      </c>
      <c r="C53" s="414">
        <f>VLOOKUP($A53,'Entry Form Men'!$B$11:$M$415,3,0)</f>
        <v>289</v>
      </c>
      <c r="D53" s="421" t="str">
        <f>VLOOKUP($A53,'Entry Form Men'!$B$11:$M$415,4,0)</f>
        <v>Hasan Basri Güdük - OC</v>
      </c>
      <c r="E53" s="414">
        <f>VLOOKUP($A53,'Entry Form Men'!$B$11:$M$415,5,0)</f>
        <v>1993</v>
      </c>
      <c r="F53" s="416" t="str">
        <f>VLOOKUP($A53,'Entry Form Men'!$B$11:$M$415,6,0)</f>
        <v xml:space="preserve">TUR </v>
      </c>
      <c r="G53" s="425">
        <f>VLOOKUP($A53,'Entry Form Men'!$B$11:$M$415,7,0)</f>
        <v>15090</v>
      </c>
      <c r="H53" s="425">
        <f>VLOOKUP($A53,'Entry Form Men'!$B$11:$M$415,8,0)</f>
        <v>15150</v>
      </c>
      <c r="I53" s="418"/>
      <c r="J53" s="72"/>
      <c r="K53" s="27" t="s">
        <v>408</v>
      </c>
      <c r="L53" s="413">
        <v>3</v>
      </c>
      <c r="M53" s="414">
        <f>VLOOKUP($K53,'Entry Form Men'!$B$11:$M$415,3,0)</f>
        <v>259</v>
      </c>
      <c r="N53" s="421" t="str">
        <f>VLOOKUP($K53,'Entry Form Men'!$B$11:$M$415,4,0)</f>
        <v>Martin Gradisek</v>
      </c>
      <c r="O53" s="414">
        <f>VLOOKUP($K53,'Entry Form Men'!$B$11:$M$415,5,0)</f>
        <v>1986</v>
      </c>
      <c r="P53" s="416" t="str">
        <f>VLOOKUP($K53,'Entry Form Men'!$B$11:$M$415,6,0)</f>
        <v>SLO</v>
      </c>
      <c r="Q53" s="420">
        <f>VLOOKUP($K53,'Entry Form Men'!$B$11:$M$415,7,0)</f>
        <v>1565</v>
      </c>
      <c r="R53" s="420">
        <f>VLOOKUP($K53,'Entry Form Men'!$B$11:$M$415,8,0)</f>
        <v>1489</v>
      </c>
      <c r="S53" s="227"/>
    </row>
    <row r="54" spans="1:19" s="86" customFormat="1" ht="18" customHeight="1">
      <c r="A54" s="86" t="s">
        <v>342</v>
      </c>
      <c r="B54" s="413">
        <v>4</v>
      </c>
      <c r="C54" s="414">
        <f>VLOOKUP($A54,'Entry Form Men'!$B$11:$M$415,3,0)</f>
        <v>166</v>
      </c>
      <c r="D54" s="421" t="str">
        <f>VLOOKUP($A54,'Entry Form Men'!$B$11:$M$415,4,0)</f>
        <v>Tigran Mkrtchyan</v>
      </c>
      <c r="E54" s="414">
        <f>VLOOKUP($A54,'Entry Form Men'!$B$11:$M$415,5,0)</f>
        <v>1994</v>
      </c>
      <c r="F54" s="416" t="str">
        <f>VLOOKUP($A54,'Entry Form Men'!$B$11:$M$415,6,0)</f>
        <v>ARM</v>
      </c>
      <c r="G54" s="425">
        <f>VLOOKUP($A54,'Entry Form Men'!$B$11:$M$415,7,0)</f>
        <v>20126</v>
      </c>
      <c r="H54" s="425">
        <f>VLOOKUP($A54,'Entry Form Men'!$B$11:$M$415,8,0)</f>
        <v>20126</v>
      </c>
      <c r="I54" s="418"/>
      <c r="J54" s="72"/>
      <c r="K54" s="27" t="s">
        <v>409</v>
      </c>
      <c r="L54" s="413">
        <v>4</v>
      </c>
      <c r="M54" s="414">
        <f>VLOOKUP($K54,'Entry Form Men'!$B$11:$M$415,3,0)</f>
        <v>163</v>
      </c>
      <c r="N54" s="421" t="str">
        <f>VLOOKUP($K54,'Entry Form Men'!$B$11:$M$415,4,0)</f>
        <v>Levon Aghasyan</v>
      </c>
      <c r="O54" s="414">
        <f>VLOOKUP($K54,'Entry Form Men'!$B$11:$M$415,5,0)</f>
        <v>1995</v>
      </c>
      <c r="P54" s="416" t="str">
        <f>VLOOKUP($K54,'Entry Form Men'!$B$11:$M$415,6,0)</f>
        <v>ARM</v>
      </c>
      <c r="Q54" s="420">
        <f>VLOOKUP($K54,'Entry Form Men'!$B$11:$M$415,7,0)</f>
        <v>1633</v>
      </c>
      <c r="R54" s="420">
        <f>VLOOKUP($K54,'Entry Form Men'!$B$11:$M$415,8,0)</f>
        <v>1573</v>
      </c>
      <c r="S54" s="227"/>
    </row>
    <row r="55" spans="1:19" s="86" customFormat="1" ht="18" customHeight="1">
      <c r="A55" s="86" t="s">
        <v>343</v>
      </c>
      <c r="B55" s="413">
        <v>5</v>
      </c>
      <c r="C55" s="414">
        <f>VLOOKUP($A55,'Entry Form Men'!$B$11:$M$415,3,0)</f>
        <v>232</v>
      </c>
      <c r="D55" s="415" t="str">
        <f>VLOOKUP($A55,'Entry Form Men'!$B$11:$M$415,4,0)</f>
        <v>Aleksandar Stojanovski</v>
      </c>
      <c r="E55" s="416">
        <f>VLOOKUP($A55,'Entry Form Men'!$B$11:$M$415,5,0)</f>
        <v>1991</v>
      </c>
      <c r="F55" s="416" t="str">
        <f>VLOOKUP($A55,'Entry Form Men'!$B$11:$M$415,6,0)</f>
        <v>MKD</v>
      </c>
      <c r="G55" s="426">
        <f>VLOOKUP($A55,'Entry Form Men'!$B$11:$M$415,7,0)</f>
        <v>15686</v>
      </c>
      <c r="H55" s="426">
        <f>VLOOKUP($A55,'Entry Form Men'!$B$11:$M$415,8,0)</f>
        <v>15896</v>
      </c>
      <c r="I55" s="418"/>
      <c r="J55" s="72"/>
      <c r="K55" s="27" t="s">
        <v>410</v>
      </c>
      <c r="L55" s="413">
        <v>5</v>
      </c>
      <c r="M55" s="414">
        <f>VLOOKUP($K55,'Entry Form Men'!$B$11:$M$415,3,0)</f>
        <v>229</v>
      </c>
      <c r="N55" s="421" t="str">
        <f>VLOOKUP($K55,'Entry Form Men'!$B$11:$M$415,4,0)</f>
        <v>Vladimir Letnicov</v>
      </c>
      <c r="O55" s="414">
        <f>VLOOKUP($K55,'Entry Form Men'!$B$11:$M$415,5,0)</f>
        <v>1981</v>
      </c>
      <c r="P55" s="416" t="str">
        <f>VLOOKUP($K55,'Entry Form Men'!$B$11:$M$415,6,0)</f>
        <v>MDA</v>
      </c>
      <c r="Q55" s="420">
        <f>VLOOKUP($K55,'Entry Form Men'!$B$11:$M$415,7,0)</f>
        <v>1706</v>
      </c>
      <c r="R55" s="420">
        <f>VLOOKUP($K55,'Entry Form Men'!$B$11:$M$415,8,0)</f>
        <v>1602</v>
      </c>
      <c r="S55" s="227"/>
    </row>
    <row r="56" spans="1:19" s="86" customFormat="1" ht="18" customHeight="1">
      <c r="A56" t="s">
        <v>344</v>
      </c>
      <c r="B56" s="413">
        <v>6</v>
      </c>
      <c r="C56" s="414">
        <f>VLOOKUP($A56,'Entry Form Men'!$B$11:$M$415,3,0)</f>
        <v>205</v>
      </c>
      <c r="D56" s="415" t="str">
        <f>VLOOKUP($A56,'Entry Form Men'!$B$11:$M$415,4,0)</f>
        <v xml:space="preserve">Andranik Matinian </v>
      </c>
      <c r="E56" s="416" t="str">
        <f>VLOOKUP($A56,'Entry Form Men'!$B$11:$M$415,5,0)</f>
        <v>1991</v>
      </c>
      <c r="F56" s="416" t="str">
        <f>VLOOKUP($A56,'Entry Form Men'!$B$11:$M$415,6,0)</f>
        <v>GEO</v>
      </c>
      <c r="G56" s="426">
        <f>VLOOKUP($A56,'Entry Form Men'!$B$11:$M$415,7,0)</f>
        <v>15019</v>
      </c>
      <c r="H56" s="426">
        <f>VLOOKUP($A56,'Entry Form Men'!$B$11:$M$415,8,0)</f>
        <v>15630</v>
      </c>
      <c r="I56" s="418"/>
      <c r="J56" s="72"/>
      <c r="K56" s="27" t="s">
        <v>411</v>
      </c>
      <c r="L56" s="413">
        <v>6</v>
      </c>
      <c r="M56" s="414">
        <f>VLOOKUP($K56,'Entry Form Men'!$B$11:$M$415,3,0)</f>
        <v>240</v>
      </c>
      <c r="N56" s="421" t="str">
        <f>VLOOKUP($K56,'Entry Form Men'!$B$11:$M$415,4,0)</f>
        <v>Alexandru Baciu</v>
      </c>
      <c r="O56" s="414">
        <f>VLOOKUP($K56,'Entry Form Men'!$B$11:$M$415,5,0)</f>
        <v>1991</v>
      </c>
      <c r="P56" s="416" t="str">
        <f>VLOOKUP($K56,'Entry Form Men'!$B$11:$M$415,6,0)</f>
        <v>ROU</v>
      </c>
      <c r="Q56" s="420">
        <f>VLOOKUP($K56,'Entry Form Men'!$B$11:$M$415,7,0)</f>
        <v>1656</v>
      </c>
      <c r="R56" s="420">
        <f>VLOOKUP($K56,'Entry Form Men'!$B$11:$M$415,8,0)</f>
        <v>1607</v>
      </c>
      <c r="S56" s="227"/>
    </row>
    <row r="57" spans="1:19" s="86" customFormat="1" ht="18" customHeight="1">
      <c r="A57" t="s">
        <v>345</v>
      </c>
      <c r="B57" s="413"/>
      <c r="C57" s="414" t="e">
        <f>VLOOKUP($A57,'Entry Form Men'!$B$11:$M$415,3,0)</f>
        <v>#N/A</v>
      </c>
      <c r="D57" s="415" t="e">
        <f>VLOOKUP($A57,'Entry Form Men'!$B$11:$M$415,4,0)</f>
        <v>#N/A</v>
      </c>
      <c r="E57" s="416" t="e">
        <f>VLOOKUP($A57,'Entry Form Men'!$B$11:$M$415,5,0)</f>
        <v>#N/A</v>
      </c>
      <c r="F57" s="416" t="e">
        <f>VLOOKUP($A57,'Entry Form Men'!$B$11:$M$415,6,0)</f>
        <v>#N/A</v>
      </c>
      <c r="G57" s="426" t="e">
        <f>VLOOKUP($A57,'Entry Form Men'!$B$11:$M$415,7,0)</f>
        <v>#N/A</v>
      </c>
      <c r="H57" s="426" t="e">
        <f>VLOOKUP($A57,'Entry Form Men'!$B$11:$M$415,8,0)</f>
        <v>#N/A</v>
      </c>
      <c r="I57" s="418"/>
      <c r="J57" s="72"/>
      <c r="K57" s="27" t="s">
        <v>412</v>
      </c>
      <c r="L57" s="413">
        <v>7</v>
      </c>
      <c r="M57" s="414">
        <f>VLOOKUP($K57,'Entry Form Men'!$B$11:$M$415,3,0)</f>
        <v>211</v>
      </c>
      <c r="N57" s="421" t="str">
        <f>VLOOKUP($K57,'Entry Form Men'!$B$11:$M$415,4,0)</f>
        <v>Lasha Torgvaidze</v>
      </c>
      <c r="O57" s="414" t="str">
        <f>VLOOKUP($K57,'Entry Form Men'!$B$11:$M$415,5,0)</f>
        <v>1993</v>
      </c>
      <c r="P57" s="416" t="str">
        <f>VLOOKUP($K57,'Entry Form Men'!$B$11:$M$415,6,0)</f>
        <v>GEO</v>
      </c>
      <c r="Q57" s="420">
        <f>VLOOKUP($K57,'Entry Form Men'!$B$11:$M$415,7,0)</f>
        <v>1632</v>
      </c>
      <c r="R57" s="420">
        <f>VLOOKUP($K57,'Entry Form Men'!$B$11:$M$415,8,0)</f>
        <v>1632</v>
      </c>
      <c r="S57" s="227"/>
    </row>
    <row r="58" spans="1:19" s="86" customFormat="1" ht="18" customHeight="1">
      <c r="A58" t="s">
        <v>346</v>
      </c>
      <c r="B58" s="413"/>
      <c r="C58" s="414" t="e">
        <f>VLOOKUP($A58,'Entry Form Men'!$B$11:$M$415,3,0)</f>
        <v>#N/A</v>
      </c>
      <c r="D58" s="415" t="e">
        <f>VLOOKUP($A58,'Entry Form Men'!$B$11:$M$415,4,0)</f>
        <v>#N/A</v>
      </c>
      <c r="E58" s="416" t="e">
        <f>VLOOKUP($A58,'Entry Form Men'!$B$11:$M$415,5,0)</f>
        <v>#N/A</v>
      </c>
      <c r="F58" s="416" t="e">
        <f>VLOOKUP($A58,'Entry Form Men'!$B$11:$M$415,6,0)</f>
        <v>#N/A</v>
      </c>
      <c r="G58" s="426" t="e">
        <f>VLOOKUP($A58,'Entry Form Men'!$B$11:$M$415,7,0)</f>
        <v>#N/A</v>
      </c>
      <c r="H58" s="426" t="e">
        <f>VLOOKUP($A58,'Entry Form Men'!$B$11:$M$415,8,0)</f>
        <v>#N/A</v>
      </c>
      <c r="I58" s="418"/>
      <c r="J58" s="72"/>
      <c r="K58" s="27" t="s">
        <v>413</v>
      </c>
      <c r="L58" s="413">
        <v>8</v>
      </c>
      <c r="M58" s="414" t="e">
        <f>VLOOKUP($K58,'Entry Form Men'!$B$11:$M$415,3,0)</f>
        <v>#N/A</v>
      </c>
      <c r="N58" s="415" t="e">
        <f>VLOOKUP($K58,'Entry Form Men'!$B$11:$M$415,4,0)</f>
        <v>#N/A</v>
      </c>
      <c r="O58" s="416" t="e">
        <f>VLOOKUP($K58,'Entry Form Men'!$B$11:$M$415,5,0)</f>
        <v>#N/A</v>
      </c>
      <c r="P58" s="416" t="e">
        <f>VLOOKUP($K58,'Entry Form Men'!$B$11:$M$415,6,0)</f>
        <v>#N/A</v>
      </c>
      <c r="Q58" s="417" t="e">
        <f>VLOOKUP($K58,'Entry Form Men'!$B$11:$M$415,7,0)</f>
        <v>#N/A</v>
      </c>
      <c r="R58" s="417" t="e">
        <f>VLOOKUP($K58,'Entry Form Men'!$B$11:$M$415,8,0)</f>
        <v>#N/A</v>
      </c>
      <c r="S58" s="227"/>
    </row>
    <row r="59" spans="1:19" s="86" customFormat="1" ht="18" customHeight="1">
      <c r="A59" t="s">
        <v>347</v>
      </c>
      <c r="B59" s="413"/>
      <c r="C59" s="414" t="e">
        <f>VLOOKUP($A59,'Entry Form Men'!$B$11:$M$415,3,0)</f>
        <v>#N/A</v>
      </c>
      <c r="D59" s="415" t="e">
        <f>VLOOKUP($A59,'Entry Form Men'!$B$11:$M$415,4,0)</f>
        <v>#N/A</v>
      </c>
      <c r="E59" s="416" t="e">
        <f>VLOOKUP($A59,'Entry Form Men'!$B$11:$M$415,5,0)</f>
        <v>#N/A</v>
      </c>
      <c r="F59" s="416" t="e">
        <f>VLOOKUP($A59,'Entry Form Men'!$B$11:$M$415,6,0)</f>
        <v>#N/A</v>
      </c>
      <c r="G59" s="426" t="e">
        <f>VLOOKUP($A59,'Entry Form Men'!$B$11:$M$415,7,0)</f>
        <v>#N/A</v>
      </c>
      <c r="H59" s="426" t="e">
        <f>VLOOKUP($A59,'Entry Form Men'!$B$11:$M$415,8,0)</f>
        <v>#N/A</v>
      </c>
      <c r="I59" s="418"/>
      <c r="J59" s="72"/>
      <c r="K59" s="27" t="s">
        <v>414</v>
      </c>
      <c r="L59" s="413">
        <v>9</v>
      </c>
      <c r="M59" s="414" t="e">
        <f>VLOOKUP($K59,'Entry Form Men'!$B$11:$M$415,3,0)</f>
        <v>#N/A</v>
      </c>
      <c r="N59" s="421" t="e">
        <f>VLOOKUP($K59,'Entry Form Men'!$B$11:$M$415,4,0)</f>
        <v>#N/A</v>
      </c>
      <c r="O59" s="414" t="e">
        <f>VLOOKUP($K59,'Entry Form Men'!$B$11:$M$415,5,0)</f>
        <v>#N/A</v>
      </c>
      <c r="P59" s="416" t="e">
        <f>VLOOKUP($K59,'Entry Form Men'!$B$11:$M$415,6,0)</f>
        <v>#N/A</v>
      </c>
      <c r="Q59" s="420" t="e">
        <f>VLOOKUP($K59,'Entry Form Men'!$B$11:$M$415,7,0)</f>
        <v>#N/A</v>
      </c>
      <c r="R59" s="420" t="e">
        <f>VLOOKUP($K59,'Entry Form Men'!$B$11:$M$415,8,0)</f>
        <v>#N/A</v>
      </c>
      <c r="S59" s="227"/>
    </row>
    <row r="60" spans="1:19" s="86" customFormat="1" ht="18" customHeight="1">
      <c r="B60" s="336">
        <v>2</v>
      </c>
      <c r="C60" s="98"/>
      <c r="D60" s="98"/>
      <c r="E60" s="98"/>
      <c r="F60" s="98"/>
      <c r="G60" s="98"/>
      <c r="H60" s="98"/>
      <c r="I60" s="98"/>
      <c r="J60" s="72"/>
      <c r="K60" s="27"/>
      <c r="L60" s="72"/>
      <c r="M60" s="27"/>
      <c r="N60" s="27"/>
      <c r="O60" s="27"/>
      <c r="P60" s="27"/>
      <c r="Q60" s="27"/>
      <c r="R60" s="27"/>
      <c r="S60" s="48"/>
    </row>
    <row r="61" spans="1:19" s="86" customFormat="1" ht="18" customHeight="1">
      <c r="B61" s="476" t="s">
        <v>9</v>
      </c>
      <c r="C61" s="476"/>
      <c r="D61" s="476"/>
      <c r="E61" s="476"/>
      <c r="F61" s="476"/>
      <c r="G61" s="476"/>
      <c r="H61" s="476"/>
      <c r="I61" s="226"/>
      <c r="J61" s="72"/>
      <c r="K61" s="412" t="s">
        <v>295</v>
      </c>
      <c r="L61" s="476" t="s">
        <v>33</v>
      </c>
      <c r="M61" s="476"/>
      <c r="N61" s="476"/>
      <c r="O61" s="476"/>
      <c r="P61" s="476"/>
      <c r="Q61" s="476"/>
      <c r="R61" s="476"/>
      <c r="S61" s="226"/>
    </row>
    <row r="62" spans="1:19" s="86" customFormat="1" ht="18" customHeight="1">
      <c r="B62" s="96" t="s">
        <v>109</v>
      </c>
      <c r="C62" s="96" t="s">
        <v>31</v>
      </c>
      <c r="D62" s="96" t="s">
        <v>66</v>
      </c>
      <c r="E62" s="96" t="s">
        <v>67</v>
      </c>
      <c r="F62" s="96" t="s">
        <v>32</v>
      </c>
      <c r="G62" s="96" t="s">
        <v>52</v>
      </c>
      <c r="H62" s="96" t="s">
        <v>51</v>
      </c>
      <c r="I62" s="228" t="s">
        <v>110</v>
      </c>
      <c r="J62" s="72"/>
      <c r="K62" s="27"/>
      <c r="L62" s="96" t="s">
        <v>38</v>
      </c>
      <c r="M62" s="96" t="s">
        <v>31</v>
      </c>
      <c r="N62" s="96" t="s">
        <v>66</v>
      </c>
      <c r="O62" s="96" t="s">
        <v>67</v>
      </c>
      <c r="P62" s="96" t="s">
        <v>32</v>
      </c>
      <c r="Q62" s="96" t="s">
        <v>52</v>
      </c>
      <c r="R62" s="96" t="s">
        <v>51</v>
      </c>
      <c r="S62" s="228" t="s">
        <v>110</v>
      </c>
    </row>
    <row r="63" spans="1:19" s="86" customFormat="1" ht="18" customHeight="1">
      <c r="A63" s="86" t="s">
        <v>348</v>
      </c>
      <c r="B63" s="413">
        <v>1</v>
      </c>
      <c r="C63" s="414">
        <f>VLOOKUP($A63,'Entry Form Men'!$B$11:$M$415,3,0)</f>
        <v>190</v>
      </c>
      <c r="D63" s="419" t="str">
        <f>VLOOKUP($A63,'Entry Form Men'!$B$11:$M$415,4,0)</f>
        <v>Isaack Kıpkemboi - OC</v>
      </c>
      <c r="E63" s="414">
        <f>VLOOKUP($A63,'Entry Form Men'!$B$11:$M$415,5,0)</f>
        <v>1994</v>
      </c>
      <c r="F63" s="416" t="str">
        <f>VLOOKUP($A63,'Entry Form Men'!$B$11:$M$415,6,0)</f>
        <v xml:space="preserve">KEN </v>
      </c>
      <c r="G63" s="425">
        <f>VLOOKUP($A63,'Entry Form Men'!$B$11:$M$415,7,0)</f>
        <v>0</v>
      </c>
      <c r="H63" s="425">
        <f>VLOOKUP($A63,'Entry Form Men'!$B$11:$M$415,8,0)</f>
        <v>0</v>
      </c>
      <c r="I63" s="418"/>
      <c r="J63" s="72"/>
      <c r="K63" s="27" t="s">
        <v>415</v>
      </c>
      <c r="L63" s="413">
        <v>1</v>
      </c>
      <c r="M63" s="414">
        <f>VLOOKUP($K63,'Entry Form Men'!$B$11:$M$415,3,0)</f>
        <v>162</v>
      </c>
      <c r="N63" s="415" t="str">
        <f>VLOOKUP($K63,'Entry Form Men'!$B$11:$M$415,4,0)</f>
        <v>Karapet Sukiasyan</v>
      </c>
      <c r="O63" s="416">
        <f>VLOOKUP($K63,'Entry Form Men'!$B$11:$M$415,5,0)</f>
        <v>1987</v>
      </c>
      <c r="P63" s="416" t="str">
        <f>VLOOKUP($K63,'Entry Form Men'!$B$11:$M$415,6,0)</f>
        <v>ARM</v>
      </c>
      <c r="Q63" s="417">
        <f>VLOOKUP($K63,'Entry Form Men'!$B$11:$M$415,7,0)</f>
        <v>190</v>
      </c>
      <c r="R63" s="417">
        <f>VLOOKUP($K63,'Entry Form Men'!$B$11:$M$415,8,0)</f>
        <v>190</v>
      </c>
      <c r="S63" s="227"/>
    </row>
    <row r="64" spans="1:19" s="86" customFormat="1" ht="18" customHeight="1">
      <c r="A64" s="86" t="s">
        <v>349</v>
      </c>
      <c r="B64" s="413">
        <v>2</v>
      </c>
      <c r="C64" s="414">
        <f>VLOOKUP($A64,'Entry Form Men'!$B$11:$M$415,3,0)</f>
        <v>248</v>
      </c>
      <c r="D64" s="421" t="str">
        <f>VLOOKUP($A64,'Entry Form Men'!$B$11:$M$415,4,0)</f>
        <v>Iulian Ganciu</v>
      </c>
      <c r="E64" s="414">
        <f>VLOOKUP($A64,'Entry Form Men'!$B$11:$M$415,5,0)</f>
        <v>1992</v>
      </c>
      <c r="F64" s="416" t="str">
        <f>VLOOKUP($A64,'Entry Form Men'!$B$11:$M$415,6,0)</f>
        <v>ROU</v>
      </c>
      <c r="G64" s="425">
        <f>VLOOKUP($A64,'Entry Form Men'!$B$11:$M$415,7,0)</f>
        <v>15008</v>
      </c>
      <c r="H64" s="425">
        <f>VLOOKUP($A64,'Entry Form Men'!$B$11:$M$415,8,0)</f>
        <v>15201</v>
      </c>
      <c r="I64" s="418"/>
      <c r="J64" s="72"/>
      <c r="K64" s="27" t="s">
        <v>416</v>
      </c>
      <c r="L64" s="413">
        <v>2</v>
      </c>
      <c r="M64" s="414">
        <f>VLOOKUP($K64,'Entry Form Men'!$B$11:$M$415,3,0)</f>
        <v>233</v>
      </c>
      <c r="N64" s="419" t="str">
        <f>VLOOKUP($K64,'Entry Form Men'!$B$11:$M$415,4,0)</f>
        <v>Jovance Jankovski</v>
      </c>
      <c r="O64" s="414">
        <f>VLOOKUP($K64,'Entry Form Men'!$B$11:$M$415,5,0)</f>
        <v>1990</v>
      </c>
      <c r="P64" s="416" t="str">
        <f>VLOOKUP($K64,'Entry Form Men'!$B$11:$M$415,6,0)</f>
        <v>MKD</v>
      </c>
      <c r="Q64" s="420">
        <f>VLOOKUP($K64,'Entry Form Men'!$B$11:$M$415,7,0)</f>
        <v>203</v>
      </c>
      <c r="R64" s="420">
        <f>VLOOKUP($K64,'Entry Form Men'!$B$11:$M$415,8,0)</f>
        <v>195</v>
      </c>
      <c r="S64" s="227"/>
    </row>
    <row r="65" spans="1:19" s="86" customFormat="1" ht="18" customHeight="1">
      <c r="A65" s="86" t="s">
        <v>350</v>
      </c>
      <c r="B65" s="413">
        <v>3</v>
      </c>
      <c r="C65" s="414">
        <f>VLOOKUP($A65,'Entry Form Men'!$B$11:$M$415,3,0)</f>
        <v>154</v>
      </c>
      <c r="D65" s="421" t="str">
        <f>VLOOKUP($A65,'Entry Form Men'!$B$11:$M$415,4,0)</f>
        <v>Eraldo Qerama</v>
      </c>
      <c r="E65" s="414">
        <f>VLOOKUP($A65,'Entry Form Men'!$B$11:$M$415,5,0)</f>
        <v>1991</v>
      </c>
      <c r="F65" s="416" t="str">
        <f>VLOOKUP($A65,'Entry Form Men'!$B$11:$M$415,6,0)</f>
        <v>ALB</v>
      </c>
      <c r="G65" s="425">
        <f>VLOOKUP($A65,'Entry Form Men'!$B$11:$M$415,7,0)</f>
        <v>15086</v>
      </c>
      <c r="H65" s="425">
        <f>VLOOKUP($A65,'Entry Form Men'!$B$11:$M$415,8,0)</f>
        <v>15132</v>
      </c>
      <c r="I65" s="418"/>
      <c r="J65" s="72"/>
      <c r="K65" s="27" t="s">
        <v>417</v>
      </c>
      <c r="L65" s="413">
        <v>3</v>
      </c>
      <c r="M65" s="414">
        <f>VLOOKUP($K65,'Entry Form Men'!$B$11:$M$415,3,0)</f>
        <v>292</v>
      </c>
      <c r="N65" s="421" t="str">
        <f>VLOOKUP($K65,'Entry Form Men'!$B$11:$M$415,4,0)</f>
        <v>Metin Doğu - OC</v>
      </c>
      <c r="O65" s="414">
        <f>VLOOKUP($K65,'Entry Form Men'!$B$11:$M$415,5,0)</f>
        <v>1997</v>
      </c>
      <c r="P65" s="416" t="str">
        <f>VLOOKUP($K65,'Entry Form Men'!$B$11:$M$415,6,0)</f>
        <v xml:space="preserve">TUR </v>
      </c>
      <c r="Q65" s="420">
        <f>VLOOKUP($K65,'Entry Form Men'!$B$11:$M$415,7,0)</f>
        <v>205</v>
      </c>
      <c r="R65" s="420">
        <f>VLOOKUP($K65,'Entry Form Men'!$B$11:$M$415,8,0)</f>
        <v>205</v>
      </c>
      <c r="S65" s="227"/>
    </row>
    <row r="66" spans="1:19" s="86" customFormat="1" ht="18" customHeight="1">
      <c r="A66" s="86" t="s">
        <v>351</v>
      </c>
      <c r="B66" s="413">
        <v>4</v>
      </c>
      <c r="C66" s="414">
        <f>VLOOKUP($A66,'Entry Form Men'!$B$11:$M$415,3,0)</f>
        <v>196</v>
      </c>
      <c r="D66" s="421" t="str">
        <f>VLOOKUP($A66,'Entry Form Men'!$B$11:$M$415,4,0)</f>
        <v>Rudolf Kralj</v>
      </c>
      <c r="E66" s="414">
        <f>VLOOKUP($A66,'Entry Form Men'!$B$11:$M$415,5,0)</f>
        <v>1994</v>
      </c>
      <c r="F66" s="416" t="str">
        <f>VLOOKUP($A66,'Entry Form Men'!$B$11:$M$415,6,0)</f>
        <v>CRO</v>
      </c>
      <c r="G66" s="425">
        <f>VLOOKUP($A66,'Entry Form Men'!$B$11:$M$415,7,0)</f>
        <v>15047</v>
      </c>
      <c r="H66" s="425">
        <f>VLOOKUP($A66,'Entry Form Men'!$B$11:$M$415,8,0)</f>
        <v>15128</v>
      </c>
      <c r="I66" s="418"/>
      <c r="J66" s="72"/>
      <c r="K66" s="27" t="s">
        <v>418</v>
      </c>
      <c r="L66" s="413">
        <v>4</v>
      </c>
      <c r="M66" s="414">
        <f>VLOOKUP($K66,'Entry Form Men'!$B$11:$M$415,3,0)</f>
        <v>286</v>
      </c>
      <c r="N66" s="421" t="str">
        <f>VLOOKUP($K66,'Entry Form Men'!$B$11:$M$415,4,0)</f>
        <v>Alperen Acet - OC</v>
      </c>
      <c r="O66" s="414">
        <f>VLOOKUP($K66,'Entry Form Men'!$B$11:$M$415,5,0)</f>
        <v>1998</v>
      </c>
      <c r="P66" s="416" t="str">
        <f>VLOOKUP($K66,'Entry Form Men'!$B$11:$M$415,6,0)</f>
        <v xml:space="preserve">TUR </v>
      </c>
      <c r="Q66" s="420">
        <f>VLOOKUP($K66,'Entry Form Men'!$B$11:$M$415,7,0)</f>
        <v>207</v>
      </c>
      <c r="R66" s="420">
        <f>VLOOKUP($K66,'Entry Form Men'!$B$11:$M$415,8,0)</f>
        <v>207</v>
      </c>
      <c r="S66" s="227"/>
    </row>
    <row r="67" spans="1:19" s="86" customFormat="1" ht="18" customHeight="1">
      <c r="A67" s="86" t="s">
        <v>352</v>
      </c>
      <c r="B67" s="413">
        <v>5</v>
      </c>
      <c r="C67" s="414">
        <f>VLOOKUP($A67,'Entry Form Men'!$B$11:$M$415,3,0)</f>
        <v>275</v>
      </c>
      <c r="D67" s="415" t="str">
        <f>VLOOKUP($A67,'Entry Form Men'!$B$11:$M$415,4,0)</f>
        <v>Halit Kılıç</v>
      </c>
      <c r="E67" s="416">
        <f>VLOOKUP($A67,'Entry Form Men'!$B$11:$M$415,5,0)</f>
        <v>1992</v>
      </c>
      <c r="F67" s="416" t="str">
        <f>VLOOKUP($A67,'Entry Form Men'!$B$11:$M$415,6,0)</f>
        <v>TUR</v>
      </c>
      <c r="G67" s="426">
        <f>VLOOKUP($A67,'Entry Form Men'!$B$11:$M$415,7,0)</f>
        <v>14790</v>
      </c>
      <c r="H67" s="426">
        <f>VLOOKUP($A67,'Entry Form Men'!$B$11:$M$415,8,0)</f>
        <v>15021</v>
      </c>
      <c r="I67" s="418"/>
      <c r="J67" s="72"/>
      <c r="K67" s="27" t="s">
        <v>419</v>
      </c>
      <c r="L67" s="413">
        <v>5</v>
      </c>
      <c r="M67" s="414">
        <f>VLOOKUP($K67,'Entry Form Men'!$B$11:$M$415,3,0)</f>
        <v>226</v>
      </c>
      <c r="N67" s="421" t="str">
        <f>VLOOKUP($K67,'Entry Form Men'!$B$11:$M$415,4,0)</f>
        <v>Andrei Miticov</v>
      </c>
      <c r="O67" s="414">
        <f>VLOOKUP($K67,'Entry Form Men'!$B$11:$M$415,5,0)</f>
        <v>1986</v>
      </c>
      <c r="P67" s="416" t="str">
        <f>VLOOKUP($K67,'Entry Form Men'!$B$11:$M$415,6,0)</f>
        <v>MDA</v>
      </c>
      <c r="Q67" s="420">
        <f>VLOOKUP($K67,'Entry Form Men'!$B$11:$M$415,7,0)</f>
        <v>224</v>
      </c>
      <c r="R67" s="420">
        <f>VLOOKUP($K67,'Entry Form Men'!$B$11:$M$415,8,0)</f>
        <v>210</v>
      </c>
      <c r="S67" s="227"/>
    </row>
    <row r="68" spans="1:19" s="86" customFormat="1" ht="18" customHeight="1">
      <c r="A68" t="s">
        <v>353</v>
      </c>
      <c r="B68" s="413">
        <v>6</v>
      </c>
      <c r="C68" s="414">
        <f>VLOOKUP($A68,'Entry Form Men'!$B$11:$M$415,3,0)</f>
        <v>268</v>
      </c>
      <c r="D68" s="415" t="str">
        <f>VLOOKUP($A68,'Entry Form Men'!$B$11:$M$415,4,0)</f>
        <v>Nemanja Kojic</v>
      </c>
      <c r="E68" s="416">
        <f>VLOOKUP($A68,'Entry Form Men'!$B$11:$M$415,5,0)</f>
        <v>1994</v>
      </c>
      <c r="F68" s="416" t="str">
        <f>VLOOKUP($A68,'Entry Form Men'!$B$11:$M$415,6,0)</f>
        <v>SRB</v>
      </c>
      <c r="G68" s="426">
        <f>VLOOKUP($A68,'Entry Form Men'!$B$11:$M$415,7,0)</f>
        <v>14910</v>
      </c>
      <c r="H68" s="426">
        <f>VLOOKUP($A68,'Entry Form Men'!$B$11:$M$415,8,0)</f>
        <v>15005</v>
      </c>
      <c r="I68" s="418"/>
      <c r="J68" s="72"/>
      <c r="K68" s="27" t="s">
        <v>420</v>
      </c>
      <c r="L68" s="413">
        <v>6</v>
      </c>
      <c r="M68" s="414">
        <f>VLOOKUP($K68,'Entry Form Men'!$B$11:$M$415,3,0)</f>
        <v>257</v>
      </c>
      <c r="N68" s="421" t="str">
        <f>VLOOKUP($K68,'Entry Form Men'!$B$11:$M$415,4,0)</f>
        <v>Jure Trupej</v>
      </c>
      <c r="O68" s="414">
        <f>VLOOKUP($K68,'Entry Form Men'!$B$11:$M$415,5,0)</f>
        <v>1991</v>
      </c>
      <c r="P68" s="416" t="str">
        <f>VLOOKUP($K68,'Entry Form Men'!$B$11:$M$415,6,0)</f>
        <v>SLO</v>
      </c>
      <c r="Q68" s="420">
        <f>VLOOKUP($K68,'Entry Form Men'!$B$11:$M$415,7,0)</f>
        <v>213</v>
      </c>
      <c r="R68" s="420">
        <f>VLOOKUP($K68,'Entry Form Men'!$B$11:$M$415,8,0)</f>
        <v>213</v>
      </c>
      <c r="S68" s="227"/>
    </row>
    <row r="69" spans="1:19" s="86" customFormat="1" ht="18" customHeight="1">
      <c r="A69" t="s">
        <v>354</v>
      </c>
      <c r="B69" s="413"/>
      <c r="C69" s="414" t="e">
        <f>VLOOKUP($A69,'Entry Form Men'!$B$11:$M$415,3,0)</f>
        <v>#N/A</v>
      </c>
      <c r="D69" s="415" t="e">
        <f>VLOOKUP($A69,'Entry Form Men'!$B$11:$M$415,4,0)</f>
        <v>#N/A</v>
      </c>
      <c r="E69" s="416" t="e">
        <f>VLOOKUP($A69,'Entry Form Men'!$B$11:$M$415,5,0)</f>
        <v>#N/A</v>
      </c>
      <c r="F69" s="416" t="e">
        <f>VLOOKUP($A69,'Entry Form Men'!$B$11:$M$415,6,0)</f>
        <v>#N/A</v>
      </c>
      <c r="G69" s="426" t="e">
        <f>VLOOKUP($A69,'Entry Form Men'!$B$11:$M$415,7,0)</f>
        <v>#N/A</v>
      </c>
      <c r="H69" s="426" t="e">
        <f>VLOOKUP($A69,'Entry Form Men'!$B$11:$M$415,8,0)</f>
        <v>#N/A</v>
      </c>
      <c r="I69" s="418"/>
      <c r="J69" s="72"/>
      <c r="K69" s="27" t="s">
        <v>421</v>
      </c>
      <c r="L69" s="413">
        <v>7</v>
      </c>
      <c r="M69" s="414">
        <f>VLOOKUP($K69,'Entry Form Men'!$B$11:$M$415,3,0)</f>
        <v>202</v>
      </c>
      <c r="N69" s="421" t="str">
        <f>VLOOKUP($K69,'Entry Form Men'!$B$11:$M$415,4,0)</f>
        <v>Vasilios Konstantinou</v>
      </c>
      <c r="O69" s="414">
        <f>VLOOKUP($K69,'Entry Form Men'!$B$11:$M$415,5,0)</f>
        <v>1992</v>
      </c>
      <c r="P69" s="416" t="str">
        <f>VLOOKUP($K69,'Entry Form Men'!$B$11:$M$415,6,0)</f>
        <v>CYP</v>
      </c>
      <c r="Q69" s="420">
        <f>VLOOKUP($K69,'Entry Form Men'!$B$11:$M$415,7,0)</f>
        <v>218</v>
      </c>
      <c r="R69" s="420">
        <f>VLOOKUP($K69,'Entry Form Men'!$B$11:$M$415,8,0)</f>
        <v>215</v>
      </c>
      <c r="S69" s="227"/>
    </row>
    <row r="70" spans="1:19" s="86" customFormat="1" ht="18" customHeight="1">
      <c r="A70" t="s">
        <v>355</v>
      </c>
      <c r="B70" s="413"/>
      <c r="C70" s="414" t="e">
        <f>VLOOKUP($A70,'Entry Form Men'!$B$11:$M$415,3,0)</f>
        <v>#N/A</v>
      </c>
      <c r="D70" s="415" t="e">
        <f>VLOOKUP($A70,'Entry Form Men'!$B$11:$M$415,4,0)</f>
        <v>#N/A</v>
      </c>
      <c r="E70" s="416" t="e">
        <f>VLOOKUP($A70,'Entry Form Men'!$B$11:$M$415,5,0)</f>
        <v>#N/A</v>
      </c>
      <c r="F70" s="416" t="e">
        <f>VLOOKUP($A70,'Entry Form Men'!$B$11:$M$415,6,0)</f>
        <v>#N/A</v>
      </c>
      <c r="G70" s="426" t="e">
        <f>VLOOKUP($A70,'Entry Form Men'!$B$11:$M$415,7,0)</f>
        <v>#N/A</v>
      </c>
      <c r="H70" s="426" t="e">
        <f>VLOOKUP($A70,'Entry Form Men'!$B$11:$M$415,8,0)</f>
        <v>#N/A</v>
      </c>
      <c r="I70" s="418"/>
      <c r="J70" s="72"/>
      <c r="K70" s="27" t="s">
        <v>422</v>
      </c>
      <c r="L70" s="413">
        <v>8</v>
      </c>
      <c r="M70" s="414">
        <f>VLOOKUP($K70,'Entry Form Men'!$B$11:$M$415,3,0)</f>
        <v>280</v>
      </c>
      <c r="N70" s="421" t="str">
        <f>VLOOKUP($K70,'Entry Form Men'!$B$11:$M$415,4,0)</f>
        <v>Şahabettin Karabulut</v>
      </c>
      <c r="O70" s="414">
        <f>VLOOKUP($K70,'Entry Form Men'!$B$11:$M$415,5,0)</f>
        <v>1993</v>
      </c>
      <c r="P70" s="416" t="str">
        <f>VLOOKUP($K70,'Entry Form Men'!$B$11:$M$415,6,0)</f>
        <v>TUR</v>
      </c>
      <c r="Q70" s="420">
        <f>VLOOKUP($K70,'Entry Form Men'!$B$11:$M$415,7,0)</f>
        <v>218</v>
      </c>
      <c r="R70" s="420">
        <f>VLOOKUP($K70,'Entry Form Men'!$B$11:$M$415,8,0)</f>
        <v>215</v>
      </c>
      <c r="S70" s="227"/>
    </row>
    <row r="71" spans="1:19" s="86" customFormat="1" ht="18" customHeight="1">
      <c r="A71" t="s">
        <v>356</v>
      </c>
      <c r="B71" s="413"/>
      <c r="C71" s="414" t="e">
        <f>VLOOKUP($A71,'Entry Form Men'!$B$11:$M$415,3,0)</f>
        <v>#N/A</v>
      </c>
      <c r="D71" s="415" t="e">
        <f>VLOOKUP($A71,'Entry Form Men'!$B$11:$M$415,4,0)</f>
        <v>#N/A</v>
      </c>
      <c r="E71" s="416" t="e">
        <f>VLOOKUP($A71,'Entry Form Men'!$B$11:$M$415,5,0)</f>
        <v>#N/A</v>
      </c>
      <c r="F71" s="416" t="e">
        <f>VLOOKUP($A71,'Entry Form Men'!$B$11:$M$415,6,0)</f>
        <v>#N/A</v>
      </c>
      <c r="G71" s="426" t="e">
        <f>VLOOKUP($A71,'Entry Form Men'!$B$11:$M$415,7,0)</f>
        <v>#N/A</v>
      </c>
      <c r="H71" s="426" t="e">
        <f>VLOOKUP($A71,'Entry Form Men'!$B$11:$M$415,8,0)</f>
        <v>#N/A</v>
      </c>
      <c r="I71" s="418"/>
      <c r="J71" s="72"/>
      <c r="K71" s="27" t="s">
        <v>423</v>
      </c>
      <c r="L71" s="413">
        <v>9</v>
      </c>
      <c r="M71" s="414">
        <f>VLOOKUP($K71,'Entry Form Men'!$B$11:$M$415,3,0)</f>
        <v>250</v>
      </c>
      <c r="N71" s="415" t="str">
        <f>VLOOKUP($K71,'Entry Form Men'!$B$11:$M$415,4,0)</f>
        <v>Marius Cristian Dumitrache</v>
      </c>
      <c r="O71" s="416">
        <f>VLOOKUP($K71,'Entry Form Men'!$B$11:$M$415,5,0)</f>
        <v>1989</v>
      </c>
      <c r="P71" s="416" t="str">
        <f>VLOOKUP($K71,'Entry Form Men'!$B$11:$M$415,6,0)</f>
        <v>ROU</v>
      </c>
      <c r="Q71" s="417">
        <f>VLOOKUP($K71,'Entry Form Men'!$B$11:$M$415,7,0)</f>
        <v>227</v>
      </c>
      <c r="R71" s="417">
        <f>VLOOKUP($K71,'Entry Form Men'!$B$11:$M$415,8,0)</f>
        <v>215</v>
      </c>
      <c r="S71" s="227"/>
    </row>
    <row r="72" spans="1:19" s="86" customFormat="1" ht="18" customHeight="1">
      <c r="A72" t="s">
        <v>357</v>
      </c>
      <c r="B72" s="413"/>
      <c r="C72" s="414" t="e">
        <f>VLOOKUP($A72,'Entry Form Men'!$B$11:$M$415,3,0)</f>
        <v>#N/A</v>
      </c>
      <c r="D72" s="415" t="e">
        <f>VLOOKUP($A72,'Entry Form Men'!$B$11:$M$415,4,0)</f>
        <v>#N/A</v>
      </c>
      <c r="E72" s="416" t="e">
        <f>VLOOKUP($A72,'Entry Form Men'!$B$11:$M$415,5,0)</f>
        <v>#N/A</v>
      </c>
      <c r="F72" s="416" t="e">
        <f>VLOOKUP($A72,'Entry Form Men'!$B$11:$M$415,6,0)</f>
        <v>#N/A</v>
      </c>
      <c r="G72" s="426" t="e">
        <f>VLOOKUP($A72,'Entry Form Men'!$B$11:$M$415,7,0)</f>
        <v>#N/A</v>
      </c>
      <c r="H72" s="426" t="e">
        <f>VLOOKUP($A72,'Entry Form Men'!$B$11:$M$415,8,0)</f>
        <v>#N/A</v>
      </c>
      <c r="I72" s="418"/>
      <c r="J72" s="72"/>
      <c r="K72" s="27" t="s">
        <v>424</v>
      </c>
      <c r="L72" s="413">
        <v>10</v>
      </c>
      <c r="M72" s="414">
        <f>VLOOKUP($K72,'Entry Form Men'!$B$11:$M$415,3,0)</f>
        <v>267</v>
      </c>
      <c r="N72" s="415" t="str">
        <f>VLOOKUP($K72,'Entry Form Men'!$B$11:$M$415,4,0)</f>
        <v>Milos Todosijevic</v>
      </c>
      <c r="O72" s="416">
        <f>VLOOKUP($K72,'Entry Form Men'!$B$11:$M$415,5,0)</f>
        <v>1986</v>
      </c>
      <c r="P72" s="416" t="str">
        <f>VLOOKUP($K72,'Entry Form Men'!$B$11:$M$415,6,0)</f>
        <v>SRB</v>
      </c>
      <c r="Q72" s="417">
        <f>VLOOKUP($K72,'Entry Form Men'!$B$11:$M$415,7,0)</f>
        <v>220</v>
      </c>
      <c r="R72" s="417">
        <f>VLOOKUP($K72,'Entry Form Men'!$B$11:$M$415,8,0)</f>
        <v>218</v>
      </c>
      <c r="S72" s="227"/>
    </row>
    <row r="73" spans="1:19" s="86" customFormat="1" ht="18" customHeight="1">
      <c r="A73"/>
      <c r="B73" s="422"/>
      <c r="C73" s="422"/>
      <c r="D73" s="423"/>
      <c r="E73" s="424"/>
      <c r="F73" s="424"/>
      <c r="G73" s="428"/>
      <c r="H73" s="428"/>
      <c r="I73" s="429"/>
      <c r="J73" s="72"/>
      <c r="K73" s="27" t="s">
        <v>425</v>
      </c>
      <c r="L73" s="413">
        <v>11</v>
      </c>
      <c r="M73" s="414">
        <f>VLOOKUP($K73,'Entry Form Men'!$B$11:$M$415,3,0)</f>
        <v>185</v>
      </c>
      <c r="N73" s="415" t="str">
        <f>VLOOKUP($K73,'Entry Form Men'!$B$11:$M$415,4,0)</f>
        <v>Tihomir Ivanov</v>
      </c>
      <c r="O73" s="416">
        <f>VLOOKUP($K73,'Entry Form Men'!$B$11:$M$415,5,0)</f>
        <v>1994</v>
      </c>
      <c r="P73" s="416" t="str">
        <f>VLOOKUP($K73,'Entry Form Men'!$B$11:$M$415,6,0)</f>
        <v>BUL</v>
      </c>
      <c r="Q73" s="417">
        <f>VLOOKUP($K73,'Entry Form Men'!$B$11:$M$415,7,0)</f>
        <v>220</v>
      </c>
      <c r="R73" s="417">
        <f>VLOOKUP($K73,'Entry Form Men'!$B$11:$M$415,8,0)</f>
        <v>220</v>
      </c>
      <c r="S73" s="227"/>
    </row>
    <row r="74" spans="1:19" s="86" customFormat="1" ht="18" customHeight="1">
      <c r="A74"/>
      <c r="B74" s="422"/>
      <c r="C74" s="422"/>
      <c r="D74" s="423"/>
      <c r="E74" s="424"/>
      <c r="F74" s="424"/>
      <c r="G74" s="428"/>
      <c r="H74" s="428"/>
      <c r="I74" s="429"/>
      <c r="J74" s="72"/>
      <c r="K74" s="27" t="s">
        <v>426</v>
      </c>
      <c r="L74" s="413">
        <v>12</v>
      </c>
      <c r="M74" s="414">
        <f>VLOOKUP($K74,'Entry Form Men'!$B$11:$M$415,3,0)</f>
        <v>217</v>
      </c>
      <c r="N74" s="415" t="str">
        <f>VLOOKUP($K74,'Entry Form Men'!$B$11:$M$415,4,0)</f>
        <v>Antonios Mastoras</v>
      </c>
      <c r="O74" s="416">
        <f>VLOOKUP($K74,'Entry Form Men'!$B$11:$M$415,5,0)</f>
        <v>1991</v>
      </c>
      <c r="P74" s="416" t="str">
        <f>VLOOKUP($K74,'Entry Form Men'!$B$11:$M$415,6,0)</f>
        <v>GRE</v>
      </c>
      <c r="Q74" s="417">
        <f>VLOOKUP($K74,'Entry Form Men'!$B$11:$M$415,7,0)</f>
        <v>229</v>
      </c>
      <c r="R74" s="417">
        <f>VLOOKUP($K74,'Entry Form Men'!$B$11:$M$415,8,0)</f>
        <v>224</v>
      </c>
      <c r="S74" s="227"/>
    </row>
    <row r="75" spans="1:19" s="86" customFormat="1" ht="18" customHeight="1">
      <c r="A75"/>
      <c r="B75" s="422"/>
      <c r="C75" s="422"/>
      <c r="D75" s="423"/>
      <c r="E75" s="424"/>
      <c r="F75" s="424"/>
      <c r="G75" s="428"/>
      <c r="H75" s="428"/>
      <c r="I75" s="429"/>
      <c r="J75" s="72"/>
      <c r="K75" s="27" t="s">
        <v>427</v>
      </c>
      <c r="L75" s="413">
        <v>13</v>
      </c>
      <c r="M75" s="414" t="e">
        <f>VLOOKUP($K75,'Entry Form Men'!$B$11:$M$415,3,0)</f>
        <v>#N/A</v>
      </c>
      <c r="N75" s="415" t="e">
        <f>VLOOKUP($K75,'Entry Form Men'!$B$11:$M$415,4,0)</f>
        <v>#N/A</v>
      </c>
      <c r="O75" s="416" t="e">
        <f>VLOOKUP($K75,'Entry Form Men'!$B$11:$M$415,5,0)</f>
        <v>#N/A</v>
      </c>
      <c r="P75" s="416" t="e">
        <f>VLOOKUP($K75,'Entry Form Men'!$B$11:$M$415,6,0)</f>
        <v>#N/A</v>
      </c>
      <c r="Q75" s="417" t="e">
        <f>VLOOKUP($K75,'Entry Form Men'!$B$11:$M$415,7,0)</f>
        <v>#N/A</v>
      </c>
      <c r="R75" s="417" t="e">
        <f>VLOOKUP($K75,'Entry Form Men'!$B$11:$M$415,8,0)</f>
        <v>#N/A</v>
      </c>
      <c r="S75" s="227"/>
    </row>
    <row r="76" spans="1:19" s="86" customFormat="1" ht="18" customHeight="1">
      <c r="A76"/>
      <c r="B76" s="422"/>
      <c r="C76" s="72"/>
      <c r="D76" s="72"/>
      <c r="E76" s="72"/>
      <c r="F76" s="72"/>
      <c r="G76" s="98"/>
      <c r="H76" s="99"/>
      <c r="I76" s="99"/>
      <c r="J76" s="72"/>
      <c r="K76" s="27"/>
      <c r="L76" s="72"/>
      <c r="M76" s="72"/>
      <c r="N76" s="72"/>
      <c r="O76" s="72"/>
      <c r="P76" s="72"/>
      <c r="Q76" s="72"/>
      <c r="R76" s="72"/>
      <c r="S76" s="8"/>
    </row>
    <row r="77" spans="1:19" s="86" customFormat="1" ht="18" customHeight="1">
      <c r="A77" s="223" t="s">
        <v>132</v>
      </c>
      <c r="B77" s="476" t="s">
        <v>130</v>
      </c>
      <c r="C77" s="476"/>
      <c r="D77" s="476"/>
      <c r="E77" s="476"/>
      <c r="F77" s="476"/>
      <c r="G77" s="476"/>
      <c r="H77" s="476"/>
      <c r="I77" s="226"/>
      <c r="J77" s="72"/>
      <c r="K77" s="412" t="s">
        <v>296</v>
      </c>
      <c r="L77" s="476" t="s">
        <v>108</v>
      </c>
      <c r="M77" s="476"/>
      <c r="N77" s="476"/>
      <c r="O77" s="476"/>
      <c r="P77" s="476"/>
      <c r="Q77" s="476"/>
      <c r="R77" s="476"/>
      <c r="S77" s="226"/>
    </row>
    <row r="78" spans="1:19" s="86" customFormat="1" ht="18" customHeight="1">
      <c r="A78"/>
      <c r="B78" s="96" t="s">
        <v>109</v>
      </c>
      <c r="C78" s="96" t="s">
        <v>31</v>
      </c>
      <c r="D78" s="96" t="s">
        <v>66</v>
      </c>
      <c r="E78" s="96" t="s">
        <v>67</v>
      </c>
      <c r="F78" s="96" t="s">
        <v>32</v>
      </c>
      <c r="G78" s="96" t="s">
        <v>52</v>
      </c>
      <c r="H78" s="96" t="s">
        <v>51</v>
      </c>
      <c r="I78" s="228" t="s">
        <v>110</v>
      </c>
      <c r="J78" s="411"/>
      <c r="K78" s="27"/>
      <c r="L78" s="96" t="s">
        <v>38</v>
      </c>
      <c r="M78" s="96" t="s">
        <v>31</v>
      </c>
      <c r="N78" s="96" t="s">
        <v>66</v>
      </c>
      <c r="O78" s="96" t="s">
        <v>67</v>
      </c>
      <c r="P78" s="96" t="s">
        <v>32</v>
      </c>
      <c r="Q78" s="96" t="s">
        <v>52</v>
      </c>
      <c r="R78" s="96" t="s">
        <v>51</v>
      </c>
      <c r="S78" s="228" t="s">
        <v>110</v>
      </c>
    </row>
    <row r="79" spans="1:19" s="86" customFormat="1" ht="18" customHeight="1">
      <c r="A79" t="s">
        <v>358</v>
      </c>
      <c r="B79" s="413">
        <v>1</v>
      </c>
      <c r="C79" s="414" t="e">
        <f>VLOOKUP($A79,'Entry Form Men'!$B$11:$M$415,3,0)</f>
        <v>#N/A</v>
      </c>
      <c r="D79" s="415" t="e">
        <f>VLOOKUP($A79,'Entry Form Men'!$B$11:$M$415,4,0)</f>
        <v>#N/A</v>
      </c>
      <c r="E79" s="416" t="e">
        <f>VLOOKUP($A79,'Entry Form Men'!$B$11:$M$415,5,0)</f>
        <v>#N/A</v>
      </c>
      <c r="F79" s="416" t="e">
        <f>VLOOKUP($A79,'Entry Form Men'!$B$11:$M$415,6,0)</f>
        <v>#N/A</v>
      </c>
      <c r="G79" s="417" t="e">
        <f>VLOOKUP($A79,'Entry Form Men'!$B$11:$M$415,7,0)</f>
        <v>#N/A</v>
      </c>
      <c r="H79" s="417" t="e">
        <f>VLOOKUP($A79,'Entry Form Men'!$B$11:$M$415,8,0)</f>
        <v>#N/A</v>
      </c>
      <c r="I79" s="418"/>
      <c r="J79" s="411"/>
      <c r="K79" s="27" t="s">
        <v>428</v>
      </c>
      <c r="L79" s="413">
        <v>1</v>
      </c>
      <c r="M79" s="430">
        <f>VLOOKUP($K79,'Entry Form Men'!$B$11:$M$415,3,0)</f>
        <v>222</v>
      </c>
      <c r="N79" s="415" t="str">
        <f>VLOOKUP($K79,'Entry Form Men'!$B$11:$M$415,4,0)</f>
        <v>Georgios Triantafyllou - OC</v>
      </c>
      <c r="O79" s="416">
        <f>VLOOKUP($K79,'Entry Form Men'!$B$11:$M$415,5,0)</f>
        <v>1997</v>
      </c>
      <c r="P79" s="416" t="str">
        <f>VLOOKUP($K79,'Entry Form Men'!$B$11:$M$415,6,0)</f>
        <v xml:space="preserve">GRE </v>
      </c>
      <c r="Q79" s="417">
        <f>VLOOKUP($K79,'Entry Form Men'!$B$11:$M$415,7,0)</f>
        <v>470</v>
      </c>
      <c r="R79" s="417">
        <f>VLOOKUP($K79,'Entry Form Men'!$B$11:$M$415,8,0)</f>
        <v>470</v>
      </c>
      <c r="S79" s="227"/>
    </row>
    <row r="80" spans="1:19" s="86" customFormat="1" ht="18" customHeight="1">
      <c r="A80" t="s">
        <v>359</v>
      </c>
      <c r="B80" s="413">
        <v>2</v>
      </c>
      <c r="C80" s="414">
        <f>VLOOKUP($A80,'Entry Form Men'!$B$11:$M$415,3,0)</f>
        <v>279</v>
      </c>
      <c r="D80" s="421" t="str">
        <f>VLOOKUP($A80,'Entry Form Men'!$B$11:$M$415,4,0)</f>
        <v>Mustafa Güneş</v>
      </c>
      <c r="E80" s="414">
        <f>VLOOKUP($A80,'Entry Form Men'!$B$11:$M$415,5,0)</f>
        <v>1989</v>
      </c>
      <c r="F80" s="416" t="str">
        <f>VLOOKUP($A80,'Entry Form Men'!$B$11:$M$415,6,0)</f>
        <v>TUR</v>
      </c>
      <c r="G80" s="420">
        <f>VLOOKUP($A80,'Entry Form Men'!$B$11:$M$415,7,0)</f>
        <v>800</v>
      </c>
      <c r="H80" s="420">
        <f>VLOOKUP($A80,'Entry Form Men'!$B$11:$M$415,8,0)</f>
        <v>815</v>
      </c>
      <c r="I80" s="418"/>
      <c r="J80" s="411"/>
      <c r="K80" s="27" t="s">
        <v>429</v>
      </c>
      <c r="L80" s="413">
        <v>2</v>
      </c>
      <c r="M80" s="430">
        <f>VLOOKUP($K80,'Entry Form Men'!$B$11:$M$415,3,0)</f>
        <v>287</v>
      </c>
      <c r="N80" s="431" t="str">
        <f>VLOOKUP($K80,'Entry Form Men'!$B$11:$M$415,4,0)</f>
        <v>Burak Yılmaz - OC</v>
      </c>
      <c r="O80" s="430">
        <f>VLOOKUP($K80,'Entry Form Men'!$B$11:$M$415,5,0)</f>
        <v>1995</v>
      </c>
      <c r="P80" s="416" t="str">
        <f>VLOOKUP($K80,'Entry Form Men'!$B$11:$M$415,6,0)</f>
        <v xml:space="preserve">TUR </v>
      </c>
      <c r="Q80" s="432">
        <f>VLOOKUP($K80,'Entry Form Men'!$B$11:$M$415,7,0)</f>
        <v>475</v>
      </c>
      <c r="R80" s="432">
        <f>VLOOKUP($K80,'Entry Form Men'!$B$11:$M$415,8,0)</f>
        <v>475</v>
      </c>
      <c r="S80" s="227"/>
    </row>
    <row r="81" spans="1:20" s="86" customFormat="1" ht="18" customHeight="1">
      <c r="A81" t="s">
        <v>360</v>
      </c>
      <c r="B81" s="413">
        <v>3</v>
      </c>
      <c r="C81" s="414">
        <f>VLOOKUP($A81,'Entry Form Men'!$B$11:$M$415,3,0)</f>
        <v>208</v>
      </c>
      <c r="D81" s="415" t="str">
        <f>VLOOKUP($A81,'Entry Form Men'!$B$11:$M$415,4,0)</f>
        <v>David Ilariani</v>
      </c>
      <c r="E81" s="416" t="str">
        <f>VLOOKUP($A81,'Entry Form Men'!$B$11:$M$415,5,0)</f>
        <v>1981</v>
      </c>
      <c r="F81" s="416" t="str">
        <f>VLOOKUP($A81,'Entry Form Men'!$B$11:$M$415,6,0)</f>
        <v>GEO</v>
      </c>
      <c r="G81" s="417">
        <f>VLOOKUP($A81,'Entry Form Men'!$B$11:$M$415,7,0)</f>
        <v>777</v>
      </c>
      <c r="H81" s="417">
        <f>VLOOKUP($A81,'Entry Form Men'!$B$11:$M$415,8,0)</f>
        <v>800</v>
      </c>
      <c r="I81" s="418"/>
      <c r="J81" s="411"/>
      <c r="K81" s="27" t="s">
        <v>430</v>
      </c>
      <c r="L81" s="413">
        <v>3</v>
      </c>
      <c r="M81" s="430">
        <f>VLOOKUP($K81,'Entry Form Men'!$B$11:$M$415,3,0)</f>
        <v>300</v>
      </c>
      <c r="N81" s="431" t="str">
        <f>VLOOKUP($K81,'Entry Form Men'!$B$11:$M$415,4,0)</f>
        <v>Yunus Pehlevan - OC</v>
      </c>
      <c r="O81" s="430">
        <f>VLOOKUP($K81,'Entry Form Men'!$B$11:$M$415,5,0)</f>
        <v>1994</v>
      </c>
      <c r="P81" s="416" t="str">
        <f>VLOOKUP($K81,'Entry Form Men'!$B$11:$M$415,6,0)</f>
        <v xml:space="preserve">TUR </v>
      </c>
      <c r="Q81" s="432">
        <f>VLOOKUP($K81,'Entry Form Men'!$B$11:$M$415,7,0)</f>
        <v>480</v>
      </c>
      <c r="R81" s="432">
        <f>VLOOKUP($K81,'Entry Form Men'!$B$11:$M$415,8,0)</f>
        <v>480</v>
      </c>
      <c r="S81" s="227"/>
    </row>
    <row r="82" spans="1:20" s="86" customFormat="1" ht="18" customHeight="1">
      <c r="A82" t="s">
        <v>361</v>
      </c>
      <c r="B82" s="413">
        <v>4</v>
      </c>
      <c r="C82" s="414">
        <f>VLOOKUP($A82,'Entry Form Men'!$B$11:$M$415,3,0)</f>
        <v>221</v>
      </c>
      <c r="D82" s="421" t="str">
        <f>VLOOKUP($A82,'Entry Form Men'!$B$11:$M$415,4,0)</f>
        <v>Konstantinos Douvalidis</v>
      </c>
      <c r="E82" s="414">
        <f>VLOOKUP($A82,'Entry Form Men'!$B$11:$M$415,5,0)</f>
        <v>1987</v>
      </c>
      <c r="F82" s="416" t="str">
        <f>VLOOKUP($A82,'Entry Form Men'!$B$11:$M$415,6,0)</f>
        <v>GRE</v>
      </c>
      <c r="G82" s="420">
        <f>VLOOKUP($A82,'Entry Form Men'!$B$11:$M$415,7,0)</f>
        <v>763</v>
      </c>
      <c r="H82" s="420">
        <f>VLOOKUP($A82,'Entry Form Men'!$B$11:$M$415,8,0)</f>
        <v>763</v>
      </c>
      <c r="I82" s="418"/>
      <c r="J82" s="411"/>
      <c r="K82" s="27" t="s">
        <v>431</v>
      </c>
      <c r="L82" s="413">
        <v>4</v>
      </c>
      <c r="M82" s="430">
        <f>VLOOKUP($K82,'Entry Form Men'!$B$11:$M$415,3,0)</f>
        <v>176</v>
      </c>
      <c r="N82" s="431" t="str">
        <f>VLOOKUP($K82,'Entry Form Men'!$B$11:$M$415,4,0)</f>
        <v>Atanas Petrov</v>
      </c>
      <c r="O82" s="430">
        <f>VLOOKUP($K82,'Entry Form Men'!$B$11:$M$415,5,0)</f>
        <v>1995</v>
      </c>
      <c r="P82" s="416" t="str">
        <f>VLOOKUP($K82,'Entry Form Men'!$B$11:$M$415,6,0)</f>
        <v>BUL</v>
      </c>
      <c r="Q82" s="432">
        <f>VLOOKUP($K82,'Entry Form Men'!$B$11:$M$415,7,0)</f>
        <v>0</v>
      </c>
      <c r="R82" s="432">
        <f>VLOOKUP($K82,'Entry Form Men'!$B$11:$M$415,8,0)</f>
        <v>480</v>
      </c>
      <c r="S82" s="227"/>
    </row>
    <row r="83" spans="1:20" s="86" customFormat="1" ht="18" customHeight="1">
      <c r="A83" t="s">
        <v>362</v>
      </c>
      <c r="B83" s="413">
        <v>5</v>
      </c>
      <c r="C83" s="414">
        <f>VLOOKUP($A83,'Entry Form Men'!$B$11:$M$415,3,0)</f>
        <v>245</v>
      </c>
      <c r="D83" s="421" t="str">
        <f>VLOOKUP($A83,'Entry Form Men'!$B$11:$M$415,4,0)</f>
        <v>Cosmin Dumitrache Ilie</v>
      </c>
      <c r="E83" s="414">
        <f>VLOOKUP($A83,'Entry Form Men'!$B$11:$M$415,5,0)</f>
        <v>1994</v>
      </c>
      <c r="F83" s="416" t="str">
        <f>VLOOKUP($A83,'Entry Form Men'!$B$11:$M$415,6,0)</f>
        <v>ROU</v>
      </c>
      <c r="G83" s="420">
        <f>VLOOKUP($A83,'Entry Form Men'!$B$11:$M$415,7,0)</f>
        <v>796</v>
      </c>
      <c r="H83" s="420">
        <f>VLOOKUP($A83,'Entry Form Men'!$B$11:$M$415,8,0)</f>
        <v>799</v>
      </c>
      <c r="I83" s="418"/>
      <c r="J83" s="411"/>
      <c r="K83" s="27" t="s">
        <v>432</v>
      </c>
      <c r="L83" s="413">
        <v>5</v>
      </c>
      <c r="M83" s="430">
        <f>VLOOKUP($K83,'Entry Form Men'!$B$11:$M$415,3,0)</f>
        <v>282</v>
      </c>
      <c r="N83" s="415" t="str">
        <f>VLOOKUP($K83,'Entry Form Men'!$B$11:$M$415,4,0)</f>
        <v>Ümit Sungur</v>
      </c>
      <c r="O83" s="416">
        <f>VLOOKUP($K83,'Entry Form Men'!$B$11:$M$415,5,0)</f>
        <v>1994</v>
      </c>
      <c r="P83" s="416" t="str">
        <f>VLOOKUP($K83,'Entry Form Men'!$B$11:$M$415,6,0)</f>
        <v>TUR</v>
      </c>
      <c r="Q83" s="417">
        <f>VLOOKUP($K83,'Entry Form Men'!$B$11:$M$415,7,0)</f>
        <v>490</v>
      </c>
      <c r="R83" s="417">
        <f>VLOOKUP($K83,'Entry Form Men'!$B$11:$M$415,8,0)</f>
        <v>490</v>
      </c>
      <c r="S83" s="227"/>
    </row>
    <row r="84" spans="1:20" s="86" customFormat="1" ht="18" customHeight="1">
      <c r="A84" t="s">
        <v>363</v>
      </c>
      <c r="B84" s="413">
        <v>6</v>
      </c>
      <c r="C84" s="414">
        <f>VLOOKUP($A84,'Entry Form Men'!$B$11:$M$415,3,0)</f>
        <v>263</v>
      </c>
      <c r="D84" s="421" t="str">
        <f>VLOOKUP($A84,'Entry Form Men'!$B$11:$M$415,4,0)</f>
        <v>Aleksandar Milenkovic</v>
      </c>
      <c r="E84" s="414">
        <f>VLOOKUP($A84,'Entry Form Men'!$B$11:$M$415,5,0)</f>
        <v>1985</v>
      </c>
      <c r="F84" s="416" t="str">
        <f>VLOOKUP($A84,'Entry Form Men'!$B$11:$M$415,6,0)</f>
        <v>SRB</v>
      </c>
      <c r="G84" s="420">
        <f>VLOOKUP($A84,'Entry Form Men'!$B$11:$M$415,7,0)</f>
        <v>803</v>
      </c>
      <c r="H84" s="420">
        <f>VLOOKUP($A84,'Entry Form Men'!$B$11:$M$415,8,0)</f>
        <v>803</v>
      </c>
      <c r="I84" s="418"/>
      <c r="J84" s="411"/>
      <c r="K84" s="27" t="s">
        <v>433</v>
      </c>
      <c r="L84" s="413">
        <v>6</v>
      </c>
      <c r="M84" s="430">
        <f>VLOOKUP($K84,'Entry Form Men'!$B$11:$M$415,3,0)</f>
        <v>241</v>
      </c>
      <c r="N84" s="415" t="str">
        <f>VLOOKUP($K84,'Entry Form Men'!$B$11:$M$415,4,0)</f>
        <v>Andrei Razvan Deliu</v>
      </c>
      <c r="O84" s="416">
        <f>VLOOKUP($K84,'Entry Form Men'!$B$11:$M$415,5,0)</f>
        <v>1993</v>
      </c>
      <c r="P84" s="416" t="str">
        <f>VLOOKUP($K84,'Entry Form Men'!$B$11:$M$415,6,0)</f>
        <v>ROU</v>
      </c>
      <c r="Q84" s="417">
        <f>VLOOKUP($K84,'Entry Form Men'!$B$11:$M$415,7,0)</f>
        <v>511</v>
      </c>
      <c r="R84" s="417">
        <f>VLOOKUP($K84,'Entry Form Men'!$B$11:$M$415,8,0)</f>
        <v>511</v>
      </c>
      <c r="S84" s="227"/>
    </row>
    <row r="85" spans="1:20" s="86" customFormat="1" ht="18" customHeight="1">
      <c r="A85" t="s">
        <v>364</v>
      </c>
      <c r="B85" s="413">
        <v>7</v>
      </c>
      <c r="C85" s="414">
        <f>VLOOKUP($A85,'Entry Form Men'!$B$11:$M$415,3,0)</f>
        <v>152</v>
      </c>
      <c r="D85" s="421" t="str">
        <f>VLOOKUP($A85,'Entry Form Men'!$B$11:$M$415,4,0)</f>
        <v>Bajram Muço</v>
      </c>
      <c r="E85" s="414">
        <f>VLOOKUP($A85,'Entry Form Men'!$B$11:$M$415,5,0)</f>
        <v>1996</v>
      </c>
      <c r="F85" s="416" t="str">
        <f>VLOOKUP($A85,'Entry Form Men'!$B$11:$M$415,6,0)</f>
        <v>ALB</v>
      </c>
      <c r="G85" s="420">
        <f>VLOOKUP($A85,'Entry Form Men'!$B$11:$M$415,7,0)</f>
        <v>827</v>
      </c>
      <c r="H85" s="420">
        <f>VLOOKUP($A85,'Entry Form Men'!$B$11:$M$415,8,0)</f>
        <v>827</v>
      </c>
      <c r="I85" s="418"/>
      <c r="J85" s="411"/>
      <c r="K85" s="27" t="s">
        <v>434</v>
      </c>
      <c r="L85" s="413">
        <v>7</v>
      </c>
      <c r="M85" s="430">
        <f>VLOOKUP($K85,'Entry Form Men'!$B$11:$M$415,3,0)</f>
        <v>255</v>
      </c>
      <c r="N85" s="415" t="str">
        <f>VLOOKUP($K85,'Entry Form Men'!$B$11:$M$415,4,0)</f>
        <v>Andrej Poljanec</v>
      </c>
      <c r="O85" s="416">
        <f>VLOOKUP($K85,'Entry Form Men'!$B$11:$M$415,5,0)</f>
        <v>1984</v>
      </c>
      <c r="P85" s="416" t="str">
        <f>VLOOKUP($K85,'Entry Form Men'!$B$11:$M$415,6,0)</f>
        <v>SLO</v>
      </c>
      <c r="Q85" s="417">
        <f>VLOOKUP($K85,'Entry Form Men'!$B$11:$M$415,7,0)</f>
        <v>560</v>
      </c>
      <c r="R85" s="417">
        <f>VLOOKUP($K85,'Entry Form Men'!$B$11:$M$415,8,0)</f>
        <v>520</v>
      </c>
      <c r="S85" s="227"/>
    </row>
    <row r="86" spans="1:20" s="86" customFormat="1" ht="18" customHeight="1">
      <c r="A86" t="s">
        <v>365</v>
      </c>
      <c r="B86" s="413">
        <v>8</v>
      </c>
      <c r="C86" s="414">
        <f>VLOOKUP($A86,'Entry Form Men'!$B$11:$M$415,3,0)</f>
        <v>160</v>
      </c>
      <c r="D86" s="421" t="str">
        <f>VLOOKUP($A86,'Entry Form Men'!$B$11:$M$415,4,0)</f>
        <v>Arsen Dubski</v>
      </c>
      <c r="E86" s="414">
        <f>VLOOKUP($A86,'Entry Form Men'!$B$11:$M$415,5,0)</f>
        <v>1993</v>
      </c>
      <c r="F86" s="416" t="str">
        <f>VLOOKUP($A86,'Entry Form Men'!$B$11:$M$415,6,0)</f>
        <v>ARM</v>
      </c>
      <c r="G86" s="420">
        <f>VLOOKUP($A86,'Entry Form Men'!$B$11:$M$415,7,0)</f>
        <v>898</v>
      </c>
      <c r="H86" s="420">
        <f>VLOOKUP($A86,'Entry Form Men'!$B$11:$M$415,8,0)</f>
        <v>898</v>
      </c>
      <c r="I86" s="418"/>
      <c r="J86" s="411"/>
      <c r="K86" s="27" t="s">
        <v>435</v>
      </c>
      <c r="L86" s="413">
        <v>8</v>
      </c>
      <c r="M86" s="430">
        <f>VLOOKUP($K86,'Entry Form Men'!$B$11:$M$415,3,0)</f>
        <v>218</v>
      </c>
      <c r="N86" s="415" t="str">
        <f>VLOOKUP($K86,'Entry Form Men'!$B$11:$M$415,4,0)</f>
        <v>Dimitrios Patsoukakis</v>
      </c>
      <c r="O86" s="416">
        <f>VLOOKUP($K86,'Entry Form Men'!$B$11:$M$415,5,0)</f>
        <v>1987</v>
      </c>
      <c r="P86" s="416" t="str">
        <f>VLOOKUP($K86,'Entry Form Men'!$B$11:$M$415,6,0)</f>
        <v>GRE</v>
      </c>
      <c r="Q86" s="417">
        <f>VLOOKUP($K86,'Entry Form Men'!$B$11:$M$415,7,0)</f>
        <v>555</v>
      </c>
      <c r="R86" s="417">
        <f>VLOOKUP($K86,'Entry Form Men'!$B$11:$M$415,8,0)</f>
        <v>540</v>
      </c>
      <c r="S86" s="227"/>
    </row>
    <row r="87" spans="1:20" s="86" customFormat="1" ht="18" customHeight="1">
      <c r="B87" s="411"/>
      <c r="C87" s="411"/>
      <c r="D87" s="411"/>
      <c r="E87" s="411"/>
      <c r="F87" s="411"/>
      <c r="G87" s="411"/>
      <c r="H87" s="411"/>
      <c r="I87" s="411"/>
      <c r="J87" s="411"/>
      <c r="K87" s="27" t="s">
        <v>436</v>
      </c>
      <c r="L87" s="413">
        <v>9</v>
      </c>
      <c r="M87" s="430">
        <f>VLOOKUP($K87,'Entry Form Men'!$B$11:$M$415,3,0)</f>
        <v>200</v>
      </c>
      <c r="N87" s="415" t="str">
        <f>VLOOKUP($K87,'Entry Form Men'!$B$11:$M$415,4,0)</f>
        <v>Nikandros Stylianou</v>
      </c>
      <c r="O87" s="416">
        <f>VLOOKUP($K87,'Entry Form Men'!$B$11:$M$415,5,0)</f>
        <v>1989</v>
      </c>
      <c r="P87" s="416" t="str">
        <f>VLOOKUP($K87,'Entry Form Men'!$B$11:$M$415,6,0)</f>
        <v>CYP</v>
      </c>
      <c r="Q87" s="417">
        <f>VLOOKUP($K87,'Entry Form Men'!$B$11:$M$415,7,0)</f>
        <v>545</v>
      </c>
      <c r="R87" s="417">
        <f>VLOOKUP($K87,'Entry Form Men'!$B$11:$M$415,8,0)</f>
        <v>545</v>
      </c>
      <c r="S87" s="227"/>
    </row>
    <row r="88" spans="1:20" s="86" customFormat="1" ht="18" customHeight="1">
      <c r="B88" s="411"/>
      <c r="C88" s="411"/>
      <c r="D88" s="411"/>
      <c r="E88" s="411"/>
      <c r="F88" s="411"/>
      <c r="G88" s="411"/>
      <c r="H88" s="411"/>
      <c r="I88" s="411"/>
      <c r="J88" s="411"/>
      <c r="K88" s="27" t="s">
        <v>437</v>
      </c>
      <c r="L88" s="413">
        <v>10</v>
      </c>
      <c r="M88" s="430" t="e">
        <f>VLOOKUP($K88,'Entry Form Men'!$B$11:$M$415,3,0)</f>
        <v>#N/A</v>
      </c>
      <c r="N88" s="415" t="e">
        <f>VLOOKUP($K88,'Entry Form Men'!$B$11:$M$415,4,0)</f>
        <v>#N/A</v>
      </c>
      <c r="O88" s="416" t="e">
        <f>VLOOKUP($K88,'Entry Form Men'!$B$11:$M$415,5,0)</f>
        <v>#N/A</v>
      </c>
      <c r="P88" s="416" t="e">
        <f>VLOOKUP($K88,'Entry Form Men'!$B$11:$M$415,6,0)</f>
        <v>#N/A</v>
      </c>
      <c r="Q88" s="417" t="e">
        <f>VLOOKUP($K88,'Entry Form Men'!$B$11:$M$415,7,0)</f>
        <v>#N/A</v>
      </c>
      <c r="R88" s="417" t="e">
        <f>VLOOKUP($K88,'Entry Form Men'!$B$11:$M$415,8,0)</f>
        <v>#N/A</v>
      </c>
      <c r="S88" s="227"/>
      <c r="T88" s="72"/>
    </row>
    <row r="89" spans="1:20" s="86" customFormat="1" ht="18" customHeight="1">
      <c r="A89"/>
      <c r="B89" s="98"/>
      <c r="C89" s="98"/>
      <c r="D89" s="98"/>
      <c r="E89" s="98"/>
      <c r="F89" s="98"/>
      <c r="G89" s="98"/>
      <c r="H89" s="98"/>
      <c r="I89" s="98"/>
      <c r="J89" s="433"/>
      <c r="K89" s="27"/>
      <c r="L89" s="411"/>
      <c r="M89" s="411"/>
      <c r="N89" s="411"/>
      <c r="O89" s="411"/>
      <c r="P89" s="411"/>
      <c r="Q89" s="411"/>
      <c r="R89" s="411"/>
    </row>
    <row r="90" spans="1:20" s="86" customFormat="1" ht="18" customHeight="1">
      <c r="A90" s="223"/>
      <c r="B90" s="476" t="s">
        <v>20</v>
      </c>
      <c r="C90" s="476"/>
      <c r="D90" s="476"/>
      <c r="E90" s="476"/>
      <c r="F90" s="476"/>
      <c r="G90" s="476"/>
      <c r="H90" s="476"/>
      <c r="I90" s="226"/>
      <c r="J90" s="433"/>
      <c r="K90" s="412" t="s">
        <v>299</v>
      </c>
      <c r="L90" s="476" t="s">
        <v>36</v>
      </c>
      <c r="M90" s="476"/>
      <c r="N90" s="476"/>
      <c r="O90" s="476"/>
      <c r="P90" s="476"/>
      <c r="Q90" s="476"/>
      <c r="R90" s="476"/>
      <c r="S90" s="226"/>
    </row>
    <row r="91" spans="1:20" s="86" customFormat="1" ht="18" customHeight="1">
      <c r="A91"/>
      <c r="B91" s="96" t="s">
        <v>38</v>
      </c>
      <c r="C91" s="96" t="s">
        <v>31</v>
      </c>
      <c r="D91" s="96" t="s">
        <v>66</v>
      </c>
      <c r="E91" s="96" t="s">
        <v>67</v>
      </c>
      <c r="F91" s="96" t="s">
        <v>32</v>
      </c>
      <c r="G91" s="96" t="s">
        <v>52</v>
      </c>
      <c r="H91" s="96" t="s">
        <v>51</v>
      </c>
      <c r="I91" s="228" t="s">
        <v>110</v>
      </c>
      <c r="J91" s="433"/>
      <c r="K91" s="27"/>
      <c r="L91" s="96" t="s">
        <v>38</v>
      </c>
      <c r="M91" s="96" t="s">
        <v>31</v>
      </c>
      <c r="N91" s="96" t="s">
        <v>66</v>
      </c>
      <c r="O91" s="96" t="s">
        <v>67</v>
      </c>
      <c r="P91" s="96" t="s">
        <v>32</v>
      </c>
      <c r="Q91" s="96" t="s">
        <v>52</v>
      </c>
      <c r="R91" s="96" t="s">
        <v>51</v>
      </c>
      <c r="S91" s="228" t="s">
        <v>110</v>
      </c>
    </row>
    <row r="92" spans="1:20" s="86" customFormat="1" ht="18" customHeight="1">
      <c r="A92" t="s">
        <v>366</v>
      </c>
      <c r="B92" s="413">
        <v>1</v>
      </c>
      <c r="C92" s="414">
        <f>VLOOKUP($A92,'Entry Form Men'!$B$11:$M$415,3,0)</f>
        <v>288</v>
      </c>
      <c r="D92" s="419" t="str">
        <f>VLOOKUP($A92,'Entry Form Men'!$B$11:$M$415,4,0)</f>
        <v>Erdinç Ekin - OC</v>
      </c>
      <c r="E92" s="414">
        <f>VLOOKUP($A92,'Entry Form Men'!$B$11:$M$415,5,0)</f>
        <v>1988</v>
      </c>
      <c r="F92" s="416" t="str">
        <f>VLOOKUP($A92,'Entry Form Men'!$B$11:$M$415,6,0)</f>
        <v xml:space="preserve">TUR </v>
      </c>
      <c r="G92" s="425">
        <f>VLOOKUP($A92,'Entry Form Men'!$B$11:$M$415,7,0)</f>
        <v>81686</v>
      </c>
      <c r="H92" s="425">
        <f>VLOOKUP($A92,'Entry Form Men'!$B$11:$M$415,8,0)</f>
        <v>0</v>
      </c>
      <c r="I92" s="418"/>
      <c r="J92" s="433"/>
      <c r="K92" s="27" t="s">
        <v>438</v>
      </c>
      <c r="L92" s="413">
        <v>1</v>
      </c>
      <c r="M92" s="434">
        <f>VLOOKUP($K92,'Entry Form Men'!$B$11:$M$415,3,0)</f>
        <v>293</v>
      </c>
      <c r="N92" s="415" t="str">
        <f>VLOOKUP($K92,'Entry Form Men'!$B$11:$M$415,4,0)</f>
        <v>Osman Can Özdeveci - OC</v>
      </c>
      <c r="O92" s="416">
        <f>VLOOKUP($K92,'Entry Form Men'!$B$11:$M$415,5,0)</f>
        <v>1995</v>
      </c>
      <c r="P92" s="416" t="str">
        <f>VLOOKUP($K92,'Entry Form Men'!$B$11:$M$415,6,0)</f>
        <v xml:space="preserve">TUR </v>
      </c>
      <c r="Q92" s="417">
        <f>VLOOKUP($K92,'Entry Form Men'!$B$11:$M$415,7,0)</f>
        <v>0</v>
      </c>
      <c r="R92" s="417">
        <f>VLOOKUP($K92,'Entry Form Men'!$B$11:$M$415,8,0)</f>
        <v>0</v>
      </c>
      <c r="S92" s="227"/>
    </row>
    <row r="93" spans="1:20" s="86" customFormat="1" ht="18" customHeight="1">
      <c r="A93" t="s">
        <v>367</v>
      </c>
      <c r="B93" s="413">
        <v>2</v>
      </c>
      <c r="C93" s="414">
        <f>VLOOKUP($A93,'Entry Form Men'!$B$11:$M$415,3,0)</f>
        <v>252</v>
      </c>
      <c r="D93" s="421" t="str">
        <f>VLOOKUP($A93,'Entry Form Men'!$B$11:$M$415,4,0)</f>
        <v>Daniel Ionut Betej - OC</v>
      </c>
      <c r="E93" s="414">
        <f>VLOOKUP($A93,'Entry Form Men'!$B$11:$M$415,5,0)</f>
        <v>1987</v>
      </c>
      <c r="F93" s="416" t="str">
        <f>VLOOKUP($A93,'Entry Form Men'!$B$11:$M$415,6,0)</f>
        <v xml:space="preserve">ROU </v>
      </c>
      <c r="G93" s="425">
        <f>VLOOKUP($A93,'Entry Form Men'!$B$11:$M$415,7,0)</f>
        <v>81620</v>
      </c>
      <c r="H93" s="425">
        <f>VLOOKUP($A93,'Entry Form Men'!$B$11:$M$415,8,0)</f>
        <v>0</v>
      </c>
      <c r="I93" s="418"/>
      <c r="J93" s="433"/>
      <c r="K93" s="27" t="s">
        <v>439</v>
      </c>
      <c r="L93" s="435">
        <v>2</v>
      </c>
      <c r="M93" s="436">
        <f>VLOOKUP($K93,'Entry Form Men'!$B$11:$M$415,3,0)</f>
        <v>159</v>
      </c>
      <c r="N93" s="437" t="str">
        <f>VLOOKUP($K93,'Entry Form Men'!$B$11:$M$415,4,0)</f>
        <v>Albert Martirosyan</v>
      </c>
      <c r="O93" s="438">
        <f>VLOOKUP($K93,'Entry Form Men'!$B$11:$M$415,5,0)</f>
        <v>1994</v>
      </c>
      <c r="P93" s="438" t="str">
        <f>VLOOKUP($K93,'Entry Form Men'!$B$11:$M$415,6,0)</f>
        <v>ARM</v>
      </c>
      <c r="Q93" s="439">
        <f>VLOOKUP($K93,'Entry Form Men'!$B$11:$M$415,7,0)</f>
        <v>1640</v>
      </c>
      <c r="R93" s="439">
        <f>VLOOKUP($K93,'Entry Form Men'!$B$11:$M$415,8,0)</f>
        <v>1540</v>
      </c>
      <c r="S93" s="227"/>
    </row>
    <row r="94" spans="1:20" s="86" customFormat="1" ht="18" customHeight="1">
      <c r="A94" t="s">
        <v>368</v>
      </c>
      <c r="B94" s="413">
        <v>3</v>
      </c>
      <c r="C94" s="414">
        <f>VLOOKUP($A94,'Entry Form Men'!$B$11:$M$415,3,0)</f>
        <v>167</v>
      </c>
      <c r="D94" s="421" t="str">
        <f>VLOOKUP($A94,'Entry Form Men'!$B$11:$M$415,4,0)</f>
        <v>Vanya Sargsyan</v>
      </c>
      <c r="E94" s="414">
        <f>VLOOKUP($A94,'Entry Form Men'!$B$11:$M$415,5,0)</f>
        <v>1996</v>
      </c>
      <c r="F94" s="416" t="str">
        <f>VLOOKUP($A94,'Entry Form Men'!$B$11:$M$415,6,0)</f>
        <v>ARM</v>
      </c>
      <c r="G94" s="425">
        <f>VLOOKUP($A94,'Entry Form Men'!$B$11:$M$415,7,0)</f>
        <v>91651</v>
      </c>
      <c r="H94" s="425">
        <f>VLOOKUP($A94,'Entry Form Men'!$B$11:$M$415,8,0)</f>
        <v>91936</v>
      </c>
      <c r="I94" s="418"/>
      <c r="J94" s="433"/>
      <c r="K94" s="27" t="s">
        <v>440</v>
      </c>
      <c r="L94" s="435">
        <v>3</v>
      </c>
      <c r="M94" s="436">
        <f>VLOOKUP($K94,'Entry Form Men'!$B$11:$M$415,3,0)</f>
        <v>278</v>
      </c>
      <c r="N94" s="440" t="str">
        <f>VLOOKUP($K94,'Entry Form Men'!$B$11:$M$415,4,0)</f>
        <v>Murat Gündüz</v>
      </c>
      <c r="O94" s="436">
        <f>VLOOKUP($K94,'Entry Form Men'!$B$11:$M$415,5,0)</f>
        <v>1993</v>
      </c>
      <c r="P94" s="438" t="str">
        <f>VLOOKUP($K94,'Entry Form Men'!$B$11:$M$415,6,0)</f>
        <v>TUR</v>
      </c>
      <c r="Q94" s="441">
        <f>VLOOKUP($K94,'Entry Form Men'!$B$11:$M$415,7,0)</f>
        <v>1766</v>
      </c>
      <c r="R94" s="441">
        <f>VLOOKUP($K94,'Entry Form Men'!$B$11:$M$415,8,0)</f>
        <v>1749</v>
      </c>
      <c r="S94" s="227"/>
    </row>
    <row r="95" spans="1:20" s="86" customFormat="1" ht="18" customHeight="1">
      <c r="A95" t="s">
        <v>369</v>
      </c>
      <c r="B95" s="413">
        <v>4</v>
      </c>
      <c r="C95" s="414">
        <f>VLOOKUP($A95,'Entry Form Men'!$B$11:$M$415,3,0)</f>
        <v>249</v>
      </c>
      <c r="D95" s="421" t="str">
        <f>VLOOKUP($A95,'Entry Form Men'!$B$11:$M$415,4,0)</f>
        <v>Marius Busca</v>
      </c>
      <c r="E95" s="414">
        <f>VLOOKUP($A95,'Entry Form Men'!$B$11:$M$415,5,0)</f>
        <v>1979</v>
      </c>
      <c r="F95" s="416" t="str">
        <f>VLOOKUP($A95,'Entry Form Men'!$B$11:$M$415,6,0)</f>
        <v>ROU</v>
      </c>
      <c r="G95" s="425">
        <f>VLOOKUP($A95,'Entry Form Men'!$B$11:$M$415,7,0)</f>
        <v>83080</v>
      </c>
      <c r="H95" s="425">
        <f>VLOOKUP($A95,'Entry Form Men'!$B$11:$M$415,8,0)</f>
        <v>0</v>
      </c>
      <c r="I95" s="418"/>
      <c r="J95" s="433"/>
      <c r="K95" s="27" t="s">
        <v>441</v>
      </c>
      <c r="L95" s="435">
        <v>4</v>
      </c>
      <c r="M95" s="436">
        <f>VLOOKUP($K95,'Entry Form Men'!$B$11:$M$415,3,0)</f>
        <v>172</v>
      </c>
      <c r="N95" s="440" t="str">
        <f>VLOOKUP($K95,'Entry Form Men'!$B$11:$M$415,4,0)</f>
        <v>Mesud Pezer</v>
      </c>
      <c r="O95" s="436">
        <f>VLOOKUP($K95,'Entry Form Men'!$B$11:$M$415,5,0)</f>
        <v>1994</v>
      </c>
      <c r="P95" s="438" t="str">
        <f>VLOOKUP($K95,'Entry Form Men'!$B$11:$M$415,6,0)</f>
        <v>BIH</v>
      </c>
      <c r="Q95" s="441">
        <f>VLOOKUP($K95,'Entry Form Men'!$B$11:$M$415,7,0)</f>
        <v>1886</v>
      </c>
      <c r="R95" s="441">
        <f>VLOOKUP($K95,'Entry Form Men'!$B$11:$M$415,8,0)</f>
        <v>1864</v>
      </c>
      <c r="S95" s="227"/>
    </row>
    <row r="96" spans="1:20" s="86" customFormat="1" ht="18" customHeight="1">
      <c r="A96" t="s">
        <v>370</v>
      </c>
      <c r="B96" s="413">
        <v>5</v>
      </c>
      <c r="C96" s="414">
        <f>VLOOKUP($A96,'Entry Form Men'!$B$11:$M$415,3,0)</f>
        <v>265</v>
      </c>
      <c r="D96" s="421" t="str">
        <f>VLOOKUP($A96,'Entry Form Men'!$B$11:$M$415,4,0)</f>
        <v>Jasmin Ljajic</v>
      </c>
      <c r="E96" s="414">
        <f>VLOOKUP($A96,'Entry Form Men'!$B$11:$M$415,5,0)</f>
        <v>1991</v>
      </c>
      <c r="F96" s="416" t="str">
        <f>VLOOKUP($A96,'Entry Form Men'!$B$11:$M$415,6,0)</f>
        <v>SRB</v>
      </c>
      <c r="G96" s="425">
        <f>VLOOKUP($A96,'Entry Form Men'!$B$11:$M$415,7,0)</f>
        <v>81236</v>
      </c>
      <c r="H96" s="425">
        <f>VLOOKUP($A96,'Entry Form Men'!$B$11:$M$415,8,0)</f>
        <v>0</v>
      </c>
      <c r="I96" s="418"/>
      <c r="J96" s="433"/>
      <c r="K96" s="27" t="s">
        <v>442</v>
      </c>
      <c r="L96" s="435">
        <v>5</v>
      </c>
      <c r="M96" s="436">
        <f>VLOOKUP($K96,'Entry Form Men'!$B$11:$M$415,3,0)</f>
        <v>228</v>
      </c>
      <c r="N96" s="440" t="str">
        <f>VLOOKUP($K96,'Entry Form Men'!$B$11:$M$415,4,0)</f>
        <v>Ivan Emilianov</v>
      </c>
      <c r="O96" s="436">
        <f>VLOOKUP($K96,'Entry Form Men'!$B$11:$M$415,5,0)</f>
        <v>1977</v>
      </c>
      <c r="P96" s="438" t="str">
        <f>VLOOKUP($K96,'Entry Form Men'!$B$11:$M$415,6,0)</f>
        <v>MDA</v>
      </c>
      <c r="Q96" s="441">
        <f>VLOOKUP($K96,'Entry Form Men'!$B$11:$M$415,7,0)</f>
        <v>2064</v>
      </c>
      <c r="R96" s="441">
        <f>VLOOKUP($K96,'Entry Form Men'!$B$11:$M$415,8,0)</f>
        <v>1906</v>
      </c>
      <c r="S96" s="227"/>
    </row>
    <row r="97" spans="1:22" s="86" customFormat="1" ht="18" customHeight="1">
      <c r="A97" t="s">
        <v>371</v>
      </c>
      <c r="B97" s="413">
        <v>6</v>
      </c>
      <c r="C97" s="414">
        <f>VLOOKUP($A97,'Entry Form Men'!$B$11:$M$415,3,0)</f>
        <v>274</v>
      </c>
      <c r="D97" s="415" t="str">
        <f>VLOOKUP($A97,'Entry Form Men'!$B$11:$M$415,4,0)</f>
        <v>Ali Kaya</v>
      </c>
      <c r="E97" s="416">
        <f>VLOOKUP($A97,'Entry Form Men'!$B$11:$M$415,5,0)</f>
        <v>1994</v>
      </c>
      <c r="F97" s="416" t="str">
        <f>VLOOKUP($A97,'Entry Form Men'!$B$11:$M$415,6,0)</f>
        <v>TUR</v>
      </c>
      <c r="G97" s="442">
        <f>VLOOKUP($A97,'Entry Form Men'!$B$11:$M$415,7,0)</f>
        <v>74361</v>
      </c>
      <c r="H97" s="442">
        <f>VLOOKUP($A97,'Entry Form Men'!$B$11:$M$415,8,0)</f>
        <v>74361</v>
      </c>
      <c r="I97" s="418"/>
      <c r="J97" s="433"/>
      <c r="K97" s="27" t="s">
        <v>443</v>
      </c>
      <c r="L97" s="435">
        <v>6</v>
      </c>
      <c r="M97" s="436">
        <f>VLOOKUP($K97,'Entry Form Men'!$B$11:$M$415,3,0)</f>
        <v>194</v>
      </c>
      <c r="N97" s="440" t="str">
        <f>VLOOKUP($K97,'Entry Form Men'!$B$11:$M$415,4,0)</f>
        <v>Marin Premeru</v>
      </c>
      <c r="O97" s="436">
        <f>VLOOKUP($K97,'Entry Form Men'!$B$11:$M$415,5,0)</f>
        <v>1990</v>
      </c>
      <c r="P97" s="438" t="str">
        <f>VLOOKUP($K97,'Entry Form Men'!$B$11:$M$415,6,0)</f>
        <v>CRO</v>
      </c>
      <c r="Q97" s="441">
        <f>VLOOKUP($K97,'Entry Form Men'!$B$11:$M$415,7,0)</f>
        <v>2059</v>
      </c>
      <c r="R97" s="441">
        <f>VLOOKUP($K97,'Entry Form Men'!$B$11:$M$415,8,0)</f>
        <v>1943</v>
      </c>
      <c r="S97" s="227"/>
    </row>
    <row r="98" spans="1:22" s="86" customFormat="1" ht="18" customHeight="1">
      <c r="A98" t="s">
        <v>372</v>
      </c>
      <c r="B98" s="413">
        <v>7</v>
      </c>
      <c r="C98" s="414">
        <f>VLOOKUP($A98,'Entry Form Men'!$B$11:$M$415,3,0)</f>
        <v>181</v>
      </c>
      <c r="D98" s="421" t="str">
        <f>VLOOKUP($A98,'Entry Form Men'!$B$11:$M$415,4,0)</f>
        <v>Mitko Tsenov</v>
      </c>
      <c r="E98" s="414">
        <f>VLOOKUP($A98,'Entry Form Men'!$B$11:$M$415,5,0)</f>
        <v>1993</v>
      </c>
      <c r="F98" s="416" t="str">
        <f>VLOOKUP($A98,'Entry Form Men'!$B$11:$M$415,6,0)</f>
        <v>BUL</v>
      </c>
      <c r="G98" s="425">
        <f>VLOOKUP($A98,'Entry Form Men'!$B$11:$M$415,7,0)</f>
        <v>75934</v>
      </c>
      <c r="H98" s="425">
        <f>VLOOKUP($A98,'Entry Form Men'!$B$11:$M$415,8,0)</f>
        <v>75934</v>
      </c>
      <c r="I98" s="418"/>
      <c r="J98" s="433"/>
      <c r="K98" s="27" t="s">
        <v>444</v>
      </c>
      <c r="L98" s="435">
        <v>7</v>
      </c>
      <c r="M98" s="436">
        <f>VLOOKUP($K98,'Entry Form Men'!$B$11:$M$415,3,0)</f>
        <v>242</v>
      </c>
      <c r="N98" s="440" t="str">
        <f>VLOOKUP($K98,'Entry Form Men'!$B$11:$M$415,4,0)</f>
        <v>Andrei Gag</v>
      </c>
      <c r="O98" s="436">
        <f>VLOOKUP($K98,'Entry Form Men'!$B$11:$M$415,5,0)</f>
        <v>1991</v>
      </c>
      <c r="P98" s="438" t="str">
        <f>VLOOKUP($K98,'Entry Form Men'!$B$11:$M$415,6,0)</f>
        <v>ROU</v>
      </c>
      <c r="Q98" s="441">
        <f>VLOOKUP($K98,'Entry Form Men'!$B$11:$M$415,7,0)</f>
        <v>1974</v>
      </c>
      <c r="R98" s="441">
        <f>VLOOKUP($K98,'Entry Form Men'!$B$11:$M$415,8,0)</f>
        <v>1974</v>
      </c>
      <c r="S98" s="227"/>
    </row>
    <row r="99" spans="1:22" s="86" customFormat="1" ht="18" customHeight="1">
      <c r="A99" t="s">
        <v>373</v>
      </c>
      <c r="B99" s="413">
        <v>8</v>
      </c>
      <c r="C99" s="414">
        <f>VLOOKUP($A99,'Entry Form Men'!$B$11:$M$415,3,0)</f>
        <v>209</v>
      </c>
      <c r="D99" s="421" t="str">
        <f>VLOOKUP($A99,'Entry Form Men'!$B$11:$M$415,4,0)</f>
        <v>Davit Kharazishvili</v>
      </c>
      <c r="E99" s="414" t="str">
        <f>VLOOKUP($A99,'Entry Form Men'!$B$11:$M$415,5,0)</f>
        <v>1992</v>
      </c>
      <c r="F99" s="416" t="str">
        <f>VLOOKUP($A99,'Entry Form Men'!$B$11:$M$415,6,0)</f>
        <v>GEO</v>
      </c>
      <c r="G99" s="425">
        <f>VLOOKUP($A99,'Entry Form Men'!$B$11:$M$415,7,0)</f>
        <v>0</v>
      </c>
      <c r="H99" s="425">
        <f>VLOOKUP($A99,'Entry Form Men'!$B$11:$M$415,8,0)</f>
        <v>90745</v>
      </c>
      <c r="I99" s="418"/>
      <c r="J99" s="433"/>
      <c r="K99" s="27" t="s">
        <v>445</v>
      </c>
      <c r="L99" s="435">
        <v>8</v>
      </c>
      <c r="M99" s="436">
        <f>VLOOKUP($K99,'Entry Form Men'!$B$11:$M$415,3,0)</f>
        <v>264</v>
      </c>
      <c r="N99" s="437" t="str">
        <f>VLOOKUP($K99,'Entry Form Men'!$B$11:$M$415,4,0)</f>
        <v>Asmir Kolasinac</v>
      </c>
      <c r="O99" s="438">
        <f>VLOOKUP($K99,'Entry Form Men'!$B$11:$M$415,5,0)</f>
        <v>1984</v>
      </c>
      <c r="P99" s="438" t="str">
        <f>VLOOKUP($K99,'Entry Form Men'!$B$11:$M$415,6,0)</f>
        <v>SRB</v>
      </c>
      <c r="Q99" s="439">
        <f>VLOOKUP($K99,'Entry Form Men'!$B$11:$M$415,7,0)</f>
        <v>2085</v>
      </c>
      <c r="R99" s="439">
        <f>VLOOKUP($K99,'Entry Form Men'!$B$11:$M$415,8,0)</f>
        <v>2061</v>
      </c>
      <c r="S99" s="227"/>
    </row>
    <row r="100" spans="1:22" s="86" customFormat="1" ht="18" customHeight="1">
      <c r="A100" t="s">
        <v>374</v>
      </c>
      <c r="B100" s="413">
        <v>9</v>
      </c>
      <c r="C100" s="414">
        <f>VLOOKUP($A100,'Entry Form Men'!$B$11:$M$415,3,0)</f>
        <v>297</v>
      </c>
      <c r="D100" s="421" t="str">
        <f>VLOOKUP($A100,'Entry Form Men'!$B$11:$M$415,4,0)</f>
        <v>Tarık Langat Akdağ - OC</v>
      </c>
      <c r="E100" s="414">
        <f>VLOOKUP($A100,'Entry Form Men'!$B$11:$M$415,5,0)</f>
        <v>1988</v>
      </c>
      <c r="F100" s="416" t="str">
        <f>VLOOKUP($A100,'Entry Form Men'!$B$11:$M$415,6,0)</f>
        <v xml:space="preserve">TUR </v>
      </c>
      <c r="G100" s="425">
        <f>VLOOKUP($A100,'Entry Form Men'!$B$11:$M$415,7,0)</f>
        <v>74768</v>
      </c>
      <c r="H100" s="425">
        <f>VLOOKUP($A100,'Entry Form Men'!$B$11:$M$415,8,0)</f>
        <v>80129</v>
      </c>
      <c r="I100" s="418"/>
      <c r="J100" s="433"/>
      <c r="K100" s="27" t="s">
        <v>446</v>
      </c>
      <c r="L100" s="435">
        <v>9</v>
      </c>
      <c r="M100" s="436">
        <f>VLOOKUP($K100,'Entry Form Men'!$B$11:$M$415,3,0)</f>
        <v>178</v>
      </c>
      <c r="N100" s="437" t="str">
        <f>VLOOKUP($K100,'Entry Form Men'!$B$11:$M$415,4,0)</f>
        <v>Georgi Ivanov</v>
      </c>
      <c r="O100" s="438">
        <f>VLOOKUP($K100,'Entry Form Men'!$B$11:$M$415,5,0)</f>
        <v>1985</v>
      </c>
      <c r="P100" s="438" t="str">
        <f>VLOOKUP($K100,'Entry Form Men'!$B$11:$M$415,6,0)</f>
        <v>BUL</v>
      </c>
      <c r="Q100" s="439">
        <f>VLOOKUP($K100,'Entry Form Men'!$B$11:$M$415,7,0)</f>
        <v>2109</v>
      </c>
      <c r="R100" s="439">
        <f>VLOOKUP($K100,'Entry Form Men'!$B$11:$M$415,8,0)</f>
        <v>2082</v>
      </c>
      <c r="S100" s="227"/>
    </row>
    <row r="101" spans="1:22" s="86" customFormat="1" ht="18" customHeight="1">
      <c r="A101" t="s">
        <v>375</v>
      </c>
      <c r="B101" s="413">
        <v>10</v>
      </c>
      <c r="C101" s="414">
        <f>VLOOKUP($A101,'Entry Form Men'!$B$11:$M$415,3,0)</f>
        <v>295</v>
      </c>
      <c r="D101" s="421" t="str">
        <f>VLOOKUP($A101,'Entry Form Men'!$B$11:$M$415,4,0)</f>
        <v>Ramazan Özdemir - OC</v>
      </c>
      <c r="E101" s="414">
        <f>VLOOKUP($A101,'Entry Form Men'!$B$11:$M$415,5,0)</f>
        <v>1991</v>
      </c>
      <c r="F101" s="416" t="str">
        <f>VLOOKUP($A101,'Entry Form Men'!$B$11:$M$415,6,0)</f>
        <v xml:space="preserve">TUR </v>
      </c>
      <c r="G101" s="425">
        <f>VLOOKUP($A101,'Entry Form Men'!$B$11:$M$415,7,0)</f>
        <v>81617</v>
      </c>
      <c r="H101" s="425">
        <f>VLOOKUP($A101,'Entry Form Men'!$B$11:$M$415,8,0)</f>
        <v>81617</v>
      </c>
      <c r="I101" s="418"/>
      <c r="J101" s="433"/>
      <c r="K101" s="27" t="s">
        <v>447</v>
      </c>
      <c r="L101" s="435">
        <v>10</v>
      </c>
      <c r="M101" s="436" t="e">
        <f>VLOOKUP($K101,'Entry Form Men'!$B$11:$M$415,3,0)</f>
        <v>#N/A</v>
      </c>
      <c r="N101" s="437" t="e">
        <f>VLOOKUP($K101,'Entry Form Men'!$B$11:$M$415,4,0)</f>
        <v>#N/A</v>
      </c>
      <c r="O101" s="438" t="e">
        <f>VLOOKUP($K101,'Entry Form Men'!$B$11:$M$415,5,0)</f>
        <v>#N/A</v>
      </c>
      <c r="P101" s="438" t="e">
        <f>VLOOKUP($K101,'Entry Form Men'!$B$11:$M$415,6,0)</f>
        <v>#N/A</v>
      </c>
      <c r="Q101" s="439" t="e">
        <f>VLOOKUP($K101,'Entry Form Men'!$B$11:$M$415,7,0)</f>
        <v>#N/A</v>
      </c>
      <c r="R101" s="417" t="e">
        <f>VLOOKUP($K101,'Entry Form Men'!$B$11:$M$415,8,0)</f>
        <v>#N/A</v>
      </c>
      <c r="S101" s="227"/>
    </row>
    <row r="102" spans="1:22" s="86" customFormat="1" ht="18" customHeight="1">
      <c r="A102" t="s">
        <v>376</v>
      </c>
      <c r="B102" s="413">
        <v>11</v>
      </c>
      <c r="C102" s="414">
        <f>VLOOKUP($A102,'Entry Form Men'!$B$11:$M$415,3,0)</f>
        <v>186</v>
      </c>
      <c r="D102" s="421" t="str">
        <f>VLOOKUP($A102,'Entry Form Men'!$B$11:$M$415,4,0)</f>
        <v>Yolo Nikolov - OC</v>
      </c>
      <c r="E102" s="414">
        <f>VLOOKUP($A102,'Entry Form Men'!$B$11:$M$415,5,0)</f>
        <v>1984</v>
      </c>
      <c r="F102" s="416" t="str">
        <f>VLOOKUP($A102,'Entry Form Men'!$B$11:$M$415,6,0)</f>
        <v xml:space="preserve">BUL </v>
      </c>
      <c r="G102" s="425">
        <f>VLOOKUP($A102,'Entry Form Men'!$B$11:$M$415,7,0)</f>
        <v>82438</v>
      </c>
      <c r="H102" s="425">
        <f>VLOOKUP($A102,'Entry Form Men'!$B$11:$M$415,8,0)</f>
        <v>82625</v>
      </c>
      <c r="I102" s="418"/>
      <c r="J102" s="433"/>
      <c r="K102" s="27" t="s">
        <v>448</v>
      </c>
      <c r="L102" s="435">
        <v>11</v>
      </c>
      <c r="M102" s="436" t="e">
        <f>VLOOKUP($K102,'Entry Form Men'!$B$11:$M$415,3,0)</f>
        <v>#N/A</v>
      </c>
      <c r="N102" s="437" t="e">
        <f>VLOOKUP($K102,'Entry Form Men'!$B$11:$M$415,4,0)</f>
        <v>#N/A</v>
      </c>
      <c r="O102" s="438" t="e">
        <f>VLOOKUP($K102,'Entry Form Men'!$B$11:$M$415,5,0)</f>
        <v>#N/A</v>
      </c>
      <c r="P102" s="438" t="e">
        <f>VLOOKUP($K102,'Entry Form Men'!$B$11:$M$415,6,0)</f>
        <v>#N/A</v>
      </c>
      <c r="Q102" s="439" t="e">
        <f>VLOOKUP($K102,'Entry Form Men'!$B$11:$M$415,7,0)</f>
        <v>#N/A</v>
      </c>
      <c r="R102" s="417" t="e">
        <f>VLOOKUP($K102,'Entry Form Men'!$B$11:$M$415,8,0)</f>
        <v>#N/A</v>
      </c>
      <c r="S102" s="227"/>
    </row>
    <row r="103" spans="1:22" s="86" customFormat="1" ht="18" customHeight="1">
      <c r="A103" t="s">
        <v>377</v>
      </c>
      <c r="B103" s="413">
        <v>12</v>
      </c>
      <c r="C103" s="414">
        <f>VLOOKUP($A103,'Entry Form Men'!$B$11:$M$415,3,0)</f>
        <v>187</v>
      </c>
      <c r="D103" s="421" t="str">
        <f>VLOOKUP($A103,'Entry Form Men'!$B$11:$M$415,4,0)</f>
        <v>Ivan Popov - OC</v>
      </c>
      <c r="E103" s="414">
        <f>VLOOKUP($A103,'Entry Form Men'!$B$11:$M$415,5,0)</f>
        <v>1991</v>
      </c>
      <c r="F103" s="416" t="str">
        <f>VLOOKUP($A103,'Entry Form Men'!$B$11:$M$415,6,0)</f>
        <v xml:space="preserve">BUL </v>
      </c>
      <c r="G103" s="425">
        <f>VLOOKUP($A103,'Entry Form Men'!$B$11:$M$415,7,0)</f>
        <v>0</v>
      </c>
      <c r="H103" s="425">
        <f>VLOOKUP($A103,'Entry Form Men'!$B$11:$M$415,8,0)</f>
        <v>0</v>
      </c>
      <c r="I103" s="418"/>
      <c r="J103" s="72"/>
      <c r="K103" s="27"/>
      <c r="L103" s="27"/>
      <c r="M103" s="27"/>
      <c r="N103" s="27"/>
      <c r="O103" s="27"/>
      <c r="P103" s="27"/>
      <c r="Q103" s="27"/>
      <c r="R103" s="27"/>
      <c r="S103" s="48"/>
      <c r="T103" s="48"/>
      <c r="U103" s="48"/>
      <c r="V103" s="48"/>
    </row>
    <row r="104" spans="1:22" ht="15" customHeight="1">
      <c r="A104" t="s">
        <v>378</v>
      </c>
      <c r="B104" s="413">
        <v>13</v>
      </c>
      <c r="C104" s="414">
        <f>VLOOKUP($A104,'Entry Form Men'!$B$11:$M$415,3,0)</f>
        <v>191</v>
      </c>
      <c r="D104" s="421" t="str">
        <f>VLOOKUP($A104,'Entry Form Men'!$B$11:$M$415,4,0)</f>
        <v>Nicholas Chepseba - OC</v>
      </c>
      <c r="E104" s="414">
        <f>VLOOKUP($A104,'Entry Form Men'!$B$11:$M$415,5,0)</f>
        <v>1994</v>
      </c>
      <c r="F104" s="416" t="str">
        <f>VLOOKUP($A104,'Entry Form Men'!$B$11:$M$415,6,0)</f>
        <v xml:space="preserve">KEN </v>
      </c>
      <c r="G104" s="425">
        <f>VLOOKUP($A104,'Entry Form Men'!$B$11:$M$415,7,0)</f>
        <v>0</v>
      </c>
      <c r="H104" s="425">
        <f>VLOOKUP($A104,'Entry Form Men'!$B$11:$M$415,8,0)</f>
        <v>0</v>
      </c>
      <c r="I104" s="72"/>
      <c r="J104" s="72"/>
      <c r="K104" s="72"/>
      <c r="L104" s="72"/>
      <c r="M104" s="72"/>
      <c r="N104" s="72"/>
      <c r="O104" s="72"/>
      <c r="P104" s="72"/>
      <c r="Q104" s="72"/>
      <c r="R104" s="72"/>
    </row>
    <row r="105" spans="1:22" ht="15" customHeight="1"/>
    <row r="106" spans="1:22" ht="15" customHeight="1">
      <c r="L106" s="63"/>
      <c r="M106" s="63"/>
      <c r="N106" s="64"/>
      <c r="O106" s="63"/>
      <c r="P106" s="63"/>
      <c r="Q106" s="63"/>
      <c r="R106" s="63"/>
      <c r="S106" s="63"/>
    </row>
    <row r="107" spans="1:22" ht="15" customHeight="1"/>
    <row r="108" spans="1:22" ht="15" customHeight="1"/>
    <row r="109" spans="1:22" ht="15" customHeight="1"/>
    <row r="110" spans="1:22" ht="15" customHeight="1"/>
    <row r="111" spans="1:22" ht="15" customHeight="1"/>
    <row r="112" spans="1:2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sheetData>
  <mergeCells count="16">
    <mergeCell ref="B61:H61"/>
    <mergeCell ref="L20:R20"/>
    <mergeCell ref="B90:H90"/>
    <mergeCell ref="B49:H49"/>
    <mergeCell ref="L49:R49"/>
    <mergeCell ref="B77:H77"/>
    <mergeCell ref="L77:R77"/>
    <mergeCell ref="B31:H31"/>
    <mergeCell ref="L61:R61"/>
    <mergeCell ref="L90:R90"/>
    <mergeCell ref="B1:R1"/>
    <mergeCell ref="B7:R7"/>
    <mergeCell ref="B9:H9"/>
    <mergeCell ref="L31:R31"/>
    <mergeCell ref="L9:R9"/>
    <mergeCell ref="B20:H20"/>
  </mergeCells>
  <conditionalFormatting sqref="I10 I73:I75 S79:S88">
    <cfRule type="containsErrors" dxfId="176" priority="167" stopIfTrue="1">
      <formula>ISERROR(I10)</formula>
    </cfRule>
  </conditionalFormatting>
  <conditionalFormatting sqref="S33:S47">
    <cfRule type="containsErrors" dxfId="175" priority="166" stopIfTrue="1">
      <formula>ISERROR(S33)</formula>
    </cfRule>
  </conditionalFormatting>
  <conditionalFormatting sqref="S33:S47 I73:I75 S79:S88">
    <cfRule type="cellIs" dxfId="174" priority="165" stopIfTrue="1" operator="equal">
      <formula>0</formula>
    </cfRule>
  </conditionalFormatting>
  <conditionalFormatting sqref="S33:S47">
    <cfRule type="cellIs" dxfId="173" priority="164" stopIfTrue="1" operator="equal">
      <formula>0</formula>
    </cfRule>
  </conditionalFormatting>
  <conditionalFormatting sqref="S32">
    <cfRule type="containsErrors" dxfId="172" priority="163" stopIfTrue="1">
      <formula>ISERROR(S32)</formula>
    </cfRule>
  </conditionalFormatting>
  <conditionalFormatting sqref="S11:S16">
    <cfRule type="containsErrors" dxfId="171" priority="162" stopIfTrue="1">
      <formula>ISERROR(S11)</formula>
    </cfRule>
  </conditionalFormatting>
  <conditionalFormatting sqref="S11:S16">
    <cfRule type="cellIs" dxfId="170" priority="161" stopIfTrue="1" operator="equal">
      <formula>0</formula>
    </cfRule>
  </conditionalFormatting>
  <conditionalFormatting sqref="S11:S16">
    <cfRule type="cellIs" dxfId="169" priority="160" stopIfTrue="1" operator="equal">
      <formula>0</formula>
    </cfRule>
  </conditionalFormatting>
  <conditionalFormatting sqref="S10">
    <cfRule type="containsErrors" dxfId="168" priority="159" stopIfTrue="1">
      <formula>ISERROR(S10)</formula>
    </cfRule>
  </conditionalFormatting>
  <conditionalFormatting sqref="S63:S75">
    <cfRule type="containsErrors" dxfId="167" priority="158" stopIfTrue="1">
      <formula>ISERROR(S63)</formula>
    </cfRule>
  </conditionalFormatting>
  <conditionalFormatting sqref="S63:S75">
    <cfRule type="cellIs" dxfId="166" priority="157" stopIfTrue="1" operator="equal">
      <formula>0</formula>
    </cfRule>
  </conditionalFormatting>
  <conditionalFormatting sqref="S63:S75">
    <cfRule type="cellIs" dxfId="165" priority="156" stopIfTrue="1" operator="equal">
      <formula>0</formula>
    </cfRule>
  </conditionalFormatting>
  <conditionalFormatting sqref="S62">
    <cfRule type="containsErrors" dxfId="164" priority="155" stopIfTrue="1">
      <formula>ISERROR(S62)</formula>
    </cfRule>
  </conditionalFormatting>
  <conditionalFormatting sqref="I33:I47">
    <cfRule type="containsErrors" dxfId="163" priority="154" stopIfTrue="1">
      <formula>ISERROR(I33)</formula>
    </cfRule>
  </conditionalFormatting>
  <conditionalFormatting sqref="I33:I47">
    <cfRule type="cellIs" dxfId="162" priority="153" stopIfTrue="1" operator="equal">
      <formula>0</formula>
    </cfRule>
  </conditionalFormatting>
  <conditionalFormatting sqref="I33:I47">
    <cfRule type="cellIs" dxfId="161" priority="152" stopIfTrue="1" operator="equal">
      <formula>0</formula>
    </cfRule>
  </conditionalFormatting>
  <conditionalFormatting sqref="I32">
    <cfRule type="containsErrors" dxfId="160" priority="151" stopIfTrue="1">
      <formula>ISERROR(I32)</formula>
    </cfRule>
  </conditionalFormatting>
  <conditionalFormatting sqref="S92:S102">
    <cfRule type="containsErrors" dxfId="159" priority="146" stopIfTrue="1">
      <formula>ISERROR(S92)</formula>
    </cfRule>
  </conditionalFormatting>
  <conditionalFormatting sqref="S92:S102">
    <cfRule type="cellIs" dxfId="158" priority="145" stopIfTrue="1" operator="equal">
      <formula>0</formula>
    </cfRule>
  </conditionalFormatting>
  <conditionalFormatting sqref="S92:S102">
    <cfRule type="cellIs" dxfId="157" priority="144" stopIfTrue="1" operator="equal">
      <formula>0</formula>
    </cfRule>
  </conditionalFormatting>
  <conditionalFormatting sqref="S91">
    <cfRule type="containsErrors" dxfId="156" priority="143" stopIfTrue="1">
      <formula>ISERROR(S91)</formula>
    </cfRule>
  </conditionalFormatting>
  <conditionalFormatting sqref="S51:S59">
    <cfRule type="containsErrors" dxfId="155" priority="126" stopIfTrue="1">
      <formula>ISERROR(S51)</formula>
    </cfRule>
  </conditionalFormatting>
  <conditionalFormatting sqref="S51:S59">
    <cfRule type="cellIs" dxfId="154" priority="125" stopIfTrue="1" operator="equal">
      <formula>0</formula>
    </cfRule>
  </conditionalFormatting>
  <conditionalFormatting sqref="S51:S59">
    <cfRule type="cellIs" dxfId="153" priority="124" stopIfTrue="1" operator="equal">
      <formula>0</formula>
    </cfRule>
  </conditionalFormatting>
  <conditionalFormatting sqref="S50">
    <cfRule type="containsErrors" dxfId="152" priority="123" stopIfTrue="1">
      <formula>ISERROR(S50)</formula>
    </cfRule>
  </conditionalFormatting>
  <conditionalFormatting sqref="I51:I59">
    <cfRule type="containsErrors" dxfId="151" priority="122" stopIfTrue="1">
      <formula>ISERROR(I51)</formula>
    </cfRule>
  </conditionalFormatting>
  <conditionalFormatting sqref="I51:I59">
    <cfRule type="cellIs" dxfId="150" priority="121" stopIfTrue="1" operator="equal">
      <formula>0</formula>
    </cfRule>
  </conditionalFormatting>
  <conditionalFormatting sqref="I51:I59">
    <cfRule type="cellIs" dxfId="149" priority="120" stopIfTrue="1" operator="equal">
      <formula>0</formula>
    </cfRule>
  </conditionalFormatting>
  <conditionalFormatting sqref="I50">
    <cfRule type="containsErrors" dxfId="148" priority="119" stopIfTrue="1">
      <formula>ISERROR(I50)</formula>
    </cfRule>
  </conditionalFormatting>
  <conditionalFormatting sqref="I92:I103">
    <cfRule type="containsErrors" dxfId="147" priority="114" stopIfTrue="1">
      <formula>ISERROR(I92)</formula>
    </cfRule>
  </conditionalFormatting>
  <conditionalFormatting sqref="I92:I103">
    <cfRule type="cellIs" dxfId="146" priority="113" stopIfTrue="1" operator="equal">
      <formula>0</formula>
    </cfRule>
  </conditionalFormatting>
  <conditionalFormatting sqref="I92:I103">
    <cfRule type="cellIs" dxfId="145" priority="112" stopIfTrue="1" operator="equal">
      <formula>0</formula>
    </cfRule>
  </conditionalFormatting>
  <conditionalFormatting sqref="I91">
    <cfRule type="containsErrors" dxfId="144" priority="111" stopIfTrue="1">
      <formula>ISERROR(I91)</formula>
    </cfRule>
  </conditionalFormatting>
  <conditionalFormatting sqref="I79:I86">
    <cfRule type="containsErrors" dxfId="143" priority="106" stopIfTrue="1">
      <formula>ISERROR(I79)</formula>
    </cfRule>
  </conditionalFormatting>
  <conditionalFormatting sqref="I79:I86">
    <cfRule type="cellIs" dxfId="142" priority="105" stopIfTrue="1" operator="equal">
      <formula>0</formula>
    </cfRule>
  </conditionalFormatting>
  <conditionalFormatting sqref="I79:I86">
    <cfRule type="cellIs" dxfId="141" priority="104" stopIfTrue="1" operator="equal">
      <formula>0</formula>
    </cfRule>
  </conditionalFormatting>
  <conditionalFormatting sqref="I78">
    <cfRule type="containsErrors" dxfId="140" priority="103" stopIfTrue="1">
      <formula>ISERROR(I78)</formula>
    </cfRule>
  </conditionalFormatting>
  <conditionalFormatting sqref="S78">
    <cfRule type="containsErrors" dxfId="139" priority="91" stopIfTrue="1">
      <formula>ISERROR(S78)</formula>
    </cfRule>
  </conditionalFormatting>
  <conditionalFormatting sqref="S21">
    <cfRule type="containsErrors" dxfId="138" priority="77" stopIfTrue="1">
      <formula>ISERROR(S21)</formula>
    </cfRule>
  </conditionalFormatting>
  <conditionalFormatting sqref="S22:S27">
    <cfRule type="containsErrors" dxfId="137" priority="80" stopIfTrue="1">
      <formula>ISERROR(S22)</formula>
    </cfRule>
  </conditionalFormatting>
  <conditionalFormatting sqref="S22:S27">
    <cfRule type="cellIs" dxfId="136" priority="79" stopIfTrue="1" operator="equal">
      <formula>0</formula>
    </cfRule>
  </conditionalFormatting>
  <conditionalFormatting sqref="S22:S27">
    <cfRule type="cellIs" dxfId="135" priority="78" stopIfTrue="1" operator="equal">
      <formula>0</formula>
    </cfRule>
  </conditionalFormatting>
  <conditionalFormatting sqref="M1:R16 M20:R27 C76:H86 C1:H59 D73:H75 M104:R1048576 M31:R102 C89:H65470">
    <cfRule type="cellIs" dxfId="134" priority="45" stopIfTrue="1" operator="equal">
      <formula>0</formula>
    </cfRule>
    <cfRule type="containsErrors" dxfId="133" priority="46" stopIfTrue="1">
      <formula>ISERROR(C1)</formula>
    </cfRule>
  </conditionalFormatting>
  <conditionalFormatting sqref="N1:N16 N20:N27 D1:D59 D73:D86 N104:N1048576 N31:N102 D89:D65470">
    <cfRule type="containsText" dxfId="132" priority="44" stopIfTrue="1" operator="containsText" text=" OC">
      <formula>NOT(ISERROR(SEARCH(" OC",D1)))</formula>
    </cfRule>
  </conditionalFormatting>
  <conditionalFormatting sqref="P1:P16 P20:P27 F1:F59 F73:F86 P104:P1048576 P31:P102 F89:F65470">
    <cfRule type="containsText" dxfId="131" priority="43" stopIfTrue="1" operator="containsText" text=" ">
      <formula>NOT(ISERROR(SEARCH(" ",F1)))</formula>
    </cfRule>
  </conditionalFormatting>
  <conditionalFormatting sqref="B8">
    <cfRule type="containsText" dxfId="130" priority="34" stopIfTrue="1" operator="containsText" text="OC">
      <formula>NOT(ISERROR(SEARCH("OC",B8)))</formula>
    </cfRule>
  </conditionalFormatting>
  <conditionalFormatting sqref="B19">
    <cfRule type="containsText" dxfId="129" priority="33" stopIfTrue="1" operator="containsText" text="OC">
      <formula>NOT(ISERROR(SEARCH("OC",B19)))</formula>
    </cfRule>
  </conditionalFormatting>
  <conditionalFormatting sqref="L8">
    <cfRule type="containsText" dxfId="128" priority="32" stopIfTrue="1" operator="containsText" text="OC">
      <formula>NOT(ISERROR(SEARCH("OC",L8)))</formula>
    </cfRule>
  </conditionalFormatting>
  <conditionalFormatting sqref="L19">
    <cfRule type="containsText" dxfId="127" priority="31" stopIfTrue="1" operator="containsText" text="OC">
      <formula>NOT(ISERROR(SEARCH("OC",L19)))</formula>
    </cfRule>
  </conditionalFormatting>
  <conditionalFormatting sqref="I21">
    <cfRule type="containsErrors" dxfId="126" priority="27" stopIfTrue="1">
      <formula>ISERROR(I21)</formula>
    </cfRule>
  </conditionalFormatting>
  <conditionalFormatting sqref="B48">
    <cfRule type="containsText" dxfId="125" priority="10" stopIfTrue="1" operator="containsText" text="OC">
      <formula>NOT(ISERROR(SEARCH("OC",B48)))</formula>
    </cfRule>
  </conditionalFormatting>
  <conditionalFormatting sqref="I63:I72">
    <cfRule type="containsErrors" dxfId="124" priority="9" stopIfTrue="1">
      <formula>ISERROR(I63)</formula>
    </cfRule>
  </conditionalFormatting>
  <conditionalFormatting sqref="I63:I72">
    <cfRule type="cellIs" dxfId="123" priority="8" stopIfTrue="1" operator="equal">
      <formula>0</formula>
    </cfRule>
  </conditionalFormatting>
  <conditionalFormatting sqref="I63:I72">
    <cfRule type="cellIs" dxfId="122" priority="7" stopIfTrue="1" operator="equal">
      <formula>0</formula>
    </cfRule>
  </conditionalFormatting>
  <conditionalFormatting sqref="I62">
    <cfRule type="containsErrors" dxfId="121" priority="6" stopIfTrue="1">
      <formula>ISERROR(I62)</formula>
    </cfRule>
  </conditionalFormatting>
  <conditionalFormatting sqref="C60:H72">
    <cfRule type="cellIs" dxfId="120" priority="4" stopIfTrue="1" operator="equal">
      <formula>0</formula>
    </cfRule>
    <cfRule type="containsErrors" dxfId="119" priority="5" stopIfTrue="1">
      <formula>ISERROR(C60)</formula>
    </cfRule>
  </conditionalFormatting>
  <conditionalFormatting sqref="D60:D72">
    <cfRule type="containsText" dxfId="118" priority="3" stopIfTrue="1" operator="containsText" text=" OC">
      <formula>NOT(ISERROR(SEARCH(" OC",D60)))</formula>
    </cfRule>
  </conditionalFormatting>
  <conditionalFormatting sqref="F60:F72">
    <cfRule type="containsText" dxfId="117" priority="2" stopIfTrue="1" operator="containsText" text=" ">
      <formula>NOT(ISERROR(SEARCH(" ",F60)))</formula>
    </cfRule>
  </conditionalFormatting>
  <conditionalFormatting sqref="B60">
    <cfRule type="containsText" dxfId="116" priority="1" stopIfTrue="1" operator="containsText" text="OC">
      <formula>NOT(ISERROR(SEARCH("OC",B60)))</formula>
    </cfRule>
  </conditionalFormatting>
  <dataValidations count="1">
    <dataValidation type="list" allowBlank="1" showInputMessage="1" sqref="B1:R1">
      <formula1>"PROVISIONAL START LISTS - MEN,FULL START LISTS - MEN"</formula1>
    </dataValidation>
  </dataValidations>
  <printOptions horizontalCentered="1"/>
  <pageMargins left="0.19685039370078741" right="0.19685039370078741" top="0.39370078740157483" bottom="0.19685039370078741" header="0.31496062992125984" footer="0.31496062992125984"/>
  <pageSetup paperSize="9" scale="78" orientation="portrait" horizontalDpi="1200" r:id="rId1"/>
  <rowBreaks count="1" manualBreakCount="1">
    <brk id="47"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4" enableFormatConditionsCalculation="0">
    <tabColor rgb="FF00B0F0"/>
    <pageSetUpPr fitToPage="1"/>
  </sheetPr>
  <dimension ref="A1:I29"/>
  <sheetViews>
    <sheetView view="pageBreakPreview" zoomScale="85" zoomScaleSheetLayoutView="85" workbookViewId="0">
      <selection sqref="A1:C1"/>
    </sheetView>
  </sheetViews>
  <sheetFormatPr defaultRowHeight="15" customHeight="1" outlineLevelCol="1"/>
  <cols>
    <col min="1" max="1" width="10.85546875" style="8" customWidth="1"/>
    <col min="2" max="2" width="15.140625" style="8" hidden="1" customWidth="1" outlineLevel="1"/>
    <col min="3" max="3" width="10.85546875" style="8" customWidth="1" collapsed="1"/>
    <col min="4" max="4" width="28.7109375" style="8" customWidth="1"/>
    <col min="5" max="5" width="8.85546875" style="8" customWidth="1"/>
    <col min="6" max="6" width="8.7109375" style="8" customWidth="1"/>
    <col min="7" max="8" width="10.7109375" style="8" customWidth="1"/>
    <col min="9" max="16384" width="9.140625" style="8"/>
  </cols>
  <sheetData>
    <row r="1" spans="1:9" ht="30" customHeight="1">
      <c r="A1" s="474" t="s">
        <v>131</v>
      </c>
      <c r="B1" s="474"/>
      <c r="C1" s="474"/>
      <c r="D1" s="474"/>
      <c r="E1" s="474"/>
      <c r="F1" s="474"/>
      <c r="G1" s="474"/>
      <c r="H1" s="474"/>
      <c r="I1" s="168"/>
    </row>
    <row r="2" spans="1:9" ht="30" customHeight="1">
      <c r="A2" s="479" t="s">
        <v>125</v>
      </c>
      <c r="B2" s="479"/>
      <c r="C2" s="479"/>
      <c r="D2" s="479"/>
      <c r="E2" s="479"/>
      <c r="F2" s="479"/>
      <c r="G2" s="479"/>
      <c r="H2" s="479"/>
      <c r="I2" s="168"/>
    </row>
    <row r="3" spans="1:9" ht="15" customHeight="1">
      <c r="A3" s="269" t="s">
        <v>131</v>
      </c>
    </row>
    <row r="6" spans="1:9" ht="15" customHeight="1">
      <c r="A6" s="48" t="s">
        <v>123</v>
      </c>
      <c r="B6" s="48"/>
      <c r="C6" s="47" t="s">
        <v>172</v>
      </c>
      <c r="D6" s="44"/>
      <c r="E6" s="44"/>
      <c r="F6" s="44"/>
      <c r="G6" s="44"/>
      <c r="H6" s="44"/>
      <c r="I6" s="44"/>
    </row>
    <row r="7" spans="1:9" ht="15" customHeight="1">
      <c r="A7" s="49" t="s">
        <v>0</v>
      </c>
      <c r="B7" s="49"/>
      <c r="C7" s="54">
        <v>0.71180555555555547</v>
      </c>
      <c r="D7" s="44"/>
      <c r="E7" s="44"/>
      <c r="F7" s="44"/>
      <c r="G7" s="44"/>
      <c r="H7" s="44"/>
      <c r="I7" s="44"/>
    </row>
    <row r="8" spans="1:9" ht="15" customHeight="1">
      <c r="A8" s="336">
        <v>1</v>
      </c>
      <c r="B8" s="27"/>
      <c r="D8" s="25"/>
      <c r="E8" s="26"/>
      <c r="G8" s="84"/>
      <c r="H8" s="85"/>
    </row>
    <row r="9" spans="1:9" ht="15" customHeight="1">
      <c r="A9" s="480" t="s">
        <v>24</v>
      </c>
      <c r="B9" s="477" t="s">
        <v>106</v>
      </c>
      <c r="C9" s="481" t="s">
        <v>25</v>
      </c>
      <c r="D9" s="480" t="s">
        <v>26</v>
      </c>
      <c r="E9" s="480" t="s">
        <v>27</v>
      </c>
      <c r="F9" s="480" t="s">
        <v>23</v>
      </c>
      <c r="G9" s="478" t="s">
        <v>28</v>
      </c>
      <c r="H9" s="478" t="s">
        <v>29</v>
      </c>
    </row>
    <row r="10" spans="1:9" ht="15" customHeight="1">
      <c r="A10" s="480"/>
      <c r="B10" s="477"/>
      <c r="C10" s="482"/>
      <c r="D10" s="480"/>
      <c r="E10" s="480"/>
      <c r="F10" s="480"/>
      <c r="G10" s="478"/>
      <c r="H10" s="478"/>
    </row>
    <row r="11" spans="1:9" ht="18" customHeight="1">
      <c r="A11" s="1" t="s">
        <v>522</v>
      </c>
      <c r="B11" s="1" t="s">
        <v>455</v>
      </c>
      <c r="C11" s="2">
        <v>189</v>
      </c>
      <c r="D11" s="31" t="s">
        <v>262</v>
      </c>
      <c r="E11" s="2">
        <v>1988</v>
      </c>
      <c r="F11" s="4" t="s">
        <v>164</v>
      </c>
      <c r="G11" s="169">
        <v>697</v>
      </c>
      <c r="H11" s="16"/>
    </row>
    <row r="12" spans="1:9" ht="18" customHeight="1">
      <c r="A12" s="1">
        <v>1</v>
      </c>
      <c r="B12" s="1" t="s">
        <v>451</v>
      </c>
      <c r="C12" s="2">
        <v>256</v>
      </c>
      <c r="D12" s="28" t="s">
        <v>247</v>
      </c>
      <c r="E12" s="2">
        <v>1986</v>
      </c>
      <c r="F12" s="4" t="s">
        <v>175</v>
      </c>
      <c r="G12" s="169">
        <v>703</v>
      </c>
      <c r="H12" s="30">
        <v>11</v>
      </c>
    </row>
    <row r="13" spans="1:9" ht="18" customHeight="1">
      <c r="A13" s="1">
        <v>2</v>
      </c>
      <c r="B13" s="1" t="s">
        <v>452</v>
      </c>
      <c r="C13" s="2">
        <v>173</v>
      </c>
      <c r="D13" s="28" t="s">
        <v>195</v>
      </c>
      <c r="E13" s="2">
        <v>1991</v>
      </c>
      <c r="F13" s="4" t="s">
        <v>16</v>
      </c>
      <c r="G13" s="169">
        <v>707</v>
      </c>
      <c r="H13" s="30">
        <v>7</v>
      </c>
    </row>
    <row r="14" spans="1:9" ht="18" customHeight="1">
      <c r="A14" s="1" t="s">
        <v>522</v>
      </c>
      <c r="B14" s="1" t="s">
        <v>449</v>
      </c>
      <c r="C14" s="2">
        <v>156</v>
      </c>
      <c r="D14" s="28" t="s">
        <v>517</v>
      </c>
      <c r="E14" s="2">
        <v>1993</v>
      </c>
      <c r="F14" s="4" t="s">
        <v>160</v>
      </c>
      <c r="G14" s="169">
        <v>713</v>
      </c>
      <c r="H14" s="29"/>
    </row>
    <row r="15" spans="1:9" ht="18" customHeight="1">
      <c r="A15" s="1">
        <v>3</v>
      </c>
      <c r="B15" s="1" t="s">
        <v>454</v>
      </c>
      <c r="C15" s="2">
        <v>165</v>
      </c>
      <c r="D15" s="28" t="s">
        <v>185</v>
      </c>
      <c r="E15" s="2">
        <v>1993</v>
      </c>
      <c r="F15" s="4" t="s">
        <v>176</v>
      </c>
      <c r="G15" s="169">
        <v>723</v>
      </c>
      <c r="H15" s="30">
        <v>6</v>
      </c>
    </row>
    <row r="16" spans="1:9" ht="18" customHeight="1">
      <c r="A16" s="1" t="s">
        <v>522</v>
      </c>
      <c r="B16" s="1" t="s">
        <v>456</v>
      </c>
      <c r="C16" s="2">
        <v>290</v>
      </c>
      <c r="D16" s="28" t="s">
        <v>279</v>
      </c>
      <c r="E16" s="2">
        <v>1990</v>
      </c>
      <c r="F16" s="4" t="s">
        <v>170</v>
      </c>
      <c r="G16" s="449" t="s">
        <v>536</v>
      </c>
      <c r="H16" s="30"/>
    </row>
    <row r="17" spans="1:8" ht="18" customHeight="1">
      <c r="A17" s="1">
        <v>4</v>
      </c>
      <c r="B17" s="1" t="s">
        <v>453</v>
      </c>
      <c r="C17" s="2">
        <v>152</v>
      </c>
      <c r="D17" s="31" t="s">
        <v>177</v>
      </c>
      <c r="E17" s="2">
        <v>1996</v>
      </c>
      <c r="F17" s="4" t="s">
        <v>82</v>
      </c>
      <c r="G17" s="449" t="s">
        <v>536</v>
      </c>
      <c r="H17" s="16">
        <v>0</v>
      </c>
    </row>
    <row r="18" spans="1:8" ht="18" customHeight="1">
      <c r="A18" s="1" t="s">
        <v>522</v>
      </c>
      <c r="B18" s="1" t="s">
        <v>450</v>
      </c>
      <c r="C18" s="2">
        <v>299</v>
      </c>
      <c r="D18" s="28" t="s">
        <v>280</v>
      </c>
      <c r="E18" s="2">
        <v>1991</v>
      </c>
      <c r="F18" s="4" t="s">
        <v>170</v>
      </c>
      <c r="G18" s="449" t="s">
        <v>536</v>
      </c>
      <c r="H18" s="30"/>
    </row>
    <row r="19" spans="1:8" ht="18" customHeight="1"/>
    <row r="20" spans="1:8" ht="18" customHeight="1">
      <c r="A20" s="336">
        <v>2</v>
      </c>
      <c r="B20" s="27"/>
      <c r="D20" s="25"/>
      <c r="E20" s="26"/>
      <c r="G20" s="84"/>
      <c r="H20" s="85"/>
    </row>
    <row r="21" spans="1:8" ht="15" customHeight="1">
      <c r="A21" s="480" t="s">
        <v>24</v>
      </c>
      <c r="B21" s="477" t="s">
        <v>106</v>
      </c>
      <c r="C21" s="481" t="s">
        <v>25</v>
      </c>
      <c r="D21" s="480" t="s">
        <v>26</v>
      </c>
      <c r="E21" s="480" t="s">
        <v>27</v>
      </c>
      <c r="F21" s="480" t="s">
        <v>23</v>
      </c>
      <c r="G21" s="478" t="s">
        <v>28</v>
      </c>
      <c r="H21" s="478" t="s">
        <v>29</v>
      </c>
    </row>
    <row r="22" spans="1:8" ht="15" customHeight="1">
      <c r="A22" s="480"/>
      <c r="B22" s="477"/>
      <c r="C22" s="482"/>
      <c r="D22" s="480"/>
      <c r="E22" s="480"/>
      <c r="F22" s="480"/>
      <c r="G22" s="478"/>
      <c r="H22" s="478"/>
    </row>
    <row r="23" spans="1:8" ht="18" customHeight="1">
      <c r="A23" s="1">
        <v>1</v>
      </c>
      <c r="B23" s="1" t="s">
        <v>460</v>
      </c>
      <c r="C23" s="2">
        <v>219</v>
      </c>
      <c r="D23" s="28" t="s">
        <v>224</v>
      </c>
      <c r="E23" s="2">
        <v>1985</v>
      </c>
      <c r="F23" s="4" t="s">
        <v>17</v>
      </c>
      <c r="G23" s="169">
        <v>680</v>
      </c>
      <c r="H23" s="30">
        <v>15</v>
      </c>
    </row>
    <row r="24" spans="1:8" ht="18" customHeight="1">
      <c r="A24" s="1">
        <v>2</v>
      </c>
      <c r="B24" s="1" t="s">
        <v>461</v>
      </c>
      <c r="C24" s="2">
        <v>243</v>
      </c>
      <c r="D24" s="28" t="s">
        <v>238</v>
      </c>
      <c r="E24" s="2">
        <v>1992</v>
      </c>
      <c r="F24" s="4" t="s">
        <v>22</v>
      </c>
      <c r="G24" s="169">
        <v>686</v>
      </c>
      <c r="H24" s="29">
        <v>14</v>
      </c>
    </row>
    <row r="25" spans="1:8" ht="18" customHeight="1">
      <c r="A25" s="1">
        <v>3</v>
      </c>
      <c r="B25" s="1" t="s">
        <v>458</v>
      </c>
      <c r="C25" s="2">
        <v>284</v>
      </c>
      <c r="D25" s="28" t="s">
        <v>268</v>
      </c>
      <c r="E25" s="2">
        <v>1992</v>
      </c>
      <c r="F25" s="4" t="s">
        <v>15</v>
      </c>
      <c r="G25" s="169">
        <v>686</v>
      </c>
      <c r="H25" s="30">
        <v>13</v>
      </c>
    </row>
    <row r="26" spans="1:8" ht="18" customHeight="1">
      <c r="A26" s="1">
        <v>4</v>
      </c>
      <c r="B26" s="1" t="s">
        <v>459</v>
      </c>
      <c r="C26" s="2">
        <v>197</v>
      </c>
      <c r="D26" s="28" t="s">
        <v>204</v>
      </c>
      <c r="E26" s="2">
        <v>1994</v>
      </c>
      <c r="F26" s="4" t="s">
        <v>159</v>
      </c>
      <c r="G26" s="169">
        <v>687</v>
      </c>
      <c r="H26" s="29">
        <v>12</v>
      </c>
    </row>
    <row r="27" spans="1:8" ht="18" customHeight="1">
      <c r="A27" s="1">
        <v>5</v>
      </c>
      <c r="B27" s="1" t="s">
        <v>462</v>
      </c>
      <c r="C27" s="2">
        <v>206</v>
      </c>
      <c r="D27" s="28" t="s">
        <v>212</v>
      </c>
      <c r="E27" s="2" t="s">
        <v>213</v>
      </c>
      <c r="F27" s="4" t="s">
        <v>174</v>
      </c>
      <c r="G27" s="169">
        <v>703</v>
      </c>
      <c r="H27" s="30">
        <v>10</v>
      </c>
    </row>
    <row r="28" spans="1:8" ht="18" customHeight="1">
      <c r="A28" s="1">
        <v>6</v>
      </c>
      <c r="B28" s="1" t="s">
        <v>457</v>
      </c>
      <c r="C28" s="2">
        <v>236</v>
      </c>
      <c r="D28" s="28" t="s">
        <v>303</v>
      </c>
      <c r="E28" s="2">
        <v>1994</v>
      </c>
      <c r="F28" s="4" t="s">
        <v>19</v>
      </c>
      <c r="G28" s="169">
        <v>705</v>
      </c>
      <c r="H28" s="29">
        <v>9</v>
      </c>
    </row>
    <row r="29" spans="1:8" ht="18" customHeight="1">
      <c r="A29" s="1">
        <v>7</v>
      </c>
      <c r="B29" s="1" t="s">
        <v>463</v>
      </c>
      <c r="C29" s="2">
        <v>182</v>
      </c>
      <c r="D29" s="28" t="s">
        <v>198</v>
      </c>
      <c r="E29" s="2">
        <v>1991</v>
      </c>
      <c r="F29" s="4" t="s">
        <v>18</v>
      </c>
      <c r="G29" s="169">
        <v>706</v>
      </c>
      <c r="H29" s="29">
        <v>8</v>
      </c>
    </row>
  </sheetData>
  <autoFilter ref="B9:H10"/>
  <sortState ref="A11:H18">
    <sortCondition ref="A11:A18"/>
  </sortState>
  <mergeCells count="18">
    <mergeCell ref="G21:G22"/>
    <mergeCell ref="H21:H22"/>
    <mergeCell ref="F21:F22"/>
    <mergeCell ref="A21:A22"/>
    <mergeCell ref="B21:B22"/>
    <mergeCell ref="C21:C22"/>
    <mergeCell ref="D21:D22"/>
    <mergeCell ref="E21:E22"/>
    <mergeCell ref="B9:B10"/>
    <mergeCell ref="H9:H10"/>
    <mergeCell ref="A1:H1"/>
    <mergeCell ref="A2:H2"/>
    <mergeCell ref="A9:A10"/>
    <mergeCell ref="C9:C10"/>
    <mergeCell ref="D9:D10"/>
    <mergeCell ref="F9:F10"/>
    <mergeCell ref="E9:E10"/>
    <mergeCell ref="G9:G10"/>
  </mergeCells>
  <phoneticPr fontId="0" type="noConversion"/>
  <conditionalFormatting sqref="C11:F18 C23:F29">
    <cfRule type="containsErrors" dxfId="115" priority="28" stopIfTrue="1">
      <formula>ISERROR(C11)</formula>
    </cfRule>
    <cfRule type="cellIs" dxfId="114" priority="29" stopIfTrue="1" operator="equal">
      <formula>0</formula>
    </cfRule>
  </conditionalFormatting>
  <conditionalFormatting sqref="D1:D1048576">
    <cfRule type="containsText" dxfId="113" priority="19" stopIfTrue="1" operator="containsText" text=" OC">
      <formula>NOT(ISERROR(SEARCH(" OC",D1)))</formula>
    </cfRule>
  </conditionalFormatting>
  <conditionalFormatting sqref="F1:F65511">
    <cfRule type="containsText" dxfId="112" priority="18" stopIfTrue="1" operator="containsText" text=" ">
      <formula>NOT(ISERROR(SEARCH(" ",F1)))</formula>
    </cfRule>
  </conditionalFormatting>
  <conditionalFormatting sqref="A1:A1048576">
    <cfRule type="containsText" dxfId="111" priority="17"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orientation="portrait" horizontalDpi="300" r:id="rId1"/>
  <headerFooter alignWithMargins="0">
    <oddHeader>&amp;L&amp;G&amp;R&amp;G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O25"/>
  <sheetViews>
    <sheetView view="pageBreakPreview" topLeftCell="A7" zoomScale="85" zoomScaleSheetLayoutView="85" workbookViewId="0">
      <selection sqref="A1:C1"/>
    </sheetView>
  </sheetViews>
  <sheetFormatPr defaultRowHeight="15" customHeight="1" outlineLevelCol="1"/>
  <cols>
    <col min="1" max="1" width="10.85546875" style="8" customWidth="1"/>
    <col min="2" max="2" width="15.140625" style="8" hidden="1" customWidth="1" outlineLevel="1"/>
    <col min="3" max="3" width="10.85546875" style="8" customWidth="1" collapsed="1"/>
    <col min="4" max="4" width="28.7109375" style="8" customWidth="1"/>
    <col min="5" max="5" width="8.85546875" style="8" customWidth="1"/>
    <col min="6" max="6" width="8.7109375" style="8" customWidth="1"/>
    <col min="7" max="8" width="10.7109375" style="8" customWidth="1"/>
    <col min="9" max="16384" width="9.140625" style="8"/>
  </cols>
  <sheetData>
    <row r="1" spans="1:15" ht="30" customHeight="1">
      <c r="A1" s="474" t="s">
        <v>131</v>
      </c>
      <c r="B1" s="474"/>
      <c r="C1" s="474"/>
      <c r="D1" s="474"/>
      <c r="E1" s="474"/>
      <c r="F1" s="474"/>
      <c r="G1" s="474"/>
      <c r="H1" s="474"/>
      <c r="I1" s="168"/>
      <c r="J1" s="168"/>
      <c r="K1" s="168"/>
      <c r="L1" s="168"/>
      <c r="M1" s="168"/>
      <c r="N1" s="168"/>
    </row>
    <row r="2" spans="1:15" ht="30" customHeight="1">
      <c r="A2" s="479" t="s">
        <v>125</v>
      </c>
      <c r="B2" s="479"/>
      <c r="C2" s="479"/>
      <c r="D2" s="479"/>
      <c r="E2" s="479"/>
      <c r="F2" s="479"/>
      <c r="G2" s="479"/>
      <c r="H2" s="479"/>
      <c r="I2" s="168"/>
      <c r="J2" s="168"/>
      <c r="K2" s="168"/>
      <c r="L2" s="168"/>
      <c r="M2" s="168"/>
      <c r="N2" s="168"/>
    </row>
    <row r="3" spans="1:15" ht="15" customHeight="1">
      <c r="A3" s="269" t="s">
        <v>131</v>
      </c>
    </row>
    <row r="6" spans="1:15" ht="15" customHeight="1">
      <c r="A6" s="48" t="s">
        <v>123</v>
      </c>
      <c r="B6" s="48"/>
      <c r="C6" s="47" t="s">
        <v>172</v>
      </c>
      <c r="D6" s="44"/>
      <c r="E6" s="44"/>
      <c r="F6" s="44"/>
      <c r="G6" s="44"/>
      <c r="H6" s="44"/>
      <c r="I6" s="44"/>
      <c r="J6" s="44"/>
      <c r="K6" s="44"/>
      <c r="L6" s="44"/>
      <c r="M6" s="44"/>
      <c r="N6" s="44"/>
      <c r="O6" s="44"/>
    </row>
    <row r="7" spans="1:15" ht="15" customHeight="1">
      <c r="A7" s="49" t="s">
        <v>0</v>
      </c>
      <c r="B7" s="49"/>
      <c r="C7" s="54">
        <v>0.71180555555555547</v>
      </c>
      <c r="D7" s="44"/>
      <c r="E7" s="44"/>
      <c r="F7" s="44"/>
      <c r="G7" s="44"/>
      <c r="H7" s="44"/>
      <c r="I7" s="44"/>
      <c r="J7" s="44"/>
      <c r="K7" s="44"/>
      <c r="L7" s="44"/>
      <c r="M7" s="44"/>
      <c r="N7" s="44"/>
      <c r="O7" s="44"/>
    </row>
    <row r="8" spans="1:15" ht="15" customHeight="1">
      <c r="A8" s="336">
        <v>1</v>
      </c>
      <c r="B8" s="27"/>
      <c r="D8" s="448"/>
      <c r="E8" s="26"/>
      <c r="G8" s="84"/>
      <c r="H8" s="85"/>
    </row>
    <row r="9" spans="1:15" ht="15" customHeight="1">
      <c r="A9" s="480" t="s">
        <v>24</v>
      </c>
      <c r="B9" s="477" t="s">
        <v>106</v>
      </c>
      <c r="C9" s="481" t="s">
        <v>25</v>
      </c>
      <c r="D9" s="480" t="s">
        <v>26</v>
      </c>
      <c r="E9" s="480" t="s">
        <v>27</v>
      </c>
      <c r="F9" s="480" t="s">
        <v>23</v>
      </c>
      <c r="G9" s="478" t="s">
        <v>28</v>
      </c>
      <c r="H9" s="478" t="s">
        <v>29</v>
      </c>
    </row>
    <row r="10" spans="1:15" ht="15" customHeight="1">
      <c r="A10" s="480"/>
      <c r="B10" s="477"/>
      <c r="C10" s="482"/>
      <c r="D10" s="480"/>
      <c r="E10" s="480"/>
      <c r="F10" s="480"/>
      <c r="G10" s="478"/>
      <c r="H10" s="478"/>
    </row>
    <row r="11" spans="1:15" ht="18" customHeight="1">
      <c r="A11" s="1">
        <v>1</v>
      </c>
      <c r="B11" s="1" t="s">
        <v>460</v>
      </c>
      <c r="C11" s="2">
        <v>219</v>
      </c>
      <c r="D11" s="28" t="s">
        <v>224</v>
      </c>
      <c r="E11" s="2">
        <v>1985</v>
      </c>
      <c r="F11" s="4" t="s">
        <v>17</v>
      </c>
      <c r="G11" s="169">
        <v>680</v>
      </c>
      <c r="H11" s="29">
        <v>15</v>
      </c>
    </row>
    <row r="12" spans="1:15" ht="18" customHeight="1">
      <c r="A12" s="1">
        <v>2</v>
      </c>
      <c r="B12" s="1" t="s">
        <v>461</v>
      </c>
      <c r="C12" s="2">
        <v>243</v>
      </c>
      <c r="D12" s="28" t="s">
        <v>238</v>
      </c>
      <c r="E12" s="2">
        <v>1992</v>
      </c>
      <c r="F12" s="4" t="s">
        <v>22</v>
      </c>
      <c r="G12" s="449" t="s">
        <v>532</v>
      </c>
      <c r="H12" s="30">
        <v>14</v>
      </c>
    </row>
    <row r="13" spans="1:15" ht="18" customHeight="1">
      <c r="A13" s="1">
        <v>3</v>
      </c>
      <c r="B13" s="1" t="s">
        <v>458</v>
      </c>
      <c r="C13" s="2">
        <v>284</v>
      </c>
      <c r="D13" s="28" t="s">
        <v>268</v>
      </c>
      <c r="E13" s="2">
        <v>1992</v>
      </c>
      <c r="F13" s="4" t="s">
        <v>15</v>
      </c>
      <c r="G13" s="449" t="s">
        <v>533</v>
      </c>
      <c r="H13" s="30">
        <v>13</v>
      </c>
    </row>
    <row r="14" spans="1:15" ht="18" customHeight="1">
      <c r="A14" s="1">
        <v>4</v>
      </c>
      <c r="B14" s="1" t="s">
        <v>459</v>
      </c>
      <c r="C14" s="2">
        <v>197</v>
      </c>
      <c r="D14" s="28" t="s">
        <v>204</v>
      </c>
      <c r="E14" s="2">
        <v>1994</v>
      </c>
      <c r="F14" s="4" t="s">
        <v>159</v>
      </c>
      <c r="G14" s="169">
        <v>687</v>
      </c>
      <c r="H14" s="30">
        <v>12</v>
      </c>
    </row>
    <row r="15" spans="1:15" ht="18" customHeight="1">
      <c r="A15" s="1" t="s">
        <v>522</v>
      </c>
      <c r="B15" s="1" t="s">
        <v>455</v>
      </c>
      <c r="C15" s="2">
        <v>189</v>
      </c>
      <c r="D15" s="31" t="s">
        <v>262</v>
      </c>
      <c r="E15" s="2">
        <v>1988</v>
      </c>
      <c r="F15" s="4" t="s">
        <v>164</v>
      </c>
      <c r="G15" s="169">
        <v>697</v>
      </c>
      <c r="H15" s="16"/>
    </row>
    <row r="16" spans="1:15" ht="18" customHeight="1">
      <c r="A16" s="1">
        <v>5</v>
      </c>
      <c r="B16" s="1" t="s">
        <v>451</v>
      </c>
      <c r="C16" s="2">
        <v>256</v>
      </c>
      <c r="D16" s="28" t="s">
        <v>247</v>
      </c>
      <c r="E16" s="2">
        <v>1986</v>
      </c>
      <c r="F16" s="4" t="s">
        <v>175</v>
      </c>
      <c r="G16" s="449" t="s">
        <v>534</v>
      </c>
      <c r="H16" s="30">
        <v>11</v>
      </c>
    </row>
    <row r="17" spans="1:8" ht="18" customHeight="1">
      <c r="A17" s="1">
        <v>6</v>
      </c>
      <c r="B17" s="1" t="s">
        <v>462</v>
      </c>
      <c r="C17" s="2">
        <v>206</v>
      </c>
      <c r="D17" s="28" t="s">
        <v>212</v>
      </c>
      <c r="E17" s="2" t="s">
        <v>213</v>
      </c>
      <c r="F17" s="4" t="s">
        <v>174</v>
      </c>
      <c r="G17" s="449" t="s">
        <v>535</v>
      </c>
      <c r="H17" s="16">
        <v>10</v>
      </c>
    </row>
    <row r="18" spans="1:8" ht="18" customHeight="1">
      <c r="A18" s="1">
        <v>7</v>
      </c>
      <c r="B18" s="1" t="s">
        <v>457</v>
      </c>
      <c r="C18" s="2">
        <v>236</v>
      </c>
      <c r="D18" s="28" t="s">
        <v>303</v>
      </c>
      <c r="E18" s="2">
        <v>1994</v>
      </c>
      <c r="F18" s="4" t="s">
        <v>19</v>
      </c>
      <c r="G18" s="169">
        <v>705</v>
      </c>
      <c r="H18" s="30">
        <v>9</v>
      </c>
    </row>
    <row r="19" spans="1:8" ht="18" customHeight="1">
      <c r="A19" s="1">
        <v>8</v>
      </c>
      <c r="B19" s="1" t="s">
        <v>463</v>
      </c>
      <c r="C19" s="2">
        <v>182</v>
      </c>
      <c r="D19" s="28" t="s">
        <v>198</v>
      </c>
      <c r="E19" s="2">
        <v>1991</v>
      </c>
      <c r="F19" s="4" t="s">
        <v>18</v>
      </c>
      <c r="G19" s="169">
        <v>706</v>
      </c>
      <c r="H19" s="29">
        <v>8</v>
      </c>
    </row>
    <row r="20" spans="1:8" ht="18" customHeight="1">
      <c r="A20" s="1">
        <v>9</v>
      </c>
      <c r="B20" s="1" t="s">
        <v>452</v>
      </c>
      <c r="C20" s="2">
        <v>173</v>
      </c>
      <c r="D20" s="28" t="s">
        <v>195</v>
      </c>
      <c r="E20" s="2">
        <v>1991</v>
      </c>
      <c r="F20" s="4" t="s">
        <v>16</v>
      </c>
      <c r="G20" s="169">
        <v>707</v>
      </c>
      <c r="H20" s="30">
        <v>7</v>
      </c>
    </row>
    <row r="21" spans="1:8" ht="18" customHeight="1">
      <c r="A21" s="1" t="s">
        <v>522</v>
      </c>
      <c r="B21" s="1" t="s">
        <v>449</v>
      </c>
      <c r="C21" s="2">
        <v>156</v>
      </c>
      <c r="D21" s="28" t="s">
        <v>517</v>
      </c>
      <c r="E21" s="2">
        <v>1993</v>
      </c>
      <c r="F21" s="4" t="s">
        <v>160</v>
      </c>
      <c r="G21" s="169">
        <v>713</v>
      </c>
      <c r="H21" s="29"/>
    </row>
    <row r="22" spans="1:8" ht="18" customHeight="1">
      <c r="A22" s="1">
        <v>10</v>
      </c>
      <c r="B22" s="1" t="s">
        <v>454</v>
      </c>
      <c r="C22" s="2">
        <v>165</v>
      </c>
      <c r="D22" s="28" t="s">
        <v>185</v>
      </c>
      <c r="E22" s="2">
        <v>1993</v>
      </c>
      <c r="F22" s="4" t="s">
        <v>176</v>
      </c>
      <c r="G22" s="169">
        <v>723</v>
      </c>
      <c r="H22" s="30">
        <v>6</v>
      </c>
    </row>
    <row r="23" spans="1:8" ht="18" customHeight="1">
      <c r="A23" s="1" t="s">
        <v>522</v>
      </c>
      <c r="B23" s="1" t="s">
        <v>450</v>
      </c>
      <c r="C23" s="2">
        <v>299</v>
      </c>
      <c r="D23" s="28" t="s">
        <v>280</v>
      </c>
      <c r="E23" s="2">
        <v>1991</v>
      </c>
      <c r="F23" s="4" t="s">
        <v>170</v>
      </c>
      <c r="G23" s="449" t="s">
        <v>536</v>
      </c>
      <c r="H23" s="29"/>
    </row>
    <row r="24" spans="1:8" ht="18" customHeight="1">
      <c r="A24" s="1" t="s">
        <v>521</v>
      </c>
      <c r="B24" s="1" t="s">
        <v>453</v>
      </c>
      <c r="C24" s="2">
        <v>152</v>
      </c>
      <c r="D24" s="31" t="s">
        <v>177</v>
      </c>
      <c r="E24" s="2">
        <v>1996</v>
      </c>
      <c r="F24" s="4" t="s">
        <v>82</v>
      </c>
      <c r="G24" s="449" t="s">
        <v>536</v>
      </c>
      <c r="H24" s="30">
        <v>0</v>
      </c>
    </row>
    <row r="25" spans="1:8" ht="18" customHeight="1">
      <c r="A25" s="1" t="s">
        <v>522</v>
      </c>
      <c r="B25" s="1" t="s">
        <v>456</v>
      </c>
      <c r="C25" s="2">
        <v>290</v>
      </c>
      <c r="D25" s="28" t="s">
        <v>279</v>
      </c>
      <c r="E25" s="2">
        <v>1990</v>
      </c>
      <c r="F25" s="4" t="s">
        <v>170</v>
      </c>
      <c r="G25" s="449" t="s">
        <v>536</v>
      </c>
      <c r="H25" s="29"/>
    </row>
  </sheetData>
  <autoFilter ref="B9:H10"/>
  <sortState ref="A12:G13">
    <sortCondition ref="A12:A13"/>
  </sortState>
  <mergeCells count="10">
    <mergeCell ref="A1:H1"/>
    <mergeCell ref="A2:H2"/>
    <mergeCell ref="A9:A10"/>
    <mergeCell ref="B9:B10"/>
    <mergeCell ref="C9:C10"/>
    <mergeCell ref="D9:D10"/>
    <mergeCell ref="E9:E10"/>
    <mergeCell ref="F9:F10"/>
    <mergeCell ref="G9:G10"/>
    <mergeCell ref="H9:H10"/>
  </mergeCells>
  <conditionalFormatting sqref="C11:F25">
    <cfRule type="containsErrors" dxfId="110" priority="4" stopIfTrue="1">
      <formula>ISERROR(C11)</formula>
    </cfRule>
    <cfRule type="cellIs" dxfId="109" priority="5" stopIfTrue="1" operator="equal">
      <formula>0</formula>
    </cfRule>
  </conditionalFormatting>
  <conditionalFormatting sqref="D1:D1048576">
    <cfRule type="containsText" dxfId="108" priority="3" stopIfTrue="1" operator="containsText" text=" OC">
      <formula>NOT(ISERROR(SEARCH(" OC",D1)))</formula>
    </cfRule>
  </conditionalFormatting>
  <conditionalFormatting sqref="F1:F65507">
    <cfRule type="containsText" dxfId="107" priority="2" stopIfTrue="1" operator="containsText" text=" ">
      <formula>NOT(ISERROR(SEARCH(" ",F1)))</formula>
    </cfRule>
  </conditionalFormatting>
  <conditionalFormatting sqref="A1:A1048576">
    <cfRule type="containsText" dxfId="106" priority="1"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orientation="portrait" horizontalDpi="300" r:id="rId1"/>
  <headerFooter alignWithMargins="0">
    <oddHeader>&amp;L&amp;G&amp;R&amp;G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7" enableFormatConditionsCalculation="0">
    <tabColor rgb="FF00B0F0"/>
    <pageSetUpPr fitToPage="1"/>
  </sheetPr>
  <dimension ref="A1:H26"/>
  <sheetViews>
    <sheetView view="pageBreakPreview" topLeftCell="A4" zoomScale="90" zoomScaleSheetLayoutView="90" workbookViewId="0">
      <selection sqref="A1:C1"/>
    </sheetView>
  </sheetViews>
  <sheetFormatPr defaultRowHeight="15" customHeight="1" outlineLevelCol="1"/>
  <cols>
    <col min="1" max="1" width="10.85546875" style="8" customWidth="1"/>
    <col min="2" max="2" width="14.42578125" style="8" hidden="1" customWidth="1" outlineLevel="1"/>
    <col min="3" max="3" width="10.85546875" style="8" customWidth="1" collapsed="1"/>
    <col min="4" max="4" width="28.7109375" style="8" customWidth="1"/>
    <col min="5" max="5" width="8.85546875" style="8" customWidth="1"/>
    <col min="6" max="6" width="8.7109375" style="8" customWidth="1"/>
    <col min="7" max="8" width="10.7109375" style="8" customWidth="1"/>
    <col min="9" max="16384" width="9.140625" style="8"/>
  </cols>
  <sheetData>
    <row r="1" spans="1:8" ht="30" customHeight="1">
      <c r="A1" s="474" t="s">
        <v>59</v>
      </c>
      <c r="B1" s="474"/>
      <c r="C1" s="474"/>
      <c r="D1" s="474"/>
      <c r="E1" s="474"/>
      <c r="F1" s="474"/>
      <c r="G1" s="474"/>
      <c r="H1" s="474"/>
    </row>
    <row r="2" spans="1:8" ht="30" customHeight="1">
      <c r="A2" s="479" t="s">
        <v>125</v>
      </c>
      <c r="B2" s="479"/>
      <c r="C2" s="479"/>
      <c r="D2" s="479"/>
      <c r="E2" s="479"/>
      <c r="F2" s="479"/>
      <c r="G2" s="479"/>
      <c r="H2" s="479"/>
    </row>
    <row r="3" spans="1:8" ht="15" customHeight="1">
      <c r="A3" s="269" t="s">
        <v>59</v>
      </c>
    </row>
    <row r="6" spans="1:8" ht="15" customHeight="1">
      <c r="A6" s="48" t="s">
        <v>123</v>
      </c>
      <c r="B6" s="48"/>
      <c r="C6" s="47" t="s">
        <v>172</v>
      </c>
      <c r="D6" s="44"/>
      <c r="E6" s="44"/>
      <c r="F6" s="44"/>
      <c r="G6" s="44"/>
      <c r="H6" s="44"/>
    </row>
    <row r="7" spans="1:8" ht="15" customHeight="1">
      <c r="A7" s="49" t="s">
        <v>0</v>
      </c>
      <c r="B7" s="49"/>
      <c r="C7" s="54">
        <v>0.65277777777777779</v>
      </c>
      <c r="D7" s="44"/>
      <c r="E7" s="44"/>
      <c r="F7" s="44"/>
      <c r="G7" s="44"/>
      <c r="H7" s="44"/>
    </row>
    <row r="8" spans="1:8" ht="15" customHeight="1">
      <c r="A8" s="336">
        <v>1</v>
      </c>
      <c r="D8" s="25"/>
      <c r="E8" s="26"/>
      <c r="G8" s="6"/>
      <c r="H8" s="6"/>
    </row>
    <row r="9" spans="1:8" ht="15" customHeight="1">
      <c r="A9" s="480" t="s">
        <v>24</v>
      </c>
      <c r="B9" s="477" t="s">
        <v>106</v>
      </c>
      <c r="C9" s="481" t="s">
        <v>25</v>
      </c>
      <c r="D9" s="480" t="s">
        <v>26</v>
      </c>
      <c r="E9" s="480" t="s">
        <v>27</v>
      </c>
      <c r="F9" s="480" t="s">
        <v>23</v>
      </c>
      <c r="G9" s="478" t="s">
        <v>28</v>
      </c>
      <c r="H9" s="478" t="s">
        <v>29</v>
      </c>
    </row>
    <row r="10" spans="1:8" ht="15" customHeight="1">
      <c r="A10" s="480"/>
      <c r="B10" s="477"/>
      <c r="C10" s="482"/>
      <c r="D10" s="480"/>
      <c r="E10" s="480"/>
      <c r="F10" s="480"/>
      <c r="G10" s="478"/>
      <c r="H10" s="478"/>
    </row>
    <row r="11" spans="1:8" ht="18" customHeight="1">
      <c r="A11" s="1" t="s">
        <v>522</v>
      </c>
      <c r="B11" s="1" t="s">
        <v>502</v>
      </c>
      <c r="C11" s="2">
        <v>270</v>
      </c>
      <c r="D11" s="28" t="s">
        <v>260</v>
      </c>
      <c r="E11" s="2">
        <v>1991</v>
      </c>
      <c r="F11" s="4" t="s">
        <v>169</v>
      </c>
      <c r="G11" s="169">
        <v>4784</v>
      </c>
      <c r="H11" s="29"/>
    </row>
    <row r="12" spans="1:8" ht="18" customHeight="1">
      <c r="A12" s="1">
        <v>1</v>
      </c>
      <c r="B12" s="1" t="s">
        <v>506</v>
      </c>
      <c r="C12" s="2">
        <v>212</v>
      </c>
      <c r="D12" s="28" t="s">
        <v>301</v>
      </c>
      <c r="E12" s="2" t="s">
        <v>214</v>
      </c>
      <c r="F12" s="4" t="s">
        <v>174</v>
      </c>
      <c r="G12" s="169">
        <v>4887</v>
      </c>
      <c r="H12" s="30">
        <v>10</v>
      </c>
    </row>
    <row r="13" spans="1:8" ht="18" customHeight="1">
      <c r="A13" s="1" t="s">
        <v>522</v>
      </c>
      <c r="B13" s="1" t="s">
        <v>501</v>
      </c>
      <c r="C13" s="2">
        <v>213</v>
      </c>
      <c r="D13" s="28" t="s">
        <v>264</v>
      </c>
      <c r="E13" s="2" t="s">
        <v>216</v>
      </c>
      <c r="F13" s="4" t="s">
        <v>183</v>
      </c>
      <c r="G13" s="169">
        <v>4908</v>
      </c>
      <c r="H13" s="30"/>
    </row>
    <row r="14" spans="1:8" ht="18" customHeight="1">
      <c r="A14" s="1">
        <v>2</v>
      </c>
      <c r="B14" s="1" t="s">
        <v>505</v>
      </c>
      <c r="C14" s="2">
        <v>183</v>
      </c>
      <c r="D14" s="31" t="s">
        <v>199</v>
      </c>
      <c r="E14" s="2">
        <v>1991</v>
      </c>
      <c r="F14" s="4" t="s">
        <v>18</v>
      </c>
      <c r="G14" s="169">
        <v>4967</v>
      </c>
      <c r="H14" s="30">
        <v>9</v>
      </c>
    </row>
    <row r="15" spans="1:8" ht="18" customHeight="1">
      <c r="A15" s="1">
        <v>3</v>
      </c>
      <c r="B15" s="1" t="s">
        <v>504</v>
      </c>
      <c r="C15" s="2">
        <v>164</v>
      </c>
      <c r="D15" s="28" t="s">
        <v>186</v>
      </c>
      <c r="E15" s="2">
        <v>1992</v>
      </c>
      <c r="F15" s="4" t="s">
        <v>176</v>
      </c>
      <c r="G15" s="169">
        <v>5037</v>
      </c>
      <c r="H15" s="16">
        <v>8</v>
      </c>
    </row>
    <row r="16" spans="1:8" ht="18" customHeight="1">
      <c r="A16" s="1" t="s">
        <v>521</v>
      </c>
      <c r="B16" s="1" t="s">
        <v>503</v>
      </c>
      <c r="C16" s="2">
        <v>171</v>
      </c>
      <c r="D16" s="28" t="s">
        <v>196</v>
      </c>
      <c r="E16" s="2">
        <v>1995</v>
      </c>
      <c r="F16" s="4" t="s">
        <v>16</v>
      </c>
      <c r="G16" s="169" t="s">
        <v>537</v>
      </c>
      <c r="H16" s="30">
        <v>0</v>
      </c>
    </row>
    <row r="17" spans="1:8" ht="18" customHeight="1"/>
    <row r="18" spans="1:8" ht="18" customHeight="1">
      <c r="A18" s="336">
        <v>2</v>
      </c>
      <c r="D18" s="25"/>
      <c r="E18" s="26"/>
      <c r="G18" s="6"/>
      <c r="H18" s="6"/>
    </row>
    <row r="19" spans="1:8" ht="18" customHeight="1">
      <c r="A19" s="480" t="s">
        <v>24</v>
      </c>
      <c r="B19" s="477" t="s">
        <v>106</v>
      </c>
      <c r="C19" s="481" t="s">
        <v>25</v>
      </c>
      <c r="D19" s="480" t="s">
        <v>26</v>
      </c>
      <c r="E19" s="480" t="s">
        <v>27</v>
      </c>
      <c r="F19" s="480" t="s">
        <v>23</v>
      </c>
      <c r="G19" s="478" t="s">
        <v>28</v>
      </c>
      <c r="H19" s="478" t="s">
        <v>29</v>
      </c>
    </row>
    <row r="20" spans="1:8" ht="18" customHeight="1">
      <c r="A20" s="480"/>
      <c r="B20" s="477"/>
      <c r="C20" s="482"/>
      <c r="D20" s="480"/>
      <c r="E20" s="480"/>
      <c r="F20" s="480"/>
      <c r="G20" s="478"/>
      <c r="H20" s="478"/>
    </row>
    <row r="21" spans="1:8" ht="18" customHeight="1">
      <c r="A21" s="1">
        <v>1</v>
      </c>
      <c r="B21" s="1" t="s">
        <v>510</v>
      </c>
      <c r="C21" s="2">
        <v>266</v>
      </c>
      <c r="D21" s="28" t="s">
        <v>253</v>
      </c>
      <c r="E21" s="2">
        <v>1994</v>
      </c>
      <c r="F21" s="4" t="s">
        <v>21</v>
      </c>
      <c r="G21" s="169">
        <v>4744</v>
      </c>
      <c r="H21" s="29">
        <v>15</v>
      </c>
    </row>
    <row r="22" spans="1:8" ht="18" customHeight="1">
      <c r="A22" s="1">
        <v>2</v>
      </c>
      <c r="B22" s="1" t="s">
        <v>511</v>
      </c>
      <c r="C22" s="2">
        <v>283</v>
      </c>
      <c r="D22" s="31" t="s">
        <v>269</v>
      </c>
      <c r="E22" s="2">
        <v>1987</v>
      </c>
      <c r="F22" s="4" t="s">
        <v>15</v>
      </c>
      <c r="G22" s="169">
        <v>4776</v>
      </c>
      <c r="H22" s="30">
        <v>14</v>
      </c>
    </row>
    <row r="23" spans="1:8" ht="18" customHeight="1">
      <c r="A23" s="1">
        <v>3</v>
      </c>
      <c r="B23" s="1" t="s">
        <v>512</v>
      </c>
      <c r="C23" s="2">
        <v>195</v>
      </c>
      <c r="D23" s="28" t="s">
        <v>205</v>
      </c>
      <c r="E23" s="2">
        <v>1994</v>
      </c>
      <c r="F23" s="4" t="s">
        <v>159</v>
      </c>
      <c r="G23" s="169">
        <v>4799</v>
      </c>
      <c r="H23" s="30">
        <v>13</v>
      </c>
    </row>
    <row r="24" spans="1:8" ht="18" customHeight="1">
      <c r="A24" s="1">
        <v>4</v>
      </c>
      <c r="B24" s="1" t="s">
        <v>509</v>
      </c>
      <c r="C24" s="2">
        <v>258</v>
      </c>
      <c r="D24" s="28" t="s">
        <v>248</v>
      </c>
      <c r="E24" s="2">
        <v>1995</v>
      </c>
      <c r="F24" s="4" t="s">
        <v>175</v>
      </c>
      <c r="G24" s="169">
        <v>4822</v>
      </c>
      <c r="H24" s="30">
        <v>12</v>
      </c>
    </row>
    <row r="25" spans="1:8" ht="18" customHeight="1">
      <c r="A25" s="1">
        <v>5</v>
      </c>
      <c r="B25" s="1" t="s">
        <v>508</v>
      </c>
      <c r="C25" s="2">
        <v>246</v>
      </c>
      <c r="D25" s="28" t="s">
        <v>239</v>
      </c>
      <c r="E25" s="2">
        <v>1991</v>
      </c>
      <c r="F25" s="4" t="s">
        <v>22</v>
      </c>
      <c r="G25" s="169">
        <v>4884</v>
      </c>
      <c r="H25" s="16">
        <v>11</v>
      </c>
    </row>
    <row r="26" spans="1:8" ht="18" customHeight="1">
      <c r="A26" s="1">
        <v>6</v>
      </c>
      <c r="B26" s="1" t="s">
        <v>507</v>
      </c>
      <c r="C26" s="2">
        <v>234</v>
      </c>
      <c r="D26" s="28" t="s">
        <v>234</v>
      </c>
      <c r="E26" s="2">
        <v>1990</v>
      </c>
      <c r="F26" s="4" t="s">
        <v>19</v>
      </c>
      <c r="G26" s="169">
        <v>5045</v>
      </c>
      <c r="H26" s="30">
        <v>7</v>
      </c>
    </row>
  </sheetData>
  <autoFilter ref="B9:H10"/>
  <sortState ref="A21:G26">
    <sortCondition ref="G21:G26"/>
  </sortState>
  <mergeCells count="18">
    <mergeCell ref="B9:B10"/>
    <mergeCell ref="G9:G10"/>
    <mergeCell ref="H9:H10"/>
    <mergeCell ref="A1:H1"/>
    <mergeCell ref="A2:H2"/>
    <mergeCell ref="A9:A10"/>
    <mergeCell ref="C9:C10"/>
    <mergeCell ref="D9:D10"/>
    <mergeCell ref="F9:F10"/>
    <mergeCell ref="E9:E10"/>
    <mergeCell ref="G19:G20"/>
    <mergeCell ref="H19:H20"/>
    <mergeCell ref="A19:A20"/>
    <mergeCell ref="B19:B20"/>
    <mergeCell ref="C19:C20"/>
    <mergeCell ref="D19:D20"/>
    <mergeCell ref="E19:E20"/>
    <mergeCell ref="F19:F20"/>
  </mergeCells>
  <phoneticPr fontId="0" type="noConversion"/>
  <conditionalFormatting sqref="C11:F16 C21:F26">
    <cfRule type="containsErrors" dxfId="105" priority="26" stopIfTrue="1">
      <formula>ISERROR(C11)</formula>
    </cfRule>
    <cfRule type="cellIs" dxfId="104" priority="27" stopIfTrue="1" operator="equal">
      <formula>0</formula>
    </cfRule>
  </conditionalFormatting>
  <conditionalFormatting sqref="D1:D65500">
    <cfRule type="containsText" dxfId="103" priority="17" stopIfTrue="1" operator="containsText" text=" OC">
      <formula>NOT(ISERROR(SEARCH(" OC",D1)))</formula>
    </cfRule>
  </conditionalFormatting>
  <conditionalFormatting sqref="F1:F65500">
    <cfRule type="containsText" dxfId="102" priority="16" stopIfTrue="1" operator="containsText" text=" ">
      <formula>NOT(ISERROR(SEARCH(" ",F1)))</formula>
    </cfRule>
  </conditionalFormatting>
  <conditionalFormatting sqref="A1:A65500">
    <cfRule type="containsText" dxfId="101" priority="15"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orientation="portrait" horizontalDpi="300" r:id="rId1"/>
  <headerFooter alignWithMargins="0">
    <oddHeader>&amp;L&amp;G&amp;R&amp;G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O22"/>
  <sheetViews>
    <sheetView view="pageBreakPreview" topLeftCell="A4" zoomScale="90" zoomScaleSheetLayoutView="90" workbookViewId="0">
      <selection sqref="A1:C1"/>
    </sheetView>
  </sheetViews>
  <sheetFormatPr defaultRowHeight="15" customHeight="1" outlineLevelCol="1"/>
  <cols>
    <col min="1" max="1" width="10.85546875" style="8" customWidth="1"/>
    <col min="2" max="2" width="14.42578125" style="8" hidden="1" customWidth="1" outlineLevel="1"/>
    <col min="3" max="3" width="10.85546875" style="8" customWidth="1" collapsed="1"/>
    <col min="4" max="4" width="28.7109375" style="8" customWidth="1"/>
    <col min="5" max="5" width="8.85546875" style="8" customWidth="1"/>
    <col min="6" max="6" width="8.7109375" style="8" customWidth="1"/>
    <col min="7" max="8" width="10.7109375" style="8" customWidth="1"/>
    <col min="9" max="16384" width="9.140625" style="8"/>
  </cols>
  <sheetData>
    <row r="1" spans="1:15" ht="30" customHeight="1">
      <c r="A1" s="474" t="s">
        <v>59</v>
      </c>
      <c r="B1" s="474"/>
      <c r="C1" s="474"/>
      <c r="D1" s="474"/>
      <c r="E1" s="474"/>
      <c r="F1" s="474"/>
      <c r="G1" s="474"/>
      <c r="H1" s="474"/>
      <c r="I1" s="168"/>
      <c r="J1" s="168"/>
      <c r="K1" s="168"/>
      <c r="L1" s="168"/>
      <c r="M1" s="168"/>
      <c r="N1" s="168"/>
    </row>
    <row r="2" spans="1:15" ht="30" customHeight="1">
      <c r="A2" s="479" t="s">
        <v>125</v>
      </c>
      <c r="B2" s="479"/>
      <c r="C2" s="479"/>
      <c r="D2" s="479"/>
      <c r="E2" s="479"/>
      <c r="F2" s="479"/>
      <c r="G2" s="479"/>
      <c r="H2" s="479"/>
      <c r="I2" s="168"/>
      <c r="J2" s="168"/>
      <c r="K2" s="168"/>
      <c r="L2" s="168"/>
      <c r="M2" s="168"/>
      <c r="N2" s="168"/>
    </row>
    <row r="3" spans="1:15" ht="15" customHeight="1">
      <c r="A3" s="269" t="s">
        <v>59</v>
      </c>
    </row>
    <row r="6" spans="1:15" ht="15" customHeight="1">
      <c r="A6" s="48" t="s">
        <v>123</v>
      </c>
      <c r="B6" s="48"/>
      <c r="C6" s="47" t="s">
        <v>172</v>
      </c>
      <c r="D6" s="44"/>
      <c r="E6" s="44"/>
      <c r="F6" s="44"/>
      <c r="G6" s="44"/>
      <c r="H6" s="44"/>
      <c r="I6" s="44"/>
      <c r="J6" s="44"/>
      <c r="K6" s="44"/>
      <c r="L6" s="44"/>
      <c r="M6" s="44"/>
      <c r="N6" s="44"/>
      <c r="O6" s="44"/>
    </row>
    <row r="7" spans="1:15" ht="15" customHeight="1">
      <c r="A7" s="49" t="s">
        <v>0</v>
      </c>
      <c r="B7" s="49"/>
      <c r="C7" s="54">
        <v>0.65277777777777779</v>
      </c>
      <c r="D7" s="44"/>
      <c r="E7" s="44"/>
      <c r="F7" s="44"/>
      <c r="G7" s="44"/>
      <c r="H7" s="44"/>
      <c r="I7" s="44"/>
      <c r="J7" s="44"/>
      <c r="K7" s="44"/>
      <c r="L7" s="44"/>
      <c r="M7" s="44"/>
      <c r="N7" s="44"/>
      <c r="O7" s="44"/>
    </row>
    <row r="8" spans="1:15" ht="15" customHeight="1">
      <c r="A8" s="336"/>
      <c r="D8" s="446"/>
      <c r="E8" s="26"/>
      <c r="G8" s="6"/>
      <c r="H8" s="6"/>
    </row>
    <row r="9" spans="1:15" ht="15" customHeight="1">
      <c r="A9" s="480" t="s">
        <v>24</v>
      </c>
      <c r="B9" s="477" t="s">
        <v>106</v>
      </c>
      <c r="C9" s="481" t="s">
        <v>25</v>
      </c>
      <c r="D9" s="480" t="s">
        <v>26</v>
      </c>
      <c r="E9" s="480" t="s">
        <v>27</v>
      </c>
      <c r="F9" s="480" t="s">
        <v>23</v>
      </c>
      <c r="G9" s="478" t="s">
        <v>28</v>
      </c>
      <c r="H9" s="478" t="s">
        <v>29</v>
      </c>
    </row>
    <row r="10" spans="1:15" ht="15" customHeight="1">
      <c r="A10" s="480"/>
      <c r="B10" s="477"/>
      <c r="C10" s="482"/>
      <c r="D10" s="480"/>
      <c r="E10" s="480"/>
      <c r="F10" s="480"/>
      <c r="G10" s="478"/>
      <c r="H10" s="478"/>
    </row>
    <row r="11" spans="1:15" ht="18" customHeight="1">
      <c r="A11" s="1">
        <v>1</v>
      </c>
      <c r="B11" s="1" t="s">
        <v>510</v>
      </c>
      <c r="C11" s="2">
        <v>266</v>
      </c>
      <c r="D11" s="28" t="s">
        <v>253</v>
      </c>
      <c r="E11" s="2">
        <v>1994</v>
      </c>
      <c r="F11" s="4" t="s">
        <v>21</v>
      </c>
      <c r="G11" s="169">
        <v>4744</v>
      </c>
      <c r="H11" s="29">
        <v>15</v>
      </c>
    </row>
    <row r="12" spans="1:15" ht="18" customHeight="1">
      <c r="A12" s="1">
        <v>2</v>
      </c>
      <c r="B12" s="1" t="s">
        <v>511</v>
      </c>
      <c r="C12" s="2">
        <v>283</v>
      </c>
      <c r="D12" s="31" t="s">
        <v>269</v>
      </c>
      <c r="E12" s="2">
        <v>1987</v>
      </c>
      <c r="F12" s="4" t="s">
        <v>15</v>
      </c>
      <c r="G12" s="169">
        <v>4776</v>
      </c>
      <c r="H12" s="30">
        <v>14</v>
      </c>
    </row>
    <row r="13" spans="1:15" ht="18" customHeight="1">
      <c r="A13" s="1" t="s">
        <v>522</v>
      </c>
      <c r="B13" s="1" t="s">
        <v>502</v>
      </c>
      <c r="C13" s="2">
        <v>270</v>
      </c>
      <c r="D13" s="28" t="s">
        <v>260</v>
      </c>
      <c r="E13" s="2">
        <v>1991</v>
      </c>
      <c r="F13" s="4" t="s">
        <v>169</v>
      </c>
      <c r="G13" s="169">
        <v>4784</v>
      </c>
      <c r="H13" s="29"/>
    </row>
    <row r="14" spans="1:15" ht="18" customHeight="1">
      <c r="A14" s="1">
        <v>3</v>
      </c>
      <c r="B14" s="1" t="s">
        <v>512</v>
      </c>
      <c r="C14" s="2">
        <v>195</v>
      </c>
      <c r="D14" s="28" t="s">
        <v>205</v>
      </c>
      <c r="E14" s="2">
        <v>1994</v>
      </c>
      <c r="F14" s="4" t="s">
        <v>159</v>
      </c>
      <c r="G14" s="169">
        <v>4799</v>
      </c>
      <c r="H14" s="30">
        <v>13</v>
      </c>
    </row>
    <row r="15" spans="1:15" ht="18" customHeight="1">
      <c r="A15" s="1">
        <v>4</v>
      </c>
      <c r="B15" s="1" t="s">
        <v>509</v>
      </c>
      <c r="C15" s="2">
        <v>258</v>
      </c>
      <c r="D15" s="28" t="s">
        <v>248</v>
      </c>
      <c r="E15" s="2">
        <v>1995</v>
      </c>
      <c r="F15" s="4" t="s">
        <v>175</v>
      </c>
      <c r="G15" s="169">
        <v>4822</v>
      </c>
      <c r="H15" s="30">
        <v>12</v>
      </c>
    </row>
    <row r="16" spans="1:15" ht="18" customHeight="1">
      <c r="A16" s="1">
        <v>5</v>
      </c>
      <c r="B16" s="1" t="s">
        <v>508</v>
      </c>
      <c r="C16" s="2">
        <v>246</v>
      </c>
      <c r="D16" s="28" t="s">
        <v>239</v>
      </c>
      <c r="E16" s="2">
        <v>1991</v>
      </c>
      <c r="F16" s="4" t="s">
        <v>22</v>
      </c>
      <c r="G16" s="169">
        <v>4884</v>
      </c>
      <c r="H16" s="16">
        <v>11</v>
      </c>
    </row>
    <row r="17" spans="1:8" ht="18" customHeight="1">
      <c r="A17" s="1">
        <v>6</v>
      </c>
      <c r="B17" s="1" t="s">
        <v>506</v>
      </c>
      <c r="C17" s="2">
        <v>212</v>
      </c>
      <c r="D17" s="28" t="s">
        <v>301</v>
      </c>
      <c r="E17" s="2" t="s">
        <v>214</v>
      </c>
      <c r="F17" s="4" t="s">
        <v>174</v>
      </c>
      <c r="G17" s="169">
        <v>4887</v>
      </c>
      <c r="H17" s="30">
        <v>10</v>
      </c>
    </row>
    <row r="18" spans="1:8" ht="18" customHeight="1">
      <c r="A18" s="1" t="s">
        <v>522</v>
      </c>
      <c r="B18" s="1" t="s">
        <v>501</v>
      </c>
      <c r="C18" s="2">
        <v>213</v>
      </c>
      <c r="D18" s="28" t="s">
        <v>264</v>
      </c>
      <c r="E18" s="2" t="s">
        <v>216</v>
      </c>
      <c r="F18" s="4" t="s">
        <v>183</v>
      </c>
      <c r="G18" s="169">
        <v>4908</v>
      </c>
      <c r="H18" s="30"/>
    </row>
    <row r="19" spans="1:8" ht="18" customHeight="1">
      <c r="A19" s="1">
        <v>7</v>
      </c>
      <c r="B19" s="1" t="s">
        <v>505</v>
      </c>
      <c r="C19" s="2">
        <v>183</v>
      </c>
      <c r="D19" s="31" t="s">
        <v>199</v>
      </c>
      <c r="E19" s="2">
        <v>1991</v>
      </c>
      <c r="F19" s="4" t="s">
        <v>18</v>
      </c>
      <c r="G19" s="169">
        <v>4967</v>
      </c>
      <c r="H19" s="30">
        <v>9</v>
      </c>
    </row>
    <row r="20" spans="1:8" ht="18" customHeight="1">
      <c r="A20" s="1">
        <v>8</v>
      </c>
      <c r="B20" s="1" t="s">
        <v>504</v>
      </c>
      <c r="C20" s="2">
        <v>164</v>
      </c>
      <c r="D20" s="28" t="s">
        <v>186</v>
      </c>
      <c r="E20" s="2">
        <v>1992</v>
      </c>
      <c r="F20" s="4" t="s">
        <v>176</v>
      </c>
      <c r="G20" s="169">
        <v>5037</v>
      </c>
      <c r="H20" s="16">
        <v>8</v>
      </c>
    </row>
    <row r="21" spans="1:8" ht="18" customHeight="1">
      <c r="A21" s="1">
        <v>9</v>
      </c>
      <c r="B21" s="1" t="s">
        <v>507</v>
      </c>
      <c r="C21" s="2">
        <v>234</v>
      </c>
      <c r="D21" s="28" t="s">
        <v>234</v>
      </c>
      <c r="E21" s="2">
        <v>1990</v>
      </c>
      <c r="F21" s="4" t="s">
        <v>19</v>
      </c>
      <c r="G21" s="169">
        <v>5045</v>
      </c>
      <c r="H21" s="30">
        <v>7</v>
      </c>
    </row>
    <row r="22" spans="1:8" ht="18" customHeight="1">
      <c r="A22" s="1">
        <v>10</v>
      </c>
      <c r="B22" s="1" t="s">
        <v>503</v>
      </c>
      <c r="C22" s="2">
        <v>171</v>
      </c>
      <c r="D22" s="28" t="s">
        <v>196</v>
      </c>
      <c r="E22" s="2">
        <v>1995</v>
      </c>
      <c r="F22" s="4" t="s">
        <v>16</v>
      </c>
      <c r="G22" s="169" t="s">
        <v>537</v>
      </c>
      <c r="H22" s="30">
        <v>0</v>
      </c>
    </row>
  </sheetData>
  <autoFilter ref="B9:H10"/>
  <sortState ref="A11:H22">
    <sortCondition ref="G11:G22"/>
  </sortState>
  <mergeCells count="10">
    <mergeCell ref="A1:H1"/>
    <mergeCell ref="A2:H2"/>
    <mergeCell ref="A9:A10"/>
    <mergeCell ref="B9:B10"/>
    <mergeCell ref="C9:C10"/>
    <mergeCell ref="D9:D10"/>
    <mergeCell ref="E9:E10"/>
    <mergeCell ref="F9:F10"/>
    <mergeCell ref="G9:G10"/>
    <mergeCell ref="H9:H10"/>
  </mergeCells>
  <conditionalFormatting sqref="C11:F22">
    <cfRule type="containsErrors" dxfId="100" priority="4" stopIfTrue="1">
      <formula>ISERROR(C11)</formula>
    </cfRule>
    <cfRule type="cellIs" dxfId="99" priority="5" stopIfTrue="1" operator="equal">
      <formula>0</formula>
    </cfRule>
  </conditionalFormatting>
  <conditionalFormatting sqref="D1:D65496">
    <cfRule type="containsText" dxfId="98" priority="3" stopIfTrue="1" operator="containsText" text=" OC">
      <formula>NOT(ISERROR(SEARCH(" OC",D1)))</formula>
    </cfRule>
  </conditionalFormatting>
  <conditionalFormatting sqref="F1:F65496">
    <cfRule type="containsText" dxfId="97" priority="2" stopIfTrue="1" operator="containsText" text=" ">
      <formula>NOT(ISERROR(SEARCH(" ",F1)))</formula>
    </cfRule>
  </conditionalFormatting>
  <conditionalFormatting sqref="A1:A65496">
    <cfRule type="containsText" dxfId="96" priority="1"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orientation="portrait" horizontalDpi="300" r:id="rId1"/>
  <headerFooter alignWithMargins="0">
    <oddHeader>&amp;L&amp;G&amp;R&amp;G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8" enableFormatConditionsCalculation="0">
    <tabColor rgb="FF00B0F0"/>
    <pageSetUpPr fitToPage="1"/>
  </sheetPr>
  <dimension ref="A1:H26"/>
  <sheetViews>
    <sheetView view="pageBreakPreview" topLeftCell="A4" zoomScale="85" zoomScaleSheetLayoutView="85" workbookViewId="0">
      <selection sqref="A1:C1"/>
    </sheetView>
  </sheetViews>
  <sheetFormatPr defaultRowHeight="15" customHeight="1" outlineLevelCol="1"/>
  <cols>
    <col min="1" max="1" width="10.85546875" style="8" customWidth="1"/>
    <col min="2" max="2" width="14.42578125" style="8" hidden="1" customWidth="1" outlineLevel="1"/>
    <col min="3" max="3" width="10.85546875" style="8" customWidth="1" collapsed="1"/>
    <col min="4" max="4" width="28.7109375" style="8" customWidth="1"/>
    <col min="5" max="5" width="8.85546875" style="8" customWidth="1"/>
    <col min="6" max="6" width="8.7109375" style="8" customWidth="1"/>
    <col min="7" max="8" width="11" style="8" bestFit="1" customWidth="1"/>
    <col min="9" max="16384" width="9.140625" style="8"/>
  </cols>
  <sheetData>
    <row r="1" spans="1:8" ht="30" customHeight="1">
      <c r="A1" s="474" t="s">
        <v>60</v>
      </c>
      <c r="B1" s="474"/>
      <c r="C1" s="474"/>
      <c r="D1" s="474"/>
      <c r="E1" s="474"/>
      <c r="F1" s="474"/>
      <c r="G1" s="474"/>
      <c r="H1" s="474"/>
    </row>
    <row r="2" spans="1:8" ht="30" customHeight="1">
      <c r="A2" s="479" t="s">
        <v>125</v>
      </c>
      <c r="B2" s="479"/>
      <c r="C2" s="479"/>
      <c r="D2" s="479"/>
      <c r="E2" s="479"/>
      <c r="F2" s="479"/>
      <c r="G2" s="479"/>
      <c r="H2" s="479"/>
    </row>
    <row r="3" spans="1:8" ht="15" customHeight="1">
      <c r="A3" s="269" t="s">
        <v>60</v>
      </c>
    </row>
    <row r="6" spans="1:8" ht="15" customHeight="1">
      <c r="A6" s="48" t="s">
        <v>123</v>
      </c>
      <c r="B6" s="48"/>
      <c r="C6" s="47" t="s">
        <v>172</v>
      </c>
      <c r="D6" s="44"/>
      <c r="E6" s="44"/>
      <c r="F6" s="44"/>
      <c r="G6" s="44"/>
      <c r="H6" s="44"/>
    </row>
    <row r="7" spans="1:8" ht="15" customHeight="1">
      <c r="A7" s="49" t="s">
        <v>0</v>
      </c>
      <c r="B7" s="49"/>
      <c r="C7" s="54">
        <v>0.68055555555555547</v>
      </c>
      <c r="D7" s="44"/>
      <c r="E7" s="44"/>
      <c r="F7" s="44"/>
      <c r="G7" s="44"/>
      <c r="H7" s="44"/>
    </row>
    <row r="8" spans="1:8" ht="15" customHeight="1">
      <c r="A8" s="336">
        <v>1</v>
      </c>
      <c r="B8" s="27"/>
      <c r="D8" s="25"/>
      <c r="E8" s="26"/>
      <c r="G8" s="6"/>
      <c r="H8" s="6"/>
    </row>
    <row r="9" spans="1:8" ht="15" customHeight="1">
      <c r="A9" s="480" t="s">
        <v>24</v>
      </c>
      <c r="B9" s="477" t="s">
        <v>106</v>
      </c>
      <c r="C9" s="481" t="s">
        <v>25</v>
      </c>
      <c r="D9" s="483" t="s">
        <v>26</v>
      </c>
      <c r="E9" s="480" t="s">
        <v>27</v>
      </c>
      <c r="F9" s="480" t="s">
        <v>23</v>
      </c>
      <c r="G9" s="478" t="s">
        <v>28</v>
      </c>
      <c r="H9" s="478" t="s">
        <v>29</v>
      </c>
    </row>
    <row r="10" spans="1:8" ht="15" customHeight="1">
      <c r="A10" s="480"/>
      <c r="B10" s="477"/>
      <c r="C10" s="482"/>
      <c r="D10" s="484"/>
      <c r="E10" s="480"/>
      <c r="F10" s="480"/>
      <c r="G10" s="478"/>
      <c r="H10" s="478"/>
    </row>
    <row r="11" spans="1:8" ht="18" customHeight="1">
      <c r="A11" s="1" t="s">
        <v>522</v>
      </c>
      <c r="B11" s="1" t="s">
        <v>491</v>
      </c>
      <c r="C11" s="2">
        <v>289</v>
      </c>
      <c r="D11" s="28" t="s">
        <v>281</v>
      </c>
      <c r="E11" s="2">
        <v>1993</v>
      </c>
      <c r="F11" s="4" t="s">
        <v>170</v>
      </c>
      <c r="G11" s="173">
        <v>15186</v>
      </c>
      <c r="H11" s="30"/>
    </row>
    <row r="12" spans="1:8" ht="18" customHeight="1">
      <c r="A12" s="1">
        <v>1</v>
      </c>
      <c r="B12" s="1" t="s">
        <v>492</v>
      </c>
      <c r="C12" s="2">
        <v>166</v>
      </c>
      <c r="D12" s="28" t="s">
        <v>187</v>
      </c>
      <c r="E12" s="2">
        <v>1994</v>
      </c>
      <c r="F12" s="4" t="s">
        <v>176</v>
      </c>
      <c r="G12" s="173">
        <v>15351</v>
      </c>
      <c r="H12" s="30">
        <v>10</v>
      </c>
    </row>
    <row r="13" spans="1:8" ht="18" customHeight="1">
      <c r="A13" s="1">
        <v>2</v>
      </c>
      <c r="B13" s="1" t="s">
        <v>494</v>
      </c>
      <c r="C13" s="2">
        <v>205</v>
      </c>
      <c r="D13" s="28" t="s">
        <v>215</v>
      </c>
      <c r="E13" s="2" t="s">
        <v>216</v>
      </c>
      <c r="F13" s="4" t="s">
        <v>174</v>
      </c>
      <c r="G13" s="173">
        <v>20110</v>
      </c>
      <c r="H13" s="30">
        <v>9</v>
      </c>
    </row>
    <row r="14" spans="1:8" ht="18" customHeight="1">
      <c r="A14" s="1" t="s">
        <v>521</v>
      </c>
      <c r="B14" s="1" t="s">
        <v>493</v>
      </c>
      <c r="C14" s="2">
        <v>232</v>
      </c>
      <c r="D14" s="31" t="s">
        <v>235</v>
      </c>
      <c r="E14" s="2">
        <v>1991</v>
      </c>
      <c r="F14" s="4" t="s">
        <v>19</v>
      </c>
      <c r="G14" s="173" t="s">
        <v>528</v>
      </c>
      <c r="H14" s="16">
        <v>0</v>
      </c>
    </row>
    <row r="15" spans="1:8" ht="18" customHeight="1">
      <c r="A15" s="1" t="s">
        <v>521</v>
      </c>
      <c r="B15" s="1" t="s">
        <v>490</v>
      </c>
      <c r="C15" s="2">
        <v>298</v>
      </c>
      <c r="D15" s="28" t="s">
        <v>282</v>
      </c>
      <c r="E15" s="2">
        <v>1995</v>
      </c>
      <c r="F15" s="4" t="s">
        <v>170</v>
      </c>
      <c r="G15" s="173" t="s">
        <v>528</v>
      </c>
      <c r="H15" s="30"/>
    </row>
    <row r="16" spans="1:8" ht="18" customHeight="1"/>
    <row r="17" spans="1:8" ht="15" customHeight="1">
      <c r="A17" s="336">
        <v>2</v>
      </c>
      <c r="B17" s="27"/>
      <c r="D17" s="25"/>
      <c r="E17" s="26"/>
      <c r="G17" s="6"/>
      <c r="H17" s="6"/>
    </row>
    <row r="18" spans="1:8" ht="15" customHeight="1">
      <c r="A18" s="480" t="s">
        <v>24</v>
      </c>
      <c r="B18" s="477" t="s">
        <v>106</v>
      </c>
      <c r="C18" s="481" t="s">
        <v>25</v>
      </c>
      <c r="D18" s="483" t="s">
        <v>26</v>
      </c>
      <c r="E18" s="480" t="s">
        <v>27</v>
      </c>
      <c r="F18" s="480" t="s">
        <v>23</v>
      </c>
      <c r="G18" s="478" t="s">
        <v>28</v>
      </c>
      <c r="H18" s="478" t="s">
        <v>29</v>
      </c>
    </row>
    <row r="19" spans="1:8" ht="15" customHeight="1">
      <c r="A19" s="480"/>
      <c r="B19" s="477"/>
      <c r="C19" s="482"/>
      <c r="D19" s="484"/>
      <c r="E19" s="480"/>
      <c r="F19" s="480"/>
      <c r="G19" s="478"/>
      <c r="H19" s="478"/>
    </row>
    <row r="20" spans="1:8" ht="18" customHeight="1">
      <c r="A20" s="1">
        <v>1</v>
      </c>
      <c r="B20" s="1" t="s">
        <v>500</v>
      </c>
      <c r="C20" s="2">
        <v>268</v>
      </c>
      <c r="D20" s="28" t="s">
        <v>254</v>
      </c>
      <c r="E20" s="2">
        <v>1994</v>
      </c>
      <c r="F20" s="4" t="s">
        <v>21</v>
      </c>
      <c r="G20" s="173">
        <v>15105</v>
      </c>
      <c r="H20" s="30">
        <v>15</v>
      </c>
    </row>
    <row r="21" spans="1:8" ht="18" customHeight="1">
      <c r="A21" s="1">
        <v>2</v>
      </c>
      <c r="B21" s="1" t="s">
        <v>499</v>
      </c>
      <c r="C21" s="2">
        <v>275</v>
      </c>
      <c r="D21" s="31" t="s">
        <v>270</v>
      </c>
      <c r="E21" s="2">
        <v>1992</v>
      </c>
      <c r="F21" s="4" t="s">
        <v>15</v>
      </c>
      <c r="G21" s="173">
        <v>15176</v>
      </c>
      <c r="H21" s="16">
        <v>14</v>
      </c>
    </row>
    <row r="22" spans="1:8" ht="18" customHeight="1">
      <c r="A22" s="1">
        <v>3</v>
      </c>
      <c r="B22" s="1" t="s">
        <v>497</v>
      </c>
      <c r="C22" s="2">
        <v>154</v>
      </c>
      <c r="D22" s="28" t="s">
        <v>178</v>
      </c>
      <c r="E22" s="2">
        <v>1991</v>
      </c>
      <c r="F22" s="4" t="s">
        <v>82</v>
      </c>
      <c r="G22" s="173">
        <v>15211</v>
      </c>
      <c r="H22" s="30">
        <v>13</v>
      </c>
    </row>
    <row r="23" spans="1:8" ht="18" customHeight="1">
      <c r="A23" s="1">
        <v>4</v>
      </c>
      <c r="B23" s="1" t="s">
        <v>498</v>
      </c>
      <c r="C23" s="2">
        <v>196</v>
      </c>
      <c r="D23" s="28" t="s">
        <v>206</v>
      </c>
      <c r="E23" s="2">
        <v>1994</v>
      </c>
      <c r="F23" s="4" t="s">
        <v>159</v>
      </c>
      <c r="G23" s="173">
        <v>15299</v>
      </c>
      <c r="H23" s="30">
        <v>12</v>
      </c>
    </row>
    <row r="24" spans="1:8" ht="18" customHeight="1">
      <c r="A24" s="1">
        <v>5</v>
      </c>
      <c r="B24" s="1" t="s">
        <v>496</v>
      </c>
      <c r="C24" s="2">
        <v>248</v>
      </c>
      <c r="D24" s="28" t="s">
        <v>240</v>
      </c>
      <c r="E24" s="2">
        <v>1992</v>
      </c>
      <c r="F24" s="4" t="s">
        <v>22</v>
      </c>
      <c r="G24" s="173">
        <v>15305</v>
      </c>
      <c r="H24" s="30">
        <v>11</v>
      </c>
    </row>
    <row r="25" spans="1:8" ht="18" customHeight="1">
      <c r="A25" s="1" t="s">
        <v>522</v>
      </c>
      <c r="B25" s="1" t="s">
        <v>495</v>
      </c>
      <c r="C25" s="2">
        <v>190</v>
      </c>
      <c r="D25" s="28" t="s">
        <v>515</v>
      </c>
      <c r="E25" s="2">
        <v>1994</v>
      </c>
      <c r="F25" s="4" t="s">
        <v>307</v>
      </c>
      <c r="G25" s="173">
        <v>15309</v>
      </c>
      <c r="H25" s="29"/>
    </row>
    <row r="26" spans="1:8" ht="18" customHeight="1"/>
  </sheetData>
  <autoFilter ref="B9:H10">
    <sortState ref="B12:H16">
      <sortCondition ref="G9:G10"/>
    </sortState>
  </autoFilter>
  <sortState ref="A23:H29">
    <sortCondition ref="G23:G29"/>
  </sortState>
  <mergeCells count="18">
    <mergeCell ref="B9:B10"/>
    <mergeCell ref="A1:H1"/>
    <mergeCell ref="A2:H2"/>
    <mergeCell ref="A9:A10"/>
    <mergeCell ref="C9:C10"/>
    <mergeCell ref="D9:D10"/>
    <mergeCell ref="F9:F10"/>
    <mergeCell ref="E9:E10"/>
    <mergeCell ref="G9:G10"/>
    <mergeCell ref="H9:H10"/>
    <mergeCell ref="F18:F19"/>
    <mergeCell ref="G18:G19"/>
    <mergeCell ref="H18:H19"/>
    <mergeCell ref="A18:A19"/>
    <mergeCell ref="B18:B19"/>
    <mergeCell ref="C18:C19"/>
    <mergeCell ref="D18:D19"/>
    <mergeCell ref="E18:E19"/>
  </mergeCells>
  <phoneticPr fontId="0" type="noConversion"/>
  <conditionalFormatting sqref="C11:F15 C20:F25">
    <cfRule type="containsErrors" dxfId="95" priority="27" stopIfTrue="1">
      <formula>ISERROR(C11)</formula>
    </cfRule>
    <cfRule type="cellIs" dxfId="94" priority="28" stopIfTrue="1" operator="equal">
      <formula>0</formula>
    </cfRule>
  </conditionalFormatting>
  <conditionalFormatting sqref="D1:D15 D17:D1048576">
    <cfRule type="containsText" dxfId="93" priority="23" stopIfTrue="1" operator="containsText" text=" OC">
      <formula>NOT(ISERROR(SEARCH(" OC",D1)))</formula>
    </cfRule>
  </conditionalFormatting>
  <conditionalFormatting sqref="F1:F15 F17:F65518">
    <cfRule type="containsText" dxfId="92" priority="22" stopIfTrue="1" operator="containsText" text=" ">
      <formula>NOT(ISERROR(SEARCH(" ",F1)))</formula>
    </cfRule>
  </conditionalFormatting>
  <conditionalFormatting sqref="A1:A3 A5:A15 A17:A1048576">
    <cfRule type="containsText" dxfId="91" priority="21" stopIfTrue="1" operator="containsText" text="OC">
      <formula>NOT(ISERROR(SEARCH("OC",A1)))</formula>
    </cfRule>
  </conditionalFormatting>
  <printOptions horizontalCentered="1"/>
  <pageMargins left="0.19685039370078741" right="0.19685039370078741" top="1.3779527559055118" bottom="0.39370078740157483" header="0" footer="0"/>
  <pageSetup paperSize="9" orientation="portrait" horizontalDpi="300" r:id="rId1"/>
  <headerFooter alignWithMargins="0">
    <oddHeader>&amp;L&amp;G&amp;R&amp;G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20</vt:i4>
      </vt:variant>
      <vt:variant>
        <vt:lpstr>Adlandırılmış Aralıklar</vt:lpstr>
      </vt:variant>
      <vt:variant>
        <vt:i4>23</vt:i4>
      </vt:variant>
    </vt:vector>
  </HeadingPairs>
  <TitlesOfParts>
    <vt:vector size="43" baseType="lpstr">
      <vt:lpstr>Menu</vt:lpstr>
      <vt:lpstr>Program</vt:lpstr>
      <vt:lpstr>Entry Form Men</vt:lpstr>
      <vt:lpstr>Start List All</vt:lpstr>
      <vt:lpstr>60m</vt:lpstr>
      <vt:lpstr>60m All Results</vt:lpstr>
      <vt:lpstr>400m</vt:lpstr>
      <vt:lpstr>400m All Results</vt:lpstr>
      <vt:lpstr>800m</vt:lpstr>
      <vt:lpstr>800m All Results</vt:lpstr>
      <vt:lpstr>1500m</vt:lpstr>
      <vt:lpstr>3000m</vt:lpstr>
      <vt:lpstr>60mH</vt:lpstr>
      <vt:lpstr>LJ</vt:lpstr>
      <vt:lpstr>TJ</vt:lpstr>
      <vt:lpstr>HJ</vt:lpstr>
      <vt:lpstr>PV</vt:lpstr>
      <vt:lpstr>SP</vt:lpstr>
      <vt:lpstr>POINTS</vt:lpstr>
      <vt:lpstr>Results All</vt:lpstr>
      <vt:lpstr>'1500m'!Yazdırma_Alanı</vt:lpstr>
      <vt:lpstr>'3000m'!Yazdırma_Alanı</vt:lpstr>
      <vt:lpstr>'400m'!Yazdırma_Alanı</vt:lpstr>
      <vt:lpstr>'400m All Results'!Yazdırma_Alanı</vt:lpstr>
      <vt:lpstr>'60m'!Yazdırma_Alanı</vt:lpstr>
      <vt:lpstr>'60m All Results'!Yazdırma_Alanı</vt:lpstr>
      <vt:lpstr>'60mH'!Yazdırma_Alanı</vt:lpstr>
      <vt:lpstr>'800m'!Yazdırma_Alanı</vt:lpstr>
      <vt:lpstr>'800m All Results'!Yazdırma_Alanı</vt:lpstr>
      <vt:lpstr>'Entry Form Men'!Yazdırma_Alanı</vt:lpstr>
      <vt:lpstr>HJ!Yazdırma_Alanı</vt:lpstr>
      <vt:lpstr>LJ!Yazdırma_Alanı</vt:lpstr>
      <vt:lpstr>POINTS!Yazdırma_Alanı</vt:lpstr>
      <vt:lpstr>Program!Yazdırma_Alanı</vt:lpstr>
      <vt:lpstr>PV!Yazdırma_Alanı</vt:lpstr>
      <vt:lpstr>'Results All'!Yazdırma_Alanı</vt:lpstr>
      <vt:lpstr>SP!Yazdırma_Alanı</vt:lpstr>
      <vt:lpstr>'Start List All'!Yazdırma_Alanı</vt:lpstr>
      <vt:lpstr>TJ!Yazdırma_Alanı</vt:lpstr>
      <vt:lpstr>'Entry Form Men'!Yazdırma_Başlıkları</vt:lpstr>
      <vt:lpstr>Program!Yazdırma_Başlıkları</vt:lpstr>
      <vt:lpstr>'Results All'!Yazdırma_Başlıkları</vt:lpstr>
      <vt:lpstr>'Start List All'!Yazdırma_Başlıkları</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 SmbL</dc:creator>
  <cp:lastModifiedBy>Can</cp:lastModifiedBy>
  <cp:lastPrinted>2014-02-22T17:35:11Z</cp:lastPrinted>
  <dcterms:created xsi:type="dcterms:W3CDTF">2002-09-15T19:37:56Z</dcterms:created>
  <dcterms:modified xsi:type="dcterms:W3CDTF">2014-02-22T17:51:52Z</dcterms:modified>
</cp:coreProperties>
</file>