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 defaultThemeVersion="124226"/>
  <bookViews>
    <workbookView xWindow="-975" yWindow="3435" windowWidth="12120" windowHeight="7140" tabRatio="832" firstSheet="4" activeTab="18"/>
  </bookViews>
  <sheets>
    <sheet name="Menu" sheetId="35" r:id="rId1"/>
    <sheet name="Program" sheetId="32" r:id="rId2"/>
    <sheet name="Entry Form Women" sheetId="34" r:id="rId3"/>
    <sheet name="Start List All" sheetId="41" r:id="rId4"/>
    <sheet name="60m" sheetId="16" r:id="rId5"/>
    <sheet name="60m All Results" sheetId="43" r:id="rId6"/>
    <sheet name="400m" sheetId="9" r:id="rId7"/>
    <sheet name="400m All Results" sheetId="42" r:id="rId8"/>
    <sheet name="800m" sheetId="24" r:id="rId9"/>
    <sheet name="1500m" sheetId="11" r:id="rId10"/>
    <sheet name="3000m" sheetId="31" r:id="rId11"/>
    <sheet name="60mH" sheetId="25" r:id="rId12"/>
    <sheet name="60mH All Results" sheetId="44" r:id="rId13"/>
    <sheet name="LJ" sheetId="14" r:id="rId14"/>
    <sheet name="TJ" sheetId="22" r:id="rId15"/>
    <sheet name="HJ" sheetId="12" r:id="rId16"/>
    <sheet name="PV" sheetId="37" r:id="rId17"/>
    <sheet name="SP" sheetId="10" r:id="rId18"/>
    <sheet name="POINTS" sheetId="28" r:id="rId19"/>
    <sheet name="Results All" sheetId="33" r:id="rId20"/>
  </sheets>
  <definedNames>
    <definedName name="_xlnm._FilterDatabase" localSheetId="9" hidden="1">'1500m'!$B$9:$H$10</definedName>
    <definedName name="_xlnm._FilterDatabase" localSheetId="10" hidden="1">'3000m'!$B$9:$H$10</definedName>
    <definedName name="_xlnm._FilterDatabase" localSheetId="6" hidden="1">'400m'!$C$16:$H$17</definedName>
    <definedName name="_xlnm._FilterDatabase" localSheetId="7" hidden="1">'400m All Results'!#REF!</definedName>
    <definedName name="_xlnm._FilterDatabase" localSheetId="4" hidden="1">'60m'!$A$9:$H$10</definedName>
    <definedName name="_xlnm._FilterDatabase" localSheetId="5" hidden="1">'60m All Results'!$B$9:$H$10</definedName>
    <definedName name="_xlnm._FilterDatabase" localSheetId="11" hidden="1">'60mH'!$C$9:$H$10</definedName>
    <definedName name="_xlnm._FilterDatabase" localSheetId="12" hidden="1">'60mH All Results'!$B$9:$H$10</definedName>
    <definedName name="_xlnm._FilterDatabase" localSheetId="8" hidden="1">'800m'!$B$9:$H$10</definedName>
    <definedName name="_xlnm._FilterDatabase" localSheetId="2" hidden="1">'Entry Form Women'!$A$10:$M$199</definedName>
    <definedName name="_xlnm._FilterDatabase" localSheetId="15" hidden="1">HJ!$B$9:$X$10</definedName>
    <definedName name="_xlnm._FilterDatabase" localSheetId="13" hidden="1">LJ!$B$9:$O$10</definedName>
    <definedName name="_xlnm._FilterDatabase" localSheetId="18" hidden="1">POINTS!$B$9:$Y$10</definedName>
    <definedName name="_xlnm._FilterDatabase" localSheetId="16" hidden="1">PV!$B$9:$AC$10</definedName>
    <definedName name="_xlnm._FilterDatabase" localSheetId="17" hidden="1">SP!$B$9:$N$10</definedName>
    <definedName name="_xlnm._FilterDatabase" localSheetId="14" hidden="1">TJ!$B$9:$O$10</definedName>
    <definedName name="_xlnm.Print_Area" localSheetId="9">'1500m'!$A$1:$H$20</definedName>
    <definedName name="_xlnm.Print_Area" localSheetId="10">'3000m'!$A$1:$H$18</definedName>
    <definedName name="_xlnm.Print_Area" localSheetId="6">'400m'!$A$1:$H$23</definedName>
    <definedName name="_xlnm.Print_Area" localSheetId="7">'400m All Results'!$A$1:$H$19</definedName>
    <definedName name="_xlnm.Print_Area" localSheetId="4">'60m'!$A$1:$H$34</definedName>
    <definedName name="_xlnm.Print_Area" localSheetId="5">'60m All Results'!$A$1:$H$26</definedName>
    <definedName name="_xlnm.Print_Area" localSheetId="11">'60mH'!$A$1:$H$25</definedName>
    <definedName name="_xlnm.Print_Area" localSheetId="12">'60mH All Results'!$A$1:$H$21</definedName>
    <definedName name="_xlnm.Print_Area" localSheetId="8">'800m'!$A$1:$H$17</definedName>
    <definedName name="_xlnm.Print_Area" localSheetId="2">'Entry Form Women'!$A$2:$M$199</definedName>
    <definedName name="_xlnm.Print_Area" localSheetId="15">HJ!$A$1:$X$18</definedName>
    <definedName name="_xlnm.Print_Area" localSheetId="13">LJ!$A$1:$O$22</definedName>
    <definedName name="_xlnm.Print_Area" localSheetId="18">POINTS!$A$1:$Y$25</definedName>
    <definedName name="_xlnm.Print_Area" localSheetId="1">Program!$A$1:$D$27</definedName>
    <definedName name="_xlnm.Print_Area" localSheetId="16">PV!$A$1:$AC$17</definedName>
    <definedName name="_xlnm.Print_Area" localSheetId="19">'Results All'!$A$1:$O$88</definedName>
    <definedName name="_xlnm.Print_Area" localSheetId="17">SP!$A$1:$N$17</definedName>
    <definedName name="_xlnm.Print_Area" localSheetId="3">'Start List All'!$A$1:$S$104</definedName>
    <definedName name="_xlnm.Print_Area" localSheetId="14">TJ!$A$1:$O$16</definedName>
    <definedName name="_xlnm.Print_Titles" localSheetId="2">'Entry Form Women'!$2:$10</definedName>
    <definedName name="_xlnm.Print_Titles" localSheetId="1">Program!$1:$1</definedName>
    <definedName name="_xlnm.Print_Titles" localSheetId="19">'Results All'!$1:$1</definedName>
    <definedName name="_xlnm.Print_Titles" localSheetId="3">'Start List All'!$1:$1</definedName>
  </definedNames>
  <calcPr calcId="145621"/>
</workbook>
</file>

<file path=xl/calcChain.xml><?xml version="1.0" encoding="utf-8"?>
<calcChain xmlns="http://schemas.openxmlformats.org/spreadsheetml/2006/main">
  <c r="B150" i="34" l="1"/>
  <c r="B169" i="34"/>
  <c r="B189" i="34"/>
  <c r="B138" i="34"/>
  <c r="B135" i="34"/>
  <c r="B153" i="34"/>
  <c r="B118" i="34"/>
  <c r="B91" i="34"/>
  <c r="B90" i="34"/>
  <c r="B32" i="34"/>
  <c r="B17" i="34"/>
  <c r="B103" i="34"/>
  <c r="B48" i="34"/>
  <c r="B46" i="34"/>
  <c r="B71" i="34"/>
  <c r="B72" i="34"/>
  <c r="B171" i="34"/>
  <c r="B185" i="34"/>
  <c r="B134" i="34"/>
  <c r="B156" i="34"/>
  <c r="B122" i="34"/>
  <c r="B88" i="34"/>
  <c r="B29" i="34"/>
  <c r="B14" i="34"/>
  <c r="B100" i="34"/>
  <c r="B47" i="34"/>
  <c r="B67" i="34"/>
  <c r="B70" i="34"/>
  <c r="B183" i="34"/>
  <c r="B199" i="34"/>
  <c r="B141" i="34"/>
  <c r="B167" i="34"/>
  <c r="B131" i="34"/>
  <c r="B87" i="34"/>
  <c r="B28" i="34"/>
  <c r="B26" i="34"/>
  <c r="B115" i="34"/>
  <c r="B60" i="34"/>
  <c r="B63" i="34"/>
  <c r="B85" i="34"/>
  <c r="B155" i="34"/>
  <c r="B182" i="34"/>
  <c r="B198" i="34"/>
  <c r="B149" i="34"/>
  <c r="B154" i="34"/>
  <c r="B130" i="34"/>
  <c r="B81" i="34"/>
  <c r="B42" i="34"/>
  <c r="B11" i="34"/>
  <c r="B102" i="34"/>
  <c r="B45" i="34"/>
  <c r="B64" i="34"/>
  <c r="B44" i="34"/>
  <c r="B140" i="34"/>
  <c r="B99" i="34"/>
  <c r="B173" i="34"/>
  <c r="B188" i="34"/>
  <c r="B139" i="34"/>
  <c r="B152" i="34"/>
  <c r="B121" i="34"/>
  <c r="B84" i="34"/>
  <c r="B27" i="34"/>
  <c r="B13" i="34"/>
  <c r="B101" i="34"/>
  <c r="B43" i="34"/>
  <c r="B65" i="34"/>
  <c r="B181" i="34"/>
  <c r="B197" i="34"/>
  <c r="B148" i="34"/>
  <c r="B166" i="34"/>
  <c r="B120" i="34"/>
  <c r="B98" i="34"/>
  <c r="B30" i="34"/>
  <c r="B16" i="34"/>
  <c r="B114" i="34"/>
  <c r="B59" i="34"/>
  <c r="B80" i="34"/>
  <c r="B180" i="34"/>
  <c r="B196" i="34"/>
  <c r="B147" i="34"/>
  <c r="B165" i="34"/>
  <c r="B129" i="34"/>
  <c r="B97" i="34"/>
  <c r="B41" i="34"/>
  <c r="B25" i="34"/>
  <c r="B113" i="34"/>
  <c r="B50" i="34"/>
  <c r="B75" i="34"/>
  <c r="B179" i="34"/>
  <c r="B195" i="34"/>
  <c r="B146" i="34"/>
  <c r="B151" i="34"/>
  <c r="B128" i="34"/>
  <c r="B96" i="34"/>
  <c r="B40" i="34"/>
  <c r="B20" i="34"/>
  <c r="B112" i="34"/>
  <c r="B58" i="34"/>
  <c r="B79" i="34"/>
  <c r="B170" i="34"/>
  <c r="B194" i="34"/>
  <c r="B145" i="34"/>
  <c r="B157" i="34"/>
  <c r="B119" i="34"/>
  <c r="B83" i="34"/>
  <c r="B39" i="34"/>
  <c r="B19" i="34"/>
  <c r="B111" i="34"/>
  <c r="B57" i="34"/>
  <c r="B61" i="34"/>
  <c r="B77" i="34"/>
  <c r="B178" i="34"/>
  <c r="B187" i="34"/>
  <c r="B142" i="34"/>
  <c r="B164" i="34"/>
  <c r="B127" i="34"/>
  <c r="B95" i="34"/>
  <c r="B38" i="34"/>
  <c r="B24" i="34"/>
  <c r="B105" i="34"/>
  <c r="B49" i="34"/>
  <c r="B74" i="34"/>
  <c r="B177" i="34"/>
  <c r="B193" i="34"/>
  <c r="B144" i="34"/>
  <c r="B163" i="34"/>
  <c r="B126" i="34"/>
  <c r="B94" i="34"/>
  <c r="B37" i="34"/>
  <c r="B15" i="34"/>
  <c r="B110" i="34"/>
  <c r="B56" i="34"/>
  <c r="B62" i="34"/>
  <c r="B176" i="34"/>
  <c r="B192" i="34"/>
  <c r="B143" i="34"/>
  <c r="B162" i="34"/>
  <c r="B123" i="34"/>
  <c r="B82" i="34"/>
  <c r="B31" i="34"/>
  <c r="B23" i="34"/>
  <c r="B109" i="34"/>
  <c r="B55" i="34"/>
  <c r="B76" i="34"/>
  <c r="B78" i="34"/>
  <c r="B172" i="34"/>
  <c r="B190" i="34"/>
  <c r="B137" i="34"/>
  <c r="B161" i="34"/>
  <c r="B124" i="34"/>
  <c r="B89" i="34"/>
  <c r="B33" i="34"/>
  <c r="B18" i="34"/>
  <c r="B108" i="34"/>
  <c r="B54" i="34"/>
  <c r="B66" i="34"/>
  <c r="B175" i="34"/>
  <c r="B191" i="34"/>
  <c r="B133" i="34"/>
  <c r="B160" i="34"/>
  <c r="B117" i="34"/>
  <c r="B86" i="34"/>
  <c r="B36" i="34"/>
  <c r="B22" i="34"/>
  <c r="B107" i="34"/>
  <c r="B53" i="34"/>
  <c r="B73" i="34"/>
  <c r="B168" i="34"/>
  <c r="B186" i="34"/>
  <c r="B136" i="34"/>
  <c r="B159" i="34"/>
  <c r="B116" i="34"/>
  <c r="B93" i="34"/>
  <c r="B34" i="34"/>
  <c r="B21" i="34"/>
  <c r="B104" i="34"/>
  <c r="B51" i="34"/>
  <c r="B68" i="34"/>
  <c r="B174" i="34"/>
  <c r="B184" i="34"/>
  <c r="B132" i="34"/>
  <c r="B158" i="34"/>
  <c r="B125" i="34"/>
  <c r="B92" i="34"/>
  <c r="B35" i="34"/>
  <c r="B12" i="34"/>
  <c r="B106" i="34"/>
  <c r="B52" i="34"/>
  <c r="E33" i="41" l="1"/>
  <c r="F39" i="41"/>
  <c r="G36" i="41"/>
  <c r="E39" i="41"/>
  <c r="G39" i="41"/>
  <c r="E35" i="41"/>
  <c r="E38" i="41"/>
  <c r="G33" i="41"/>
  <c r="H39" i="41"/>
  <c r="E36" i="41"/>
  <c r="H36" i="41"/>
  <c r="D33" i="41"/>
  <c r="F38" i="41"/>
  <c r="H38" i="41"/>
  <c r="C38" i="41"/>
  <c r="C35" i="41"/>
  <c r="C39" i="41"/>
  <c r="D39" i="41"/>
  <c r="H35" i="41"/>
  <c r="D36" i="41"/>
  <c r="F36" i="41"/>
  <c r="H33" i="41"/>
  <c r="F35" i="41"/>
  <c r="C36" i="41"/>
  <c r="G38" i="41"/>
  <c r="D35" i="41"/>
  <c r="G35" i="41"/>
  <c r="F33" i="41"/>
  <c r="C33" i="41"/>
  <c r="D38" i="41"/>
  <c r="A2" i="34" l="1"/>
  <c r="A3" i="34"/>
  <c r="A4" i="34"/>
  <c r="B69" i="34"/>
  <c r="A1" i="32"/>
  <c r="A2" i="32"/>
  <c r="A3" i="32"/>
  <c r="H34" i="41" l="1"/>
  <c r="F37" i="41"/>
  <c r="C37" i="41"/>
  <c r="E34" i="41"/>
  <c r="D34" i="41"/>
  <c r="G37" i="41"/>
  <c r="G34" i="41"/>
  <c r="E37" i="41"/>
  <c r="C40" i="41"/>
  <c r="D40" i="41"/>
  <c r="Q46" i="41"/>
  <c r="O44" i="41"/>
  <c r="N46" i="41"/>
  <c r="O45" i="41"/>
  <c r="M47" i="41"/>
  <c r="M46" i="41"/>
  <c r="H40" i="41"/>
  <c r="R46" i="41"/>
  <c r="N47" i="41"/>
  <c r="Q45" i="41"/>
  <c r="R44" i="41"/>
  <c r="G40" i="41"/>
  <c r="Q47" i="41"/>
  <c r="D55" i="41"/>
  <c r="M44" i="41"/>
  <c r="O46" i="41"/>
  <c r="F34" i="41"/>
  <c r="D37" i="41"/>
  <c r="C34" i="41"/>
  <c r="H37" i="41"/>
  <c r="P45" i="41"/>
  <c r="E55" i="41"/>
  <c r="F40" i="41"/>
  <c r="H55" i="41"/>
  <c r="G55" i="41"/>
  <c r="R47" i="41"/>
  <c r="C55" i="41"/>
  <c r="N44" i="41"/>
  <c r="M45" i="41"/>
  <c r="P47" i="41"/>
  <c r="N45" i="41"/>
  <c r="F55" i="41"/>
  <c r="E40" i="41"/>
  <c r="O47" i="41"/>
  <c r="P44" i="41"/>
  <c r="Q44" i="41"/>
  <c r="R45" i="41"/>
  <c r="P46" i="41"/>
  <c r="O88" i="41"/>
  <c r="P86" i="41"/>
  <c r="R69" i="41"/>
  <c r="E70" i="41"/>
  <c r="M80" i="41"/>
  <c r="Q78" i="41"/>
  <c r="C89" i="41"/>
  <c r="Q22" i="41"/>
  <c r="G53" i="41"/>
  <c r="E12" i="41"/>
  <c r="O87" i="41"/>
  <c r="P24" i="41"/>
  <c r="R26" i="41"/>
  <c r="N24" i="41"/>
  <c r="G79" i="41"/>
  <c r="O14" i="41"/>
  <c r="C15" i="41"/>
  <c r="N23" i="41"/>
  <c r="D24" i="41"/>
  <c r="C93" i="41"/>
  <c r="N91" i="41"/>
  <c r="E25" i="41"/>
  <c r="M13" i="41"/>
  <c r="C103" i="41"/>
  <c r="Q12" i="41"/>
  <c r="O25" i="41"/>
  <c r="R39" i="41"/>
  <c r="P52" i="41"/>
  <c r="G22" i="41"/>
  <c r="C28" i="41"/>
  <c r="G27" i="41"/>
  <c r="F104" i="41"/>
  <c r="O74" i="41"/>
  <c r="Q38" i="41"/>
  <c r="D92" i="41"/>
  <c r="Q39" i="41"/>
  <c r="O63" i="41"/>
  <c r="R41" i="41"/>
  <c r="M92" i="41"/>
  <c r="M82" i="41"/>
  <c r="G17" i="41"/>
  <c r="G70" i="41"/>
  <c r="F26" i="41"/>
  <c r="Q82" i="41"/>
  <c r="C86" i="41"/>
  <c r="Q67" i="41"/>
  <c r="P38" i="41"/>
  <c r="G63" i="41"/>
  <c r="M38" i="41"/>
  <c r="R56" i="41"/>
  <c r="D75" i="41"/>
  <c r="C52" i="41"/>
  <c r="M16" i="41"/>
  <c r="N34" i="41"/>
  <c r="O41" i="41"/>
  <c r="R40" i="41"/>
  <c r="Q13" i="41"/>
  <c r="F25" i="41"/>
  <c r="P15" i="41"/>
  <c r="M33" i="41"/>
  <c r="F64" i="41"/>
  <c r="E78" i="41"/>
  <c r="G50" i="41"/>
  <c r="C45" i="41"/>
  <c r="C87" i="41"/>
  <c r="H17" i="41"/>
  <c r="E90" i="41"/>
  <c r="O92" i="41"/>
  <c r="F62" i="41"/>
  <c r="N42" i="41"/>
  <c r="E23" i="41"/>
  <c r="E51" i="41"/>
  <c r="E17" i="41"/>
  <c r="G89" i="41"/>
  <c r="H15" i="41"/>
  <c r="H81" i="41"/>
  <c r="F17" i="41"/>
  <c r="E99" i="41"/>
  <c r="C101" i="41"/>
  <c r="C27" i="41"/>
  <c r="M56" i="41"/>
  <c r="F22" i="41"/>
  <c r="H61" i="41"/>
  <c r="C90" i="41"/>
  <c r="D86" i="41"/>
  <c r="O81" i="41"/>
  <c r="H23" i="41"/>
  <c r="P43" i="41"/>
  <c r="C11" i="41"/>
  <c r="E100" i="41"/>
  <c r="O40" i="41"/>
  <c r="R51" i="41"/>
  <c r="Q74" i="41"/>
  <c r="G52" i="41"/>
  <c r="M39" i="41"/>
  <c r="M86" i="41"/>
  <c r="R70" i="41"/>
  <c r="E52" i="41"/>
  <c r="D18" i="41"/>
  <c r="Q69" i="41"/>
  <c r="F81" i="41"/>
  <c r="R92" i="41"/>
  <c r="M40" i="41"/>
  <c r="M53" i="41"/>
  <c r="R42" i="41"/>
  <c r="Q75" i="41"/>
  <c r="P54" i="41"/>
  <c r="H27" i="41"/>
  <c r="Q55" i="41"/>
  <c r="G25" i="41"/>
  <c r="M75" i="41"/>
  <c r="H53" i="41"/>
  <c r="P41" i="41"/>
  <c r="D70" i="41"/>
  <c r="G23" i="41"/>
  <c r="P22" i="41"/>
  <c r="Q56" i="41"/>
  <c r="E67" i="41"/>
  <c r="E75" i="41"/>
  <c r="N62" i="41"/>
  <c r="H69" i="41"/>
  <c r="D25" i="41"/>
  <c r="E104" i="41"/>
  <c r="C80" i="41"/>
  <c r="N82" i="41"/>
  <c r="M35" i="41"/>
  <c r="N36" i="41"/>
  <c r="R87" i="41"/>
  <c r="H45" i="41"/>
  <c r="M76" i="41"/>
  <c r="M41" i="41"/>
  <c r="H51" i="41"/>
  <c r="G75" i="41"/>
  <c r="C14" i="41"/>
  <c r="C98" i="41"/>
  <c r="R52" i="41"/>
  <c r="G28" i="41"/>
  <c r="C61" i="41"/>
  <c r="E18" i="41"/>
  <c r="M87" i="41"/>
  <c r="R93" i="41"/>
  <c r="H54" i="41"/>
  <c r="P82" i="41"/>
  <c r="Q33" i="41"/>
  <c r="O89" i="41"/>
  <c r="P77" i="41"/>
  <c r="H77" i="41"/>
  <c r="E48" i="41"/>
  <c r="H67" i="41"/>
  <c r="P80" i="41"/>
  <c r="D68" i="41"/>
  <c r="G54" i="41"/>
  <c r="F52" i="41"/>
  <c r="M78" i="41"/>
  <c r="O77" i="41"/>
  <c r="Q89" i="41"/>
  <c r="F89" i="41"/>
  <c r="R74" i="41"/>
  <c r="G86" i="41"/>
  <c r="M77" i="41"/>
  <c r="G103" i="41"/>
  <c r="D51" i="41"/>
  <c r="P63" i="41"/>
  <c r="D89" i="41"/>
  <c r="D13" i="41"/>
  <c r="G99" i="41"/>
  <c r="Q77" i="41"/>
  <c r="E53" i="41"/>
  <c r="H14" i="41"/>
  <c r="E98" i="41"/>
  <c r="N86" i="41"/>
  <c r="E103" i="41"/>
  <c r="E79" i="41"/>
  <c r="E87" i="41"/>
  <c r="N70" i="41"/>
  <c r="D62" i="41"/>
  <c r="N40" i="41"/>
  <c r="Q35" i="41"/>
  <c r="R22" i="41"/>
  <c r="R54" i="41"/>
  <c r="Q90" i="41"/>
  <c r="O78" i="41"/>
  <c r="O93" i="41"/>
  <c r="R53" i="41"/>
  <c r="O53" i="41"/>
  <c r="O43" i="41"/>
  <c r="F82" i="41"/>
  <c r="C65" i="41"/>
  <c r="Q87" i="41"/>
  <c r="P79" i="41"/>
  <c r="D14" i="41"/>
  <c r="H78" i="41"/>
  <c r="M62" i="41"/>
  <c r="D102" i="41"/>
  <c r="D27" i="41"/>
  <c r="C64" i="41"/>
  <c r="C26" i="41"/>
  <c r="M74" i="41"/>
  <c r="E27" i="41"/>
  <c r="G77" i="41"/>
  <c r="G69" i="41"/>
  <c r="R75" i="41"/>
  <c r="E16" i="41"/>
  <c r="C67" i="41"/>
  <c r="E97" i="41"/>
  <c r="C46" i="41"/>
  <c r="F48" i="41"/>
  <c r="C53" i="41"/>
  <c r="H89" i="41"/>
  <c r="F80" i="41"/>
  <c r="Q92" i="41"/>
  <c r="P37" i="41"/>
  <c r="O64" i="41"/>
  <c r="D98" i="41"/>
  <c r="G102" i="41"/>
  <c r="F65" i="41"/>
  <c r="O33" i="41"/>
  <c r="N51" i="41"/>
  <c r="H79" i="41"/>
  <c r="H101" i="41"/>
  <c r="M34" i="41"/>
  <c r="N38" i="41"/>
  <c r="Q41" i="41"/>
  <c r="R38" i="41"/>
  <c r="E91" i="41"/>
  <c r="O34" i="41"/>
  <c r="Q37" i="41"/>
  <c r="O65" i="41"/>
  <c r="H93" i="41"/>
  <c r="N90" i="41"/>
  <c r="N41" i="41"/>
  <c r="C50" i="41"/>
  <c r="O22" i="41"/>
  <c r="P51" i="41"/>
  <c r="D104" i="41"/>
  <c r="D47" i="41"/>
  <c r="Q81" i="41"/>
  <c r="E101" i="41"/>
  <c r="F70" i="41"/>
  <c r="C47" i="41"/>
  <c r="P78" i="41"/>
  <c r="O91" i="41"/>
  <c r="D50" i="41"/>
  <c r="H13" i="41"/>
  <c r="D78" i="41"/>
  <c r="G76" i="41"/>
  <c r="O42" i="41"/>
  <c r="N55" i="41"/>
  <c r="R67" i="41"/>
  <c r="P66" i="41"/>
  <c r="N66" i="41"/>
  <c r="M66" i="41"/>
  <c r="Q62" i="41"/>
  <c r="G29" i="41"/>
  <c r="M42" i="41"/>
  <c r="E102" i="41"/>
  <c r="Q63" i="41"/>
  <c r="C92" i="41"/>
  <c r="O36" i="41"/>
  <c r="O86" i="41"/>
  <c r="Q80" i="41"/>
  <c r="G64" i="41"/>
  <c r="C12" i="41"/>
  <c r="D52" i="41"/>
  <c r="M65" i="41"/>
  <c r="F63" i="41"/>
  <c r="F12" i="41"/>
  <c r="Q93" i="41"/>
  <c r="C102" i="41"/>
  <c r="D17" i="41"/>
  <c r="F103" i="41"/>
  <c r="C24" i="41"/>
  <c r="P35" i="41"/>
  <c r="C54" i="41"/>
  <c r="Q65" i="41"/>
  <c r="F27" i="41"/>
  <c r="H28" i="41"/>
  <c r="H18" i="41"/>
  <c r="E93" i="41"/>
  <c r="H16" i="41"/>
  <c r="Q57" i="41"/>
  <c r="C17" i="41"/>
  <c r="R68" i="41"/>
  <c r="E22" i="41"/>
  <c r="F11" i="41"/>
  <c r="N79" i="41"/>
  <c r="N67" i="41"/>
  <c r="H12" i="41"/>
  <c r="H75" i="41"/>
  <c r="P92" i="41"/>
  <c r="D76" i="41"/>
  <c r="M88" i="41"/>
  <c r="F61" i="41"/>
  <c r="R35" i="41"/>
  <c r="R36" i="41"/>
  <c r="P87" i="41"/>
  <c r="D53" i="41"/>
  <c r="G47" i="41"/>
  <c r="Q76" i="41"/>
  <c r="C81" i="41"/>
  <c r="E54" i="41"/>
  <c r="E46" i="41"/>
  <c r="G44" i="41"/>
  <c r="R55" i="41"/>
  <c r="F98" i="41"/>
  <c r="G18" i="41"/>
  <c r="H47" i="41"/>
  <c r="F28" i="41"/>
  <c r="E66" i="41"/>
  <c r="M57" i="41"/>
  <c r="R78" i="41"/>
  <c r="D82" i="41"/>
  <c r="R86" i="41"/>
  <c r="E45" i="41"/>
  <c r="O35" i="41"/>
  <c r="N74" i="41"/>
  <c r="M63" i="41"/>
  <c r="N13" i="41"/>
  <c r="N56" i="41"/>
  <c r="R66" i="41"/>
  <c r="G14" i="41"/>
  <c r="Q86" i="41"/>
  <c r="N25" i="41"/>
  <c r="N92" i="41"/>
  <c r="G61" i="41"/>
  <c r="N53" i="41"/>
  <c r="E63" i="41"/>
  <c r="R33" i="41"/>
  <c r="G92" i="41"/>
  <c r="R91" i="41"/>
  <c r="P53" i="41"/>
  <c r="E80" i="41"/>
  <c r="P40" i="41"/>
  <c r="H100" i="41"/>
  <c r="E44" i="41"/>
  <c r="D67" i="41"/>
  <c r="O62" i="41"/>
  <c r="P26" i="41"/>
  <c r="O26" i="41"/>
  <c r="M52" i="41"/>
  <c r="H70" i="41"/>
  <c r="G101" i="41"/>
  <c r="F88" i="41"/>
  <c r="P56" i="41"/>
  <c r="D64" i="41"/>
  <c r="H63" i="41"/>
  <c r="E89" i="41"/>
  <c r="C62" i="41"/>
  <c r="P36" i="41"/>
  <c r="P76" i="41"/>
  <c r="C77" i="41"/>
  <c r="G65" i="41"/>
  <c r="P57" i="41"/>
  <c r="O55" i="41"/>
  <c r="F102" i="41"/>
  <c r="C97" i="41"/>
  <c r="P34" i="41"/>
  <c r="M54" i="41"/>
  <c r="C16" i="41"/>
  <c r="D101" i="41"/>
  <c r="F69" i="41"/>
  <c r="R64" i="41"/>
  <c r="C66" i="41"/>
  <c r="H46" i="41"/>
  <c r="M68" i="41"/>
  <c r="P67" i="41"/>
  <c r="N68" i="41"/>
  <c r="E62" i="41"/>
  <c r="F97" i="41"/>
  <c r="F46" i="41"/>
  <c r="N65" i="41"/>
  <c r="G46" i="41"/>
  <c r="C88" i="41"/>
  <c r="H82" i="41"/>
  <c r="F86" i="41"/>
  <c r="G87" i="41"/>
  <c r="H88" i="41"/>
  <c r="N22" i="41"/>
  <c r="R34" i="41"/>
  <c r="G12" i="41"/>
  <c r="E64" i="41"/>
  <c r="H44" i="41"/>
  <c r="G91" i="41"/>
  <c r="G16" i="41"/>
  <c r="F18" i="41"/>
  <c r="Q51" i="41"/>
  <c r="C104" i="41"/>
  <c r="H98" i="41"/>
  <c r="R65" i="41"/>
  <c r="E15" i="41"/>
  <c r="D12" i="41"/>
  <c r="F15" i="41"/>
  <c r="O90" i="41"/>
  <c r="F93" i="41"/>
  <c r="O38" i="41"/>
  <c r="M22" i="41"/>
  <c r="R88" i="41"/>
  <c r="O54" i="41"/>
  <c r="O61" i="41"/>
  <c r="Q16" i="41"/>
  <c r="D87" i="41"/>
  <c r="Q43" i="41"/>
  <c r="O51" i="41"/>
  <c r="O57" i="41"/>
  <c r="F54" i="41"/>
  <c r="G15" i="41"/>
  <c r="E76" i="41"/>
  <c r="N26" i="41"/>
  <c r="N37" i="41"/>
  <c r="N12" i="41"/>
  <c r="O16" i="41"/>
  <c r="Q25" i="41"/>
  <c r="Q42" i="41"/>
  <c r="C100" i="41"/>
  <c r="Q52" i="41"/>
  <c r="P93" i="41"/>
  <c r="H99" i="41"/>
  <c r="R15" i="41"/>
  <c r="M36" i="41"/>
  <c r="Q15" i="41"/>
  <c r="F49" i="41"/>
  <c r="R11" i="41"/>
  <c r="D16" i="41"/>
  <c r="Q27" i="41"/>
  <c r="G93" i="41"/>
  <c r="Q11" i="41"/>
  <c r="O15" i="41"/>
  <c r="C79" i="41"/>
  <c r="O23" i="41"/>
  <c r="M23" i="41"/>
  <c r="O56" i="41"/>
  <c r="E26" i="41"/>
  <c r="D91" i="41"/>
  <c r="Q66" i="41"/>
  <c r="O68" i="41"/>
  <c r="H50" i="41"/>
  <c r="H62" i="41"/>
  <c r="R89" i="41"/>
  <c r="H91" i="41"/>
  <c r="M67" i="41"/>
  <c r="D22" i="41"/>
  <c r="D26" i="41"/>
  <c r="C99" i="41"/>
  <c r="N39" i="41"/>
  <c r="D90" i="41"/>
  <c r="Q26" i="41"/>
  <c r="G62" i="41"/>
  <c r="R12" i="41"/>
  <c r="O12" i="41"/>
  <c r="N16" i="41"/>
  <c r="P25" i="41"/>
  <c r="Q54" i="41"/>
  <c r="Q64" i="41"/>
  <c r="Q91" i="41"/>
  <c r="G66" i="41"/>
  <c r="F99" i="41"/>
  <c r="D69" i="41"/>
  <c r="M14" i="41"/>
  <c r="E50" i="41"/>
  <c r="C91" i="41"/>
  <c r="C49" i="41"/>
  <c r="H86" i="41"/>
  <c r="O11" i="41"/>
  <c r="D63" i="41"/>
  <c r="N76" i="41"/>
  <c r="H48" i="41"/>
  <c r="E86" i="41"/>
  <c r="H80" i="41"/>
  <c r="M24" i="41"/>
  <c r="N27" i="41"/>
  <c r="N14" i="41"/>
  <c r="R43" i="41"/>
  <c r="Q23" i="41"/>
  <c r="R27" i="41"/>
  <c r="R13" i="41"/>
  <c r="M90" i="41"/>
  <c r="M43" i="41"/>
  <c r="M93" i="41"/>
  <c r="H74" i="41"/>
  <c r="H102" i="41"/>
  <c r="O37" i="41"/>
  <c r="O66" i="41"/>
  <c r="M69" i="41"/>
  <c r="F74" i="41"/>
  <c r="P69" i="41"/>
  <c r="N77" i="41"/>
  <c r="N88" i="41"/>
  <c r="R79" i="41"/>
  <c r="D100" i="41"/>
  <c r="F78" i="41"/>
  <c r="R63" i="41"/>
  <c r="H29" i="41"/>
  <c r="P42" i="41"/>
  <c r="O80" i="41"/>
  <c r="C78" i="41"/>
  <c r="C75" i="41"/>
  <c r="M81" i="41"/>
  <c r="E29" i="41"/>
  <c r="C74" i="41"/>
  <c r="E61" i="41"/>
  <c r="P74" i="41"/>
  <c r="F23" i="41"/>
  <c r="E24" i="41"/>
  <c r="P64" i="41"/>
  <c r="R37" i="41"/>
  <c r="G49" i="41"/>
  <c r="F66" i="41"/>
  <c r="D23" i="41"/>
  <c r="O39" i="41"/>
  <c r="Q88" i="41"/>
  <c r="P12" i="41"/>
  <c r="R25" i="41"/>
  <c r="M91" i="41"/>
  <c r="E14" i="41"/>
  <c r="R57" i="41"/>
  <c r="Q14" i="41"/>
  <c r="D61" i="41"/>
  <c r="O82" i="41"/>
  <c r="F29" i="41"/>
  <c r="P89" i="41"/>
  <c r="O24" i="41"/>
  <c r="F75" i="41"/>
  <c r="N15" i="41"/>
  <c r="P23" i="41"/>
  <c r="E82" i="41"/>
  <c r="P61" i="41"/>
  <c r="H65" i="41"/>
  <c r="N87" i="41"/>
  <c r="N89" i="41"/>
  <c r="N11" i="41"/>
  <c r="D93" i="41"/>
  <c r="O67" i="41"/>
  <c r="M89" i="41"/>
  <c r="F14" i="41"/>
  <c r="G74" i="41"/>
  <c r="P62" i="41"/>
  <c r="N52" i="41"/>
  <c r="H26" i="41"/>
  <c r="R81" i="41"/>
  <c r="G26" i="41"/>
  <c r="P13" i="41"/>
  <c r="D66" i="41"/>
  <c r="M12" i="41"/>
  <c r="R16" i="41"/>
  <c r="P16" i="41"/>
  <c r="M25" i="41"/>
  <c r="N54" i="41"/>
  <c r="Q68" i="41"/>
  <c r="D103" i="41"/>
  <c r="Q79" i="41"/>
  <c r="D54" i="41"/>
  <c r="P88" i="41"/>
  <c r="R80" i="41"/>
  <c r="M11" i="41"/>
  <c r="F16" i="41"/>
  <c r="G78" i="41"/>
  <c r="Q53" i="41"/>
  <c r="H104" i="41"/>
  <c r="G82" i="41"/>
  <c r="N78" i="41"/>
  <c r="M27" i="41"/>
  <c r="M15" i="41"/>
  <c r="P75" i="41"/>
  <c r="R24" i="41"/>
  <c r="Q24" i="41"/>
  <c r="P27" i="41"/>
  <c r="P70" i="41"/>
  <c r="F92" i="41"/>
  <c r="C29" i="41"/>
  <c r="M70" i="41"/>
  <c r="P14" i="41"/>
  <c r="P11" i="41"/>
  <c r="R23" i="41"/>
  <c r="R14" i="41"/>
  <c r="N33" i="41"/>
  <c r="D80" i="41"/>
  <c r="H22" i="41"/>
  <c r="C22" i="41"/>
  <c r="G24" i="41"/>
  <c r="C69" i="41"/>
  <c r="N64" i="41"/>
  <c r="E28" i="41"/>
  <c r="H25" i="41"/>
  <c r="M79" i="41"/>
  <c r="E92" i="41"/>
  <c r="F24" i="41"/>
  <c r="F77" i="41"/>
  <c r="H52" i="41"/>
  <c r="O79" i="41"/>
  <c r="O13" i="41"/>
  <c r="G98" i="41"/>
  <c r="D81" i="41"/>
  <c r="H66" i="41"/>
  <c r="N80" i="41"/>
  <c r="D88" i="41"/>
  <c r="D79" i="41"/>
  <c r="E81" i="41"/>
  <c r="E69" i="41"/>
  <c r="C63" i="41"/>
  <c r="O52" i="41"/>
  <c r="Q34" i="41"/>
  <c r="C51" i="41"/>
  <c r="H92" i="41"/>
  <c r="N57" i="41"/>
  <c r="P55" i="41"/>
  <c r="D77" i="41"/>
  <c r="Q36" i="41"/>
  <c r="C82" i="41"/>
  <c r="Q70" i="41"/>
  <c r="F51" i="41"/>
  <c r="R90" i="41"/>
  <c r="F90" i="41"/>
  <c r="E47" i="41"/>
  <c r="C44" i="41"/>
  <c r="N35" i="41"/>
  <c r="G90" i="41"/>
  <c r="G88" i="41"/>
  <c r="G80" i="41"/>
  <c r="F44" i="41"/>
  <c r="Q61" i="41"/>
  <c r="N75" i="41"/>
  <c r="M26" i="41"/>
  <c r="F101" i="41"/>
  <c r="G97" i="41"/>
  <c r="H76" i="41"/>
  <c r="D74" i="41"/>
  <c r="E74" i="41"/>
  <c r="F67" i="41"/>
  <c r="E65" i="41"/>
  <c r="P39" i="41"/>
  <c r="F50" i="41"/>
  <c r="D48" i="41"/>
  <c r="C48" i="41"/>
  <c r="D28" i="41"/>
  <c r="F13" i="41"/>
  <c r="E13" i="41"/>
  <c r="D11" i="41"/>
  <c r="E11" i="41"/>
  <c r="H90" i="41"/>
  <c r="D46" i="41"/>
  <c r="G67" i="41"/>
  <c r="M64" i="41"/>
  <c r="H64" i="41"/>
  <c r="N63" i="41"/>
  <c r="C70" i="41"/>
  <c r="M37" i="41"/>
  <c r="C68" i="41"/>
  <c r="D45" i="41"/>
  <c r="G48" i="41"/>
  <c r="D15" i="41"/>
  <c r="G100" i="41"/>
  <c r="H11" i="41"/>
  <c r="G68" i="41"/>
  <c r="R82" i="41"/>
  <c r="G11" i="41"/>
  <c r="C13" i="41"/>
  <c r="E88" i="41"/>
  <c r="D65" i="41"/>
  <c r="G104" i="41"/>
  <c r="P90" i="41"/>
  <c r="O76" i="41"/>
  <c r="R61" i="41"/>
  <c r="H24" i="41"/>
  <c r="F76" i="41"/>
  <c r="F100" i="41"/>
  <c r="G13" i="41"/>
  <c r="C25" i="41"/>
  <c r="C76" i="41"/>
  <c r="R76" i="41"/>
  <c r="H49" i="41"/>
  <c r="C23" i="41"/>
  <c r="H103" i="41"/>
  <c r="O75" i="41"/>
  <c r="M55" i="41"/>
  <c r="P91" i="41"/>
  <c r="Q40" i="41"/>
  <c r="D97" i="41"/>
  <c r="R62" i="41"/>
  <c r="D44" i="41"/>
  <c r="P65" i="41"/>
  <c r="H97" i="41"/>
  <c r="G81" i="41"/>
  <c r="E68" i="41"/>
  <c r="G45" i="41"/>
  <c r="P33" i="41"/>
  <c r="E77" i="41"/>
  <c r="F53" i="41"/>
  <c r="F91" i="41"/>
  <c r="H87" i="41"/>
  <c r="O27" i="41"/>
  <c r="F68" i="41"/>
  <c r="H68" i="41"/>
  <c r="G51" i="41"/>
  <c r="M51" i="41"/>
  <c r="P81" i="41"/>
  <c r="F87" i="41"/>
  <c r="F79" i="41"/>
  <c r="E49" i="41"/>
  <c r="C18" i="41"/>
  <c r="N61" i="41"/>
  <c r="D49" i="41"/>
  <c r="R77" i="41"/>
  <c r="N69" i="41"/>
  <c r="M61" i="41"/>
  <c r="D29" i="41"/>
  <c r="D99" i="41"/>
  <c r="F45" i="41"/>
  <c r="F47" i="41"/>
  <c r="O69" i="41"/>
  <c r="N93" i="41"/>
  <c r="O70" i="41"/>
  <c r="P68" i="41"/>
  <c r="N81" i="41"/>
  <c r="N43" i="41"/>
</calcChain>
</file>

<file path=xl/sharedStrings.xml><?xml version="1.0" encoding="utf-8"?>
<sst xmlns="http://schemas.openxmlformats.org/spreadsheetml/2006/main" count="2356" uniqueCount="497">
  <si>
    <t>Saat / Time:</t>
  </si>
  <si>
    <t>UZUN ATLAMA / LONG JUMP</t>
  </si>
  <si>
    <t>GULLE ATMA / SHOT PUT</t>
  </si>
  <si>
    <t>YUKSEK ATLAMA / HIGH JUMP</t>
  </si>
  <si>
    <t>PUAN TABLOSU / SCORING TABLE</t>
  </si>
  <si>
    <t>400M</t>
  </si>
  <si>
    <t>1500M</t>
  </si>
  <si>
    <t>800M</t>
  </si>
  <si>
    <t>LJ</t>
  </si>
  <si>
    <t>TJ</t>
  </si>
  <si>
    <t>HJ</t>
  </si>
  <si>
    <t>SP</t>
  </si>
  <si>
    <t>TOTAL</t>
  </si>
  <si>
    <t>TUR</t>
  </si>
  <si>
    <t>MDA</t>
  </si>
  <si>
    <t>BIH</t>
  </si>
  <si>
    <t>GRE</t>
  </si>
  <si>
    <t>BUL</t>
  </si>
  <si>
    <t>MKD</t>
  </si>
  <si>
    <t>3000M</t>
  </si>
  <si>
    <t>ROU</t>
  </si>
  <si>
    <t>SRB</t>
  </si>
  <si>
    <t>SIRA
RANK</t>
  </si>
  <si>
    <t>ÜLKE
NATION</t>
  </si>
  <si>
    <t>ADI SOYADI
NAME SURNAME</t>
  </si>
  <si>
    <t>DT
BY</t>
  </si>
  <si>
    <t>DERECE
RESULT</t>
  </si>
  <si>
    <t>PUAN
POINTS</t>
  </si>
  <si>
    <t>G.NO
B.NO</t>
  </si>
  <si>
    <t>Results</t>
  </si>
  <si>
    <t>B. No</t>
  </si>
  <si>
    <t>Name</t>
  </si>
  <si>
    <t>Nat</t>
  </si>
  <si>
    <t>YOB</t>
  </si>
  <si>
    <t>HIGH JUMP</t>
  </si>
  <si>
    <t>LONG JUMP</t>
  </si>
  <si>
    <t>TRIPLE JUMP</t>
  </si>
  <si>
    <t>SHOT PUT</t>
  </si>
  <si>
    <t>UCADIM ATLAMA / TRIPLE JUMP</t>
  </si>
  <si>
    <t>Rank</t>
  </si>
  <si>
    <t>Points</t>
  </si>
  <si>
    <t>NATION</t>
  </si>
  <si>
    <t>ÜLKE</t>
  </si>
  <si>
    <t>RANK</t>
  </si>
  <si>
    <t>SIRA</t>
  </si>
  <si>
    <t>TOPLAM</t>
  </si>
  <si>
    <t>SB</t>
  </si>
  <si>
    <t>PB</t>
  </si>
  <si>
    <t>TOPLAM
SPORCU SAYISI</t>
  </si>
  <si>
    <t>ADI VE SOYADI</t>
  </si>
  <si>
    <t>BRANŞ</t>
  </si>
  <si>
    <t>SERİ</t>
  </si>
  <si>
    <t>KULVAR</t>
  </si>
  <si>
    <t>TOTAL ATHLET NUMBER</t>
  </si>
  <si>
    <t>GOGUS NO</t>
  </si>
  <si>
    <t>DOGUM TARIHI</t>
  </si>
  <si>
    <t>BIB NO</t>
  </si>
  <si>
    <t>BIRTH YEAR</t>
  </si>
  <si>
    <t>NAME SURNAME</t>
  </si>
  <si>
    <t>ULKE</t>
  </si>
  <si>
    <t>EVENT</t>
  </si>
  <si>
    <t>LANE</t>
  </si>
  <si>
    <t>400m</t>
  </si>
  <si>
    <t>800m</t>
  </si>
  <si>
    <t>1500m</t>
  </si>
  <si>
    <t>3000m</t>
  </si>
  <si>
    <t>ATMA ATLAMA</t>
  </si>
  <si>
    <t>THROW  JUMPING</t>
  </si>
  <si>
    <t>Name Surname</t>
  </si>
  <si>
    <t>Yob</t>
  </si>
  <si>
    <t>HEAT</t>
  </si>
  <si>
    <t>P R O G R A M</t>
  </si>
  <si>
    <t>AÇILIŞ TÖRENİ</t>
  </si>
  <si>
    <t>UZUN ATLAMA (ERKEKLER)</t>
  </si>
  <si>
    <t>YÜKSEK ATLAMA (ERKEKLER)</t>
  </si>
  <si>
    <t>800M (ERKEKLER)</t>
  </si>
  <si>
    <t>GÜLLE ATMA (ERKEKLER)</t>
  </si>
  <si>
    <t>400M (ERKEKLER)</t>
  </si>
  <si>
    <t>ÜÇADIM ATLAMA (ERKEKLER)</t>
  </si>
  <si>
    <t>1500M (ERKEKLER)</t>
  </si>
  <si>
    <t>3000M (ERKEKLER)</t>
  </si>
  <si>
    <t>POLE VAULT (MEN)</t>
  </si>
  <si>
    <t>SIRIKLA ATLAMA (ERKEKLER)</t>
  </si>
  <si>
    <t>SIRIKLA ATLAMA / POLE VAULT</t>
  </si>
  <si>
    <t>ALB</t>
  </si>
  <si>
    <t>PV</t>
  </si>
  <si>
    <r>
      <t>Results</t>
    </r>
    <r>
      <rPr>
        <b/>
        <sz val="12"/>
        <color indexed="29"/>
        <rFont val="Times New Roman"/>
        <family val="1"/>
        <charset val="162"/>
      </rPr>
      <t>3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</si>
  <si>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4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</si>
  <si>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4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</si>
  <si>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5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</si>
  <si>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5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</si>
  <si>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6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</si>
  <si>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6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</si>
  <si>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7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</si>
  <si>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7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</si>
  <si>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8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</si>
  <si>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13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</si>
  <si>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13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</si>
  <si>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14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</si>
  <si>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14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</si>
  <si>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15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</si>
  <si>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15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</si>
  <si>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17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</si>
  <si>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17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</si>
  <si>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18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</si>
  <si>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18</t>
    </r>
    <r>
      <rPr>
        <b/>
        <sz val="10"/>
        <rFont val="Geneva"/>
        <charset val="162"/>
      </rPr>
      <t/>
    </r>
  </si>
  <si>
    <r>
      <t>Point</t>
    </r>
    <r>
      <rPr>
        <b/>
        <sz val="12"/>
        <color indexed="29"/>
        <rFont val="Times New Roman"/>
        <family val="1"/>
        <charset val="162"/>
      </rPr>
      <t>19</t>
    </r>
    <r>
      <rPr>
        <b/>
        <sz val="10"/>
        <rFont val="Geneva"/>
        <charset val="162"/>
      </rPr>
      <t/>
    </r>
  </si>
  <si>
    <r>
      <t>Results</t>
    </r>
    <r>
      <rPr>
        <b/>
        <sz val="12"/>
        <color indexed="29"/>
        <rFont val="Times New Roman"/>
        <family val="1"/>
        <charset val="162"/>
      </rPr>
      <t>19</t>
    </r>
    <r>
      <rPr>
        <b/>
        <sz val="10"/>
        <rFont val="Geneva"/>
        <charset val="162"/>
      </rPr>
      <t/>
    </r>
  </si>
  <si>
    <t>Formül</t>
  </si>
  <si>
    <t>FORMÜLLÜ ALAN</t>
  </si>
  <si>
    <t>POLE VAULT</t>
  </si>
  <si>
    <t>Lane</t>
  </si>
  <si>
    <t>Call Room</t>
  </si>
  <si>
    <t>WOMEN</t>
  </si>
  <si>
    <t>BAYANLAR / WOMEN</t>
  </si>
  <si>
    <t>FULL RESULTS - WOMEN</t>
  </si>
  <si>
    <t>ÜÇADIM ATLAMA (BAYANLAR)</t>
  </si>
  <si>
    <t>SIRIKLA ATLAMA (BAYANLAR)</t>
  </si>
  <si>
    <t>1500M (BAYANLAR)</t>
  </si>
  <si>
    <t>400M (BAYANLAR)</t>
  </si>
  <si>
    <t>800M (BAYANLAR)</t>
  </si>
  <si>
    <t>YÜKSEK ATLAMA (BAYANLAR)</t>
  </si>
  <si>
    <t>GÜLLE ATMA (BAYANLAR)</t>
  </si>
  <si>
    <t>3000M (BAYANLAR)</t>
  </si>
  <si>
    <t>UZUN ATLAMA (BAYANLAR)</t>
  </si>
  <si>
    <t>POLE VAULT (WOMEN)</t>
  </si>
  <si>
    <t>MNE</t>
  </si>
  <si>
    <t>-</t>
  </si>
  <si>
    <t>Tarih / Date:</t>
  </si>
  <si>
    <t>60M</t>
  </si>
  <si>
    <t>60M HURDLES</t>
  </si>
  <si>
    <t>60m</t>
  </si>
  <si>
    <t>60MH</t>
  </si>
  <si>
    <t>BALKAN SALON ŞAMPİYONASI</t>
  </si>
  <si>
    <t>BALKAN INDOOR CHAMPIONSHIPS</t>
  </si>
  <si>
    <t>OPENING CEREMONY</t>
  </si>
  <si>
    <t>400M (WOMEN)</t>
  </si>
  <si>
    <t>FINAL</t>
  </si>
  <si>
    <t>TRIPLE JUMP (WOMEN)</t>
  </si>
  <si>
    <t>HIGH JUMP (WOMEN)</t>
  </si>
  <si>
    <t>1500M (MEN)</t>
  </si>
  <si>
    <t>60M (WOMEN)</t>
  </si>
  <si>
    <t>60M (BAYANLAR)</t>
  </si>
  <si>
    <t>SHOT PUT (MEN)</t>
  </si>
  <si>
    <t>60M (MEN)</t>
  </si>
  <si>
    <t>60M (ERKEKLER)</t>
  </si>
  <si>
    <t>TRIPLE JUMP (MEN)</t>
  </si>
  <si>
    <t>3000M (WOMEN)</t>
  </si>
  <si>
    <t>800M (MEN)</t>
  </si>
  <si>
    <t>1500M (WOMEN)</t>
  </si>
  <si>
    <t>400M (MEN)</t>
  </si>
  <si>
    <t>LONG JUMP (WOMEN)</t>
  </si>
  <si>
    <t>HIGH JUMP (MEN)</t>
  </si>
  <si>
    <t>800M (WOMEN)</t>
  </si>
  <si>
    <t>SHOT PUT (WOMEN)</t>
  </si>
  <si>
    <t>3000M (MEN)</t>
  </si>
  <si>
    <t>LONG JUMP (MEN)</t>
  </si>
  <si>
    <t>60M HURDLES (WOMEN)</t>
  </si>
  <si>
    <t>60M ENGELLİ (BAYANLAR)</t>
  </si>
  <si>
    <t>60M HURDLES (MEN)</t>
  </si>
  <si>
    <t>60M ENGELLİ (ERKEKLER)</t>
  </si>
  <si>
    <t>CRO</t>
  </si>
  <si>
    <t xml:space="preserve">ROU </t>
  </si>
  <si>
    <t xml:space="preserve">BUL </t>
  </si>
  <si>
    <t xml:space="preserve">TUR </t>
  </si>
  <si>
    <t xml:space="preserve">SLO </t>
  </si>
  <si>
    <t xml:space="preserve">60m ENGELLI / HURDLES </t>
  </si>
  <si>
    <t>22 February 2014 / İstanbul</t>
  </si>
  <si>
    <t>CYP</t>
  </si>
  <si>
    <t>GEO</t>
  </si>
  <si>
    <t>SLO</t>
  </si>
  <si>
    <t>ARM</t>
  </si>
  <si>
    <t>Olgerta Gjylapi</t>
  </si>
  <si>
    <t>Luiza Gega</t>
  </si>
  <si>
    <t>Silvana Gjuta</t>
  </si>
  <si>
    <t>Arta Sadrija</t>
  </si>
  <si>
    <t>Ashkhen Hovhannisyan</t>
  </si>
  <si>
    <t>Gayane Chiloyan</t>
  </si>
  <si>
    <t>Anna Karhanyan</t>
  </si>
  <si>
    <t>Lilit Harutyunyan</t>
  </si>
  <si>
    <t>Ellada Alaverdyan</t>
  </si>
  <si>
    <t>Viktoria Stepanyan</t>
  </si>
  <si>
    <t>Satenik Hovhannisyan</t>
  </si>
  <si>
    <t>Hermine Avetisyan</t>
  </si>
  <si>
    <t xml:space="preserve">GEO </t>
  </si>
  <si>
    <t xml:space="preserve">1:03.4 </t>
  </si>
  <si>
    <t>Svjetlana Graorac</t>
  </si>
  <si>
    <t>Gorana Cvijetic</t>
  </si>
  <si>
    <t>Mladena Petrusic</t>
  </si>
  <si>
    <t>Tanja Markovic</t>
  </si>
  <si>
    <t>Galina Nikolova</t>
  </si>
  <si>
    <t>Monika Georgieva</t>
  </si>
  <si>
    <t>Elena Miteva</t>
  </si>
  <si>
    <t>Venelina Veneva-Mateeva</t>
  </si>
  <si>
    <t>Milena Mitkova</t>
  </si>
  <si>
    <t>Radoslava Mavrodieva</t>
  </si>
  <si>
    <t>Andrea Ivancevic</t>
  </si>
  <si>
    <t>Matea Matosevic</t>
  </si>
  <si>
    <t>Ana Simic</t>
  </si>
  <si>
    <t>7.32</t>
  </si>
  <si>
    <t>7.46</t>
  </si>
  <si>
    <t>Anna-Ramona Papaioannou</t>
  </si>
  <si>
    <t>Natalia Evangelidou</t>
  </si>
  <si>
    <t>Teona Matcharashvili</t>
  </si>
  <si>
    <t>1999</t>
  </si>
  <si>
    <t>Mari Martinenko</t>
  </si>
  <si>
    <t>1998</t>
  </si>
  <si>
    <t>Tinatin Papuashvili</t>
  </si>
  <si>
    <t>Mari Dzagnidze</t>
  </si>
  <si>
    <t>1997</t>
  </si>
  <si>
    <t>Tatia Paikidze</t>
  </si>
  <si>
    <t>1993</t>
  </si>
  <si>
    <t>2:20.68</t>
  </si>
  <si>
    <t>6.03</t>
  </si>
  <si>
    <t>12.17</t>
  </si>
  <si>
    <t>8.14</t>
  </si>
  <si>
    <t>Maria Gatou</t>
  </si>
  <si>
    <t>Anastasia Marinakou</t>
  </si>
  <si>
    <t>Elisavet Pesiridou</t>
  </si>
  <si>
    <t>Ekaterini Kyriakopoulou</t>
  </si>
  <si>
    <t>Lorela Manou</t>
  </si>
  <si>
    <t>Evangelia Sofani</t>
  </si>
  <si>
    <t>Olga Zaporojan</t>
  </si>
  <si>
    <t>Irina Tverdohlebova</t>
  </si>
  <si>
    <t>Sladjana Perunovic</t>
  </si>
  <si>
    <t>Ana Maria Rosianu</t>
  </si>
  <si>
    <t>Bianca Razor</t>
  </si>
  <si>
    <t>Mihaela Nunu</t>
  </si>
  <si>
    <t>Ancuta Bobocel</t>
  </si>
  <si>
    <t>Cristina Casandra</t>
  </si>
  <si>
    <t>Ana Maria Nesteriuc</t>
  </si>
  <si>
    <t>Daniela Stanciu</t>
  </si>
  <si>
    <t>Alina Rotaru</t>
  </si>
  <si>
    <t>Cristina Sandu</t>
  </si>
  <si>
    <t>Anca Heltne</t>
  </si>
  <si>
    <t>Sabina Veit</t>
  </si>
  <si>
    <t>Liona Rebernik</t>
  </si>
  <si>
    <t>Patricija Plazar</t>
  </si>
  <si>
    <t>Sonja Roman</t>
  </si>
  <si>
    <t>Marina Tomic</t>
  </si>
  <si>
    <t>Mateja Drobnic</t>
  </si>
  <si>
    <t>Ivana Spanovic</t>
  </si>
  <si>
    <t>Amela Terzic</t>
  </si>
  <si>
    <t>Jerneja Writzl - OC</t>
  </si>
  <si>
    <t>Joni Tomicic Prezelj - OC</t>
  </si>
  <si>
    <t>Mariam Chakaberia - OC</t>
  </si>
  <si>
    <t>Florina Pierdevara - OC</t>
  </si>
  <si>
    <t>Cornelia Deiac - OC</t>
  </si>
  <si>
    <t>Sanda Belgyan - OC</t>
  </si>
  <si>
    <t>Sibel Ağan</t>
  </si>
  <si>
    <t>Emel Şanlı</t>
  </si>
  <si>
    <t>Gamze Bulut</t>
  </si>
  <si>
    <t>Özlem Kaya</t>
  </si>
  <si>
    <t>Emine Hatun Tuna</t>
  </si>
  <si>
    <t>Özge Soylu</t>
  </si>
  <si>
    <t>Burcu Yüksel</t>
  </si>
  <si>
    <t>Buse Arıkazan</t>
  </si>
  <si>
    <t>Büşra Mutay</t>
  </si>
  <si>
    <t>Emel Dereli</t>
  </si>
  <si>
    <t>Gizem Demirel - OC</t>
  </si>
  <si>
    <t>Gülşah Kızıltaş - OC</t>
  </si>
  <si>
    <t>Derya Yıldırım - OC</t>
  </si>
  <si>
    <t>Gözdenur Bayrak - OC</t>
  </si>
  <si>
    <t>Demet Dinç - OC</t>
  </si>
  <si>
    <t>Fatma Arık - OC</t>
  </si>
  <si>
    <t>Seyran Adanır - OC</t>
  </si>
  <si>
    <t>İlkay Avcı - OC</t>
  </si>
  <si>
    <t>Beyza Tilki - OC</t>
  </si>
  <si>
    <t>Pınar Aday - OC</t>
  </si>
  <si>
    <t>Demet Parlak - OC</t>
  </si>
  <si>
    <t>Nesibe Atacan - OC</t>
  </si>
  <si>
    <t>Sevim Sinmez Serbest - OC</t>
  </si>
  <si>
    <t>Dilek Özada - OC</t>
  </si>
  <si>
    <t>60m Hurdles</t>
  </si>
  <si>
    <t>High Jump</t>
  </si>
  <si>
    <t>Pole Vault</t>
  </si>
  <si>
    <t>Long Jump</t>
  </si>
  <si>
    <t>Triple Jump</t>
  </si>
  <si>
    <t>Shot Put</t>
  </si>
  <si>
    <t>Militsa Mircheva</t>
  </si>
  <si>
    <t>Valbona Selimi</t>
  </si>
  <si>
    <t>Ionela Pistol</t>
  </si>
  <si>
    <t>Drita Islami</t>
  </si>
  <si>
    <t>2.</t>
  </si>
  <si>
    <t>60m-1-3-</t>
  </si>
  <si>
    <t>60m-1-4-</t>
  </si>
  <si>
    <t>60m-1-5-</t>
  </si>
  <si>
    <t>60m-2-1-</t>
  </si>
  <si>
    <t>60m-2-2-</t>
  </si>
  <si>
    <t>60m-2-3-</t>
  </si>
  <si>
    <t>60m-2-4-</t>
  </si>
  <si>
    <t>60m-2-5-</t>
  </si>
  <si>
    <t>60m-2-6-</t>
  </si>
  <si>
    <t>60m-2-7-</t>
  </si>
  <si>
    <t>60m-3-1-</t>
  </si>
  <si>
    <t>60m-3-2-</t>
  </si>
  <si>
    <t>60m-3-3-</t>
  </si>
  <si>
    <t>60m-3-4-</t>
  </si>
  <si>
    <t>60m-3-5-</t>
  </si>
  <si>
    <t>60m-3-6-</t>
  </si>
  <si>
    <t>60m-3-7-</t>
  </si>
  <si>
    <t>400m-1-3-</t>
  </si>
  <si>
    <t>400m-1-4-</t>
  </si>
  <si>
    <t>400m-1-5-</t>
  </si>
  <si>
    <t>400m-2-1-</t>
  </si>
  <si>
    <t>400m-2-2-</t>
  </si>
  <si>
    <t>400m-2-3-</t>
  </si>
  <si>
    <t>400m-2-4-</t>
  </si>
  <si>
    <t>400m-2-5-</t>
  </si>
  <si>
    <t>400m-2-6-</t>
  </si>
  <si>
    <t>800m--1-</t>
  </si>
  <si>
    <t>800m--2-</t>
  </si>
  <si>
    <t>800m--2.-</t>
  </si>
  <si>
    <t>800m--3-</t>
  </si>
  <si>
    <t>800m--4-</t>
  </si>
  <si>
    <t>800m--5-</t>
  </si>
  <si>
    <t>800m--6-</t>
  </si>
  <si>
    <t>1500m--1-</t>
  </si>
  <si>
    <t>1500m--2-</t>
  </si>
  <si>
    <t>1500m--3-</t>
  </si>
  <si>
    <t>1500m--4-</t>
  </si>
  <si>
    <t>1500m--5-</t>
  </si>
  <si>
    <t>1500m--6-</t>
  </si>
  <si>
    <t>1500m--7-</t>
  </si>
  <si>
    <t>1500m--8-</t>
  </si>
  <si>
    <t>1500m--9-</t>
  </si>
  <si>
    <t>1500m--10-</t>
  </si>
  <si>
    <t>3000m--1-</t>
  </si>
  <si>
    <t>3000m--2-</t>
  </si>
  <si>
    <t>3000m--3-</t>
  </si>
  <si>
    <t>3000m--4-</t>
  </si>
  <si>
    <t>3000m--5-</t>
  </si>
  <si>
    <t>3000m--6-</t>
  </si>
  <si>
    <t>3000m--7-</t>
  </si>
  <si>
    <t>3000m--8-</t>
  </si>
  <si>
    <t>60M Hurdles</t>
  </si>
  <si>
    <t>60M Hurdles-1-1-</t>
  </si>
  <si>
    <t>60M Hurdles-1-2-</t>
  </si>
  <si>
    <t>60M Hurdles-1-3-</t>
  </si>
  <si>
    <t>60M Hurdles-1-4-</t>
  </si>
  <si>
    <t>60M Hurdles-1-5-</t>
  </si>
  <si>
    <t>60M Hurdles-1-6-</t>
  </si>
  <si>
    <t>60M Hurdles-1-7-</t>
  </si>
  <si>
    <t>60M Hurdles-2-1-</t>
  </si>
  <si>
    <t>60M Hurdles-2-2-</t>
  </si>
  <si>
    <t>60M Hurdles-2-3-</t>
  </si>
  <si>
    <t>60M Hurdles-2-4-</t>
  </si>
  <si>
    <t>60M Hurdles-2-5-</t>
  </si>
  <si>
    <t>60M Hurdles-2-6-</t>
  </si>
  <si>
    <t>60M Hurdles-2-7-</t>
  </si>
  <si>
    <t>Long Jump---1</t>
  </si>
  <si>
    <t>Long Jump---2</t>
  </si>
  <si>
    <t>Long Jump---3</t>
  </si>
  <si>
    <t>Long Jump---4</t>
  </si>
  <si>
    <t>Long Jump---5</t>
  </si>
  <si>
    <t>Long Jump---6</t>
  </si>
  <si>
    <t>Long Jump---7</t>
  </si>
  <si>
    <t>Long Jump---8</t>
  </si>
  <si>
    <t>Long Jump---9</t>
  </si>
  <si>
    <t>Long Jump---10</t>
  </si>
  <si>
    <t>Long Jump---11</t>
  </si>
  <si>
    <t>Long Jump---12</t>
  </si>
  <si>
    <t>Long Jump---13</t>
  </si>
  <si>
    <t>Long Jump---14</t>
  </si>
  <si>
    <t>Long Jump---15</t>
  </si>
  <si>
    <t>Triple Jump---1</t>
  </si>
  <si>
    <t>Triple Jump---2</t>
  </si>
  <si>
    <t>Triple Jump---3</t>
  </si>
  <si>
    <t>Triple Jump---4</t>
  </si>
  <si>
    <t>Triple Jump---5</t>
  </si>
  <si>
    <t>Triple Jump---6</t>
  </si>
  <si>
    <t>Triple Jump---7</t>
  </si>
  <si>
    <t>Shot Put---1</t>
  </si>
  <si>
    <t>Shot Put---2</t>
  </si>
  <si>
    <t>Shot Put---3</t>
  </si>
  <si>
    <t>Shot Put---4</t>
  </si>
  <si>
    <t>Shot Put---5</t>
  </si>
  <si>
    <t>Shot Put---6</t>
  </si>
  <si>
    <t>Shot Put---7</t>
  </si>
  <si>
    <t>Shot Put---8</t>
  </si>
  <si>
    <t>Pole Vault---1</t>
  </si>
  <si>
    <t>Pole Vault---2</t>
  </si>
  <si>
    <t>Pole Vault---3</t>
  </si>
  <si>
    <t>Pole Vault---4</t>
  </si>
  <si>
    <t>Pole Vault---5</t>
  </si>
  <si>
    <t>Pole Vault---6</t>
  </si>
  <si>
    <t>Pole Vault---7</t>
  </si>
  <si>
    <t>Pole Vault---8</t>
  </si>
  <si>
    <t>Pole Vault---9</t>
  </si>
  <si>
    <t>High Jump---1</t>
  </si>
  <si>
    <t>High Jump---2</t>
  </si>
  <si>
    <t>High Jump---3</t>
  </si>
  <si>
    <t>High Jump---4</t>
  </si>
  <si>
    <t>High Jump---5</t>
  </si>
  <si>
    <t>High Jump---6</t>
  </si>
  <si>
    <t>High Jump---7</t>
  </si>
  <si>
    <t>High Jump---8</t>
  </si>
  <si>
    <t>High Jump---9</t>
  </si>
  <si>
    <t>High Jump---10</t>
  </si>
  <si>
    <t>60M-1-1-</t>
  </si>
  <si>
    <t>60M-1-2-</t>
  </si>
  <si>
    <t>60M-1-3-</t>
  </si>
  <si>
    <t>60M-1-4-</t>
  </si>
  <si>
    <t>60M-1-5-</t>
  </si>
  <si>
    <t>60M-1-6-</t>
  </si>
  <si>
    <t>60M-1-7-</t>
  </si>
  <si>
    <t>60M-1-8-</t>
  </si>
  <si>
    <t>60M-2-1-</t>
  </si>
  <si>
    <t>60M-2-2-</t>
  </si>
  <si>
    <t>60M-2-3-</t>
  </si>
  <si>
    <t>60M-2-4-</t>
  </si>
  <si>
    <t>60M-2-5-</t>
  </si>
  <si>
    <t>60M-2-6-</t>
  </si>
  <si>
    <t>60M-2-7-</t>
  </si>
  <si>
    <t>60M-2-8-</t>
  </si>
  <si>
    <t>60M-3-1-</t>
  </si>
  <si>
    <t>60M-3-2-</t>
  </si>
  <si>
    <t>60M-3-3-</t>
  </si>
  <si>
    <t>60M-3-4-</t>
  </si>
  <si>
    <t>60M-3-5-</t>
  </si>
  <si>
    <t>60M-3-6-</t>
  </si>
  <si>
    <t>60M-3-7-</t>
  </si>
  <si>
    <t>60M-3-8-</t>
  </si>
  <si>
    <t>1500M--1-</t>
  </si>
  <si>
    <t>1500M--2-</t>
  </si>
  <si>
    <t>1500M--3-</t>
  </si>
  <si>
    <t>1500M--4-</t>
  </si>
  <si>
    <t>1500M--5-</t>
  </si>
  <si>
    <t>1500M--6-</t>
  </si>
  <si>
    <t>1500M--7-</t>
  </si>
  <si>
    <t>1500M--8-</t>
  </si>
  <si>
    <t>1500M--9-</t>
  </si>
  <si>
    <t>1500M--10-</t>
  </si>
  <si>
    <t>1500M--11-</t>
  </si>
  <si>
    <t>1500M--12-</t>
  </si>
  <si>
    <t>800M--1-</t>
  </si>
  <si>
    <t>800M--2-</t>
  </si>
  <si>
    <t>800M--3-</t>
  </si>
  <si>
    <t>800M--4-</t>
  </si>
  <si>
    <t>800M--5-</t>
  </si>
  <si>
    <t>800M--6-</t>
  </si>
  <si>
    <t>800M--7-</t>
  </si>
  <si>
    <t>800M--8-</t>
  </si>
  <si>
    <t>800M--9-</t>
  </si>
  <si>
    <t>3000M--1-</t>
  </si>
  <si>
    <t>3000M--2-</t>
  </si>
  <si>
    <t>3000M--3-</t>
  </si>
  <si>
    <t>3000M--4-</t>
  </si>
  <si>
    <t>3000M--5-</t>
  </si>
  <si>
    <t>3000M--6-</t>
  </si>
  <si>
    <t>3000M--7-</t>
  </si>
  <si>
    <t>3000M--8-</t>
  </si>
  <si>
    <t>3000M--9-</t>
  </si>
  <si>
    <t>60m Hurdles-1-1-</t>
  </si>
  <si>
    <t>60m Hurdles-1-2-</t>
  </si>
  <si>
    <t>60m Hurdles-1-3-</t>
  </si>
  <si>
    <t>60m Hurdles-1-4-</t>
  </si>
  <si>
    <t>60m Hurdles-1-5-</t>
  </si>
  <si>
    <t>60m Hurdles-1-6-</t>
  </si>
  <si>
    <t>60m Hurdles-1-7-</t>
  </si>
  <si>
    <t>60m Hurdles-1-8-</t>
  </si>
  <si>
    <t>60m Hurdles-2-1-</t>
  </si>
  <si>
    <t>60m Hurdles-2-2-</t>
  </si>
  <si>
    <t>60m Hurdles-2-3-</t>
  </si>
  <si>
    <t>60m Hurdles-2-4-</t>
  </si>
  <si>
    <t>60m Hurdles-2-5-</t>
  </si>
  <si>
    <t>60m Hurdles-2-6-</t>
  </si>
  <si>
    <t>60m Hurdles-2-7-</t>
  </si>
  <si>
    <t>60m Hurdles-2-8-</t>
  </si>
  <si>
    <t>400M-1-1-</t>
  </si>
  <si>
    <t>400M-1-2-</t>
  </si>
  <si>
    <t>400M-1-3-</t>
  </si>
  <si>
    <t>400M-1-4-</t>
  </si>
  <si>
    <t>400M-1-5-</t>
  </si>
  <si>
    <t>400M-1-6-</t>
  </si>
  <si>
    <t>400M-2-1-</t>
  </si>
  <si>
    <t>400M-2-2-</t>
  </si>
  <si>
    <t>400M-2-3-</t>
  </si>
  <si>
    <t>400M-2-4-</t>
  </si>
  <si>
    <t>400M-2-5-</t>
  </si>
  <si>
    <t>400M-2-6-</t>
  </si>
  <si>
    <t>Cristina Sandu - OC</t>
  </si>
  <si>
    <t>800M--2.-</t>
  </si>
  <si>
    <t>Katarina Sirmic</t>
  </si>
  <si>
    <t>FULL START LISTS - WOMEN</t>
  </si>
  <si>
    <t>x</t>
  </si>
  <si>
    <t>X</t>
  </si>
  <si>
    <t>DNS</t>
  </si>
  <si>
    <t>OC</t>
  </si>
  <si>
    <t>DQ 163.3</t>
  </si>
  <si>
    <t>O</t>
  </si>
  <si>
    <t>XXX</t>
  </si>
  <si>
    <t>XXO</t>
  </si>
  <si>
    <t>XO</t>
  </si>
  <si>
    <t>DNF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</si>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</sst>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\.0\ &quot;m/sn&quot;"/>
    <numFmt numFmtId="165" formatCode="0\.0"/>
    <numFmt numFmtId="166" formatCode="0\.00"/>
    <numFmt numFmtId="167" formatCode="0\:00\.00"/>
    <numFmt numFmtId="168" formatCode="dd/mm/yyyy;@"/>
    <numFmt numFmtId="169" formatCode="00\:00"/>
    <numFmt numFmtId="170" formatCode="&quot;Heat &quot;0"/>
    <numFmt numFmtId="171" formatCode="&quot;Race &quot;0"/>
    <numFmt numFmtId="172" formatCode="0.0"/>
  </numFmts>
  <fonts count="55">
    <font>
      <sz val="10"/>
      <name val="Geneva"/>
      <charset val="162"/>
    </font>
    <font>
      <b/>
      <sz val="10"/>
      <name val="Geneva"/>
      <charset val="162"/>
    </font>
    <font>
      <sz val="10"/>
      <name val="Geneva"/>
      <charset val="162"/>
    </font>
    <font>
      <b/>
      <sz val="10"/>
      <name val="Arial Tur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sz val="10"/>
      <name val="Arial"/>
      <family val="2"/>
    </font>
    <font>
      <u/>
      <sz val="10"/>
      <color indexed="12"/>
      <name val="Geneva"/>
      <charset val="162"/>
    </font>
    <font>
      <sz val="8"/>
      <name val="Geneva"/>
      <charset val="162"/>
    </font>
    <font>
      <sz val="10"/>
      <name val="Geneva"/>
      <charset val="162"/>
    </font>
    <font>
      <b/>
      <sz val="14"/>
      <name val="Arial Tur"/>
      <charset val="162"/>
    </font>
    <font>
      <sz val="11"/>
      <name val="Arial Tur"/>
      <family val="2"/>
      <charset val="162"/>
    </font>
    <font>
      <sz val="10"/>
      <name val="Arial Tur"/>
      <family val="2"/>
      <charset val="162"/>
    </font>
    <font>
      <b/>
      <sz val="28"/>
      <name val="Times New Roman"/>
      <family val="1"/>
      <charset val="162"/>
    </font>
    <font>
      <sz val="28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8"/>
      <name val="Times New Roman"/>
      <family val="1"/>
      <charset val="162"/>
    </font>
    <font>
      <sz val="16"/>
      <name val="Times New Roman"/>
      <family val="1"/>
      <charset val="162"/>
    </font>
    <font>
      <b/>
      <sz val="24"/>
      <name val="Times New Roman"/>
      <family val="1"/>
      <charset val="162"/>
    </font>
    <font>
      <b/>
      <sz val="11"/>
      <name val="Arial"/>
      <family val="2"/>
      <charset val="162"/>
    </font>
    <font>
      <b/>
      <sz val="18"/>
      <name val="Arial"/>
      <family val="2"/>
      <charset val="162"/>
    </font>
    <font>
      <b/>
      <sz val="18"/>
      <name val="Arial Tur"/>
      <charset val="162"/>
    </font>
    <font>
      <b/>
      <sz val="14"/>
      <name val="Arial"/>
      <family val="2"/>
      <charset val="162"/>
    </font>
    <font>
      <b/>
      <sz val="10"/>
      <name val="Century Gothic"/>
      <family val="2"/>
      <charset val="162"/>
    </font>
    <font>
      <sz val="14"/>
      <name val="Times New Roman"/>
      <family val="1"/>
      <charset val="162"/>
    </font>
    <font>
      <sz val="8"/>
      <name val="Times New Roman"/>
      <family val="1"/>
      <charset val="162"/>
    </font>
    <font>
      <b/>
      <sz val="8"/>
      <name val="Arial"/>
      <family val="2"/>
      <charset val="162"/>
    </font>
    <font>
      <b/>
      <sz val="16"/>
      <name val="Times New Roman"/>
      <family val="1"/>
      <charset val="162"/>
    </font>
    <font>
      <u/>
      <sz val="26"/>
      <name val="Times New Roman"/>
      <family val="1"/>
      <charset val="162"/>
    </font>
    <font>
      <sz val="24"/>
      <name val="Times New Roman"/>
      <family val="1"/>
      <charset val="162"/>
    </font>
    <font>
      <b/>
      <sz val="13"/>
      <name val="Arial Tur"/>
      <charset val="162"/>
    </font>
    <font>
      <b/>
      <sz val="12.5"/>
      <name val="Arial Tur"/>
      <charset val="162"/>
    </font>
    <font>
      <sz val="11"/>
      <name val="Arial Tur"/>
      <charset val="162"/>
    </font>
    <font>
      <b/>
      <sz val="12"/>
      <name val="Arial"/>
      <family val="2"/>
      <charset val="162"/>
    </font>
    <font>
      <b/>
      <sz val="12"/>
      <name val="Arial Tur"/>
      <charset val="162"/>
    </font>
    <font>
      <b/>
      <sz val="12"/>
      <name val="Geneva"/>
      <charset val="162"/>
    </font>
    <font>
      <sz val="12"/>
      <name val="Arial Tur"/>
      <charset val="162"/>
    </font>
    <font>
      <b/>
      <sz val="32"/>
      <name val="Times New Roman"/>
      <family val="1"/>
      <charset val="162"/>
    </font>
    <font>
      <b/>
      <sz val="12"/>
      <color indexed="29"/>
      <name val="Times New Roman"/>
      <family val="1"/>
      <charset val="162"/>
    </font>
    <font>
      <sz val="18"/>
      <name val="Times New Roman"/>
      <family val="1"/>
      <charset val="162"/>
    </font>
    <font>
      <sz val="10"/>
      <name val="Arial"/>
      <family val="2"/>
      <charset val="204"/>
    </font>
    <font>
      <b/>
      <sz val="7"/>
      <name val="Arial"/>
      <family val="2"/>
      <charset val="162"/>
    </font>
    <font>
      <sz val="7"/>
      <name val="Arial"/>
      <family val="2"/>
      <charset val="162"/>
    </font>
    <font>
      <b/>
      <sz val="36"/>
      <name val="Times New Roman"/>
      <family val="1"/>
      <charset val="162"/>
    </font>
    <font>
      <b/>
      <sz val="10"/>
      <color rgb="FFFF0000"/>
      <name val="Times New Roman"/>
      <family val="1"/>
      <charset val="162"/>
    </font>
    <font>
      <sz val="10"/>
      <color theme="0"/>
      <name val="Arial"/>
      <family val="2"/>
      <charset val="162"/>
    </font>
    <font>
      <b/>
      <sz val="10"/>
      <color rgb="FFFF0000"/>
      <name val="Arial"/>
      <family val="2"/>
      <charset val="162"/>
    </font>
    <font>
      <sz val="18"/>
      <name val="Arial Tur"/>
      <charset val="162"/>
    </font>
    <font>
      <sz val="12"/>
      <name val="Arial"/>
      <family val="2"/>
      <charset val="162"/>
    </font>
    <font>
      <sz val="12"/>
      <name val="Geneva"/>
      <charset val="16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AB6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DD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gradientFill degree="45">
        <stop position="0">
          <color theme="0"/>
        </stop>
        <stop position="0.5">
          <color theme="9" tint="0.80001220740379042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C393"/>
        <bgColor indexed="64"/>
      </patternFill>
    </fill>
    <fill>
      <patternFill patternType="solid">
        <fgColor rgb="FFF8CBA2"/>
        <bgColor indexed="64"/>
      </patternFill>
    </fill>
    <fill>
      <patternFill patternType="solid">
        <fgColor rgb="FFF9D1AD"/>
        <bgColor indexed="64"/>
      </patternFill>
    </fill>
    <fill>
      <patternFill patternType="solid">
        <fgColor rgb="FFFADBBE"/>
        <bgColor indexed="64"/>
      </patternFill>
    </fill>
    <fill>
      <patternFill patternType="solid">
        <fgColor rgb="FFFBDFC5"/>
        <bgColor indexed="64"/>
      </patternFill>
    </fill>
    <fill>
      <patternFill patternType="solid">
        <fgColor rgb="FFFCE7D4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CD6B6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F9B073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BCDA7"/>
        <bgColor indexed="64"/>
      </patternFill>
    </fill>
    <fill>
      <patternFill patternType="solid">
        <fgColor rgb="FFFEEAD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auto="1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  <xf numFmtId="0" fontId="8" fillId="0" borderId="0"/>
    <xf numFmtId="0" fontId="2" fillId="0" borderId="0"/>
  </cellStyleXfs>
  <cellXfs count="467">
    <xf numFmtId="0" fontId="0" fillId="0" borderId="0" xfId="0"/>
    <xf numFmtId="0" fontId="12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 vertical="center"/>
    </xf>
    <xf numFmtId="0" fontId="9" fillId="0" borderId="0" xfId="3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1" fillId="0" borderId="0" xfId="5" applyNumberFormat="1" applyFont="1" applyAlignment="1">
      <alignment horizontal="center" vertical="center"/>
    </xf>
    <xf numFmtId="0" fontId="2" fillId="0" borderId="0" xfId="5" applyNumberFormat="1" applyFont="1" applyAlignment="1">
      <alignment horizontal="center" vertical="center"/>
    </xf>
    <xf numFmtId="0" fontId="2" fillId="0" borderId="0" xfId="5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5" fillId="0" borderId="0" xfId="5" applyNumberFormat="1" applyFont="1" applyBorder="1" applyAlignment="1">
      <alignment horizontal="center" vertical="center"/>
    </xf>
    <xf numFmtId="0" fontId="9" fillId="0" borderId="0" xfId="4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Fill="1" applyBorder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1" fillId="0" borderId="0" xfId="5" applyNumberFormat="1" applyFont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0" fillId="0" borderId="0" xfId="0" applyNumberFormat="1"/>
    <xf numFmtId="0" fontId="6" fillId="0" borderId="0" xfId="0" applyNumberFormat="1" applyFont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left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166" fontId="6" fillId="2" borderId="2" xfId="0" applyNumberFormat="1" applyFont="1" applyFill="1" applyBorder="1" applyAlignment="1">
      <alignment horizontal="center" vertical="center" wrapText="1"/>
    </xf>
    <xf numFmtId="166" fontId="6" fillId="0" borderId="2" xfId="3" applyNumberFormat="1" applyFont="1" applyBorder="1" applyAlignment="1">
      <alignment horizontal="center" vertical="center"/>
    </xf>
    <xf numFmtId="167" fontId="6" fillId="2" borderId="2" xfId="0" applyNumberFormat="1" applyFont="1" applyFill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0" fontId="24" fillId="0" borderId="0" xfId="0" applyNumberFormat="1" applyFont="1" applyAlignment="1">
      <alignment horizontal="center" vertical="center"/>
    </xf>
    <xf numFmtId="0" fontId="20" fillId="4" borderId="7" xfId="0" applyNumberFormat="1" applyFont="1" applyFill="1" applyBorder="1" applyAlignment="1">
      <alignment horizontal="center" vertical="center" wrapText="1"/>
    </xf>
    <xf numFmtId="0" fontId="21" fillId="4" borderId="8" xfId="0" applyNumberFormat="1" applyFont="1" applyFill="1" applyBorder="1" applyAlignment="1">
      <alignment horizontal="center" vertical="center"/>
    </xf>
    <xf numFmtId="0" fontId="20" fillId="4" borderId="9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right" vertical="center"/>
    </xf>
    <xf numFmtId="0" fontId="6" fillId="0" borderId="2" xfId="3" applyNumberFormat="1" applyFont="1" applyBorder="1" applyAlignment="1">
      <alignment horizontal="center" vertical="center"/>
    </xf>
    <xf numFmtId="0" fontId="31" fillId="3" borderId="2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 wrapText="1"/>
    </xf>
    <xf numFmtId="166" fontId="29" fillId="7" borderId="2" xfId="0" applyNumberFormat="1" applyFont="1" applyFill="1" applyBorder="1" applyAlignment="1">
      <alignment horizontal="center" vertical="center"/>
    </xf>
    <xf numFmtId="167" fontId="29" fillId="7" borderId="2" xfId="0" applyNumberFormat="1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vertical="center"/>
    </xf>
    <xf numFmtId="0" fontId="29" fillId="8" borderId="2" xfId="0" applyNumberFormat="1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 wrapText="1"/>
    </xf>
    <xf numFmtId="167" fontId="29" fillId="8" borderId="2" xfId="0" applyNumberFormat="1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vertical="center"/>
    </xf>
    <xf numFmtId="0" fontId="29" fillId="10" borderId="2" xfId="0" applyNumberFormat="1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166" fontId="29" fillId="10" borderId="2" xfId="0" applyNumberFormat="1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vertical="center"/>
    </xf>
    <xf numFmtId="0" fontId="29" fillId="5" borderId="10" xfId="0" applyNumberFormat="1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 wrapText="1"/>
    </xf>
    <xf numFmtId="166" fontId="29" fillId="5" borderId="2" xfId="0" applyNumberFormat="1" applyFont="1" applyFill="1" applyBorder="1" applyAlignment="1">
      <alignment horizontal="center" vertical="center"/>
    </xf>
    <xf numFmtId="167" fontId="29" fillId="5" borderId="2" xfId="0" applyNumberFormat="1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left" vertical="center"/>
    </xf>
    <xf numFmtId="0" fontId="29" fillId="9" borderId="2" xfId="0" applyNumberFormat="1" applyFont="1" applyFill="1" applyBorder="1" applyAlignment="1">
      <alignment horizontal="center" vertical="center"/>
    </xf>
    <xf numFmtId="0" fontId="29" fillId="9" borderId="2" xfId="0" applyFont="1" applyFill="1" applyBorder="1" applyAlignment="1">
      <alignment horizontal="center" vertical="center" wrapText="1"/>
    </xf>
    <xf numFmtId="166" fontId="29" fillId="9" borderId="2" xfId="0" applyNumberFormat="1" applyFont="1" applyFill="1" applyBorder="1" applyAlignment="1">
      <alignment horizontal="center" vertical="center"/>
    </xf>
    <xf numFmtId="167" fontId="29" fillId="9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left" vertical="center"/>
    </xf>
    <xf numFmtId="0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 wrapText="1"/>
    </xf>
    <xf numFmtId="166" fontId="29" fillId="6" borderId="2" xfId="0" applyNumberFormat="1" applyFont="1" applyFill="1" applyBorder="1" applyAlignment="1">
      <alignment horizontal="center" vertical="center"/>
    </xf>
    <xf numFmtId="167" fontId="29" fillId="6" borderId="2" xfId="0" applyNumberFormat="1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left" vertical="center"/>
    </xf>
    <xf numFmtId="0" fontId="29" fillId="11" borderId="2" xfId="0" applyNumberFormat="1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 wrapText="1"/>
    </xf>
    <xf numFmtId="166" fontId="29" fillId="11" borderId="2" xfId="0" applyNumberFormat="1" applyFont="1" applyFill="1" applyBorder="1" applyAlignment="1">
      <alignment horizontal="center" vertical="center"/>
    </xf>
    <xf numFmtId="0" fontId="29" fillId="12" borderId="2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 wrapText="1"/>
    </xf>
    <xf numFmtId="166" fontId="29" fillId="12" borderId="2" xfId="0" applyNumberFormat="1" applyFont="1" applyFill="1" applyBorder="1" applyAlignment="1">
      <alignment horizontal="center" vertical="center"/>
    </xf>
    <xf numFmtId="167" fontId="29" fillId="12" borderId="2" xfId="0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49" fontId="19" fillId="13" borderId="2" xfId="0" applyNumberFormat="1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20" fontId="36" fillId="14" borderId="11" xfId="0" applyNumberFormat="1" applyFont="1" applyFill="1" applyBorder="1" applyAlignment="1">
      <alignment horizontal="center" vertical="center"/>
    </xf>
    <xf numFmtId="0" fontId="37" fillId="14" borderId="12" xfId="0" applyFont="1" applyFill="1" applyBorder="1" applyAlignment="1">
      <alignment vertical="center"/>
    </xf>
    <xf numFmtId="0" fontId="37" fillId="14" borderId="13" xfId="0" applyFont="1" applyFill="1" applyBorder="1" applyAlignment="1">
      <alignment vertical="center"/>
    </xf>
    <xf numFmtId="0" fontId="37" fillId="14" borderId="14" xfId="0" applyFont="1" applyFill="1" applyBorder="1" applyAlignment="1">
      <alignment vertical="center"/>
    </xf>
    <xf numFmtId="0" fontId="37" fillId="14" borderId="15" xfId="0" applyFont="1" applyFill="1" applyBorder="1" applyAlignment="1">
      <alignment vertical="center"/>
    </xf>
    <xf numFmtId="0" fontId="37" fillId="14" borderId="3" xfId="0" applyFont="1" applyFill="1" applyBorder="1" applyAlignment="1">
      <alignment vertical="center"/>
    </xf>
    <xf numFmtId="0" fontId="21" fillId="0" borderId="16" xfId="0" applyNumberFormat="1" applyFont="1" applyFill="1" applyBorder="1" applyAlignment="1">
      <alignment horizontal="right" vertical="center"/>
    </xf>
    <xf numFmtId="0" fontId="21" fillId="0" borderId="17" xfId="0" applyNumberFormat="1" applyFont="1" applyFill="1" applyBorder="1" applyAlignment="1">
      <alignment horizontal="right" vertical="center"/>
    </xf>
    <xf numFmtId="167" fontId="41" fillId="15" borderId="2" xfId="0" applyNumberFormat="1" applyFont="1" applyFill="1" applyBorder="1" applyAlignment="1">
      <alignment horizontal="center" vertical="center"/>
    </xf>
    <xf numFmtId="166" fontId="41" fillId="15" borderId="2" xfId="0" applyNumberFormat="1" applyFont="1" applyFill="1" applyBorder="1" applyAlignment="1">
      <alignment horizontal="center" vertical="center"/>
    </xf>
    <xf numFmtId="0" fontId="20" fillId="4" borderId="4" xfId="0" applyNumberFormat="1" applyFont="1" applyFill="1" applyBorder="1" applyAlignment="1">
      <alignment horizontal="center" vertical="center" wrapText="1"/>
    </xf>
    <xf numFmtId="0" fontId="21" fillId="4" borderId="18" xfId="0" applyNumberFormat="1" applyFont="1" applyFill="1" applyBorder="1" applyAlignment="1">
      <alignment horizontal="center" vertical="center"/>
    </xf>
    <xf numFmtId="0" fontId="20" fillId="13" borderId="19" xfId="0" applyNumberFormat="1" applyFont="1" applyFill="1" applyBorder="1" applyAlignment="1">
      <alignment horizontal="center" vertical="center"/>
    </xf>
    <xf numFmtId="166" fontId="44" fillId="0" borderId="20" xfId="0" applyNumberFormat="1" applyFont="1" applyFill="1" applyBorder="1" applyAlignment="1">
      <alignment horizontal="center" vertical="center"/>
    </xf>
    <xf numFmtId="166" fontId="44" fillId="0" borderId="11" xfId="0" applyNumberFormat="1" applyFont="1" applyFill="1" applyBorder="1" applyAlignment="1">
      <alignment horizontal="center" vertical="center"/>
    </xf>
    <xf numFmtId="0" fontId="44" fillId="0" borderId="0" xfId="0" applyNumberFormat="1" applyFont="1" applyAlignment="1">
      <alignment vertical="center"/>
    </xf>
    <xf numFmtId="167" fontId="44" fillId="0" borderId="20" xfId="0" applyNumberFormat="1" applyFont="1" applyFill="1" applyBorder="1" applyAlignment="1">
      <alignment horizontal="center" vertical="center"/>
    </xf>
    <xf numFmtId="167" fontId="44" fillId="0" borderId="11" xfId="0" applyNumberFormat="1" applyFont="1" applyFill="1" applyBorder="1" applyAlignment="1">
      <alignment horizontal="center" vertical="center"/>
    </xf>
    <xf numFmtId="0" fontId="21" fillId="0" borderId="0" xfId="0" applyNumberFormat="1" applyFont="1" applyAlignment="1">
      <alignment vertical="center"/>
    </xf>
    <xf numFmtId="0" fontId="20" fillId="13" borderId="21" xfId="0" applyNumberFormat="1" applyFont="1" applyFill="1" applyBorder="1" applyAlignment="1">
      <alignment horizontal="center" vertical="center"/>
    </xf>
    <xf numFmtId="0" fontId="42" fillId="0" borderId="15" xfId="0" applyNumberFormat="1" applyFont="1" applyFill="1" applyBorder="1" applyAlignment="1">
      <alignment horizontal="center" vertical="center"/>
    </xf>
    <xf numFmtId="0" fontId="23" fillId="0" borderId="23" xfId="0" applyNumberFormat="1" applyFont="1" applyFill="1" applyBorder="1" applyAlignment="1">
      <alignment horizontal="center" vertical="center"/>
    </xf>
    <xf numFmtId="0" fontId="23" fillId="0" borderId="24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/>
    </xf>
    <xf numFmtId="0" fontId="23" fillId="0" borderId="26" xfId="0" applyNumberFormat="1" applyFont="1" applyFill="1" applyBorder="1" applyAlignment="1">
      <alignment horizontal="center" vertical="center"/>
    </xf>
    <xf numFmtId="0" fontId="49" fillId="13" borderId="2" xfId="0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22" fillId="6" borderId="28" xfId="0" applyFont="1" applyFill="1" applyBorder="1" applyAlignment="1">
      <alignment horizontal="center" vertical="center"/>
    </xf>
    <xf numFmtId="0" fontId="22" fillId="12" borderId="28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22" fillId="7" borderId="28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/>
    </xf>
    <xf numFmtId="0" fontId="22" fillId="9" borderId="2" xfId="0" applyFont="1" applyFill="1" applyBorder="1" applyAlignment="1">
      <alignment horizontal="left" vertical="center"/>
    </xf>
    <xf numFmtId="0" fontId="22" fillId="10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2" fillId="12" borderId="2" xfId="0" applyFont="1" applyFill="1" applyBorder="1" applyAlignment="1">
      <alignment horizontal="left" vertical="center"/>
    </xf>
    <xf numFmtId="0" fontId="22" fillId="8" borderId="2" xfId="0" applyFont="1" applyFill="1" applyBorder="1" applyAlignment="1">
      <alignment horizontal="left" vertical="center"/>
    </xf>
    <xf numFmtId="0" fontId="22" fillId="7" borderId="2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left" vertical="center"/>
    </xf>
    <xf numFmtId="0" fontId="45" fillId="2" borderId="2" xfId="0" applyNumberFormat="1" applyFont="1" applyFill="1" applyBorder="1" applyAlignment="1">
      <alignment horizontal="left" vertical="center"/>
    </xf>
    <xf numFmtId="0" fontId="44" fillId="10" borderId="2" xfId="0" applyFont="1" applyFill="1" applyBorder="1" applyAlignment="1">
      <alignment horizontal="center" vertical="center"/>
    </xf>
    <xf numFmtId="0" fontId="44" fillId="11" borderId="2" xfId="0" applyFont="1" applyFill="1" applyBorder="1" applyAlignment="1">
      <alignment horizontal="center" vertical="center"/>
    </xf>
    <xf numFmtId="0" fontId="44" fillId="7" borderId="2" xfId="0" applyFont="1" applyFill="1" applyBorder="1" applyAlignment="1">
      <alignment horizontal="center" vertical="center"/>
    </xf>
    <xf numFmtId="0" fontId="44" fillId="12" borderId="2" xfId="0" applyFont="1" applyFill="1" applyBorder="1" applyAlignment="1">
      <alignment horizontal="center" vertical="center"/>
    </xf>
    <xf numFmtId="0" fontId="44" fillId="8" borderId="2" xfId="0" applyFont="1" applyFill="1" applyBorder="1" applyAlignment="1">
      <alignment horizontal="center" vertical="center"/>
    </xf>
    <xf numFmtId="0" fontId="44" fillId="5" borderId="2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46" fillId="3" borderId="2" xfId="0" applyNumberFormat="1" applyFont="1" applyFill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0" fontId="46" fillId="5" borderId="0" xfId="0" applyNumberFormat="1" applyFont="1" applyFill="1" applyBorder="1" applyAlignment="1">
      <alignment horizontal="center" vertical="center"/>
    </xf>
    <xf numFmtId="166" fontId="47" fillId="0" borderId="2" xfId="0" applyNumberFormat="1" applyFont="1" applyBorder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/>
    </xf>
    <xf numFmtId="0" fontId="46" fillId="13" borderId="0" xfId="0" applyNumberFormat="1" applyFont="1" applyFill="1" applyAlignment="1">
      <alignment horizontal="center" vertical="center"/>
    </xf>
    <xf numFmtId="0" fontId="46" fillId="5" borderId="0" xfId="0" applyNumberFormat="1" applyFont="1" applyFill="1" applyAlignment="1">
      <alignment horizontal="center" vertical="center"/>
    </xf>
    <xf numFmtId="167" fontId="47" fillId="2" borderId="2" xfId="0" applyNumberFormat="1" applyFont="1" applyFill="1" applyBorder="1" applyAlignment="1">
      <alignment horizontal="center" vertical="center" wrapText="1"/>
    </xf>
    <xf numFmtId="166" fontId="47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50" fillId="0" borderId="0" xfId="0" applyNumberFormat="1" applyFont="1" applyFill="1" applyAlignment="1">
      <alignment horizontal="left" vertical="center"/>
    </xf>
    <xf numFmtId="0" fontId="50" fillId="0" borderId="0" xfId="0" applyNumberFormat="1" applyFont="1" applyAlignment="1">
      <alignment horizontal="left" vertical="center"/>
    </xf>
    <xf numFmtId="0" fontId="50" fillId="0" borderId="0" xfId="5" applyNumberFormat="1" applyFont="1" applyAlignment="1">
      <alignment horizontal="left" vertical="center"/>
    </xf>
    <xf numFmtId="0" fontId="21" fillId="0" borderId="30" xfId="0" applyNumberFormat="1" applyFont="1" applyFill="1" applyBorder="1" applyAlignment="1">
      <alignment horizontal="right" vertical="center"/>
    </xf>
    <xf numFmtId="0" fontId="21" fillId="0" borderId="31" xfId="0" applyNumberFormat="1" applyFont="1" applyFill="1" applyBorder="1" applyAlignment="1">
      <alignment horizontal="right" vertical="center"/>
    </xf>
    <xf numFmtId="0" fontId="29" fillId="7" borderId="2" xfId="0" applyFont="1" applyFill="1" applyBorder="1" applyAlignment="1">
      <alignment vertical="center"/>
    </xf>
    <xf numFmtId="0" fontId="32" fillId="16" borderId="2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left" vertical="center"/>
    </xf>
    <xf numFmtId="0" fontId="22" fillId="16" borderId="28" xfId="0" applyFont="1" applyFill="1" applyBorder="1" applyAlignment="1">
      <alignment horizontal="center" vertical="center"/>
    </xf>
    <xf numFmtId="0" fontId="21" fillId="16" borderId="2" xfId="0" applyFont="1" applyFill="1" applyBorder="1" applyAlignment="1">
      <alignment horizontal="center" vertical="center"/>
    </xf>
    <xf numFmtId="0" fontId="29" fillId="16" borderId="2" xfId="0" applyFont="1" applyFill="1" applyBorder="1" applyAlignment="1">
      <alignment horizontal="left" vertical="center"/>
    </xf>
    <xf numFmtId="0" fontId="29" fillId="16" borderId="2" xfId="0" applyNumberFormat="1" applyFont="1" applyFill="1" applyBorder="1" applyAlignment="1">
      <alignment horizontal="center" vertical="center"/>
    </xf>
    <xf numFmtId="0" fontId="29" fillId="16" borderId="2" xfId="0" applyFont="1" applyFill="1" applyBorder="1" applyAlignment="1">
      <alignment horizontal="center" vertical="center" wrapText="1"/>
    </xf>
    <xf numFmtId="166" fontId="29" fillId="16" borderId="2" xfId="0" applyNumberFormat="1" applyFont="1" applyFill="1" applyBorder="1" applyAlignment="1">
      <alignment horizontal="center" vertical="center"/>
    </xf>
    <xf numFmtId="0" fontId="44" fillId="16" borderId="2" xfId="0" applyFont="1" applyFill="1" applyBorder="1" applyAlignment="1">
      <alignment horizontal="center" vertical="center"/>
    </xf>
    <xf numFmtId="167" fontId="29" fillId="16" borderId="2" xfId="0" applyNumberFormat="1" applyFont="1" applyFill="1" applyBorder="1" applyAlignment="1">
      <alignment horizontal="center" vertical="center"/>
    </xf>
    <xf numFmtId="0" fontId="29" fillId="16" borderId="2" xfId="0" applyFont="1" applyFill="1" applyBorder="1" applyAlignment="1">
      <alignment vertical="center"/>
    </xf>
    <xf numFmtId="0" fontId="29" fillId="12" borderId="2" xfId="0" applyFont="1" applyFill="1" applyBorder="1" applyAlignment="1">
      <alignment vertical="center"/>
    </xf>
    <xf numFmtId="0" fontId="29" fillId="6" borderId="2" xfId="0" applyFont="1" applyFill="1" applyBorder="1" applyAlignment="1">
      <alignment vertical="center"/>
    </xf>
    <xf numFmtId="0" fontId="32" fillId="17" borderId="2" xfId="0" applyFont="1" applyFill="1" applyBorder="1" applyAlignment="1">
      <alignment horizontal="center" vertical="center"/>
    </xf>
    <xf numFmtId="0" fontId="22" fillId="17" borderId="2" xfId="0" applyFont="1" applyFill="1" applyBorder="1" applyAlignment="1">
      <alignment horizontal="left" vertical="center"/>
    </xf>
    <xf numFmtId="0" fontId="22" fillId="17" borderId="28" xfId="0" applyFont="1" applyFill="1" applyBorder="1" applyAlignment="1">
      <alignment horizontal="center" vertical="center"/>
    </xf>
    <xf numFmtId="0" fontId="21" fillId="17" borderId="2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vertical="center"/>
    </xf>
    <xf numFmtId="0" fontId="29" fillId="17" borderId="2" xfId="0" applyNumberFormat="1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 wrapText="1"/>
    </xf>
    <xf numFmtId="167" fontId="29" fillId="17" borderId="2" xfId="0" applyNumberFormat="1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left" vertical="center"/>
    </xf>
    <xf numFmtId="166" fontId="29" fillId="17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166" fontId="6" fillId="0" borderId="0" xfId="0" applyNumberFormat="1" applyFont="1" applyFill="1" applyBorder="1" applyAlignment="1">
      <alignment horizontal="center" vertical="center" wrapText="1"/>
    </xf>
    <xf numFmtId="164" fontId="28" fillId="0" borderId="0" xfId="0" applyNumberFormat="1" applyFont="1" applyBorder="1" applyAlignment="1">
      <alignment horizontal="center" vertical="center"/>
    </xf>
    <xf numFmtId="0" fontId="34" fillId="5" borderId="32" xfId="0" applyNumberFormat="1" applyFont="1" applyFill="1" applyBorder="1" applyAlignment="1">
      <alignment horizontal="center" vertical="center"/>
    </xf>
    <xf numFmtId="0" fontId="34" fillId="3" borderId="33" xfId="0" applyNumberFormat="1" applyFont="1" applyFill="1" applyBorder="1" applyAlignment="1">
      <alignment horizontal="center" vertical="center"/>
    </xf>
    <xf numFmtId="0" fontId="34" fillId="5" borderId="33" xfId="0" applyNumberFormat="1" applyFont="1" applyFill="1" applyBorder="1" applyAlignment="1">
      <alignment horizontal="center" vertical="center"/>
    </xf>
    <xf numFmtId="0" fontId="34" fillId="5" borderId="34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22" fillId="9" borderId="27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10" xfId="0" applyNumberFormat="1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 wrapText="1"/>
    </xf>
    <xf numFmtId="20" fontId="36" fillId="5" borderId="11" xfId="0" applyNumberFormat="1" applyFont="1" applyFill="1" applyBorder="1" applyAlignment="1">
      <alignment horizontal="center" vertical="center"/>
    </xf>
    <xf numFmtId="0" fontId="37" fillId="5" borderId="12" xfId="0" applyFont="1" applyFill="1" applyBorder="1" applyAlignment="1">
      <alignment vertical="center"/>
    </xf>
    <xf numFmtId="0" fontId="37" fillId="5" borderId="3" xfId="0" applyFont="1" applyFill="1" applyBorder="1" applyAlignment="1">
      <alignment vertical="center"/>
    </xf>
    <xf numFmtId="0" fontId="37" fillId="5" borderId="13" xfId="0" applyFont="1" applyFill="1" applyBorder="1" applyAlignment="1">
      <alignment vertical="center"/>
    </xf>
    <xf numFmtId="0" fontId="37" fillId="5" borderId="15" xfId="0" applyFont="1" applyFill="1" applyBorder="1" applyAlignment="1">
      <alignment vertical="center"/>
    </xf>
    <xf numFmtId="20" fontId="36" fillId="14" borderId="35" xfId="0" applyNumberFormat="1" applyFont="1" applyFill="1" applyBorder="1" applyAlignment="1">
      <alignment horizontal="center" vertical="center"/>
    </xf>
    <xf numFmtId="0" fontId="37" fillId="14" borderId="36" xfId="0" applyFont="1" applyFill="1" applyBorder="1" applyAlignment="1">
      <alignment vertical="center"/>
    </xf>
    <xf numFmtId="0" fontId="37" fillId="14" borderId="37" xfId="0" applyFont="1" applyFill="1" applyBorder="1" applyAlignment="1">
      <alignment vertical="center"/>
    </xf>
    <xf numFmtId="0" fontId="37" fillId="14" borderId="38" xfId="0" applyFont="1" applyFill="1" applyBorder="1" applyAlignment="1">
      <alignment vertical="center"/>
    </xf>
    <xf numFmtId="167" fontId="29" fillId="10" borderId="2" xfId="0" applyNumberFormat="1" applyFont="1" applyFill="1" applyBorder="1" applyAlignment="1">
      <alignment horizontal="center" vertical="center"/>
    </xf>
    <xf numFmtId="167" fontId="29" fillId="11" borderId="2" xfId="0" applyNumberFormat="1" applyFont="1" applyFill="1" applyBorder="1" applyAlignment="1">
      <alignment horizontal="center" vertical="center"/>
    </xf>
    <xf numFmtId="0" fontId="22" fillId="18" borderId="28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29" fillId="18" borderId="2" xfId="0" applyFont="1" applyFill="1" applyBorder="1" applyAlignment="1">
      <alignment vertical="center"/>
    </xf>
    <xf numFmtId="0" fontId="29" fillId="18" borderId="2" xfId="0" applyNumberFormat="1" applyFont="1" applyFill="1" applyBorder="1" applyAlignment="1">
      <alignment horizontal="center" vertical="center"/>
    </xf>
    <xf numFmtId="0" fontId="29" fillId="18" borderId="2" xfId="0" applyFont="1" applyFill="1" applyBorder="1" applyAlignment="1">
      <alignment horizontal="center" vertical="center" wrapText="1"/>
    </xf>
    <xf numFmtId="166" fontId="29" fillId="18" borderId="2" xfId="0" applyNumberFormat="1" applyFont="1" applyFill="1" applyBorder="1" applyAlignment="1">
      <alignment horizontal="center" vertical="center"/>
    </xf>
    <xf numFmtId="167" fontId="29" fillId="18" borderId="2" xfId="0" applyNumberFormat="1" applyFont="1" applyFill="1" applyBorder="1" applyAlignment="1">
      <alignment horizontal="center" vertical="center"/>
    </xf>
    <xf numFmtId="0" fontId="32" fillId="18" borderId="2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left" vertical="center"/>
    </xf>
    <xf numFmtId="0" fontId="44" fillId="18" borderId="2" xfId="0" applyFont="1" applyFill="1" applyBorder="1" applyAlignment="1">
      <alignment horizontal="center" vertical="center"/>
    </xf>
    <xf numFmtId="0" fontId="22" fillId="16" borderId="27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9" fillId="16" borderId="10" xfId="0" applyFont="1" applyFill="1" applyBorder="1" applyAlignment="1">
      <alignment vertical="center"/>
    </xf>
    <xf numFmtId="0" fontId="29" fillId="16" borderId="10" xfId="0" applyNumberFormat="1" applyFont="1" applyFill="1" applyBorder="1" applyAlignment="1">
      <alignment horizontal="center" vertical="center"/>
    </xf>
    <xf numFmtId="0" fontId="29" fillId="16" borderId="10" xfId="0" applyFont="1" applyFill="1" applyBorder="1" applyAlignment="1">
      <alignment horizontal="center" vertical="center" wrapText="1"/>
    </xf>
    <xf numFmtId="0" fontId="21" fillId="0" borderId="42" xfId="0" applyNumberFormat="1" applyFont="1" applyFill="1" applyBorder="1" applyAlignment="1">
      <alignment horizontal="right" vertical="center"/>
    </xf>
    <xf numFmtId="166" fontId="44" fillId="0" borderId="43" xfId="0" applyNumberFormat="1" applyFont="1" applyFill="1" applyBorder="1" applyAlignment="1">
      <alignment horizontal="center" vertical="center"/>
    </xf>
    <xf numFmtId="0" fontId="23" fillId="0" borderId="44" xfId="0" applyNumberFormat="1" applyFont="1" applyFill="1" applyBorder="1" applyAlignment="1">
      <alignment horizontal="center" vertical="center"/>
    </xf>
    <xf numFmtId="167" fontId="44" fillId="0" borderId="43" xfId="0" applyNumberFormat="1" applyFont="1" applyFill="1" applyBorder="1" applyAlignment="1">
      <alignment horizontal="center" vertical="center"/>
    </xf>
    <xf numFmtId="0" fontId="23" fillId="0" borderId="12" xfId="0" applyNumberFormat="1" applyFont="1" applyFill="1" applyBorder="1" applyAlignment="1">
      <alignment horizontal="center" vertical="center"/>
    </xf>
    <xf numFmtId="166" fontId="29" fillId="8" borderId="2" xfId="0" applyNumberFormat="1" applyFont="1" applyFill="1" applyBorder="1" applyAlignment="1">
      <alignment horizontal="center" vertical="center"/>
    </xf>
    <xf numFmtId="0" fontId="19" fillId="13" borderId="26" xfId="0" applyFont="1" applyFill="1" applyBorder="1" applyAlignment="1">
      <alignment horizontal="center" vertical="center" wrapText="1"/>
    </xf>
    <xf numFmtId="0" fontId="29" fillId="5" borderId="29" xfId="0" applyFont="1" applyFill="1" applyBorder="1" applyAlignment="1">
      <alignment horizontal="center" vertical="center"/>
    </xf>
    <xf numFmtId="0" fontId="29" fillId="16" borderId="29" xfId="0" applyFont="1" applyFill="1" applyBorder="1" applyAlignment="1">
      <alignment horizontal="center" vertical="center"/>
    </xf>
    <xf numFmtId="0" fontId="29" fillId="9" borderId="29" xfId="0" applyFont="1" applyFill="1" applyBorder="1" applyAlignment="1">
      <alignment horizontal="center" vertical="center"/>
    </xf>
    <xf numFmtId="0" fontId="29" fillId="9" borderId="26" xfId="0" applyFont="1" applyFill="1" applyBorder="1" applyAlignment="1">
      <alignment horizontal="center" vertical="center"/>
    </xf>
    <xf numFmtId="0" fontId="29" fillId="10" borderId="26" xfId="0" applyFont="1" applyFill="1" applyBorder="1" applyAlignment="1">
      <alignment horizontal="center" vertical="center"/>
    </xf>
    <xf numFmtId="0" fontId="29" fillId="18" borderId="26" xfId="0" applyFont="1" applyFill="1" applyBorder="1" applyAlignment="1">
      <alignment horizontal="center" vertical="center"/>
    </xf>
    <xf numFmtId="0" fontId="29" fillId="17" borderId="26" xfId="0" applyFont="1" applyFill="1" applyBorder="1" applyAlignment="1">
      <alignment horizontal="center" vertical="center"/>
    </xf>
    <xf numFmtId="0" fontId="29" fillId="7" borderId="26" xfId="0" applyFont="1" applyFill="1" applyBorder="1" applyAlignment="1">
      <alignment horizontal="center" vertical="center"/>
    </xf>
    <xf numFmtId="0" fontId="29" fillId="16" borderId="26" xfId="0" applyFont="1" applyFill="1" applyBorder="1" applyAlignment="1">
      <alignment horizontal="center" vertical="center"/>
    </xf>
    <xf numFmtId="0" fontId="29" fillId="12" borderId="26" xfId="0" applyFont="1" applyFill="1" applyBorder="1" applyAlignment="1">
      <alignment horizontal="center" vertical="center"/>
    </xf>
    <xf numFmtId="0" fontId="29" fillId="11" borderId="26" xfId="0" applyFont="1" applyFill="1" applyBorder="1" applyAlignment="1">
      <alignment horizontal="center" vertical="center"/>
    </xf>
    <xf numFmtId="0" fontId="29" fillId="6" borderId="26" xfId="0" applyFont="1" applyFill="1" applyBorder="1" applyAlignment="1">
      <alignment horizontal="center" vertical="center"/>
    </xf>
    <xf numFmtId="0" fontId="29" fillId="8" borderId="26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vertical="center"/>
    </xf>
    <xf numFmtId="0" fontId="29" fillId="5" borderId="2" xfId="0" applyNumberFormat="1" applyFont="1" applyFill="1" applyBorder="1" applyAlignment="1">
      <alignment horizontal="center" vertical="center"/>
    </xf>
    <xf numFmtId="171" fontId="4" fillId="3" borderId="0" xfId="0" applyNumberFormat="1" applyFont="1" applyFill="1" applyBorder="1" applyAlignment="1">
      <alignment horizontal="center" vertical="center"/>
    </xf>
    <xf numFmtId="0" fontId="22" fillId="7" borderId="27" xfId="0" applyFont="1" applyFill="1" applyBorder="1" applyAlignment="1">
      <alignment horizontal="center" vertical="center"/>
    </xf>
    <xf numFmtId="0" fontId="22" fillId="5" borderId="28" xfId="0" applyFont="1" applyFill="1" applyBorder="1" applyAlignment="1">
      <alignment horizontal="center" vertical="center"/>
    </xf>
    <xf numFmtId="0" fontId="22" fillId="11" borderId="27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17" borderId="27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center" vertical="center"/>
    </xf>
    <xf numFmtId="0" fontId="22" fillId="12" borderId="27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17" borderId="10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vertical="center"/>
    </xf>
    <xf numFmtId="0" fontId="29" fillId="16" borderId="10" xfId="0" applyFont="1" applyFill="1" applyBorder="1" applyAlignment="1">
      <alignment horizontal="left" vertical="center"/>
    </xf>
    <xf numFmtId="0" fontId="29" fillId="11" borderId="10" xfId="0" applyFont="1" applyFill="1" applyBorder="1" applyAlignment="1">
      <alignment horizontal="left" vertical="center"/>
    </xf>
    <xf numFmtId="0" fontId="29" fillId="6" borderId="10" xfId="0" applyFont="1" applyFill="1" applyBorder="1" applyAlignment="1">
      <alignment horizontal="left" vertical="center"/>
    </xf>
    <xf numFmtId="0" fontId="29" fillId="6" borderId="10" xfId="0" applyFont="1" applyFill="1" applyBorder="1" applyAlignment="1">
      <alignment vertical="center"/>
    </xf>
    <xf numFmtId="0" fontId="29" fillId="8" borderId="10" xfId="0" applyFont="1" applyFill="1" applyBorder="1" applyAlignment="1">
      <alignment vertical="center"/>
    </xf>
    <xf numFmtId="0" fontId="29" fillId="17" borderId="10" xfId="0" applyFont="1" applyFill="1" applyBorder="1" applyAlignment="1">
      <alignment horizontal="left" vertical="center"/>
    </xf>
    <xf numFmtId="0" fontId="29" fillId="10" borderId="10" xfId="0" applyFont="1" applyFill="1" applyBorder="1" applyAlignment="1">
      <alignment vertical="center"/>
    </xf>
    <xf numFmtId="0" fontId="29" fillId="18" borderId="10" xfId="0" applyFont="1" applyFill="1" applyBorder="1" applyAlignment="1">
      <alignment vertical="center"/>
    </xf>
    <xf numFmtId="0" fontId="29" fillId="17" borderId="10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7" borderId="10" xfId="0" applyNumberFormat="1" applyFont="1" applyFill="1" applyBorder="1" applyAlignment="1">
      <alignment horizontal="center" vertical="center"/>
    </xf>
    <xf numFmtId="0" fontId="29" fillId="11" borderId="10" xfId="0" applyNumberFormat="1" applyFont="1" applyFill="1" applyBorder="1" applyAlignment="1">
      <alignment horizontal="center" vertical="center"/>
    </xf>
    <xf numFmtId="0" fontId="29" fillId="6" borderId="10" xfId="0" applyNumberFormat="1" applyFont="1" applyFill="1" applyBorder="1" applyAlignment="1">
      <alignment horizontal="center" vertical="center"/>
    </xf>
    <xf numFmtId="0" fontId="29" fillId="8" borderId="10" xfId="0" applyNumberFormat="1" applyFont="1" applyFill="1" applyBorder="1" applyAlignment="1">
      <alignment horizontal="center" vertical="center"/>
    </xf>
    <xf numFmtId="0" fontId="29" fillId="17" borderId="10" xfId="0" applyNumberFormat="1" applyFont="1" applyFill="1" applyBorder="1" applyAlignment="1">
      <alignment horizontal="center" vertical="center"/>
    </xf>
    <xf numFmtId="0" fontId="29" fillId="10" borderId="10" xfId="0" applyNumberFormat="1" applyFont="1" applyFill="1" applyBorder="1" applyAlignment="1">
      <alignment horizontal="center" vertical="center"/>
    </xf>
    <xf numFmtId="0" fontId="29" fillId="18" borderId="10" xfId="0" applyNumberFormat="1" applyFont="1" applyFill="1" applyBorder="1" applyAlignment="1">
      <alignment horizontal="center" vertical="center"/>
    </xf>
    <xf numFmtId="0" fontId="29" fillId="12" borderId="10" xfId="0" applyNumberFormat="1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29" fillId="8" borderId="10" xfId="0" applyFont="1" applyFill="1" applyBorder="1" applyAlignment="1">
      <alignment horizontal="center" vertical="center" wrapText="1"/>
    </xf>
    <xf numFmtId="0" fontId="29" fillId="17" borderId="10" xfId="0" applyFont="1" applyFill="1" applyBorder="1" applyAlignment="1">
      <alignment horizontal="center" vertical="center" wrapText="1"/>
    </xf>
    <xf numFmtId="0" fontId="29" fillId="10" borderId="10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2" borderId="10" xfId="0" applyFont="1" applyFill="1" applyBorder="1" applyAlignment="1">
      <alignment horizontal="center" vertical="center" wrapText="1"/>
    </xf>
    <xf numFmtId="0" fontId="29" fillId="7" borderId="29" xfId="0" applyFont="1" applyFill="1" applyBorder="1" applyAlignment="1">
      <alignment horizontal="center" vertical="center"/>
    </xf>
    <xf numFmtId="0" fontId="29" fillId="5" borderId="26" xfId="0" applyFont="1" applyFill="1" applyBorder="1" applyAlignment="1">
      <alignment horizontal="center" vertical="center"/>
    </xf>
    <xf numFmtId="0" fontId="29" fillId="11" borderId="29" xfId="0" applyFont="1" applyFill="1" applyBorder="1" applyAlignment="1">
      <alignment horizontal="center" vertical="center"/>
    </xf>
    <xf numFmtId="0" fontId="29" fillId="6" borderId="29" xfId="0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29" fillId="17" borderId="29" xfId="0" applyFont="1" applyFill="1" applyBorder="1" applyAlignment="1">
      <alignment horizontal="center" vertical="center"/>
    </xf>
    <xf numFmtId="0" fontId="29" fillId="10" borderId="29" xfId="0" applyFont="1" applyFill="1" applyBorder="1" applyAlignment="1">
      <alignment horizontal="center" vertical="center"/>
    </xf>
    <xf numFmtId="0" fontId="29" fillId="18" borderId="29" xfId="0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1" fillId="0" borderId="2" xfId="0" applyNumberFormat="1" applyFont="1" applyBorder="1" applyAlignment="1">
      <alignment horizontal="center" vertical="center"/>
    </xf>
    <xf numFmtId="0" fontId="31" fillId="2" borderId="2" xfId="0" applyNumberFormat="1" applyFont="1" applyFill="1" applyBorder="1" applyAlignment="1">
      <alignment horizontal="center" vertical="center" wrapText="1"/>
    </xf>
    <xf numFmtId="0" fontId="31" fillId="0" borderId="2" xfId="0" applyNumberFormat="1" applyFont="1" applyBorder="1" applyAlignment="1">
      <alignment horizontal="left" vertical="center" wrapText="1"/>
    </xf>
    <xf numFmtId="0" fontId="31" fillId="0" borderId="2" xfId="0" applyNumberFormat="1" applyFont="1" applyBorder="1" applyAlignment="1">
      <alignment horizontal="center" vertical="center" wrapText="1"/>
    </xf>
    <xf numFmtId="166" fontId="31" fillId="0" borderId="2" xfId="0" applyNumberFormat="1" applyFont="1" applyBorder="1" applyAlignment="1">
      <alignment horizontal="center" vertical="center" wrapText="1"/>
    </xf>
    <xf numFmtId="166" fontId="46" fillId="0" borderId="2" xfId="0" applyNumberFormat="1" applyFont="1" applyBorder="1" applyAlignment="1">
      <alignment horizontal="center" vertical="center" wrapText="1"/>
    </xf>
    <xf numFmtId="0" fontId="31" fillId="2" borderId="2" xfId="0" applyNumberFormat="1" applyFont="1" applyFill="1" applyBorder="1" applyAlignment="1">
      <alignment horizontal="left" vertical="center" wrapText="1"/>
    </xf>
    <xf numFmtId="167" fontId="31" fillId="2" borderId="2" xfId="0" applyNumberFormat="1" applyFont="1" applyFill="1" applyBorder="1" applyAlignment="1">
      <alignment horizontal="center" vertical="center" wrapText="1"/>
    </xf>
    <xf numFmtId="166" fontId="31" fillId="2" borderId="2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Alignment="1">
      <alignment horizontal="center" vertical="center"/>
    </xf>
    <xf numFmtId="167" fontId="31" fillId="0" borderId="2" xfId="0" applyNumberFormat="1" applyFont="1" applyBorder="1" applyAlignment="1">
      <alignment horizontal="center" vertical="center" wrapText="1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 vertical="center" wrapText="1"/>
    </xf>
    <xf numFmtId="0" fontId="31" fillId="0" borderId="2" xfId="0" applyNumberFormat="1" applyFont="1" applyFill="1" applyBorder="1" applyAlignment="1">
      <alignment horizontal="left" vertical="center" wrapText="1"/>
    </xf>
    <xf numFmtId="166" fontId="31" fillId="0" borderId="2" xfId="0" applyNumberFormat="1" applyFont="1" applyFill="1" applyBorder="1" applyAlignment="1">
      <alignment horizontal="center" vertical="center" wrapText="1"/>
    </xf>
    <xf numFmtId="0" fontId="31" fillId="0" borderId="0" xfId="0" applyNumberFormat="1" applyFont="1" applyBorder="1" applyAlignment="1">
      <alignment horizontal="center" vertical="center"/>
    </xf>
    <xf numFmtId="0" fontId="31" fillId="2" borderId="0" xfId="0" applyNumberFormat="1" applyFont="1" applyFill="1" applyBorder="1" applyAlignment="1">
      <alignment horizontal="center" vertical="center" wrapText="1"/>
    </xf>
    <xf numFmtId="0" fontId="31" fillId="0" borderId="0" xfId="0" applyNumberFormat="1" applyFont="1" applyBorder="1" applyAlignment="1">
      <alignment horizontal="center" vertical="center" wrapText="1"/>
    </xf>
    <xf numFmtId="166" fontId="47" fillId="0" borderId="0" xfId="0" applyNumberFormat="1" applyFont="1" applyBorder="1" applyAlignment="1">
      <alignment horizontal="center" vertical="center" wrapText="1"/>
    </xf>
    <xf numFmtId="0" fontId="31" fillId="0" borderId="0" xfId="0" applyNumberFormat="1" applyFont="1" applyBorder="1" applyAlignment="1">
      <alignment horizontal="left" vertical="center" wrapText="1"/>
    </xf>
    <xf numFmtId="167" fontId="31" fillId="0" borderId="0" xfId="0" applyNumberFormat="1" applyFont="1" applyBorder="1" applyAlignment="1">
      <alignment horizontal="center" vertical="center" wrapText="1"/>
    </xf>
    <xf numFmtId="166" fontId="46" fillId="0" borderId="0" xfId="0" applyNumberFormat="1" applyFont="1" applyBorder="1" applyAlignment="1">
      <alignment horizontal="center" vertical="center" wrapText="1"/>
    </xf>
    <xf numFmtId="0" fontId="0" fillId="13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5" borderId="0" xfId="0" applyNumberForma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5" borderId="0" xfId="0" applyNumberFormat="1" applyFont="1" applyFill="1" applyAlignment="1">
      <alignment vertical="center"/>
    </xf>
    <xf numFmtId="0" fontId="37" fillId="5" borderId="26" xfId="0" applyFont="1" applyFill="1" applyBorder="1" applyAlignment="1">
      <alignment vertical="center"/>
    </xf>
    <xf numFmtId="0" fontId="37" fillId="5" borderId="14" xfId="0" applyFont="1" applyFill="1" applyBorder="1" applyAlignment="1">
      <alignment vertical="center"/>
    </xf>
    <xf numFmtId="0" fontId="37" fillId="14" borderId="26" xfId="0" applyFont="1" applyFill="1" applyBorder="1" applyAlignment="1">
      <alignment vertical="center"/>
    </xf>
    <xf numFmtId="166" fontId="53" fillId="0" borderId="2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166" fontId="41" fillId="34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6" fontId="53" fillId="0" borderId="4" xfId="0" applyNumberFormat="1" applyFont="1" applyBorder="1" applyAlignment="1">
      <alignment horizontal="center" vertical="center"/>
    </xf>
    <xf numFmtId="166" fontId="53" fillId="0" borderId="6" xfId="0" applyNumberFormat="1" applyFont="1" applyBorder="1" applyAlignment="1">
      <alignment horizontal="center" vertical="center"/>
    </xf>
    <xf numFmtId="167" fontId="41" fillId="34" borderId="2" xfId="0" applyNumberFormat="1" applyFont="1" applyFill="1" applyBorder="1" applyAlignment="1">
      <alignment horizontal="center" vertical="center"/>
    </xf>
    <xf numFmtId="167" fontId="41" fillId="14" borderId="2" xfId="0" applyNumberFormat="1" applyFont="1" applyFill="1" applyBorder="1" applyAlignment="1">
      <alignment horizontal="center" vertical="center"/>
    </xf>
    <xf numFmtId="166" fontId="41" fillId="14" borderId="2" xfId="0" applyNumberFormat="1" applyFont="1" applyFill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0" fontId="53" fillId="0" borderId="1" xfId="0" applyNumberFormat="1" applyFont="1" applyBorder="1" applyAlignment="1">
      <alignment horizontal="center" vertical="center"/>
    </xf>
    <xf numFmtId="164" fontId="54" fillId="0" borderId="1" xfId="0" applyNumberFormat="1" applyFont="1" applyBorder="1" applyAlignment="1">
      <alignment horizontal="center" vertical="center"/>
    </xf>
    <xf numFmtId="0" fontId="54" fillId="0" borderId="1" xfId="0" applyNumberFormat="1" applyFont="1" applyBorder="1" applyAlignment="1">
      <alignment horizontal="center" vertical="center"/>
    </xf>
    <xf numFmtId="0" fontId="0" fillId="0" borderId="2" xfId="5" applyNumberFormat="1" applyFont="1" applyBorder="1" applyAlignment="1">
      <alignment horizontal="center" vertical="center"/>
    </xf>
    <xf numFmtId="172" fontId="23" fillId="0" borderId="23" xfId="0" applyNumberFormat="1" applyFont="1" applyFill="1" applyBorder="1" applyAlignment="1">
      <alignment horizontal="center" vertical="center"/>
    </xf>
    <xf numFmtId="172" fontId="23" fillId="0" borderId="44" xfId="0" applyNumberFormat="1" applyFont="1" applyFill="1" applyBorder="1" applyAlignment="1">
      <alignment horizontal="center" vertical="center"/>
    </xf>
    <xf numFmtId="172" fontId="42" fillId="0" borderId="22" xfId="0" applyNumberFormat="1" applyFont="1" applyFill="1" applyBorder="1" applyAlignment="1">
      <alignment horizontal="center" vertical="center"/>
    </xf>
    <xf numFmtId="172" fontId="42" fillId="0" borderId="13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45" fillId="2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Border="1" applyAlignment="1">
      <alignment horizontal="center" vertical="center" wrapText="1"/>
    </xf>
    <xf numFmtId="166" fontId="41" fillId="14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left" vertical="center"/>
    </xf>
    <xf numFmtId="166" fontId="41" fillId="15" borderId="0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35" fillId="14" borderId="16" xfId="0" applyFont="1" applyFill="1" applyBorder="1" applyAlignment="1">
      <alignment horizontal="center" vertical="center"/>
    </xf>
    <xf numFmtId="0" fontId="35" fillId="14" borderId="40" xfId="0" applyFont="1" applyFill="1" applyBorder="1" applyAlignment="1">
      <alignment horizontal="center" vertical="center"/>
    </xf>
    <xf numFmtId="0" fontId="35" fillId="14" borderId="22" xfId="0" applyFont="1" applyFill="1" applyBorder="1" applyAlignment="1">
      <alignment horizontal="center" vertical="center"/>
    </xf>
    <xf numFmtId="0" fontId="10" fillId="33" borderId="0" xfId="1" applyFill="1" applyAlignment="1" applyProtection="1">
      <alignment horizontal="center"/>
    </xf>
    <xf numFmtId="0" fontId="29" fillId="7" borderId="3" xfId="0" applyFont="1" applyFill="1" applyBorder="1" applyAlignment="1">
      <alignment horizontal="center" vertical="center"/>
    </xf>
    <xf numFmtId="0" fontId="33" fillId="19" borderId="0" xfId="1" applyFont="1" applyFill="1" applyBorder="1" applyAlignment="1" applyProtection="1">
      <alignment horizontal="center" vertical="center" wrapText="1"/>
    </xf>
    <xf numFmtId="0" fontId="33" fillId="20" borderId="0" xfId="1" applyFont="1" applyFill="1" applyBorder="1" applyAlignment="1" applyProtection="1">
      <alignment horizontal="center" vertical="center" wrapText="1"/>
    </xf>
    <xf numFmtId="0" fontId="34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2" fillId="23" borderId="0" xfId="0" applyFont="1" applyFill="1" applyBorder="1" applyAlignment="1">
      <alignment horizontal="center" vertical="center"/>
    </xf>
    <xf numFmtId="0" fontId="22" fillId="24" borderId="0" xfId="0" applyFont="1" applyFill="1" applyBorder="1" applyAlignment="1">
      <alignment horizontal="center" vertical="center"/>
    </xf>
    <xf numFmtId="0" fontId="38" fillId="5" borderId="3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0" fontId="25" fillId="13" borderId="0" xfId="0" applyNumberFormat="1" applyFont="1" applyFill="1" applyAlignment="1">
      <alignment horizontal="center" vertical="center"/>
    </xf>
    <xf numFmtId="0" fontId="4" fillId="5" borderId="4" xfId="5" applyNumberFormat="1" applyFont="1" applyFill="1" applyBorder="1" applyAlignment="1">
      <alignment horizontal="center" vertical="center" wrapText="1"/>
    </xf>
    <xf numFmtId="0" fontId="4" fillId="5" borderId="2" xfId="5" applyNumberFormat="1" applyFont="1" applyFill="1" applyBorder="1" applyAlignment="1">
      <alignment horizontal="center" vertical="center" wrapText="1"/>
    </xf>
    <xf numFmtId="0" fontId="38" fillId="5" borderId="0" xfId="0" applyNumberFormat="1" applyFont="1" applyFill="1" applyAlignment="1">
      <alignment horizontal="center" vertical="center"/>
    </xf>
    <xf numFmtId="49" fontId="4" fillId="5" borderId="4" xfId="5" applyNumberFormat="1" applyFont="1" applyFill="1" applyBorder="1" applyAlignment="1">
      <alignment horizontal="center" vertical="center" wrapText="1"/>
    </xf>
    <xf numFmtId="49" fontId="4" fillId="5" borderId="2" xfId="5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/>
    </xf>
    <xf numFmtId="0" fontId="51" fillId="5" borderId="4" xfId="5" applyNumberFormat="1" applyFont="1" applyFill="1" applyBorder="1" applyAlignment="1">
      <alignment horizontal="center" vertical="center" wrapText="1"/>
    </xf>
    <xf numFmtId="0" fontId="51" fillId="5" borderId="2" xfId="5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49" fontId="4" fillId="5" borderId="5" xfId="5" applyNumberFormat="1" applyFont="1" applyFill="1" applyBorder="1" applyAlignment="1">
      <alignment horizontal="center" vertical="center" wrapText="1"/>
    </xf>
    <xf numFmtId="0" fontId="26" fillId="5" borderId="4" xfId="0" applyNumberFormat="1" applyFont="1" applyFill="1" applyBorder="1" applyAlignment="1">
      <alignment horizontal="center" vertical="center"/>
    </xf>
    <xf numFmtId="0" fontId="26" fillId="5" borderId="5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26" fillId="5" borderId="2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4" fillId="5" borderId="5" xfId="5" applyNumberFormat="1" applyFont="1" applyFill="1" applyBorder="1" applyAlignment="1">
      <alignment horizontal="center" vertical="center" wrapText="1"/>
    </xf>
    <xf numFmtId="0" fontId="51" fillId="5" borderId="5" xfId="5" applyNumberFormat="1" applyFont="1" applyFill="1" applyBorder="1" applyAlignment="1">
      <alignment horizontal="center" vertical="center" wrapText="1"/>
    </xf>
    <xf numFmtId="166" fontId="27" fillId="5" borderId="4" xfId="5" applyNumberFormat="1" applyFont="1" applyFill="1" applyBorder="1" applyAlignment="1">
      <alignment horizontal="center" vertical="center" wrapText="1"/>
    </xf>
    <xf numFmtId="166" fontId="27" fillId="5" borderId="2" xfId="5" applyNumberFormat="1" applyFont="1" applyFill="1" applyBorder="1" applyAlignment="1">
      <alignment horizontal="center" vertical="center" wrapText="1"/>
    </xf>
    <xf numFmtId="0" fontId="40" fillId="5" borderId="0" xfId="5" applyNumberFormat="1" applyFont="1" applyFill="1" applyAlignment="1">
      <alignment horizontal="center" vertical="center"/>
    </xf>
    <xf numFmtId="0" fontId="1" fillId="5" borderId="0" xfId="5" applyNumberFormat="1" applyFont="1" applyFill="1" applyAlignment="1">
      <alignment horizontal="center" vertical="center"/>
    </xf>
    <xf numFmtId="166" fontId="27" fillId="5" borderId="5" xfId="5" applyNumberFormat="1" applyFont="1" applyFill="1" applyBorder="1" applyAlignment="1">
      <alignment horizontal="center" vertical="center" wrapText="1"/>
    </xf>
    <xf numFmtId="0" fontId="26" fillId="13" borderId="0" xfId="0" applyNumberFormat="1" applyFont="1" applyFill="1" applyAlignment="1">
      <alignment horizontal="center" vertical="center"/>
    </xf>
    <xf numFmtId="0" fontId="39" fillId="5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48" fillId="29" borderId="0" xfId="0" applyNumberFormat="1" applyFont="1" applyFill="1" applyAlignment="1">
      <alignment horizontal="center" vertical="center"/>
    </xf>
    <xf numFmtId="0" fontId="48" fillId="30" borderId="0" xfId="0" applyNumberFormat="1" applyFont="1" applyFill="1" applyAlignment="1">
      <alignment horizontal="center" vertical="center"/>
    </xf>
    <xf numFmtId="0" fontId="48" fillId="31" borderId="0" xfId="0" applyNumberFormat="1" applyFont="1" applyFill="1" applyAlignment="1">
      <alignment horizontal="center" vertical="center"/>
    </xf>
    <xf numFmtId="0" fontId="16" fillId="32" borderId="0" xfId="0" applyNumberFormat="1" applyFont="1" applyFill="1" applyAlignment="1">
      <alignment horizontal="center" vertical="center"/>
    </xf>
    <xf numFmtId="0" fontId="21" fillId="4" borderId="16" xfId="0" applyNumberFormat="1" applyFont="1" applyFill="1" applyBorder="1" applyAlignment="1">
      <alignment horizontal="center" vertical="center"/>
    </xf>
    <xf numFmtId="0" fontId="21" fillId="4" borderId="22" xfId="0" applyNumberFormat="1" applyFont="1" applyFill="1" applyBorder="1" applyAlignment="1">
      <alignment horizontal="center" vertical="center"/>
    </xf>
    <xf numFmtId="0" fontId="16" fillId="26" borderId="0" xfId="0" applyNumberFormat="1" applyFont="1" applyFill="1" applyAlignment="1">
      <alignment horizontal="center" vertical="center"/>
    </xf>
    <xf numFmtId="0" fontId="21" fillId="4" borderId="25" xfId="0" applyNumberFormat="1" applyFont="1" applyFill="1" applyBorder="1" applyAlignment="1">
      <alignment horizontal="center" vertical="center"/>
    </xf>
    <xf numFmtId="0" fontId="21" fillId="4" borderId="40" xfId="0" applyNumberFormat="1" applyFont="1" applyFill="1" applyBorder="1" applyAlignment="1">
      <alignment horizontal="center" vertical="center"/>
    </xf>
    <xf numFmtId="0" fontId="16" fillId="27" borderId="0" xfId="0" applyNumberFormat="1" applyFont="1" applyFill="1" applyAlignment="1">
      <alignment horizontal="center" vertical="center"/>
    </xf>
    <xf numFmtId="0" fontId="18" fillId="28" borderId="39" xfId="0" applyNumberFormat="1" applyFont="1" applyFill="1" applyBorder="1" applyAlignment="1">
      <alignment horizontal="center" vertical="center"/>
    </xf>
    <xf numFmtId="0" fontId="21" fillId="4" borderId="41" xfId="0" applyNumberFormat="1" applyFont="1" applyFill="1" applyBorder="1" applyAlignment="1">
      <alignment horizontal="center" vertical="center"/>
    </xf>
    <xf numFmtId="0" fontId="18" fillId="25" borderId="0" xfId="0" applyNumberFormat="1" applyFont="1" applyFill="1" applyAlignment="1">
      <alignment horizontal="center" vertical="center"/>
    </xf>
    <xf numFmtId="0" fontId="31" fillId="5" borderId="3" xfId="0" applyNumberFormat="1" applyFont="1" applyFill="1" applyBorder="1" applyAlignment="1">
      <alignment horizontal="center" vertical="center"/>
    </xf>
    <xf numFmtId="0" fontId="24" fillId="14" borderId="0" xfId="0" applyNumberFormat="1" applyFont="1" applyFill="1" applyAlignment="1">
      <alignment horizontal="center" vertical="center"/>
    </xf>
  </cellXfs>
  <cellStyles count="6">
    <cellStyle name="Köprü" xfId="1" builtinId="8"/>
    <cellStyle name="Normal" xfId="0" builtinId="0"/>
    <cellStyle name="Normal 2" xfId="2"/>
    <cellStyle name="Normal_1500" xfId="3"/>
    <cellStyle name="Normal_800" xfId="4"/>
    <cellStyle name="Normal_Sayfa1" xfId="5"/>
  </cellStyles>
  <dxfs count="25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9" tint="0.7999816888943144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7" formatCode="0\:0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7" formatCode="0\:0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7" formatCode="0\:0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0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166" formatCode="0\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0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indexed="64"/>
        </right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  <dxf>
      <font>
        <color theme="9" tint="0.79998168889431442"/>
      </font>
    </dxf>
    <dxf>
      <font>
        <color theme="9" tint="0.59996337778862885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9" tint="0.79998168889431442"/>
        <name val="Cambria"/>
        <scheme val="none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9" tint="0.79998168889431442"/>
        <name val="Cambria"/>
        <scheme val="none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9" tint="0.79998168889431442"/>
        <name val="Cambria"/>
        <scheme val="none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jpeg"/><Relationship Id="rId5" Type="http://schemas.openxmlformats.org/officeDocument/2006/relationships/image" Target="../media/image7.png"/><Relationship Id="rId15" Type="http://schemas.openxmlformats.org/officeDocument/2006/relationships/image" Target="../media/image17.jpeg"/><Relationship Id="rId10" Type="http://schemas.openxmlformats.org/officeDocument/2006/relationships/image" Target="../media/image12.jpeg"/><Relationship Id="rId4" Type="http://schemas.openxmlformats.org/officeDocument/2006/relationships/image" Target="../media/image6.pn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152400</xdr:rowOff>
    </xdr:from>
    <xdr:to>
      <xdr:col>1</xdr:col>
      <xdr:colOff>657225</xdr:colOff>
      <xdr:row>19</xdr:row>
      <xdr:rowOff>638175</xdr:rowOff>
    </xdr:to>
    <xdr:pic>
      <xdr:nvPicPr>
        <xdr:cNvPr id="34957" name="9 Resim" descr="SRB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1639550"/>
          <a:ext cx="619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10</xdr:row>
      <xdr:rowOff>152400</xdr:rowOff>
    </xdr:from>
    <xdr:to>
      <xdr:col>1</xdr:col>
      <xdr:colOff>638175</xdr:colOff>
      <xdr:row>10</xdr:row>
      <xdr:rowOff>638175</xdr:rowOff>
    </xdr:to>
    <xdr:pic>
      <xdr:nvPicPr>
        <xdr:cNvPr id="34958" name="10 Resim" descr="ROU.gi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877550"/>
          <a:ext cx="5810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14</xdr:row>
      <xdr:rowOff>152400</xdr:rowOff>
    </xdr:from>
    <xdr:to>
      <xdr:col>1</xdr:col>
      <xdr:colOff>666750</xdr:colOff>
      <xdr:row>14</xdr:row>
      <xdr:rowOff>676275</xdr:rowOff>
    </xdr:to>
    <xdr:pic>
      <xdr:nvPicPr>
        <xdr:cNvPr id="34959" name="11 Resim" descr="GRE.gif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7829550"/>
          <a:ext cx="6191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20</xdr:row>
      <xdr:rowOff>152400</xdr:rowOff>
    </xdr:from>
    <xdr:to>
      <xdr:col>1</xdr:col>
      <xdr:colOff>657225</xdr:colOff>
      <xdr:row>20</xdr:row>
      <xdr:rowOff>638175</xdr:rowOff>
    </xdr:to>
    <xdr:pic>
      <xdr:nvPicPr>
        <xdr:cNvPr id="34960" name="12 Resim" descr="BIH.gi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543550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12</xdr:row>
      <xdr:rowOff>161925</xdr:rowOff>
    </xdr:from>
    <xdr:to>
      <xdr:col>1</xdr:col>
      <xdr:colOff>657225</xdr:colOff>
      <xdr:row>12</xdr:row>
      <xdr:rowOff>657225</xdr:rowOff>
    </xdr:to>
    <xdr:pic>
      <xdr:nvPicPr>
        <xdr:cNvPr id="34961" name="13 Resim" descr="BUL.gif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15075"/>
          <a:ext cx="600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22</xdr:row>
      <xdr:rowOff>152400</xdr:rowOff>
    </xdr:from>
    <xdr:to>
      <xdr:col>1</xdr:col>
      <xdr:colOff>666750</xdr:colOff>
      <xdr:row>22</xdr:row>
      <xdr:rowOff>638175</xdr:rowOff>
    </xdr:to>
    <xdr:pic>
      <xdr:nvPicPr>
        <xdr:cNvPr id="34962" name="14 Resim" descr="MDA.gif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8591550"/>
          <a:ext cx="619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11</xdr:row>
      <xdr:rowOff>142875</xdr:rowOff>
    </xdr:from>
    <xdr:to>
      <xdr:col>1</xdr:col>
      <xdr:colOff>666750</xdr:colOff>
      <xdr:row>11</xdr:row>
      <xdr:rowOff>600075</xdr:rowOff>
    </xdr:to>
    <xdr:pic>
      <xdr:nvPicPr>
        <xdr:cNvPr id="34963" name="15 Resim" descr="TUR.gif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2392025"/>
          <a:ext cx="6286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152400</xdr:rowOff>
    </xdr:from>
    <xdr:to>
      <xdr:col>1</xdr:col>
      <xdr:colOff>647700</xdr:colOff>
      <xdr:row>23</xdr:row>
      <xdr:rowOff>676275</xdr:rowOff>
    </xdr:to>
    <xdr:pic>
      <xdr:nvPicPr>
        <xdr:cNvPr id="34964" name="16 Resim" descr="MKD.gif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353550"/>
          <a:ext cx="6000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18</xdr:row>
      <xdr:rowOff>161924</xdr:rowOff>
    </xdr:from>
    <xdr:to>
      <xdr:col>1</xdr:col>
      <xdr:colOff>762000</xdr:colOff>
      <xdr:row>18</xdr:row>
      <xdr:rowOff>581024</xdr:rowOff>
    </xdr:to>
    <xdr:pic>
      <xdr:nvPicPr>
        <xdr:cNvPr id="34965" name="Resi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8" y="4329112"/>
          <a:ext cx="6191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24</xdr:row>
      <xdr:rowOff>152400</xdr:rowOff>
    </xdr:from>
    <xdr:to>
      <xdr:col>1</xdr:col>
      <xdr:colOff>704850</xdr:colOff>
      <xdr:row>24</xdr:row>
      <xdr:rowOff>571500</xdr:rowOff>
    </xdr:to>
    <xdr:pic>
      <xdr:nvPicPr>
        <xdr:cNvPr id="34966" name="Resi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115550"/>
          <a:ext cx="6667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17</xdr:row>
      <xdr:rowOff>142875</xdr:rowOff>
    </xdr:from>
    <xdr:to>
      <xdr:col>1</xdr:col>
      <xdr:colOff>695325</xdr:colOff>
      <xdr:row>17</xdr:row>
      <xdr:rowOff>647700</xdr:rowOff>
    </xdr:to>
    <xdr:pic>
      <xdr:nvPicPr>
        <xdr:cNvPr id="34967" name="Resim 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7058025"/>
          <a:ext cx="6477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15</xdr:row>
      <xdr:rowOff>163285</xdr:rowOff>
    </xdr:from>
    <xdr:to>
      <xdr:col>1</xdr:col>
      <xdr:colOff>616151</xdr:colOff>
      <xdr:row>15</xdr:row>
      <xdr:rowOff>602116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32" y="5565321"/>
          <a:ext cx="568526" cy="43883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21</xdr:row>
      <xdr:rowOff>166688</xdr:rowOff>
    </xdr:from>
    <xdr:to>
      <xdr:col>1</xdr:col>
      <xdr:colOff>719968</xdr:colOff>
      <xdr:row>21</xdr:row>
      <xdr:rowOff>571501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33" y="8616724"/>
          <a:ext cx="672342" cy="404813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16</xdr:row>
      <xdr:rowOff>149679</xdr:rowOff>
    </xdr:from>
    <xdr:to>
      <xdr:col>1</xdr:col>
      <xdr:colOff>730364</xdr:colOff>
      <xdr:row>16</xdr:row>
      <xdr:rowOff>598714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4" y="9361715"/>
          <a:ext cx="662327" cy="449035"/>
        </a:xfrm>
        <a:prstGeom prst="rect">
          <a:avLst/>
        </a:prstGeom>
      </xdr:spPr>
    </xdr:pic>
    <xdr:clientData/>
  </xdr:twoCellAnchor>
  <xdr:twoCellAnchor editAs="oneCell">
    <xdr:from>
      <xdr:col>1</xdr:col>
      <xdr:colOff>54427</xdr:colOff>
      <xdr:row>13</xdr:row>
      <xdr:rowOff>190498</xdr:rowOff>
    </xdr:from>
    <xdr:to>
      <xdr:col>1</xdr:col>
      <xdr:colOff>646338</xdr:colOff>
      <xdr:row>13</xdr:row>
      <xdr:rowOff>585105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4" y="13974534"/>
          <a:ext cx="591911" cy="3946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69" name="Tablo169" displayName="Tablo169" ref="B10:Y25" totalsRowShown="0" headerRowDxfId="33" dataDxfId="31" headerRowBorderDxfId="32" tableBorderDxfId="30">
  <sortState ref="B11:Y25">
    <sortCondition descending="1" ref="Y11:Y25"/>
  </sortState>
  <tableColumns count="24">
    <tableColumn id="1" name="NATION" dataDxfId="29"/>
    <tableColumn id="24" name="Results3" dataDxfId="28"/>
    <tableColumn id="25" name="Point4" dataDxfId="27"/>
    <tableColumn id="37" name="Results4" dataDxfId="26"/>
    <tableColumn id="38" name="Point5" dataDxfId="25"/>
    <tableColumn id="4" name="Results5" dataDxfId="24"/>
    <tableColumn id="5" name="Point6" dataDxfId="23"/>
    <tableColumn id="22" name="Results6" dataDxfId="22"/>
    <tableColumn id="23" name="Point7" dataDxfId="21"/>
    <tableColumn id="6" name="Results7" dataDxfId="20"/>
    <tableColumn id="7" name="Point8" dataDxfId="19"/>
    <tableColumn id="2" name="Point13" dataDxfId="18"/>
    <tableColumn id="3" name="Results13" dataDxfId="17"/>
    <tableColumn id="10" name="Point14" dataDxfId="16"/>
    <tableColumn id="11" name="Results14" dataDxfId="15"/>
    <tableColumn id="8" name="Point15" dataDxfId="14"/>
    <tableColumn id="9" name="Results15" dataDxfId="13"/>
    <tableColumn id="16" name="Point17" dataDxfId="12"/>
    <tableColumn id="17" name="Results17" dataDxfId="11"/>
    <tableColumn id="26" name="Point18" dataDxfId="10"/>
    <tableColumn id="27" name="Results18" dataDxfId="9"/>
    <tableColumn id="14" name="Point19" dataDxfId="8"/>
    <tableColumn id="15" name="Results19" dataDxfId="7"/>
    <tableColumn id="30" name="TOTAL" dataDxfId="6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64"/>
  <sheetViews>
    <sheetView view="pageBreakPreview" zoomScale="60" workbookViewId="0">
      <selection sqref="A1:C1"/>
    </sheetView>
  </sheetViews>
  <sheetFormatPr defaultRowHeight="15.75" customHeight="1"/>
  <cols>
    <col min="1" max="1" width="14.5703125" style="3" customWidth="1"/>
    <col min="2" max="2" width="32.7109375" style="8" customWidth="1"/>
    <col min="3" max="3" width="32.7109375" style="3" customWidth="1"/>
    <col min="4" max="133" width="8.140625" style="3" customWidth="1"/>
    <col min="134" max="16384" width="9.140625" style="3"/>
  </cols>
  <sheetData>
    <row r="1" spans="1:3" ht="23.25" customHeight="1">
      <c r="A1" s="410" t="s">
        <v>133</v>
      </c>
      <c r="B1" s="410"/>
      <c r="C1" s="410"/>
    </row>
    <row r="2" spans="1:3" ht="23.25" customHeight="1">
      <c r="A2" s="410" t="s">
        <v>134</v>
      </c>
      <c r="B2" s="410"/>
      <c r="C2" s="410"/>
    </row>
    <row r="3" spans="1:3" ht="27" customHeight="1" thickBot="1">
      <c r="A3" s="411" t="s">
        <v>167</v>
      </c>
      <c r="B3" s="411"/>
      <c r="C3" s="411"/>
    </row>
    <row r="4" spans="1:3" s="4" customFormat="1" ht="15.75" customHeight="1">
      <c r="B4" s="6"/>
    </row>
    <row r="5" spans="1:3" s="4" customFormat="1" ht="15.75" customHeight="1">
      <c r="B5" s="6"/>
    </row>
    <row r="6" spans="1:3" s="4" customFormat="1" ht="15.75" customHeight="1">
      <c r="B6" s="6"/>
    </row>
    <row r="7" spans="1:3" s="4" customFormat="1" ht="15.75" customHeight="1">
      <c r="B7" s="6"/>
    </row>
    <row r="8" spans="1:3" s="4" customFormat="1" ht="15.75" customHeight="1">
      <c r="B8" s="6"/>
    </row>
    <row r="9" spans="1:3" s="4" customFormat="1" ht="15.75" customHeight="1">
      <c r="B9" s="6"/>
    </row>
    <row r="10" spans="1:3" s="4" customFormat="1" ht="15.75" customHeight="1">
      <c r="B10" s="6"/>
    </row>
    <row r="11" spans="1:3" s="4" customFormat="1" ht="15.75" customHeight="1">
      <c r="B11" s="6"/>
    </row>
    <row r="12" spans="1:3" s="4" customFormat="1" ht="15.75" customHeight="1">
      <c r="B12" s="6"/>
    </row>
    <row r="13" spans="1:3" s="4" customFormat="1" ht="15.75" customHeight="1">
      <c r="B13" s="6"/>
    </row>
    <row r="14" spans="1:3" s="4" customFormat="1" ht="15.75" customHeight="1">
      <c r="B14" s="6"/>
    </row>
    <row r="15" spans="1:3" s="4" customFormat="1" ht="15.75" customHeight="1">
      <c r="B15" s="6"/>
    </row>
    <row r="16" spans="1:3" s="4" customFormat="1" ht="15.75" customHeight="1">
      <c r="B16" s="6"/>
    </row>
    <row r="17" spans="2:2" s="4" customFormat="1" ht="15.75" customHeight="1">
      <c r="B17" s="6"/>
    </row>
    <row r="18" spans="2:2" s="4" customFormat="1" ht="15.75" customHeight="1">
      <c r="B18" s="6"/>
    </row>
    <row r="19" spans="2:2" s="4" customFormat="1" ht="15.75" customHeight="1">
      <c r="B19" s="6"/>
    </row>
    <row r="20" spans="2:2" s="4" customFormat="1" ht="15.75" customHeight="1">
      <c r="B20" s="6"/>
    </row>
    <row r="21" spans="2:2" s="4" customFormat="1" ht="15.75" customHeight="1">
      <c r="B21" s="6"/>
    </row>
    <row r="22" spans="2:2" s="4" customFormat="1" ht="15.75" customHeight="1">
      <c r="B22" s="6"/>
    </row>
    <row r="23" spans="2:2" s="4" customFormat="1" ht="15.75" customHeight="1">
      <c r="B23" s="6"/>
    </row>
    <row r="24" spans="2:2" s="4" customFormat="1" ht="15.75" customHeight="1">
      <c r="B24" s="6"/>
    </row>
    <row r="25" spans="2:2" s="4" customFormat="1" ht="15.75" customHeight="1">
      <c r="B25" s="6"/>
    </row>
    <row r="26" spans="2:2" s="4" customFormat="1" ht="15.75" customHeight="1">
      <c r="B26" s="6"/>
    </row>
    <row r="27" spans="2:2" s="4" customFormat="1" ht="15.75" customHeight="1">
      <c r="B27" s="6"/>
    </row>
    <row r="28" spans="2:2" s="4" customFormat="1" ht="15.75" customHeight="1">
      <c r="B28" s="6"/>
    </row>
    <row r="29" spans="2:2" s="4" customFormat="1" ht="15.75" customHeight="1">
      <c r="B29" s="6"/>
    </row>
    <row r="30" spans="2:2" s="4" customFormat="1" ht="15.75" customHeight="1">
      <c r="B30" s="6"/>
    </row>
    <row r="31" spans="2:2" s="4" customFormat="1" ht="15.75" customHeight="1">
      <c r="B31" s="6"/>
    </row>
    <row r="32" spans="2:2" s="4" customFormat="1" ht="15.75" customHeight="1">
      <c r="B32" s="6"/>
    </row>
    <row r="33" spans="2:2" s="4" customFormat="1" ht="15.75" customHeight="1">
      <c r="B33" s="6"/>
    </row>
    <row r="34" spans="2:2" s="4" customFormat="1" ht="15.75" customHeight="1">
      <c r="B34" s="6"/>
    </row>
    <row r="35" spans="2:2" s="4" customFormat="1" ht="15.75" customHeight="1">
      <c r="B35" s="6"/>
    </row>
    <row r="36" spans="2:2" s="4" customFormat="1" ht="15.75" customHeight="1">
      <c r="B36" s="6"/>
    </row>
    <row r="37" spans="2:2" s="4" customFormat="1" ht="15.75" customHeight="1">
      <c r="B37" s="6"/>
    </row>
    <row r="38" spans="2:2" s="4" customFormat="1" ht="15.75" customHeight="1">
      <c r="B38" s="6"/>
    </row>
    <row r="39" spans="2:2" s="4" customFormat="1" ht="15.75" customHeight="1">
      <c r="B39" s="6"/>
    </row>
    <row r="40" spans="2:2" s="4" customFormat="1" ht="15.75" customHeight="1">
      <c r="B40" s="6"/>
    </row>
    <row r="41" spans="2:2" s="4" customFormat="1" ht="15.75" customHeight="1">
      <c r="B41" s="6"/>
    </row>
    <row r="42" spans="2:2" s="4" customFormat="1" ht="15.75" customHeight="1">
      <c r="B42" s="6"/>
    </row>
    <row r="43" spans="2:2" s="4" customFormat="1" ht="15.75" customHeight="1">
      <c r="B43" s="6"/>
    </row>
    <row r="44" spans="2:2" s="4" customFormat="1" ht="15.75" customHeight="1">
      <c r="B44" s="6"/>
    </row>
    <row r="45" spans="2:2" s="4" customFormat="1" ht="15.75" customHeight="1">
      <c r="B45" s="6"/>
    </row>
    <row r="46" spans="2:2" s="4" customFormat="1" ht="15.75" customHeight="1">
      <c r="B46" s="6"/>
    </row>
    <row r="47" spans="2:2" s="4" customFormat="1" ht="15.75" customHeight="1">
      <c r="B47" s="6"/>
    </row>
    <row r="48" spans="2:2" s="4" customFormat="1" ht="15.75" customHeight="1">
      <c r="B48" s="6"/>
    </row>
    <row r="49" spans="2:2" s="4" customFormat="1" ht="15.75" customHeight="1">
      <c r="B49" s="6"/>
    </row>
    <row r="50" spans="2:2" s="4" customFormat="1" ht="15.75" customHeight="1">
      <c r="B50" s="6"/>
    </row>
    <row r="51" spans="2:2" s="4" customFormat="1" ht="15.75" customHeight="1">
      <c r="B51" s="6"/>
    </row>
    <row r="52" spans="2:2" s="4" customFormat="1" ht="15.75" customHeight="1">
      <c r="B52" s="6"/>
    </row>
    <row r="53" spans="2:2" s="4" customFormat="1" ht="15.75" customHeight="1">
      <c r="B53" s="6"/>
    </row>
    <row r="54" spans="2:2" s="4" customFormat="1" ht="15.75" customHeight="1">
      <c r="B54" s="6"/>
    </row>
    <row r="55" spans="2:2" s="4" customFormat="1" ht="15.75" customHeight="1">
      <c r="B55" s="6"/>
    </row>
    <row r="56" spans="2:2" s="4" customFormat="1" ht="15.75" customHeight="1">
      <c r="B56" s="6"/>
    </row>
    <row r="57" spans="2:2" s="4" customFormat="1" ht="15.75" customHeight="1">
      <c r="B57" s="6"/>
    </row>
    <row r="58" spans="2:2" s="4" customFormat="1" ht="15.75" customHeight="1">
      <c r="B58" s="6"/>
    </row>
    <row r="59" spans="2:2" s="4" customFormat="1" ht="15.75" customHeight="1">
      <c r="B59" s="6"/>
    </row>
    <row r="60" spans="2:2" s="4" customFormat="1" ht="15.75" customHeight="1">
      <c r="B60" s="6"/>
    </row>
    <row r="61" spans="2:2" s="4" customFormat="1" ht="15.75" customHeight="1">
      <c r="B61" s="6"/>
    </row>
    <row r="62" spans="2:2" s="4" customFormat="1" ht="15.75" customHeight="1">
      <c r="B62" s="6"/>
    </row>
    <row r="63" spans="2:2" s="4" customFormat="1" ht="15.75" customHeight="1">
      <c r="B63" s="6"/>
    </row>
    <row r="64" spans="2:2" s="4" customFormat="1" ht="15.75" customHeight="1">
      <c r="B64" s="6"/>
    </row>
    <row r="65" spans="2:2" s="4" customFormat="1" ht="15.75" customHeight="1">
      <c r="B65" s="6"/>
    </row>
    <row r="66" spans="2:2" s="4" customFormat="1" ht="15.75" customHeight="1">
      <c r="B66" s="6"/>
    </row>
    <row r="67" spans="2:2" s="4" customFormat="1" ht="15.75" customHeight="1">
      <c r="B67" s="6"/>
    </row>
    <row r="68" spans="2:2" s="4" customFormat="1" ht="15.75" customHeight="1">
      <c r="B68" s="6"/>
    </row>
    <row r="69" spans="2:2" s="4" customFormat="1" ht="15.75" customHeight="1">
      <c r="B69" s="6"/>
    </row>
    <row r="70" spans="2:2" s="4" customFormat="1" ht="15.75" customHeight="1">
      <c r="B70" s="6"/>
    </row>
    <row r="71" spans="2:2" s="4" customFormat="1" ht="15.75" customHeight="1">
      <c r="B71" s="6"/>
    </row>
    <row r="72" spans="2:2" s="4" customFormat="1" ht="15.75" customHeight="1">
      <c r="B72" s="6"/>
    </row>
    <row r="73" spans="2:2" s="4" customFormat="1" ht="15.75" customHeight="1">
      <c r="B73" s="6"/>
    </row>
    <row r="74" spans="2:2" s="4" customFormat="1" ht="15.75" customHeight="1">
      <c r="B74" s="6"/>
    </row>
    <row r="75" spans="2:2" s="4" customFormat="1" ht="15.75" customHeight="1">
      <c r="B75" s="6"/>
    </row>
    <row r="76" spans="2:2" s="4" customFormat="1" ht="15.75" customHeight="1">
      <c r="B76" s="6"/>
    </row>
    <row r="77" spans="2:2" s="4" customFormat="1" ht="15.75" customHeight="1">
      <c r="B77" s="6"/>
    </row>
    <row r="78" spans="2:2" s="4" customFormat="1" ht="15.75" customHeight="1">
      <c r="B78" s="6"/>
    </row>
    <row r="79" spans="2:2" s="4" customFormat="1" ht="15.75" customHeight="1">
      <c r="B79" s="6"/>
    </row>
    <row r="80" spans="2:2" s="4" customFormat="1" ht="15.75" customHeight="1">
      <c r="B80" s="6"/>
    </row>
    <row r="81" spans="2:2" s="4" customFormat="1" ht="15.75" customHeight="1">
      <c r="B81" s="6"/>
    </row>
    <row r="82" spans="2:2" s="4" customFormat="1" ht="15.75" customHeight="1">
      <c r="B82" s="6"/>
    </row>
    <row r="83" spans="2:2" s="4" customFormat="1" ht="15.75" customHeight="1">
      <c r="B83" s="6"/>
    </row>
    <row r="84" spans="2:2" s="4" customFormat="1" ht="15.75" customHeight="1">
      <c r="B84" s="6"/>
    </row>
    <row r="85" spans="2:2" s="4" customFormat="1" ht="15.75" customHeight="1">
      <c r="B85" s="6"/>
    </row>
    <row r="86" spans="2:2" s="4" customFormat="1" ht="15.75" customHeight="1">
      <c r="B86" s="6"/>
    </row>
    <row r="87" spans="2:2" s="4" customFormat="1" ht="15.75" customHeight="1">
      <c r="B87" s="6"/>
    </row>
    <row r="88" spans="2:2" s="4" customFormat="1" ht="15.75" customHeight="1">
      <c r="B88" s="6"/>
    </row>
    <row r="89" spans="2:2" s="4" customFormat="1" ht="15.75" customHeight="1">
      <c r="B89" s="6"/>
    </row>
    <row r="90" spans="2:2" s="4" customFormat="1" ht="15.75" customHeight="1">
      <c r="B90" s="6"/>
    </row>
    <row r="91" spans="2:2" s="4" customFormat="1" ht="15.75" customHeight="1">
      <c r="B91" s="6"/>
    </row>
    <row r="92" spans="2:2" s="4" customFormat="1" ht="15.75" customHeight="1">
      <c r="B92" s="6"/>
    </row>
    <row r="93" spans="2:2" s="4" customFormat="1" ht="15.75" customHeight="1">
      <c r="B93" s="6"/>
    </row>
    <row r="94" spans="2:2" s="4" customFormat="1" ht="15.75" customHeight="1">
      <c r="B94" s="6"/>
    </row>
    <row r="95" spans="2:2" s="4" customFormat="1" ht="15.75" customHeight="1">
      <c r="B95" s="6"/>
    </row>
    <row r="96" spans="2:2" s="4" customFormat="1" ht="15.75" customHeight="1">
      <c r="B96" s="6"/>
    </row>
    <row r="97" spans="2:2" s="4" customFormat="1" ht="15.75" customHeight="1">
      <c r="B97" s="6"/>
    </row>
    <row r="98" spans="2:2" s="4" customFormat="1" ht="15.75" customHeight="1">
      <c r="B98" s="6"/>
    </row>
    <row r="99" spans="2:2" s="4" customFormat="1" ht="15.75" customHeight="1">
      <c r="B99" s="6"/>
    </row>
    <row r="100" spans="2:2" s="4" customFormat="1" ht="15.75" customHeight="1">
      <c r="B100" s="6"/>
    </row>
    <row r="101" spans="2:2" s="4" customFormat="1" ht="15.75" customHeight="1">
      <c r="B101" s="6"/>
    </row>
    <row r="102" spans="2:2" s="4" customFormat="1" ht="15.75" customHeight="1">
      <c r="B102" s="6"/>
    </row>
    <row r="103" spans="2:2" s="4" customFormat="1" ht="15.75" customHeight="1">
      <c r="B103" s="6"/>
    </row>
    <row r="104" spans="2:2" s="4" customFormat="1" ht="15.75" customHeight="1">
      <c r="B104" s="6"/>
    </row>
    <row r="105" spans="2:2" s="4" customFormat="1" ht="15.75" customHeight="1">
      <c r="B105" s="6"/>
    </row>
    <row r="106" spans="2:2" s="4" customFormat="1" ht="15.75" customHeight="1">
      <c r="B106" s="6"/>
    </row>
    <row r="107" spans="2:2" s="4" customFormat="1" ht="15.75" customHeight="1">
      <c r="B107" s="6"/>
    </row>
    <row r="108" spans="2:2" s="4" customFormat="1" ht="15.75" customHeight="1">
      <c r="B108" s="6"/>
    </row>
    <row r="109" spans="2:2" s="4" customFormat="1" ht="15.75" customHeight="1">
      <c r="B109" s="6"/>
    </row>
    <row r="110" spans="2:2" s="4" customFormat="1" ht="15.75" customHeight="1">
      <c r="B110" s="6"/>
    </row>
    <row r="111" spans="2:2" s="4" customFormat="1" ht="15.75" customHeight="1">
      <c r="B111" s="6"/>
    </row>
    <row r="112" spans="2:2" s="4" customFormat="1" ht="15.75" customHeight="1">
      <c r="B112" s="6"/>
    </row>
    <row r="113" spans="2:2" s="4" customFormat="1" ht="15.75" customHeight="1">
      <c r="B113" s="6"/>
    </row>
    <row r="114" spans="2:2" s="4" customFormat="1" ht="15.75" customHeight="1">
      <c r="B114" s="6"/>
    </row>
    <row r="115" spans="2:2" s="4" customFormat="1" ht="15.75" customHeight="1">
      <c r="B115" s="6"/>
    </row>
    <row r="116" spans="2:2" s="4" customFormat="1" ht="15.75" customHeight="1">
      <c r="B116" s="6"/>
    </row>
    <row r="117" spans="2:2" s="4" customFormat="1" ht="15.75" customHeight="1">
      <c r="B117" s="6"/>
    </row>
    <row r="118" spans="2:2" s="4" customFormat="1" ht="15.75" customHeight="1">
      <c r="B118" s="6"/>
    </row>
    <row r="119" spans="2:2" s="4" customFormat="1" ht="15.75" customHeight="1">
      <c r="B119" s="6"/>
    </row>
    <row r="120" spans="2:2" s="4" customFormat="1" ht="15.75" customHeight="1">
      <c r="B120" s="6"/>
    </row>
    <row r="121" spans="2:2" s="4" customFormat="1" ht="15.75" customHeight="1">
      <c r="B121" s="6"/>
    </row>
    <row r="122" spans="2:2" s="4" customFormat="1" ht="15.75" customHeight="1">
      <c r="B122" s="6"/>
    </row>
    <row r="123" spans="2:2" s="4" customFormat="1" ht="15.75" customHeight="1">
      <c r="B123" s="6"/>
    </row>
    <row r="124" spans="2:2" s="4" customFormat="1" ht="15.75" customHeight="1">
      <c r="B124" s="6"/>
    </row>
    <row r="125" spans="2:2" s="4" customFormat="1" ht="15.75" customHeight="1">
      <c r="B125" s="6"/>
    </row>
    <row r="126" spans="2:2" s="4" customFormat="1" ht="15.75" customHeight="1">
      <c r="B126" s="6"/>
    </row>
    <row r="127" spans="2:2" s="4" customFormat="1" ht="15.75" customHeight="1">
      <c r="B127" s="6"/>
    </row>
    <row r="128" spans="2:2" s="4" customFormat="1" ht="15.75" customHeight="1">
      <c r="B128" s="6"/>
    </row>
    <row r="129" spans="2:2" s="4" customFormat="1" ht="15.75" customHeight="1">
      <c r="B129" s="6"/>
    </row>
    <row r="130" spans="2:2" s="4" customFormat="1" ht="15.75" customHeight="1">
      <c r="B130" s="6"/>
    </row>
    <row r="131" spans="2:2" s="4" customFormat="1" ht="15.75" customHeight="1">
      <c r="B131" s="6"/>
    </row>
    <row r="132" spans="2:2" s="4" customFormat="1" ht="15.75" customHeight="1">
      <c r="B132" s="6"/>
    </row>
    <row r="133" spans="2:2" s="4" customFormat="1" ht="15.75" customHeight="1">
      <c r="B133" s="6"/>
    </row>
    <row r="134" spans="2:2" s="4" customFormat="1" ht="15.75" customHeight="1">
      <c r="B134" s="6"/>
    </row>
    <row r="135" spans="2:2" s="4" customFormat="1" ht="15.75" customHeight="1">
      <c r="B135" s="6"/>
    </row>
    <row r="136" spans="2:2" s="4" customFormat="1" ht="15.75" customHeight="1">
      <c r="B136" s="6"/>
    </row>
    <row r="137" spans="2:2" s="4" customFormat="1" ht="15.75" customHeight="1">
      <c r="B137" s="6"/>
    </row>
    <row r="138" spans="2:2" s="4" customFormat="1" ht="15.75" customHeight="1">
      <c r="B138" s="6"/>
    </row>
    <row r="139" spans="2:2" s="4" customFormat="1" ht="15.75" customHeight="1">
      <c r="B139" s="6"/>
    </row>
    <row r="140" spans="2:2" s="4" customFormat="1" ht="15.75" customHeight="1">
      <c r="B140" s="6"/>
    </row>
    <row r="141" spans="2:2" s="4" customFormat="1" ht="15.75" customHeight="1">
      <c r="B141" s="6"/>
    </row>
    <row r="142" spans="2:2" s="4" customFormat="1" ht="15.75" customHeight="1">
      <c r="B142" s="6"/>
    </row>
    <row r="143" spans="2:2" s="4" customFormat="1" ht="15.75" customHeight="1">
      <c r="B143" s="6"/>
    </row>
    <row r="144" spans="2:2" s="4" customFormat="1" ht="15.75" customHeight="1">
      <c r="B144" s="6"/>
    </row>
    <row r="145" spans="2:2" s="4" customFormat="1" ht="15.75" customHeight="1">
      <c r="B145" s="6"/>
    </row>
    <row r="146" spans="2:2" s="4" customFormat="1" ht="15.75" customHeight="1">
      <c r="B146" s="6"/>
    </row>
    <row r="147" spans="2:2" s="4" customFormat="1" ht="15.75" customHeight="1">
      <c r="B147" s="6"/>
    </row>
    <row r="148" spans="2:2" s="4" customFormat="1" ht="15.75" customHeight="1">
      <c r="B148" s="6"/>
    </row>
    <row r="149" spans="2:2" s="4" customFormat="1" ht="15.75" customHeight="1">
      <c r="B149" s="6"/>
    </row>
    <row r="150" spans="2:2" s="4" customFormat="1" ht="15.75" customHeight="1">
      <c r="B150" s="6"/>
    </row>
    <row r="151" spans="2:2" s="4" customFormat="1" ht="15.75" customHeight="1">
      <c r="B151" s="6"/>
    </row>
    <row r="152" spans="2:2" s="4" customFormat="1" ht="15.75" customHeight="1">
      <c r="B152" s="6"/>
    </row>
    <row r="153" spans="2:2" s="4" customFormat="1" ht="15.75" customHeight="1">
      <c r="B153" s="6"/>
    </row>
    <row r="154" spans="2:2" s="4" customFormat="1" ht="15.75" customHeight="1">
      <c r="B154" s="6"/>
    </row>
    <row r="155" spans="2:2" s="4" customFormat="1" ht="15.75" customHeight="1">
      <c r="B155" s="6"/>
    </row>
    <row r="156" spans="2:2" s="4" customFormat="1" ht="15.75" customHeight="1">
      <c r="B156" s="6"/>
    </row>
    <row r="157" spans="2:2" s="4" customFormat="1" ht="15.75" customHeight="1">
      <c r="B157" s="6"/>
    </row>
    <row r="158" spans="2:2" s="4" customFormat="1" ht="15.75" customHeight="1">
      <c r="B158" s="6"/>
    </row>
    <row r="159" spans="2:2" s="4" customFormat="1" ht="15.75" customHeight="1">
      <c r="B159" s="6"/>
    </row>
    <row r="160" spans="2:2" s="4" customFormat="1" ht="15.75" customHeight="1">
      <c r="B160" s="6"/>
    </row>
    <row r="161" spans="2:2" s="4" customFormat="1" ht="15.75" customHeight="1">
      <c r="B161" s="6"/>
    </row>
    <row r="162" spans="2:2" s="4" customFormat="1" ht="15.75" customHeight="1">
      <c r="B162" s="6"/>
    </row>
    <row r="163" spans="2:2" s="4" customFormat="1" ht="15.75" customHeight="1">
      <c r="B163" s="6"/>
    </row>
    <row r="164" spans="2:2" s="4" customFormat="1" ht="15.75" customHeight="1">
      <c r="B164" s="6"/>
    </row>
  </sheetData>
  <mergeCells count="3">
    <mergeCell ref="A1:C1"/>
    <mergeCell ref="A3:C3"/>
    <mergeCell ref="A2:C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3" enableFormatConditionsCalculation="0">
    <tabColor theme="9"/>
  </sheetPr>
  <dimension ref="A1:H22"/>
  <sheetViews>
    <sheetView view="pageBreakPreview" zoomScale="80" zoomScaleNormal="55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855468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64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64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F6" s="13"/>
      <c r="H6" s="40"/>
    </row>
    <row r="7" spans="1:8" ht="18" customHeight="1">
      <c r="A7" s="45" t="s">
        <v>0</v>
      </c>
      <c r="B7" s="45"/>
      <c r="C7" s="49">
        <v>0.72222222222222221</v>
      </c>
      <c r="E7" s="14"/>
      <c r="F7" s="14"/>
      <c r="G7" s="13"/>
      <c r="H7" s="41"/>
    </row>
    <row r="8" spans="1:8" ht="18" customHeight="1">
      <c r="D8" s="9"/>
      <c r="E8" s="14"/>
      <c r="F8" s="14"/>
      <c r="G8" s="13"/>
      <c r="H8" s="13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29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2">
        <v>1</v>
      </c>
      <c r="B11" s="2" t="s">
        <v>322</v>
      </c>
      <c r="C11" s="170">
        <v>2</v>
      </c>
      <c r="D11" s="171" t="s">
        <v>173</v>
      </c>
      <c r="E11" s="170">
        <v>1988</v>
      </c>
      <c r="F11" s="16" t="s">
        <v>84</v>
      </c>
      <c r="G11" s="391">
        <v>40784</v>
      </c>
      <c r="H11" s="239">
        <v>15</v>
      </c>
    </row>
    <row r="12" spans="1:8" ht="18" customHeight="1">
      <c r="A12" s="2">
        <v>2</v>
      </c>
      <c r="B12" s="2" t="s">
        <v>320</v>
      </c>
      <c r="C12" s="170">
        <v>78</v>
      </c>
      <c r="D12" s="171" t="s">
        <v>228</v>
      </c>
      <c r="E12" s="170">
        <v>1987</v>
      </c>
      <c r="F12" s="16" t="s">
        <v>20</v>
      </c>
      <c r="G12" s="391">
        <v>41813</v>
      </c>
      <c r="H12" s="239">
        <v>14</v>
      </c>
    </row>
    <row r="13" spans="1:8" ht="18" customHeight="1">
      <c r="A13" s="2">
        <v>3</v>
      </c>
      <c r="B13" s="2" t="s">
        <v>321</v>
      </c>
      <c r="C13" s="170">
        <v>94</v>
      </c>
      <c r="D13" s="172" t="s">
        <v>238</v>
      </c>
      <c r="E13" s="170">
        <v>1979</v>
      </c>
      <c r="F13" s="16" t="s">
        <v>170</v>
      </c>
      <c r="G13" s="391">
        <v>41814</v>
      </c>
      <c r="H13" s="239">
        <v>13</v>
      </c>
    </row>
    <row r="14" spans="1:8" ht="18" customHeight="1">
      <c r="A14" s="2">
        <v>4</v>
      </c>
      <c r="B14" s="2" t="s">
        <v>323</v>
      </c>
      <c r="C14" s="170">
        <v>113</v>
      </c>
      <c r="D14" s="172" t="s">
        <v>252</v>
      </c>
      <c r="E14" s="170">
        <v>1990</v>
      </c>
      <c r="F14" s="16" t="s">
        <v>13</v>
      </c>
      <c r="G14" s="391">
        <v>41989</v>
      </c>
      <c r="H14" s="46">
        <v>12</v>
      </c>
    </row>
    <row r="15" spans="1:8" ht="18" customHeight="1">
      <c r="A15" s="2">
        <v>5</v>
      </c>
      <c r="B15" s="2" t="s">
        <v>319</v>
      </c>
      <c r="C15" s="170">
        <v>30</v>
      </c>
      <c r="D15" s="171" t="s">
        <v>191</v>
      </c>
      <c r="E15" s="170">
        <v>1994</v>
      </c>
      <c r="F15" s="16" t="s">
        <v>17</v>
      </c>
      <c r="G15" s="391">
        <v>42252</v>
      </c>
      <c r="H15" s="239">
        <v>11</v>
      </c>
    </row>
    <row r="16" spans="1:8" ht="18" customHeight="1">
      <c r="A16" s="2">
        <v>6</v>
      </c>
      <c r="B16" s="2" t="s">
        <v>324</v>
      </c>
      <c r="C16" s="170">
        <v>43</v>
      </c>
      <c r="D16" s="171" t="s">
        <v>202</v>
      </c>
      <c r="E16" s="170">
        <v>1991</v>
      </c>
      <c r="F16" s="16" t="s">
        <v>168</v>
      </c>
      <c r="G16" s="391">
        <v>42385</v>
      </c>
      <c r="H16" s="46">
        <v>10</v>
      </c>
    </row>
    <row r="17" spans="1:8" ht="18" customHeight="1">
      <c r="A17" s="2">
        <v>7</v>
      </c>
      <c r="B17" s="2" t="s">
        <v>326</v>
      </c>
      <c r="C17" s="170">
        <v>63</v>
      </c>
      <c r="D17" s="172" t="s">
        <v>222</v>
      </c>
      <c r="E17" s="170">
        <v>1987</v>
      </c>
      <c r="F17" s="16" t="s">
        <v>14</v>
      </c>
      <c r="G17" s="391">
        <v>42662</v>
      </c>
      <c r="H17" s="46">
        <v>9</v>
      </c>
    </row>
    <row r="18" spans="1:8" ht="18" customHeight="1">
      <c r="A18" s="2" t="s">
        <v>488</v>
      </c>
      <c r="B18" s="2" t="s">
        <v>317</v>
      </c>
      <c r="C18" s="170">
        <v>120</v>
      </c>
      <c r="D18" s="171" t="s">
        <v>264</v>
      </c>
      <c r="E18" s="170">
        <v>1997</v>
      </c>
      <c r="F18" s="16" t="s">
        <v>164</v>
      </c>
      <c r="G18" s="391">
        <v>42935</v>
      </c>
      <c r="H18" s="2"/>
    </row>
    <row r="19" spans="1:8" ht="18" customHeight="1">
      <c r="A19" s="2">
        <v>8</v>
      </c>
      <c r="B19" s="2" t="s">
        <v>325</v>
      </c>
      <c r="C19" s="170">
        <v>54</v>
      </c>
      <c r="D19" s="172" t="s">
        <v>217</v>
      </c>
      <c r="E19" s="170">
        <v>1996</v>
      </c>
      <c r="F19" s="16" t="s">
        <v>16</v>
      </c>
      <c r="G19" s="391">
        <v>42994</v>
      </c>
      <c r="H19" s="46">
        <v>8</v>
      </c>
    </row>
    <row r="20" spans="1:8" ht="18" customHeight="1">
      <c r="A20" s="2">
        <v>9</v>
      </c>
      <c r="B20" s="2" t="s">
        <v>318</v>
      </c>
      <c r="C20" s="170">
        <v>12</v>
      </c>
      <c r="D20" s="171" t="s">
        <v>179</v>
      </c>
      <c r="E20" s="170">
        <v>1993</v>
      </c>
      <c r="F20" s="16" t="s">
        <v>171</v>
      </c>
      <c r="G20" s="391">
        <v>45925</v>
      </c>
      <c r="H20" s="239">
        <v>7</v>
      </c>
    </row>
    <row r="21" spans="1:8" ht="18" customHeight="1">
      <c r="A21" s="27"/>
      <c r="B21" s="27"/>
      <c r="C21" s="13"/>
      <c r="D21" s="28"/>
      <c r="E21" s="29"/>
      <c r="F21" s="29"/>
      <c r="G21" s="30"/>
      <c r="H21" s="11"/>
    </row>
    <row r="22" spans="1:8" ht="18" customHeight="1">
      <c r="A22" s="27"/>
      <c r="B22" s="27"/>
      <c r="C22" s="13"/>
      <c r="D22" s="28"/>
      <c r="E22" s="29"/>
      <c r="F22" s="29"/>
      <c r="G22" s="30"/>
      <c r="H22" s="11"/>
    </row>
  </sheetData>
  <autoFilter ref="B9:H10"/>
  <sortState ref="A11:H21">
    <sortCondition ref="G11:G21"/>
  </sortState>
  <mergeCells count="10">
    <mergeCell ref="E9:E10"/>
    <mergeCell ref="G9:G10"/>
    <mergeCell ref="H9:H10"/>
    <mergeCell ref="A1:H1"/>
    <mergeCell ref="A2:H2"/>
    <mergeCell ref="A9:A10"/>
    <mergeCell ref="C9:C10"/>
    <mergeCell ref="D9:D10"/>
    <mergeCell ref="F9:F10"/>
    <mergeCell ref="B9:B10"/>
  </mergeCells>
  <phoneticPr fontId="0" type="noConversion"/>
  <conditionalFormatting sqref="G11:G20">
    <cfRule type="cellIs" dxfId="133" priority="10" stopIfTrue="1" operator="between">
      <formula>0</formula>
      <formula>0</formula>
    </cfRule>
    <cfRule type="cellIs" dxfId="132" priority="11" stopIfTrue="1" operator="lessThan">
      <formula>$G$5</formula>
    </cfRule>
    <cfRule type="cellIs" dxfId="131" priority="12" stopIfTrue="1" operator="equal">
      <formula>$G$5</formula>
    </cfRule>
  </conditionalFormatting>
  <conditionalFormatting sqref="C11:C20 E11:F20">
    <cfRule type="containsErrors" dxfId="130" priority="8" stopIfTrue="1">
      <formula>ISERROR(C11)</formula>
    </cfRule>
    <cfRule type="cellIs" dxfId="129" priority="9" stopIfTrue="1" operator="equal">
      <formula>0</formula>
    </cfRule>
  </conditionalFormatting>
  <conditionalFormatting sqref="D11:D20">
    <cfRule type="containsErrors" dxfId="128" priority="6" stopIfTrue="1">
      <formula>ISERROR(D11)</formula>
    </cfRule>
    <cfRule type="cellIs" dxfId="127" priority="7" stopIfTrue="1" operator="equal">
      <formula>0</formula>
    </cfRule>
  </conditionalFormatting>
  <conditionalFormatting sqref="D1:D1048576">
    <cfRule type="containsText" dxfId="126" priority="4" stopIfTrue="1" operator="containsText" text=" OC">
      <formula>NOT(ISERROR(SEARCH(" OC",D1)))</formula>
    </cfRule>
  </conditionalFormatting>
  <conditionalFormatting sqref="F1:F65513">
    <cfRule type="containsText" dxfId="125" priority="3" stopIfTrue="1" operator="containsText" text=" ">
      <formula>NOT(ISERROR(SEARCH(" ",F1)))</formula>
    </cfRule>
  </conditionalFormatting>
  <conditionalFormatting sqref="A1:A1048576">
    <cfRule type="containsText" dxfId="124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95" orientation="portrait" horizontalDpi="300" r:id="rId1"/>
  <headerFooter alignWithMargins="0">
    <oddHeader>&amp;L&amp;G&amp;R&amp;G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5" enableFormatConditionsCalculation="0">
    <tabColor theme="9"/>
  </sheetPr>
  <dimension ref="A1:H20"/>
  <sheetViews>
    <sheetView view="pageBreakPreview" zoomScale="80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65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65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F6" s="13"/>
      <c r="H6" s="40"/>
    </row>
    <row r="7" spans="1:8" ht="18" customHeight="1">
      <c r="A7" s="45" t="s">
        <v>0</v>
      </c>
      <c r="B7" s="45"/>
      <c r="C7" s="49">
        <v>0.66666666666666663</v>
      </c>
      <c r="E7" s="14"/>
      <c r="F7" s="14"/>
      <c r="G7" s="13"/>
      <c r="H7" s="41"/>
    </row>
    <row r="8" spans="1:8" ht="18" customHeight="1">
      <c r="D8" s="9"/>
      <c r="E8" s="14"/>
      <c r="F8" s="14"/>
      <c r="G8" s="13"/>
      <c r="H8" s="13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29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2">
        <v>1</v>
      </c>
      <c r="B11" s="2" t="s">
        <v>332</v>
      </c>
      <c r="C11" s="170">
        <v>110</v>
      </c>
      <c r="D11" s="171" t="s">
        <v>253</v>
      </c>
      <c r="E11" s="170">
        <v>1995</v>
      </c>
      <c r="F11" s="16" t="s">
        <v>13</v>
      </c>
      <c r="G11" s="392">
        <v>91536</v>
      </c>
      <c r="H11" s="1">
        <v>15</v>
      </c>
    </row>
    <row r="12" spans="1:8" ht="18" customHeight="1">
      <c r="A12" s="21">
        <v>2</v>
      </c>
      <c r="B12" s="21" t="s">
        <v>331</v>
      </c>
      <c r="C12" s="170">
        <v>99</v>
      </c>
      <c r="D12" s="172" t="s">
        <v>242</v>
      </c>
      <c r="E12" s="170">
        <v>1993</v>
      </c>
      <c r="F12" s="16" t="s">
        <v>21</v>
      </c>
      <c r="G12" s="392">
        <v>91929</v>
      </c>
      <c r="H12" s="1">
        <v>14</v>
      </c>
    </row>
    <row r="13" spans="1:8" ht="18" customHeight="1">
      <c r="A13" s="2">
        <v>3</v>
      </c>
      <c r="B13" s="2" t="s">
        <v>329</v>
      </c>
      <c r="C13" s="170">
        <v>80</v>
      </c>
      <c r="D13" s="171" t="s">
        <v>229</v>
      </c>
      <c r="E13" s="170">
        <v>1977</v>
      </c>
      <c r="F13" s="16" t="s">
        <v>20</v>
      </c>
      <c r="G13" s="392">
        <v>91961</v>
      </c>
      <c r="H13" s="1">
        <v>13</v>
      </c>
    </row>
    <row r="14" spans="1:8" ht="18" customHeight="1">
      <c r="A14" s="21">
        <v>4</v>
      </c>
      <c r="B14" s="21" t="s">
        <v>333</v>
      </c>
      <c r="C14" s="170">
        <v>39</v>
      </c>
      <c r="D14" s="172" t="s">
        <v>197</v>
      </c>
      <c r="E14" s="170">
        <v>1989</v>
      </c>
      <c r="F14" s="16" t="s">
        <v>161</v>
      </c>
      <c r="G14" s="392">
        <v>92264</v>
      </c>
      <c r="H14" s="26">
        <v>12</v>
      </c>
    </row>
    <row r="15" spans="1:8" ht="18" customHeight="1">
      <c r="A15" s="2">
        <v>5</v>
      </c>
      <c r="B15" s="2" t="s">
        <v>330</v>
      </c>
      <c r="C15" s="170">
        <v>71</v>
      </c>
      <c r="D15" s="171" t="s">
        <v>224</v>
      </c>
      <c r="E15" s="170">
        <v>1984</v>
      </c>
      <c r="F15" s="16" t="s">
        <v>126</v>
      </c>
      <c r="G15" s="392">
        <v>93060</v>
      </c>
      <c r="H15" s="1">
        <v>11</v>
      </c>
    </row>
    <row r="16" spans="1:8" ht="18" customHeight="1">
      <c r="A16" s="21" t="s">
        <v>488</v>
      </c>
      <c r="B16" s="21" t="s">
        <v>327</v>
      </c>
      <c r="C16" s="170">
        <v>128</v>
      </c>
      <c r="D16" s="171" t="s">
        <v>265</v>
      </c>
      <c r="E16" s="170">
        <v>1993</v>
      </c>
      <c r="F16" s="16" t="s">
        <v>164</v>
      </c>
      <c r="G16" s="391">
        <v>93064</v>
      </c>
      <c r="H16" s="17"/>
    </row>
    <row r="17" spans="1:8" ht="18" customHeight="1">
      <c r="A17" s="2">
        <v>6</v>
      </c>
      <c r="B17" s="2" t="s">
        <v>334</v>
      </c>
      <c r="C17" s="170">
        <v>29</v>
      </c>
      <c r="D17" s="171" t="s">
        <v>279</v>
      </c>
      <c r="E17" s="170">
        <v>1994</v>
      </c>
      <c r="F17" s="16" t="s">
        <v>17</v>
      </c>
      <c r="G17" s="392">
        <v>94089</v>
      </c>
      <c r="H17" s="26">
        <v>10</v>
      </c>
    </row>
    <row r="18" spans="1:8" ht="18" customHeight="1">
      <c r="A18" s="21">
        <v>7</v>
      </c>
      <c r="B18" s="2" t="s">
        <v>328</v>
      </c>
      <c r="C18" s="170">
        <v>9</v>
      </c>
      <c r="D18" s="171" t="s">
        <v>180</v>
      </c>
      <c r="E18" s="170">
        <v>2000</v>
      </c>
      <c r="F18" s="16" t="s">
        <v>171</v>
      </c>
      <c r="G18" s="392">
        <v>110997</v>
      </c>
      <c r="H18" s="1">
        <v>9</v>
      </c>
    </row>
    <row r="19" spans="1:8" ht="18" customHeight="1">
      <c r="A19" s="27"/>
      <c r="B19" s="27"/>
      <c r="D19" s="28"/>
      <c r="E19" s="29"/>
      <c r="F19" s="30"/>
      <c r="G19" s="11"/>
    </row>
    <row r="20" spans="1:8" ht="18" customHeight="1">
      <c r="A20" s="27"/>
      <c r="B20" s="27"/>
      <c r="D20" s="28"/>
      <c r="E20" s="29"/>
      <c r="F20" s="30"/>
      <c r="G20" s="11"/>
    </row>
  </sheetData>
  <sortState ref="A11:H18">
    <sortCondition ref="G11:G18"/>
  </sortState>
  <mergeCells count="10">
    <mergeCell ref="E9:E10"/>
    <mergeCell ref="G9:G10"/>
    <mergeCell ref="H9:H10"/>
    <mergeCell ref="A1:H1"/>
    <mergeCell ref="A2:H2"/>
    <mergeCell ref="A9:A10"/>
    <mergeCell ref="C9:C10"/>
    <mergeCell ref="D9:D10"/>
    <mergeCell ref="F9:F10"/>
    <mergeCell ref="B9:B10"/>
  </mergeCells>
  <phoneticPr fontId="11" type="noConversion"/>
  <conditionalFormatting sqref="G11:G18">
    <cfRule type="cellIs" dxfId="123" priority="10" stopIfTrue="1" operator="between">
      <formula>0</formula>
      <formula>0</formula>
    </cfRule>
    <cfRule type="cellIs" dxfId="122" priority="11" stopIfTrue="1" operator="lessThan">
      <formula>$G$5</formula>
    </cfRule>
    <cfRule type="cellIs" dxfId="121" priority="12" stopIfTrue="1" operator="equal">
      <formula>$G$5</formula>
    </cfRule>
  </conditionalFormatting>
  <conditionalFormatting sqref="C11:C18 E11:F18">
    <cfRule type="containsErrors" dxfId="120" priority="8" stopIfTrue="1">
      <formula>ISERROR(C11)</formula>
    </cfRule>
    <cfRule type="cellIs" dxfId="119" priority="9" stopIfTrue="1" operator="equal">
      <formula>0</formula>
    </cfRule>
  </conditionalFormatting>
  <conditionalFormatting sqref="D11:D18">
    <cfRule type="containsErrors" dxfId="118" priority="6" stopIfTrue="1">
      <formula>ISERROR(D11)</formula>
    </cfRule>
    <cfRule type="cellIs" dxfId="117" priority="7" stopIfTrue="1" operator="equal">
      <formula>0</formula>
    </cfRule>
  </conditionalFormatting>
  <conditionalFormatting sqref="D1:D1048576">
    <cfRule type="containsText" dxfId="116" priority="4" stopIfTrue="1" operator="containsText" text=" OC">
      <formula>NOT(ISERROR(SEARCH(" OC",D1)))</formula>
    </cfRule>
  </conditionalFormatting>
  <conditionalFormatting sqref="F1:F65513">
    <cfRule type="containsText" dxfId="115" priority="3" stopIfTrue="1" operator="containsText" text=" ">
      <formula>NOT(ISERROR(SEARCH(" ",F1)))</formula>
    </cfRule>
  </conditionalFormatting>
  <conditionalFormatting sqref="A1:A1048576">
    <cfRule type="containsText" dxfId="114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95" orientation="portrait" horizontalDpi="300" r:id="rId1"/>
  <headerFooter alignWithMargins="0">
    <oddHeader>&amp;L&amp;G&amp;R&amp;G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 enableFormatConditionsCalculation="0">
    <tabColor theme="9"/>
  </sheetPr>
  <dimension ref="A1:H27"/>
  <sheetViews>
    <sheetView view="pageBreakPreview" topLeftCell="A4" zoomScale="80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85546875" style="10" customWidth="1"/>
    <col min="9" max="16384" width="9.140625" style="10"/>
  </cols>
  <sheetData>
    <row r="1" spans="1:8" ht="30" customHeight="1">
      <c r="A1" s="425" t="s">
        <v>166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335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0.73611111111111116</v>
      </c>
      <c r="E7" s="14"/>
      <c r="G7" s="13"/>
      <c r="H7" s="41"/>
    </row>
    <row r="8" spans="1:8" ht="18" customHeight="1">
      <c r="A8" s="297">
        <v>1</v>
      </c>
      <c r="B8" s="15"/>
      <c r="D8" s="9"/>
      <c r="E8" s="14"/>
      <c r="G8" s="68"/>
      <c r="H8" s="234"/>
    </row>
    <row r="9" spans="1:8" ht="18" customHeight="1">
      <c r="A9" s="427" t="s">
        <v>22</v>
      </c>
      <c r="B9" s="434" t="s">
        <v>108</v>
      </c>
      <c r="C9" s="435" t="s">
        <v>28</v>
      </c>
      <c r="D9" s="427" t="s">
        <v>24</v>
      </c>
      <c r="E9" s="427" t="s">
        <v>25</v>
      </c>
      <c r="F9" s="427" t="s">
        <v>23</v>
      </c>
      <c r="G9" s="430" t="s">
        <v>26</v>
      </c>
      <c r="H9" s="430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8" t="s">
        <v>488</v>
      </c>
      <c r="B11" s="20" t="s">
        <v>336</v>
      </c>
      <c r="C11" s="170">
        <v>96</v>
      </c>
      <c r="D11" s="171" t="s">
        <v>244</v>
      </c>
      <c r="E11" s="170">
        <v>1993</v>
      </c>
      <c r="F11" s="16" t="s">
        <v>165</v>
      </c>
      <c r="G11" s="136">
        <v>869</v>
      </c>
      <c r="H11" s="1"/>
    </row>
    <row r="12" spans="1:8" ht="18" customHeight="1">
      <c r="A12" s="47">
        <v>1</v>
      </c>
      <c r="B12" s="47" t="s">
        <v>337</v>
      </c>
      <c r="C12" s="170">
        <v>25</v>
      </c>
      <c r="D12" s="171" t="s">
        <v>192</v>
      </c>
      <c r="E12" s="170">
        <v>1992</v>
      </c>
      <c r="F12" s="16" t="s">
        <v>17</v>
      </c>
      <c r="G12" s="136">
        <v>875</v>
      </c>
      <c r="H12" s="1">
        <v>12</v>
      </c>
    </row>
    <row r="13" spans="1:8" ht="18" customHeight="1">
      <c r="A13" s="18" t="s">
        <v>488</v>
      </c>
      <c r="B13" s="18" t="s">
        <v>338</v>
      </c>
      <c r="C13" s="170">
        <v>115</v>
      </c>
      <c r="D13" s="172" t="s">
        <v>267</v>
      </c>
      <c r="E13" s="170">
        <v>1994</v>
      </c>
      <c r="F13" s="16" t="s">
        <v>164</v>
      </c>
      <c r="G13" s="136">
        <v>887</v>
      </c>
      <c r="H13" s="26"/>
    </row>
    <row r="14" spans="1:8" ht="18" customHeight="1">
      <c r="A14" s="47">
        <v>2</v>
      </c>
      <c r="B14" s="47" t="s">
        <v>339</v>
      </c>
      <c r="C14" s="170">
        <v>18</v>
      </c>
      <c r="D14" s="172" t="s">
        <v>187</v>
      </c>
      <c r="E14" s="170">
        <v>1989</v>
      </c>
      <c r="F14" s="16" t="s">
        <v>15</v>
      </c>
      <c r="G14" s="136">
        <v>889</v>
      </c>
      <c r="H14" s="1">
        <v>11</v>
      </c>
    </row>
    <row r="15" spans="1:8" ht="18" customHeight="1">
      <c r="A15" s="18" t="s">
        <v>488</v>
      </c>
      <c r="B15" s="18" t="s">
        <v>340</v>
      </c>
      <c r="C15" s="170">
        <v>124</v>
      </c>
      <c r="D15" s="171" t="s">
        <v>266</v>
      </c>
      <c r="E15" s="170">
        <v>1992</v>
      </c>
      <c r="F15" s="16" t="s">
        <v>164</v>
      </c>
      <c r="G15" s="136">
        <v>899</v>
      </c>
      <c r="H15" s="1"/>
    </row>
    <row r="16" spans="1:8" ht="18" customHeight="1">
      <c r="A16" s="18">
        <v>3</v>
      </c>
      <c r="B16" s="47" t="s">
        <v>341</v>
      </c>
      <c r="C16" s="170">
        <v>4</v>
      </c>
      <c r="D16" s="171" t="s">
        <v>174</v>
      </c>
      <c r="E16" s="170">
        <v>1991</v>
      </c>
      <c r="F16" s="16" t="s">
        <v>84</v>
      </c>
      <c r="G16" s="136">
        <v>979</v>
      </c>
      <c r="H16" s="1">
        <v>9</v>
      </c>
    </row>
    <row r="17" spans="1:8" ht="18" customHeight="1">
      <c r="A17" s="13"/>
      <c r="B17" s="13"/>
      <c r="C17" s="13"/>
      <c r="D17" s="13"/>
      <c r="E17" s="13"/>
      <c r="F17" s="13"/>
      <c r="G17" s="11"/>
    </row>
    <row r="18" spans="1:8" ht="18" customHeight="1">
      <c r="A18" s="297">
        <v>2</v>
      </c>
      <c r="B18" s="15"/>
      <c r="D18" s="9"/>
      <c r="E18" s="14"/>
      <c r="G18" s="68"/>
      <c r="H18" s="234"/>
    </row>
    <row r="19" spans="1:8" ht="18" customHeight="1">
      <c r="A19" s="427" t="s">
        <v>22</v>
      </c>
      <c r="B19" s="434" t="s">
        <v>108</v>
      </c>
      <c r="C19" s="435" t="s">
        <v>28</v>
      </c>
      <c r="D19" s="427" t="s">
        <v>24</v>
      </c>
      <c r="E19" s="427" t="s">
        <v>25</v>
      </c>
      <c r="F19" s="427" t="s">
        <v>23</v>
      </c>
      <c r="G19" s="430" t="s">
        <v>26</v>
      </c>
      <c r="H19" s="430" t="s">
        <v>27</v>
      </c>
    </row>
    <row r="20" spans="1:8" ht="18" customHeight="1">
      <c r="A20" s="427"/>
      <c r="B20" s="434"/>
      <c r="C20" s="432"/>
      <c r="D20" s="427"/>
      <c r="E20" s="427"/>
      <c r="F20" s="427"/>
      <c r="G20" s="430"/>
      <c r="H20" s="430"/>
    </row>
    <row r="21" spans="1:8" ht="18" customHeight="1">
      <c r="A21" s="18">
        <v>1</v>
      </c>
      <c r="B21" s="20" t="s">
        <v>343</v>
      </c>
      <c r="C21" s="170">
        <v>90</v>
      </c>
      <c r="D21" s="171" t="s">
        <v>239</v>
      </c>
      <c r="E21" s="170">
        <v>1983</v>
      </c>
      <c r="F21" s="16" t="s">
        <v>170</v>
      </c>
      <c r="G21" s="136">
        <v>816</v>
      </c>
      <c r="H21" s="1">
        <v>15</v>
      </c>
    </row>
    <row r="22" spans="1:8" ht="18" customHeight="1">
      <c r="A22" s="47">
        <v>2</v>
      </c>
      <c r="B22" s="20" t="s">
        <v>344</v>
      </c>
      <c r="C22" s="170">
        <v>56</v>
      </c>
      <c r="D22" s="171" t="s">
        <v>218</v>
      </c>
      <c r="E22" s="170">
        <v>1992</v>
      </c>
      <c r="F22" s="16" t="s">
        <v>16</v>
      </c>
      <c r="G22" s="136">
        <v>832</v>
      </c>
      <c r="H22" s="1">
        <v>14</v>
      </c>
    </row>
    <row r="23" spans="1:8" ht="18" customHeight="1">
      <c r="A23" s="18">
        <v>3</v>
      </c>
      <c r="B23" s="20" t="s">
        <v>345</v>
      </c>
      <c r="C23" s="170">
        <v>75</v>
      </c>
      <c r="D23" s="171" t="s">
        <v>230</v>
      </c>
      <c r="E23" s="170">
        <v>1993</v>
      </c>
      <c r="F23" s="16" t="s">
        <v>20</v>
      </c>
      <c r="G23" s="136">
        <v>848</v>
      </c>
      <c r="H23" s="1">
        <v>13</v>
      </c>
    </row>
    <row r="24" spans="1:8" ht="18" customHeight="1">
      <c r="A24" s="47">
        <v>4</v>
      </c>
      <c r="B24" s="20" t="s">
        <v>346</v>
      </c>
      <c r="C24" s="170">
        <v>112</v>
      </c>
      <c r="D24" s="172" t="s">
        <v>254</v>
      </c>
      <c r="E24" s="170">
        <v>1995</v>
      </c>
      <c r="F24" s="16" t="s">
        <v>13</v>
      </c>
      <c r="G24" s="136">
        <v>913</v>
      </c>
      <c r="H24" s="26">
        <v>10</v>
      </c>
    </row>
    <row r="25" spans="1:8" ht="18" customHeight="1">
      <c r="A25" s="18" t="s">
        <v>127</v>
      </c>
      <c r="B25" s="20" t="s">
        <v>347</v>
      </c>
      <c r="C25" s="170">
        <v>38</v>
      </c>
      <c r="D25" s="172" t="s">
        <v>196</v>
      </c>
      <c r="E25" s="170">
        <v>1984</v>
      </c>
      <c r="F25" s="16" t="s">
        <v>161</v>
      </c>
      <c r="G25" s="136" t="s">
        <v>494</v>
      </c>
      <c r="H25" s="1">
        <v>0</v>
      </c>
    </row>
    <row r="26" spans="1:8" ht="18" customHeight="1">
      <c r="A26" s="13"/>
      <c r="B26" s="13"/>
      <c r="C26" s="13"/>
      <c r="D26" s="13"/>
      <c r="E26" s="13"/>
      <c r="F26" s="13"/>
      <c r="G26" s="11"/>
    </row>
    <row r="27" spans="1:8" ht="18" customHeight="1">
      <c r="A27" s="13"/>
      <c r="B27" s="13"/>
      <c r="C27" s="13"/>
      <c r="D27" s="13"/>
      <c r="E27" s="13"/>
      <c r="F27" s="13"/>
      <c r="G27" s="11"/>
    </row>
  </sheetData>
  <autoFilter ref="C9:H10">
    <sortState ref="C12:H18">
      <sortCondition ref="G9:G10"/>
    </sortState>
  </autoFilter>
  <mergeCells count="18">
    <mergeCell ref="G19:G20"/>
    <mergeCell ref="H19:H20"/>
    <mergeCell ref="A19:A20"/>
    <mergeCell ref="B19:B20"/>
    <mergeCell ref="C19:C20"/>
    <mergeCell ref="D19:D20"/>
    <mergeCell ref="E19:E20"/>
    <mergeCell ref="F19:F20"/>
    <mergeCell ref="C9:C10"/>
    <mergeCell ref="A1:H1"/>
    <mergeCell ref="A2:H2"/>
    <mergeCell ref="A9:A10"/>
    <mergeCell ref="D9:D10"/>
    <mergeCell ref="F9:F10"/>
    <mergeCell ref="E9:E10"/>
    <mergeCell ref="G9:G10"/>
    <mergeCell ref="H9:H10"/>
    <mergeCell ref="B9:B10"/>
  </mergeCells>
  <phoneticPr fontId="0" type="noConversion"/>
  <conditionalFormatting sqref="G11:G16">
    <cfRule type="cellIs" dxfId="113" priority="20" stopIfTrue="1" operator="between">
      <formula>0</formula>
      <formula>0</formula>
    </cfRule>
    <cfRule type="cellIs" dxfId="112" priority="21" stopIfTrue="1" operator="lessThan">
      <formula>$G$5</formula>
    </cfRule>
    <cfRule type="cellIs" dxfId="111" priority="22" stopIfTrue="1" operator="equal">
      <formula>$G$5</formula>
    </cfRule>
  </conditionalFormatting>
  <conditionalFormatting sqref="C11:C16 E11:F16">
    <cfRule type="containsErrors" dxfId="110" priority="18" stopIfTrue="1">
      <formula>ISERROR(C11)</formula>
    </cfRule>
    <cfRule type="cellIs" dxfId="109" priority="19" stopIfTrue="1" operator="equal">
      <formula>0</formula>
    </cfRule>
  </conditionalFormatting>
  <conditionalFormatting sqref="D11:D16">
    <cfRule type="containsErrors" dxfId="108" priority="16" stopIfTrue="1">
      <formula>ISERROR(D11)</formula>
    </cfRule>
    <cfRule type="cellIs" dxfId="107" priority="17" stopIfTrue="1" operator="equal">
      <formula>0</formula>
    </cfRule>
  </conditionalFormatting>
  <conditionalFormatting sqref="G21:G25">
    <cfRule type="cellIs" dxfId="106" priority="12" stopIfTrue="1" operator="between">
      <formula>0</formula>
      <formula>0</formula>
    </cfRule>
    <cfRule type="cellIs" dxfId="105" priority="13" stopIfTrue="1" operator="lessThan">
      <formula>$G$5</formula>
    </cfRule>
    <cfRule type="cellIs" dxfId="104" priority="14" stopIfTrue="1" operator="equal">
      <formula>$G$5</formula>
    </cfRule>
  </conditionalFormatting>
  <conditionalFormatting sqref="C21:C25 E21:F25">
    <cfRule type="containsErrors" dxfId="103" priority="10" stopIfTrue="1">
      <formula>ISERROR(C21)</formula>
    </cfRule>
    <cfRule type="cellIs" dxfId="102" priority="11" stopIfTrue="1" operator="equal">
      <formula>0</formula>
    </cfRule>
  </conditionalFormatting>
  <conditionalFormatting sqref="D21:D25">
    <cfRule type="containsErrors" dxfId="101" priority="8" stopIfTrue="1">
      <formula>ISERROR(D21)</formula>
    </cfRule>
    <cfRule type="cellIs" dxfId="100" priority="9" stopIfTrue="1" operator="equal">
      <formula>0</formula>
    </cfRule>
  </conditionalFormatting>
  <conditionalFormatting sqref="D1:D1048576">
    <cfRule type="containsText" dxfId="99" priority="6" stopIfTrue="1" operator="containsText" text=" OC">
      <formula>NOT(ISERROR(SEARCH(" OC",D1)))</formula>
    </cfRule>
  </conditionalFormatting>
  <conditionalFormatting sqref="F1:F65511">
    <cfRule type="containsText" dxfId="98" priority="5" stopIfTrue="1" operator="containsText" text=" ">
      <formula>NOT(ISERROR(SEARCH(" ",F1)))</formula>
    </cfRule>
  </conditionalFormatting>
  <conditionalFormatting sqref="A1:A7 A19:A1048576 A9:A17">
    <cfRule type="containsText" dxfId="97" priority="4" stopIfTrue="1" operator="containsText" text="OC">
      <formula>NOT(ISERROR(SEARCH("OC",A1)))</formula>
    </cfRule>
  </conditionalFormatting>
  <conditionalFormatting sqref="A8">
    <cfRule type="containsText" dxfId="96" priority="2" stopIfTrue="1" operator="containsText" text="OC">
      <formula>NOT(ISERROR(SEARCH("OC",A8)))</formula>
    </cfRule>
  </conditionalFormatting>
  <conditionalFormatting sqref="A18">
    <cfRule type="containsText" dxfId="95" priority="1" stopIfTrue="1" operator="containsText" text="OC">
      <formula>NOT(ISERROR(SEARCH("OC",A18)))</formula>
    </cfRule>
  </conditionalFormatting>
  <printOptions horizontalCentered="1"/>
  <pageMargins left="0.19685039370078741" right="0.19685039370078741" top="1.3779527559055118" bottom="0.59055118110236227" header="0" footer="0"/>
  <pageSetup paperSize="9" scale="90" orientation="portrait" horizontalDpi="300" r:id="rId1"/>
  <headerFooter alignWithMargins="0">
    <oddHeader>&amp;L&amp;G&amp;R&amp;G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3"/>
  <sheetViews>
    <sheetView view="pageBreakPreview" topLeftCell="A7" zoomScale="80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85546875" style="10" customWidth="1"/>
    <col min="9" max="16384" width="9.140625" style="10"/>
  </cols>
  <sheetData>
    <row r="1" spans="1:8" ht="30" customHeight="1">
      <c r="A1" s="425" t="s">
        <v>166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335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0.73611111111111116</v>
      </c>
      <c r="E7" s="14"/>
      <c r="G7" s="13"/>
      <c r="H7" s="41"/>
    </row>
    <row r="8" spans="1:8" ht="18" customHeight="1">
      <c r="A8" s="297">
        <v>1</v>
      </c>
      <c r="B8" s="15"/>
      <c r="D8" s="9"/>
      <c r="E8" s="14"/>
      <c r="G8" s="68"/>
      <c r="H8" s="234"/>
    </row>
    <row r="9" spans="1:8" ht="18" customHeight="1">
      <c r="A9" s="427" t="s">
        <v>22</v>
      </c>
      <c r="B9" s="434" t="s">
        <v>108</v>
      </c>
      <c r="C9" s="435" t="s">
        <v>28</v>
      </c>
      <c r="D9" s="427" t="s">
        <v>24</v>
      </c>
      <c r="E9" s="427" t="s">
        <v>25</v>
      </c>
      <c r="F9" s="427" t="s">
        <v>23</v>
      </c>
      <c r="G9" s="430" t="s">
        <v>26</v>
      </c>
      <c r="H9" s="430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47">
        <v>1</v>
      </c>
      <c r="B11" s="47" t="s">
        <v>346</v>
      </c>
      <c r="C11" s="170">
        <v>90</v>
      </c>
      <c r="D11" s="171" t="s">
        <v>239</v>
      </c>
      <c r="E11" s="170">
        <v>1983</v>
      </c>
      <c r="F11" s="16" t="s">
        <v>170</v>
      </c>
      <c r="G11" s="136">
        <v>816</v>
      </c>
      <c r="H11" s="1">
        <v>15</v>
      </c>
    </row>
    <row r="12" spans="1:8" ht="18" customHeight="1">
      <c r="A12" s="18">
        <v>2</v>
      </c>
      <c r="B12" s="18" t="s">
        <v>345</v>
      </c>
      <c r="C12" s="170">
        <v>56</v>
      </c>
      <c r="D12" s="171" t="s">
        <v>218</v>
      </c>
      <c r="E12" s="170">
        <v>1992</v>
      </c>
      <c r="F12" s="16" t="s">
        <v>16</v>
      </c>
      <c r="G12" s="136">
        <v>832</v>
      </c>
      <c r="H12" s="1">
        <v>14</v>
      </c>
    </row>
    <row r="13" spans="1:8" ht="18" customHeight="1">
      <c r="A13" s="47">
        <v>3</v>
      </c>
      <c r="B13" s="47" t="s">
        <v>348</v>
      </c>
      <c r="C13" s="170">
        <v>75</v>
      </c>
      <c r="D13" s="171" t="s">
        <v>230</v>
      </c>
      <c r="E13" s="170">
        <v>1993</v>
      </c>
      <c r="F13" s="16" t="s">
        <v>20</v>
      </c>
      <c r="G13" s="136">
        <v>848</v>
      </c>
      <c r="H13" s="1">
        <v>13</v>
      </c>
    </row>
    <row r="14" spans="1:8" ht="18" customHeight="1">
      <c r="A14" s="18" t="s">
        <v>488</v>
      </c>
      <c r="B14" s="18" t="s">
        <v>341</v>
      </c>
      <c r="C14" s="170">
        <v>96</v>
      </c>
      <c r="D14" s="171" t="s">
        <v>244</v>
      </c>
      <c r="E14" s="170">
        <v>1993</v>
      </c>
      <c r="F14" s="16" t="s">
        <v>165</v>
      </c>
      <c r="G14" s="136">
        <v>869</v>
      </c>
      <c r="H14" s="1"/>
    </row>
    <row r="15" spans="1:8" ht="18" customHeight="1">
      <c r="A15" s="47">
        <v>4</v>
      </c>
      <c r="B15" s="47" t="s">
        <v>339</v>
      </c>
      <c r="C15" s="170">
        <v>25</v>
      </c>
      <c r="D15" s="171" t="s">
        <v>192</v>
      </c>
      <c r="E15" s="170">
        <v>1992</v>
      </c>
      <c r="F15" s="16" t="s">
        <v>17</v>
      </c>
      <c r="G15" s="136">
        <v>875</v>
      </c>
      <c r="H15" s="1">
        <v>12</v>
      </c>
    </row>
    <row r="16" spans="1:8" ht="18" customHeight="1">
      <c r="A16" s="18" t="s">
        <v>488</v>
      </c>
      <c r="B16" s="18" t="s">
        <v>342</v>
      </c>
      <c r="C16" s="170">
        <v>115</v>
      </c>
      <c r="D16" s="172" t="s">
        <v>267</v>
      </c>
      <c r="E16" s="170">
        <v>1994</v>
      </c>
      <c r="F16" s="16" t="s">
        <v>164</v>
      </c>
      <c r="G16" s="136">
        <v>887</v>
      </c>
      <c r="H16" s="26"/>
    </row>
    <row r="17" spans="1:8" ht="18" customHeight="1">
      <c r="A17" s="18">
        <v>5</v>
      </c>
      <c r="B17" s="20" t="s">
        <v>340</v>
      </c>
      <c r="C17" s="170">
        <v>18</v>
      </c>
      <c r="D17" s="172" t="s">
        <v>187</v>
      </c>
      <c r="E17" s="170">
        <v>1989</v>
      </c>
      <c r="F17" s="16" t="s">
        <v>15</v>
      </c>
      <c r="G17" s="136">
        <v>889</v>
      </c>
      <c r="H17" s="1">
        <v>11</v>
      </c>
    </row>
    <row r="18" spans="1:8" ht="18" customHeight="1">
      <c r="A18" s="47" t="s">
        <v>488</v>
      </c>
      <c r="B18" s="20" t="s">
        <v>337</v>
      </c>
      <c r="C18" s="170">
        <v>124</v>
      </c>
      <c r="D18" s="171" t="s">
        <v>266</v>
      </c>
      <c r="E18" s="170">
        <v>1992</v>
      </c>
      <c r="F18" s="16" t="s">
        <v>164</v>
      </c>
      <c r="G18" s="136">
        <v>899</v>
      </c>
      <c r="H18" s="1"/>
    </row>
    <row r="19" spans="1:8" ht="18" customHeight="1">
      <c r="A19" s="18">
        <v>6</v>
      </c>
      <c r="B19" s="20" t="s">
        <v>349</v>
      </c>
      <c r="C19" s="170">
        <v>112</v>
      </c>
      <c r="D19" s="172" t="s">
        <v>254</v>
      </c>
      <c r="E19" s="170">
        <v>1995</v>
      </c>
      <c r="F19" s="16" t="s">
        <v>13</v>
      </c>
      <c r="G19" s="136">
        <v>913</v>
      </c>
      <c r="H19" s="26">
        <v>10</v>
      </c>
    </row>
    <row r="20" spans="1:8" ht="18" customHeight="1">
      <c r="A20" s="47">
        <v>7</v>
      </c>
      <c r="B20" s="20" t="s">
        <v>338</v>
      </c>
      <c r="C20" s="170">
        <v>4</v>
      </c>
      <c r="D20" s="171" t="s">
        <v>174</v>
      </c>
      <c r="E20" s="170">
        <v>1991</v>
      </c>
      <c r="F20" s="16" t="s">
        <v>84</v>
      </c>
      <c r="G20" s="136">
        <v>979</v>
      </c>
      <c r="H20" s="1">
        <v>9</v>
      </c>
    </row>
    <row r="21" spans="1:8" ht="18" customHeight="1">
      <c r="A21" s="18" t="s">
        <v>127</v>
      </c>
      <c r="B21" s="20" t="s">
        <v>347</v>
      </c>
      <c r="C21" s="170">
        <v>38</v>
      </c>
      <c r="D21" s="172" t="s">
        <v>196</v>
      </c>
      <c r="E21" s="170">
        <v>1984</v>
      </c>
      <c r="F21" s="16" t="s">
        <v>161</v>
      </c>
      <c r="G21" s="136" t="s">
        <v>494</v>
      </c>
      <c r="H21" s="1">
        <v>0</v>
      </c>
    </row>
    <row r="22" spans="1:8" ht="18" customHeight="1">
      <c r="A22" s="13"/>
      <c r="B22" s="13"/>
      <c r="C22" s="13"/>
      <c r="D22" s="13"/>
      <c r="E22" s="13"/>
      <c r="F22" s="13"/>
      <c r="G22" s="11"/>
    </row>
    <row r="23" spans="1:8" ht="18" customHeight="1">
      <c r="A23" s="13"/>
      <c r="B23" s="13"/>
      <c r="C23" s="13"/>
      <c r="D23" s="13"/>
      <c r="E23" s="13"/>
      <c r="F23" s="13"/>
      <c r="G23" s="11"/>
    </row>
  </sheetData>
  <autoFilter ref="B9:H10"/>
  <sortState ref="A11:H21">
    <sortCondition ref="G11:G21"/>
  </sortState>
  <mergeCells count="10">
    <mergeCell ref="A1:H1"/>
    <mergeCell ref="A2:H2"/>
    <mergeCell ref="A9:A10"/>
    <mergeCell ref="B9:B10"/>
    <mergeCell ref="C9:C10"/>
    <mergeCell ref="D9:D10"/>
    <mergeCell ref="E9:E10"/>
    <mergeCell ref="F9:F10"/>
    <mergeCell ref="G9:G10"/>
    <mergeCell ref="H9:H10"/>
  </mergeCells>
  <conditionalFormatting sqref="G11:G21">
    <cfRule type="cellIs" dxfId="94" priority="17" stopIfTrue="1" operator="between">
      <formula>0</formula>
      <formula>0</formula>
    </cfRule>
    <cfRule type="cellIs" dxfId="93" priority="18" stopIfTrue="1" operator="lessThan">
      <formula>$G$5</formula>
    </cfRule>
    <cfRule type="cellIs" dxfId="92" priority="19" stopIfTrue="1" operator="equal">
      <formula>$G$5</formula>
    </cfRule>
  </conditionalFormatting>
  <conditionalFormatting sqref="C11:F21">
    <cfRule type="containsErrors" dxfId="91" priority="15" stopIfTrue="1">
      <formula>ISERROR(C11)</formula>
    </cfRule>
    <cfRule type="cellIs" dxfId="90" priority="16" stopIfTrue="1" operator="equal">
      <formula>0</formula>
    </cfRule>
  </conditionalFormatting>
  <conditionalFormatting sqref="D1:D1048576">
    <cfRule type="containsText" dxfId="89" priority="5" stopIfTrue="1" operator="containsText" text=" OC">
      <formula>NOT(ISERROR(SEARCH(" OC",D1)))</formula>
    </cfRule>
  </conditionalFormatting>
  <conditionalFormatting sqref="F1:F65507">
    <cfRule type="containsText" dxfId="88" priority="4" stopIfTrue="1" operator="containsText" text=" ">
      <formula>NOT(ISERROR(SEARCH(" ",F1)))</formula>
    </cfRule>
  </conditionalFormatting>
  <conditionalFormatting sqref="A1:A7 A9:A1048576">
    <cfRule type="containsText" dxfId="87" priority="3" stopIfTrue="1" operator="containsText" text="OC">
      <formula>NOT(ISERROR(SEARCH("OC",A1)))</formula>
    </cfRule>
  </conditionalFormatting>
  <conditionalFormatting sqref="A8">
    <cfRule type="containsText" dxfId="86" priority="2" stopIfTrue="1" operator="containsText" text="OC">
      <formula>NOT(ISERROR(SEARCH("OC",A8)))</formula>
    </cfRule>
  </conditionalFormatting>
  <printOptions horizontalCentered="1"/>
  <pageMargins left="0.19685039370078741" right="0.19685039370078741" top="1.3779527559055118" bottom="0.59055118110236227" header="0" footer="0"/>
  <pageSetup paperSize="9" scale="90" orientation="portrait" horizontalDpi="300" r:id="rId1"/>
  <headerFooter alignWithMargins="0">
    <oddHeader>&amp;L&amp;G&amp;R&amp;G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 enableFormatConditionsCalculation="0">
    <tabColor theme="9"/>
  </sheetPr>
  <dimension ref="A1:O24"/>
  <sheetViews>
    <sheetView view="pageBreakPreview" zoomScale="70" zoomScaleSheetLayoutView="7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5" style="10" bestFit="1" customWidth="1"/>
    <col min="5" max="12" width="8.7109375" style="10" customWidth="1"/>
    <col min="13" max="13" width="10.85546875" style="10" customWidth="1"/>
    <col min="14" max="14" width="10.85546875" style="10" hidden="1" customWidth="1"/>
    <col min="15" max="15" width="9.140625" style="10"/>
    <col min="16" max="17" width="4" style="10" customWidth="1"/>
    <col min="18" max="16384" width="9.140625" style="10"/>
  </cols>
  <sheetData>
    <row r="1" spans="1:15" ht="30" customHeight="1">
      <c r="A1" s="425" t="s">
        <v>1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</row>
    <row r="2" spans="1:15" ht="30" customHeight="1">
      <c r="A2" s="428" t="s">
        <v>114</v>
      </c>
      <c r="B2" s="428"/>
      <c r="C2" s="428"/>
      <c r="D2" s="428"/>
      <c r="E2" s="428"/>
      <c r="F2" s="428"/>
      <c r="G2" s="428"/>
      <c r="H2" s="428"/>
      <c r="I2" s="439"/>
      <c r="J2" s="439"/>
      <c r="K2" s="439"/>
      <c r="L2" s="439"/>
      <c r="M2" s="439"/>
      <c r="N2" s="439"/>
      <c r="O2" s="439"/>
    </row>
    <row r="3" spans="1:15" ht="18" customHeight="1">
      <c r="A3" s="200" t="s">
        <v>276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5" ht="18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5" ht="18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5" ht="18" customHeight="1">
      <c r="A6" s="43" t="s">
        <v>128</v>
      </c>
      <c r="B6" s="43"/>
      <c r="C6" s="42" t="s">
        <v>167</v>
      </c>
      <c r="K6" s="13"/>
      <c r="L6" s="11"/>
      <c r="N6" s="40"/>
    </row>
    <row r="7" spans="1:15" ht="18" customHeight="1">
      <c r="A7" s="45" t="s">
        <v>0</v>
      </c>
      <c r="B7" s="45"/>
      <c r="C7" s="49">
        <v>0.67361111111111116</v>
      </c>
      <c r="K7" s="13"/>
      <c r="L7" s="11"/>
      <c r="M7" s="13"/>
      <c r="N7" s="41"/>
    </row>
    <row r="8" spans="1:15" ht="18" customHeight="1">
      <c r="A8" s="13"/>
      <c r="B8" s="13"/>
      <c r="C8" s="13"/>
      <c r="D8" s="12"/>
      <c r="K8" s="13"/>
    </row>
    <row r="9" spans="1:15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37">
        <v>1</v>
      </c>
      <c r="H9" s="437">
        <v>2</v>
      </c>
      <c r="I9" s="437">
        <v>3</v>
      </c>
      <c r="J9" s="437">
        <v>4</v>
      </c>
      <c r="K9" s="437">
        <v>5</v>
      </c>
      <c r="L9" s="437">
        <v>6</v>
      </c>
      <c r="M9" s="429" t="s">
        <v>26</v>
      </c>
      <c r="N9" s="429"/>
      <c r="O9" s="429" t="s">
        <v>27</v>
      </c>
    </row>
    <row r="10" spans="1:15" ht="18" customHeight="1">
      <c r="A10" s="427"/>
      <c r="B10" s="434"/>
      <c r="C10" s="432"/>
      <c r="D10" s="427"/>
      <c r="E10" s="427"/>
      <c r="F10" s="427"/>
      <c r="G10" s="440"/>
      <c r="H10" s="440"/>
      <c r="I10" s="438"/>
      <c r="J10" s="438"/>
      <c r="K10" s="438"/>
      <c r="L10" s="438"/>
      <c r="M10" s="436"/>
      <c r="N10" s="436"/>
      <c r="O10" s="430"/>
    </row>
    <row r="11" spans="1:15" ht="26.1" customHeight="1">
      <c r="A11" s="18">
        <v>1</v>
      </c>
      <c r="B11" s="2" t="s">
        <v>361</v>
      </c>
      <c r="C11" s="170">
        <v>101</v>
      </c>
      <c r="D11" s="172" t="s">
        <v>241</v>
      </c>
      <c r="E11" s="170">
        <v>1990</v>
      </c>
      <c r="F11" s="16" t="s">
        <v>21</v>
      </c>
      <c r="G11" s="385">
        <v>692</v>
      </c>
      <c r="H11" s="385" t="s">
        <v>485</v>
      </c>
      <c r="I11" s="389" t="s">
        <v>485</v>
      </c>
      <c r="J11" s="389" t="s">
        <v>127</v>
      </c>
      <c r="K11" s="389" t="s">
        <v>127</v>
      </c>
      <c r="L11" s="389" t="s">
        <v>127</v>
      </c>
      <c r="M11" s="136">
        <v>692</v>
      </c>
      <c r="N11" s="396"/>
      <c r="O11" s="397">
        <v>15</v>
      </c>
    </row>
    <row r="12" spans="1:15" ht="26.1" customHeight="1">
      <c r="A12" s="47">
        <v>2</v>
      </c>
      <c r="B12" s="21" t="s">
        <v>360</v>
      </c>
      <c r="C12" s="170">
        <v>74</v>
      </c>
      <c r="D12" s="172" t="s">
        <v>232</v>
      </c>
      <c r="E12" s="170">
        <v>1993</v>
      </c>
      <c r="F12" s="16" t="s">
        <v>20</v>
      </c>
      <c r="G12" s="389" t="s">
        <v>485</v>
      </c>
      <c r="H12" s="389">
        <v>642</v>
      </c>
      <c r="I12" s="389" t="s">
        <v>485</v>
      </c>
      <c r="J12" s="389" t="s">
        <v>485</v>
      </c>
      <c r="K12" s="389" t="s">
        <v>485</v>
      </c>
      <c r="L12" s="389">
        <v>645</v>
      </c>
      <c r="M12" s="136">
        <v>645</v>
      </c>
      <c r="N12" s="396"/>
      <c r="O12" s="397">
        <v>14</v>
      </c>
    </row>
    <row r="13" spans="1:15" ht="26.1" customHeight="1">
      <c r="A13" s="18" t="s">
        <v>488</v>
      </c>
      <c r="B13" s="2" t="s">
        <v>352</v>
      </c>
      <c r="C13" s="170">
        <v>84</v>
      </c>
      <c r="D13" s="171" t="s">
        <v>247</v>
      </c>
      <c r="E13" s="170">
        <v>1988</v>
      </c>
      <c r="F13" s="16" t="s">
        <v>162</v>
      </c>
      <c r="G13" s="389" t="s">
        <v>485</v>
      </c>
      <c r="H13" s="389">
        <v>632</v>
      </c>
      <c r="I13" s="389">
        <v>639</v>
      </c>
      <c r="J13" s="389"/>
      <c r="K13" s="389"/>
      <c r="L13" s="389"/>
      <c r="M13" s="136">
        <v>639</v>
      </c>
      <c r="N13" s="396"/>
      <c r="O13" s="397"/>
    </row>
    <row r="14" spans="1:15" ht="26.1" customHeight="1">
      <c r="A14" s="47">
        <v>3</v>
      </c>
      <c r="B14" s="21" t="s">
        <v>359</v>
      </c>
      <c r="C14" s="170">
        <v>28</v>
      </c>
      <c r="D14" s="172" t="s">
        <v>194</v>
      </c>
      <c r="E14" s="170">
        <v>1990</v>
      </c>
      <c r="F14" s="16" t="s">
        <v>17</v>
      </c>
      <c r="G14" s="389" t="s">
        <v>485</v>
      </c>
      <c r="H14" s="389">
        <v>609</v>
      </c>
      <c r="I14" s="389" t="s">
        <v>485</v>
      </c>
      <c r="J14" s="389">
        <v>616</v>
      </c>
      <c r="K14" s="389">
        <v>608</v>
      </c>
      <c r="L14" s="389" t="s">
        <v>485</v>
      </c>
      <c r="M14" s="136">
        <v>616</v>
      </c>
      <c r="N14" s="396"/>
      <c r="O14" s="397">
        <v>13</v>
      </c>
    </row>
    <row r="15" spans="1:15" ht="26.1" customHeight="1">
      <c r="A15" s="18">
        <v>4</v>
      </c>
      <c r="B15" s="2" t="s">
        <v>357</v>
      </c>
      <c r="C15" s="170">
        <v>107</v>
      </c>
      <c r="D15" s="171" t="s">
        <v>257</v>
      </c>
      <c r="E15" s="170">
        <v>1990</v>
      </c>
      <c r="F15" s="16" t="s">
        <v>13</v>
      </c>
      <c r="G15" s="389" t="s">
        <v>485</v>
      </c>
      <c r="H15" s="389" t="s">
        <v>485</v>
      </c>
      <c r="I15" s="389" t="s">
        <v>485</v>
      </c>
      <c r="J15" s="389">
        <v>573</v>
      </c>
      <c r="K15" s="389">
        <v>605</v>
      </c>
      <c r="L15" s="389">
        <v>600</v>
      </c>
      <c r="M15" s="136">
        <v>605</v>
      </c>
      <c r="N15" s="396"/>
      <c r="O15" s="397">
        <v>12</v>
      </c>
    </row>
    <row r="16" spans="1:15" ht="26.1" customHeight="1">
      <c r="A16" s="47" t="s">
        <v>488</v>
      </c>
      <c r="B16" s="21" t="s">
        <v>353</v>
      </c>
      <c r="C16" s="170">
        <v>81</v>
      </c>
      <c r="D16" s="171" t="s">
        <v>481</v>
      </c>
      <c r="E16" s="170">
        <v>1990</v>
      </c>
      <c r="F16" s="16" t="s">
        <v>162</v>
      </c>
      <c r="G16" s="389">
        <v>588</v>
      </c>
      <c r="H16" s="389">
        <v>603</v>
      </c>
      <c r="I16" s="389" t="s">
        <v>127</v>
      </c>
      <c r="J16" s="389"/>
      <c r="K16" s="389"/>
      <c r="L16" s="389"/>
      <c r="M16" s="136">
        <v>603</v>
      </c>
      <c r="N16" s="396"/>
      <c r="O16" s="397"/>
    </row>
    <row r="17" spans="1:15" ht="26.1" customHeight="1">
      <c r="A17" s="18">
        <v>5</v>
      </c>
      <c r="B17" s="2" t="s">
        <v>356</v>
      </c>
      <c r="C17" s="170">
        <v>13</v>
      </c>
      <c r="D17" s="172" t="s">
        <v>182</v>
      </c>
      <c r="E17" s="170">
        <v>1995</v>
      </c>
      <c r="F17" s="16" t="s">
        <v>171</v>
      </c>
      <c r="G17" s="385">
        <v>583</v>
      </c>
      <c r="H17" s="385">
        <v>589</v>
      </c>
      <c r="I17" s="385">
        <v>594</v>
      </c>
      <c r="J17" s="385">
        <v>550</v>
      </c>
      <c r="K17" s="385">
        <v>597</v>
      </c>
      <c r="L17" s="385">
        <v>586</v>
      </c>
      <c r="M17" s="136">
        <v>597</v>
      </c>
      <c r="N17" s="396"/>
      <c r="O17" s="397">
        <v>11</v>
      </c>
    </row>
    <row r="18" spans="1:15" ht="26.1" customHeight="1">
      <c r="A18" s="18">
        <v>6</v>
      </c>
      <c r="B18" s="2" t="s">
        <v>358</v>
      </c>
      <c r="C18" s="170">
        <v>46</v>
      </c>
      <c r="D18" s="172" t="s">
        <v>208</v>
      </c>
      <c r="E18" s="170" t="s">
        <v>209</v>
      </c>
      <c r="F18" s="16" t="s">
        <v>169</v>
      </c>
      <c r="G18" s="385">
        <v>576</v>
      </c>
      <c r="H18" s="385" t="s">
        <v>485</v>
      </c>
      <c r="I18" s="385">
        <v>592</v>
      </c>
      <c r="J18" s="385" t="s">
        <v>485</v>
      </c>
      <c r="K18" s="385" t="s">
        <v>485</v>
      </c>
      <c r="L18" s="385">
        <v>423</v>
      </c>
      <c r="M18" s="136">
        <v>592</v>
      </c>
      <c r="N18" s="396"/>
      <c r="O18" s="397">
        <v>10</v>
      </c>
    </row>
    <row r="19" spans="1:15" ht="26.1" customHeight="1">
      <c r="A19" s="18" t="s">
        <v>488</v>
      </c>
      <c r="B19" s="2" t="s">
        <v>351</v>
      </c>
      <c r="C19" s="170">
        <v>127</v>
      </c>
      <c r="D19" s="171" t="s">
        <v>271</v>
      </c>
      <c r="E19" s="170">
        <v>1987</v>
      </c>
      <c r="F19" s="16" t="s">
        <v>164</v>
      </c>
      <c r="G19" s="385" t="s">
        <v>485</v>
      </c>
      <c r="H19" s="385">
        <v>578</v>
      </c>
      <c r="I19" s="385">
        <v>580</v>
      </c>
      <c r="J19" s="385"/>
      <c r="K19" s="385"/>
      <c r="L19" s="385"/>
      <c r="M19" s="136">
        <v>580</v>
      </c>
      <c r="N19" s="396"/>
      <c r="O19" s="397"/>
    </row>
    <row r="20" spans="1:15" ht="26.1" customHeight="1">
      <c r="A20" s="18" t="s">
        <v>488</v>
      </c>
      <c r="B20" s="2" t="s">
        <v>350</v>
      </c>
      <c r="C20" s="170">
        <v>125</v>
      </c>
      <c r="D20" s="171" t="s">
        <v>270</v>
      </c>
      <c r="E20" s="170">
        <v>1993</v>
      </c>
      <c r="F20" s="16" t="s">
        <v>164</v>
      </c>
      <c r="G20" s="385" t="s">
        <v>485</v>
      </c>
      <c r="H20" s="385">
        <v>573</v>
      </c>
      <c r="I20" s="385" t="s">
        <v>485</v>
      </c>
      <c r="J20" s="385"/>
      <c r="K20" s="385"/>
      <c r="L20" s="385"/>
      <c r="M20" s="136">
        <v>573</v>
      </c>
      <c r="N20" s="394"/>
      <c r="O20" s="395"/>
    </row>
    <row r="21" spans="1:15" ht="26.1" customHeight="1">
      <c r="A21" s="18">
        <v>7</v>
      </c>
      <c r="B21" s="2" t="s">
        <v>355</v>
      </c>
      <c r="C21" s="170">
        <v>21</v>
      </c>
      <c r="D21" s="171" t="s">
        <v>189</v>
      </c>
      <c r="E21" s="170">
        <v>1991</v>
      </c>
      <c r="F21" s="16" t="s">
        <v>15</v>
      </c>
      <c r="G21" s="385">
        <v>565</v>
      </c>
      <c r="H21" s="385" t="s">
        <v>485</v>
      </c>
      <c r="I21" s="385">
        <v>561</v>
      </c>
      <c r="J21" s="385" t="s">
        <v>485</v>
      </c>
      <c r="K21" s="385" t="s">
        <v>485</v>
      </c>
      <c r="L21" s="385" t="s">
        <v>485</v>
      </c>
      <c r="M21" s="136">
        <v>565</v>
      </c>
      <c r="N21" s="396"/>
      <c r="O21" s="397">
        <v>9</v>
      </c>
    </row>
    <row r="22" spans="1:15" ht="26.1" customHeight="1">
      <c r="A22" s="18">
        <v>8</v>
      </c>
      <c r="B22" s="2" t="s">
        <v>354</v>
      </c>
      <c r="C22" s="170">
        <v>1</v>
      </c>
      <c r="D22" s="172" t="s">
        <v>175</v>
      </c>
      <c r="E22" s="170">
        <v>1989</v>
      </c>
      <c r="F22" s="16" t="s">
        <v>84</v>
      </c>
      <c r="G22" s="385">
        <v>503</v>
      </c>
      <c r="H22" s="385">
        <v>520</v>
      </c>
      <c r="I22" s="385">
        <v>519</v>
      </c>
      <c r="J22" s="385">
        <v>508</v>
      </c>
      <c r="K22" s="385" t="s">
        <v>127</v>
      </c>
      <c r="L22" s="385" t="s">
        <v>127</v>
      </c>
      <c r="M22" s="136">
        <v>520</v>
      </c>
      <c r="N22" s="396"/>
      <c r="O22" s="397">
        <v>8</v>
      </c>
    </row>
    <row r="23" spans="1:15" ht="18" customHeight="1">
      <c r="A23" s="13"/>
      <c r="B23" s="13"/>
      <c r="C23" s="13"/>
      <c r="D23" s="13"/>
      <c r="N23" s="11"/>
    </row>
    <row r="24" spans="1:15" ht="18" customHeight="1">
      <c r="A24" s="13"/>
      <c r="B24" s="13"/>
      <c r="C24" s="13"/>
      <c r="D24" s="13"/>
      <c r="N24" s="11"/>
    </row>
  </sheetData>
  <autoFilter ref="B9:O10"/>
  <sortState ref="A11:O22">
    <sortCondition descending="1" ref="M11:M22"/>
  </sortState>
  <mergeCells count="17">
    <mergeCell ref="A9:A10"/>
    <mergeCell ref="C9:C10"/>
    <mergeCell ref="N9:N10"/>
    <mergeCell ref="K9:K10"/>
    <mergeCell ref="A1:O1"/>
    <mergeCell ref="A2:O2"/>
    <mergeCell ref="O9:O10"/>
    <mergeCell ref="L9:L10"/>
    <mergeCell ref="G9:G10"/>
    <mergeCell ref="H9:H10"/>
    <mergeCell ref="I9:I10"/>
    <mergeCell ref="J9:J10"/>
    <mergeCell ref="B9:B10"/>
    <mergeCell ref="D9:D10"/>
    <mergeCell ref="F9:F10"/>
    <mergeCell ref="E9:E10"/>
    <mergeCell ref="M9:M10"/>
  </mergeCells>
  <phoneticPr fontId="0" type="noConversion"/>
  <conditionalFormatting sqref="M11:M22">
    <cfRule type="cellIs" dxfId="85" priority="15" stopIfTrue="1" operator="between">
      <formula>0</formula>
      <formula>0</formula>
    </cfRule>
    <cfRule type="cellIs" dxfId="84" priority="16" stopIfTrue="1" operator="lessThan">
      <formula>$G$5</formula>
    </cfRule>
    <cfRule type="cellIs" dxfId="83" priority="17" stopIfTrue="1" operator="equal">
      <formula>$G$5</formula>
    </cfRule>
  </conditionalFormatting>
  <conditionalFormatting sqref="C11:C22 E11:F22">
    <cfRule type="containsErrors" dxfId="82" priority="13" stopIfTrue="1">
      <formula>ISERROR(C11)</formula>
    </cfRule>
    <cfRule type="cellIs" dxfId="81" priority="14" stopIfTrue="1" operator="equal">
      <formula>0</formula>
    </cfRule>
  </conditionalFormatting>
  <conditionalFormatting sqref="D11:D22">
    <cfRule type="containsErrors" dxfId="80" priority="11" stopIfTrue="1">
      <formula>ISERROR(D11)</formula>
    </cfRule>
    <cfRule type="cellIs" dxfId="79" priority="12" stopIfTrue="1" operator="equal">
      <formula>0</formula>
    </cfRule>
  </conditionalFormatting>
  <conditionalFormatting sqref="D1:D1048576">
    <cfRule type="containsText" dxfId="78" priority="4" stopIfTrue="1" operator="containsText" text=" OC">
      <formula>NOT(ISERROR(SEARCH(" OC",D1)))</formula>
    </cfRule>
  </conditionalFormatting>
  <conditionalFormatting sqref="F1:F1048576">
    <cfRule type="containsText" dxfId="77" priority="3" stopIfTrue="1" operator="containsText" text=" ">
      <formula>NOT(ISERROR(SEARCH(" ",F1)))</formula>
    </cfRule>
  </conditionalFormatting>
  <conditionalFormatting sqref="A1:A1048576">
    <cfRule type="containsText" dxfId="76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67" orientation="portrait" horizontalDpi="300" r:id="rId1"/>
  <headerFooter alignWithMargins="0">
    <oddHeader>&amp;L&amp;G&amp;R&amp;G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4" enableFormatConditionsCalculation="0">
    <tabColor theme="9"/>
  </sheetPr>
  <dimension ref="A1:O17"/>
  <sheetViews>
    <sheetView view="pageBreakPreview" zoomScale="80" zoomScaleNormal="80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7.28515625" style="10" bestFit="1" customWidth="1"/>
    <col min="5" max="12" width="8.7109375" style="10" customWidth="1"/>
    <col min="13" max="13" width="10.7109375" style="10" customWidth="1"/>
    <col min="14" max="14" width="10.7109375" style="10" hidden="1" customWidth="1"/>
    <col min="15" max="15" width="9.140625" style="10" customWidth="1"/>
    <col min="16" max="16" width="5" style="10" customWidth="1"/>
    <col min="17" max="16384" width="9.140625" style="10"/>
  </cols>
  <sheetData>
    <row r="1" spans="1:15" ht="30" customHeight="1">
      <c r="A1" s="425" t="s">
        <v>38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</row>
    <row r="2" spans="1:15" ht="30" customHeight="1">
      <c r="A2" s="428" t="s">
        <v>114</v>
      </c>
      <c r="B2" s="428"/>
      <c r="C2" s="428"/>
      <c r="D2" s="428"/>
      <c r="E2" s="428"/>
      <c r="F2" s="428"/>
      <c r="G2" s="428"/>
      <c r="H2" s="428"/>
      <c r="I2" s="439"/>
      <c r="J2" s="439"/>
      <c r="K2" s="439"/>
      <c r="L2" s="439"/>
      <c r="M2" s="439"/>
      <c r="N2" s="439"/>
      <c r="O2" s="439"/>
    </row>
    <row r="3" spans="1:15" ht="18" customHeight="1">
      <c r="A3" s="200" t="s">
        <v>277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5" ht="18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5" ht="18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5" ht="18" customHeight="1">
      <c r="A6" s="43" t="s">
        <v>128</v>
      </c>
      <c r="B6" s="43"/>
      <c r="C6" s="42" t="s">
        <v>167</v>
      </c>
      <c r="K6" s="13"/>
      <c r="L6" s="11"/>
      <c r="N6" s="40"/>
    </row>
    <row r="7" spans="1:15" ht="18" customHeight="1">
      <c r="A7" s="45" t="s">
        <v>0</v>
      </c>
      <c r="B7" s="45"/>
      <c r="C7" s="49">
        <v>0.5625</v>
      </c>
      <c r="K7" s="13"/>
      <c r="L7" s="11"/>
      <c r="M7" s="13"/>
      <c r="N7" s="41"/>
    </row>
    <row r="8" spans="1:15" ht="18" customHeight="1">
      <c r="A8" s="13"/>
      <c r="B8" s="13"/>
      <c r="C8" s="13"/>
      <c r="D8" s="12"/>
      <c r="K8" s="13"/>
      <c r="L8" s="11"/>
      <c r="M8" s="13"/>
      <c r="N8" s="41"/>
    </row>
    <row r="9" spans="1:15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37">
        <v>1</v>
      </c>
      <c r="H9" s="437">
        <v>2</v>
      </c>
      <c r="I9" s="437">
        <v>3</v>
      </c>
      <c r="J9" s="437">
        <v>4</v>
      </c>
      <c r="K9" s="437">
        <v>5</v>
      </c>
      <c r="L9" s="437">
        <v>6</v>
      </c>
      <c r="M9" s="429" t="s">
        <v>26</v>
      </c>
      <c r="N9" s="429"/>
      <c r="O9" s="429" t="s">
        <v>27</v>
      </c>
    </row>
    <row r="10" spans="1:15" ht="18" customHeight="1">
      <c r="A10" s="442"/>
      <c r="B10" s="443"/>
      <c r="C10" s="432"/>
      <c r="D10" s="427"/>
      <c r="E10" s="427"/>
      <c r="F10" s="427"/>
      <c r="G10" s="440"/>
      <c r="H10" s="440"/>
      <c r="I10" s="438"/>
      <c r="J10" s="438"/>
      <c r="K10" s="438"/>
      <c r="L10" s="438"/>
      <c r="M10" s="436"/>
      <c r="N10" s="436"/>
      <c r="O10" s="441"/>
    </row>
    <row r="11" spans="1:15" ht="26.1" customHeight="1">
      <c r="A11" s="18">
        <v>1</v>
      </c>
      <c r="B11" s="2" t="s">
        <v>370</v>
      </c>
      <c r="C11" s="170">
        <v>81</v>
      </c>
      <c r="D11" s="171" t="s">
        <v>233</v>
      </c>
      <c r="E11" s="170">
        <v>1990</v>
      </c>
      <c r="F11" s="16" t="s">
        <v>20</v>
      </c>
      <c r="G11" s="385">
        <v>1294</v>
      </c>
      <c r="H11" s="385">
        <v>1294</v>
      </c>
      <c r="I11" s="385" t="s">
        <v>486</v>
      </c>
      <c r="J11" s="385">
        <v>1327</v>
      </c>
      <c r="K11" s="385">
        <v>1307</v>
      </c>
      <c r="L11" s="385" t="s">
        <v>486</v>
      </c>
      <c r="M11" s="136">
        <v>1327</v>
      </c>
      <c r="N11" s="241"/>
      <c r="O11" s="239">
        <v>15</v>
      </c>
    </row>
    <row r="12" spans="1:15" ht="26.1" customHeight="1">
      <c r="A12" s="18">
        <v>2</v>
      </c>
      <c r="B12" s="2" t="s">
        <v>368</v>
      </c>
      <c r="C12" s="170">
        <v>107</v>
      </c>
      <c r="D12" s="171" t="s">
        <v>257</v>
      </c>
      <c r="E12" s="170">
        <v>1990</v>
      </c>
      <c r="F12" s="16" t="s">
        <v>13</v>
      </c>
      <c r="G12" s="385" t="s">
        <v>486</v>
      </c>
      <c r="H12" s="385" t="s">
        <v>486</v>
      </c>
      <c r="I12" s="385">
        <v>1269</v>
      </c>
      <c r="J12" s="385">
        <v>1251</v>
      </c>
      <c r="K12" s="385">
        <v>1292</v>
      </c>
      <c r="L12" s="385">
        <v>1268</v>
      </c>
      <c r="M12" s="136">
        <v>1292</v>
      </c>
      <c r="N12" s="241"/>
      <c r="O12" s="239">
        <v>14</v>
      </c>
    </row>
    <row r="13" spans="1:15" ht="26.1" customHeight="1">
      <c r="A13" s="18">
        <v>3</v>
      </c>
      <c r="B13" s="2" t="s">
        <v>369</v>
      </c>
      <c r="C13" s="170">
        <v>13</v>
      </c>
      <c r="D13" s="172" t="s">
        <v>182</v>
      </c>
      <c r="E13" s="170">
        <v>1995</v>
      </c>
      <c r="F13" s="16" t="s">
        <v>171</v>
      </c>
      <c r="G13" s="385">
        <v>1218</v>
      </c>
      <c r="H13" s="385">
        <v>1212</v>
      </c>
      <c r="I13" s="385">
        <v>1261</v>
      </c>
      <c r="J13" s="385">
        <v>1284</v>
      </c>
      <c r="K13" s="385">
        <v>1253</v>
      </c>
      <c r="L13" s="385">
        <v>1245</v>
      </c>
      <c r="M13" s="136">
        <v>1284</v>
      </c>
      <c r="N13" s="241"/>
      <c r="O13" s="239">
        <v>13</v>
      </c>
    </row>
    <row r="14" spans="1:15" ht="26.1" customHeight="1">
      <c r="A14" s="18" t="s">
        <v>488</v>
      </c>
      <c r="B14" s="2" t="s">
        <v>365</v>
      </c>
      <c r="C14" s="170">
        <v>127</v>
      </c>
      <c r="D14" s="171" t="s">
        <v>271</v>
      </c>
      <c r="E14" s="170">
        <v>1987</v>
      </c>
      <c r="F14" s="16" t="s">
        <v>164</v>
      </c>
      <c r="G14" s="385">
        <v>1246</v>
      </c>
      <c r="H14" s="385" t="s">
        <v>486</v>
      </c>
      <c r="I14" s="385" t="s">
        <v>486</v>
      </c>
      <c r="J14" s="385">
        <v>1246</v>
      </c>
      <c r="K14" s="385">
        <v>1256</v>
      </c>
      <c r="L14" s="385" t="s">
        <v>486</v>
      </c>
      <c r="M14" s="136">
        <v>1256</v>
      </c>
      <c r="N14" s="240"/>
      <c r="O14" s="2"/>
    </row>
    <row r="15" spans="1:15" ht="26.1" customHeight="1">
      <c r="A15" s="18">
        <v>4</v>
      </c>
      <c r="B15" s="2" t="s">
        <v>367</v>
      </c>
      <c r="C15" s="170">
        <v>48</v>
      </c>
      <c r="D15" s="171" t="s">
        <v>210</v>
      </c>
      <c r="E15" s="170" t="s">
        <v>211</v>
      </c>
      <c r="F15" s="16" t="s">
        <v>169</v>
      </c>
      <c r="G15" s="385" t="s">
        <v>486</v>
      </c>
      <c r="H15" s="385">
        <v>1111</v>
      </c>
      <c r="I15" s="385">
        <v>1202</v>
      </c>
      <c r="J15" s="385">
        <v>1195</v>
      </c>
      <c r="K15" s="385">
        <v>1194</v>
      </c>
      <c r="L15" s="385" t="s">
        <v>486</v>
      </c>
      <c r="M15" s="136">
        <v>1202</v>
      </c>
      <c r="N15" s="241"/>
      <c r="O15" s="239">
        <v>12</v>
      </c>
    </row>
    <row r="16" spans="1:15" ht="26.1" customHeight="1">
      <c r="A16" s="18" t="s">
        <v>127</v>
      </c>
      <c r="B16" s="2" t="s">
        <v>366</v>
      </c>
      <c r="C16" s="170">
        <v>4</v>
      </c>
      <c r="D16" s="171" t="s">
        <v>174</v>
      </c>
      <c r="E16" s="170">
        <v>1991</v>
      </c>
      <c r="F16" s="16" t="s">
        <v>84</v>
      </c>
      <c r="G16" s="385"/>
      <c r="H16" s="385"/>
      <c r="I16" s="385"/>
      <c r="J16" s="385"/>
      <c r="K16" s="385"/>
      <c r="L16" s="385"/>
      <c r="M16" s="136" t="s">
        <v>487</v>
      </c>
      <c r="N16" s="241"/>
      <c r="O16" s="239">
        <v>0</v>
      </c>
    </row>
    <row r="17" spans="1:14" ht="18" customHeight="1">
      <c r="A17" s="13"/>
      <c r="B17" s="13"/>
      <c r="N17" s="11"/>
    </row>
  </sheetData>
  <autoFilter ref="B9:O10">
    <sortState ref="B12:O16">
      <sortCondition descending="1" ref="M9:M10"/>
    </sortState>
  </autoFilter>
  <mergeCells count="17">
    <mergeCell ref="E9:E10"/>
    <mergeCell ref="H9:H10"/>
    <mergeCell ref="M9:M10"/>
    <mergeCell ref="A1:O1"/>
    <mergeCell ref="A2:O2"/>
    <mergeCell ref="G9:G10"/>
    <mergeCell ref="J9:J10"/>
    <mergeCell ref="K9:K10"/>
    <mergeCell ref="L9:L10"/>
    <mergeCell ref="O9:O10"/>
    <mergeCell ref="N9:N10"/>
    <mergeCell ref="A9:A10"/>
    <mergeCell ref="B9:B10"/>
    <mergeCell ref="I9:I10"/>
    <mergeCell ref="C9:C10"/>
    <mergeCell ref="D9:D10"/>
    <mergeCell ref="F9:F10"/>
  </mergeCells>
  <phoneticPr fontId="0" type="noConversion"/>
  <conditionalFormatting sqref="M11:M16">
    <cfRule type="cellIs" dxfId="75" priority="18" stopIfTrue="1" operator="between">
      <formula>0</formula>
      <formula>0</formula>
    </cfRule>
    <cfRule type="cellIs" dxfId="74" priority="19" stopIfTrue="1" operator="lessThan">
      <formula>$G$5</formula>
    </cfRule>
    <cfRule type="cellIs" dxfId="73" priority="20" stopIfTrue="1" operator="equal">
      <formula>$G$5</formula>
    </cfRule>
  </conditionalFormatting>
  <conditionalFormatting sqref="C11:C16 E11:F16">
    <cfRule type="containsErrors" dxfId="72" priority="16" stopIfTrue="1">
      <formula>ISERROR(C11)</formula>
    </cfRule>
    <cfRule type="cellIs" dxfId="71" priority="17" stopIfTrue="1" operator="equal">
      <formula>0</formula>
    </cfRule>
  </conditionalFormatting>
  <conditionalFormatting sqref="D11:D16">
    <cfRule type="containsErrors" dxfId="70" priority="14" stopIfTrue="1">
      <formula>ISERROR(D11)</formula>
    </cfRule>
    <cfRule type="cellIs" dxfId="69" priority="15" stopIfTrue="1" operator="equal">
      <formula>0</formula>
    </cfRule>
  </conditionalFormatting>
  <conditionalFormatting sqref="D1:D1048576">
    <cfRule type="containsText" dxfId="68" priority="4" stopIfTrue="1" operator="containsText" text=" OC">
      <formula>NOT(ISERROR(SEARCH(" OC",D1)))</formula>
    </cfRule>
  </conditionalFormatting>
  <conditionalFormatting sqref="F1:F1048576">
    <cfRule type="containsText" dxfId="67" priority="3" stopIfTrue="1" operator="containsText" text=" ">
      <formula>NOT(ISERROR(SEARCH(" ",F1)))</formula>
    </cfRule>
  </conditionalFormatting>
  <conditionalFormatting sqref="A1:A1048576">
    <cfRule type="containsText" dxfId="66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69" orientation="portrait" horizontalDpi="300" r:id="rId1"/>
  <headerFooter alignWithMargins="0">
    <oddHeader>&amp;L&amp;G&amp;R&amp;G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 enableFormatConditionsCalculation="0">
    <tabColor theme="9"/>
  </sheetPr>
  <dimension ref="A1:X20"/>
  <sheetViews>
    <sheetView view="pageBreakPreview" zoomScale="80" zoomScaleNormal="80" zoomScaleSheetLayoutView="80" workbookViewId="0">
      <selection sqref="A1:C1"/>
    </sheetView>
  </sheetViews>
  <sheetFormatPr defaultColWidth="4.42578125" defaultRowHeight="18" customHeight="1" outlineLevelCol="1"/>
  <cols>
    <col min="1" max="1" width="10.85546875" style="33" customWidth="1"/>
    <col min="2" max="2" width="21.5703125" style="33" hidden="1" customWidth="1" outlineLevel="1"/>
    <col min="3" max="3" width="10.85546875" style="33" customWidth="1" collapsed="1"/>
    <col min="4" max="4" width="28.5703125" style="33" bestFit="1" customWidth="1"/>
    <col min="5" max="6" width="8.7109375" style="33" customWidth="1"/>
    <col min="7" max="21" width="6.7109375" style="33" customWidth="1"/>
    <col min="22" max="22" width="8.7109375" style="33" customWidth="1"/>
    <col min="23" max="24" width="10.7109375" style="33" customWidth="1"/>
    <col min="25" max="16384" width="4.42578125" style="33"/>
  </cols>
  <sheetData>
    <row r="1" spans="1:24" ht="30" customHeight="1">
      <c r="A1" s="425" t="s">
        <v>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</row>
    <row r="2" spans="1:24" ht="30" customHeight="1">
      <c r="A2" s="446" t="s">
        <v>114</v>
      </c>
      <c r="B2" s="446"/>
      <c r="C2" s="446"/>
      <c r="D2" s="446"/>
      <c r="E2" s="446"/>
      <c r="F2" s="446"/>
      <c r="G2" s="446"/>
      <c r="H2" s="446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</row>
    <row r="3" spans="1:24" s="10" customFormat="1" ht="18" customHeight="1">
      <c r="A3" s="202" t="s">
        <v>274</v>
      </c>
      <c r="B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4" s="10" customFormat="1" ht="18" customHeight="1">
      <c r="A4" s="35"/>
      <c r="B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4" s="10" customFormat="1" ht="18" customHeight="1">
      <c r="A5" s="35"/>
      <c r="B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4" ht="18" customHeight="1">
      <c r="A6" s="43" t="s">
        <v>128</v>
      </c>
      <c r="B6" s="43"/>
      <c r="C6" s="42" t="s">
        <v>167</v>
      </c>
      <c r="E6" s="34"/>
    </row>
    <row r="7" spans="1:24" ht="18" customHeight="1">
      <c r="A7" s="45" t="s">
        <v>0</v>
      </c>
      <c r="B7" s="45"/>
      <c r="C7" s="49">
        <v>0.69444444444444453</v>
      </c>
      <c r="E7" s="34"/>
    </row>
    <row r="8" spans="1:24" ht="18" customHeight="1">
      <c r="A8" s="34"/>
      <c r="B8" s="34"/>
      <c r="C8" s="44"/>
      <c r="E8" s="34"/>
    </row>
    <row r="9" spans="1:24" s="10" customFormat="1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44">
        <v>140</v>
      </c>
      <c r="H9" s="444">
        <v>145</v>
      </c>
      <c r="I9" s="444">
        <v>150</v>
      </c>
      <c r="J9" s="444">
        <v>155</v>
      </c>
      <c r="K9" s="444">
        <v>160</v>
      </c>
      <c r="L9" s="444">
        <v>165</v>
      </c>
      <c r="M9" s="444">
        <v>170</v>
      </c>
      <c r="N9" s="444">
        <v>175</v>
      </c>
      <c r="O9" s="444">
        <v>178</v>
      </c>
      <c r="P9" s="444">
        <v>181</v>
      </c>
      <c r="Q9" s="444">
        <v>184</v>
      </c>
      <c r="R9" s="444">
        <v>187</v>
      </c>
      <c r="S9" s="444">
        <v>190</v>
      </c>
      <c r="T9" s="444">
        <v>192</v>
      </c>
      <c r="U9" s="444">
        <v>194</v>
      </c>
      <c r="V9" s="444">
        <v>196</v>
      </c>
      <c r="W9" s="430" t="s">
        <v>26</v>
      </c>
      <c r="X9" s="430" t="s">
        <v>27</v>
      </c>
    </row>
    <row r="10" spans="1:24" s="10" customFormat="1" ht="18" customHeight="1">
      <c r="A10" s="427"/>
      <c r="B10" s="434"/>
      <c r="C10" s="432"/>
      <c r="D10" s="427"/>
      <c r="E10" s="427"/>
      <c r="F10" s="427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5"/>
      <c r="U10" s="445"/>
      <c r="V10" s="445"/>
      <c r="W10" s="430"/>
      <c r="X10" s="430"/>
    </row>
    <row r="11" spans="1:24" s="10" customFormat="1" ht="18" customHeight="1">
      <c r="A11" s="18">
        <v>1</v>
      </c>
      <c r="B11" s="2" t="s">
        <v>396</v>
      </c>
      <c r="C11" s="170">
        <v>37</v>
      </c>
      <c r="D11" s="171" t="s">
        <v>198</v>
      </c>
      <c r="E11" s="170">
        <v>1990</v>
      </c>
      <c r="F11" s="16" t="s">
        <v>161</v>
      </c>
      <c r="G11" s="398" t="s">
        <v>127</v>
      </c>
      <c r="H11" s="398" t="s">
        <v>127</v>
      </c>
      <c r="I11" s="398" t="s">
        <v>127</v>
      </c>
      <c r="J11" s="398" t="s">
        <v>127</v>
      </c>
      <c r="K11" s="398" t="s">
        <v>127</v>
      </c>
      <c r="L11" s="398" t="s">
        <v>127</v>
      </c>
      <c r="M11" s="398" t="s">
        <v>127</v>
      </c>
      <c r="N11" s="398" t="s">
        <v>127</v>
      </c>
      <c r="O11" s="398" t="s">
        <v>127</v>
      </c>
      <c r="P11" s="398" t="s">
        <v>490</v>
      </c>
      <c r="Q11" s="398" t="s">
        <v>490</v>
      </c>
      <c r="R11" s="398" t="s">
        <v>490</v>
      </c>
      <c r="S11" s="398" t="s">
        <v>490</v>
      </c>
      <c r="T11" s="398" t="s">
        <v>127</v>
      </c>
      <c r="U11" s="398" t="s">
        <v>490</v>
      </c>
      <c r="V11" s="398" t="s">
        <v>491</v>
      </c>
      <c r="W11" s="136">
        <v>194</v>
      </c>
      <c r="X11" s="26">
        <v>15</v>
      </c>
    </row>
    <row r="12" spans="1:24" s="10" customFormat="1" ht="18" customHeight="1">
      <c r="A12" s="47">
        <v>2</v>
      </c>
      <c r="B12" s="21" t="s">
        <v>395</v>
      </c>
      <c r="C12" s="170">
        <v>33</v>
      </c>
      <c r="D12" s="172" t="s">
        <v>193</v>
      </c>
      <c r="E12" s="170">
        <v>1974</v>
      </c>
      <c r="F12" s="16" t="s">
        <v>17</v>
      </c>
      <c r="G12" s="48" t="s">
        <v>127</v>
      </c>
      <c r="H12" s="48" t="s">
        <v>127</v>
      </c>
      <c r="I12" s="46" t="s">
        <v>127</v>
      </c>
      <c r="J12" s="46" t="s">
        <v>127</v>
      </c>
      <c r="K12" s="46" t="s">
        <v>127</v>
      </c>
      <c r="L12" s="46" t="s">
        <v>127</v>
      </c>
      <c r="M12" s="46" t="s">
        <v>127</v>
      </c>
      <c r="N12" s="46" t="s">
        <v>127</v>
      </c>
      <c r="O12" s="46" t="s">
        <v>490</v>
      </c>
      <c r="P12" s="46" t="s">
        <v>127</v>
      </c>
      <c r="Q12" s="46" t="s">
        <v>490</v>
      </c>
      <c r="R12" s="46" t="s">
        <v>490</v>
      </c>
      <c r="S12" s="46" t="s">
        <v>493</v>
      </c>
      <c r="T12" s="46" t="s">
        <v>127</v>
      </c>
      <c r="U12" s="46" t="s">
        <v>491</v>
      </c>
      <c r="V12" s="46"/>
      <c r="W12" s="136">
        <v>190</v>
      </c>
      <c r="X12" s="26">
        <v>14</v>
      </c>
    </row>
    <row r="13" spans="1:24" ht="18" customHeight="1">
      <c r="A13" s="19">
        <v>3</v>
      </c>
      <c r="B13" s="2" t="s">
        <v>393</v>
      </c>
      <c r="C13" s="170">
        <v>105</v>
      </c>
      <c r="D13" s="172" t="s">
        <v>255</v>
      </c>
      <c r="E13" s="170">
        <v>1990</v>
      </c>
      <c r="F13" s="16" t="s">
        <v>13</v>
      </c>
      <c r="G13" s="46" t="s">
        <v>127</v>
      </c>
      <c r="H13" s="46" t="s">
        <v>127</v>
      </c>
      <c r="I13" s="46" t="s">
        <v>127</v>
      </c>
      <c r="J13" s="46" t="s">
        <v>127</v>
      </c>
      <c r="K13" s="46" t="s">
        <v>127</v>
      </c>
      <c r="L13" s="46" t="s">
        <v>127</v>
      </c>
      <c r="M13" s="46" t="s">
        <v>127</v>
      </c>
      <c r="N13" s="46" t="s">
        <v>127</v>
      </c>
      <c r="O13" s="46" t="s">
        <v>490</v>
      </c>
      <c r="P13" s="46" t="s">
        <v>490</v>
      </c>
      <c r="Q13" s="46" t="s">
        <v>490</v>
      </c>
      <c r="R13" s="46" t="s">
        <v>490</v>
      </c>
      <c r="S13" s="46" t="s">
        <v>491</v>
      </c>
      <c r="T13" s="46"/>
      <c r="U13" s="46"/>
      <c r="V13" s="46"/>
      <c r="W13" s="136">
        <v>187</v>
      </c>
      <c r="X13" s="1">
        <v>12.5</v>
      </c>
    </row>
    <row r="14" spans="1:24" ht="18" customHeight="1">
      <c r="A14" s="19">
        <v>3</v>
      </c>
      <c r="B14" s="21" t="s">
        <v>394</v>
      </c>
      <c r="C14" s="170">
        <v>82</v>
      </c>
      <c r="D14" s="171" t="s">
        <v>231</v>
      </c>
      <c r="E14" s="170">
        <v>1987</v>
      </c>
      <c r="F14" s="16" t="s">
        <v>20</v>
      </c>
      <c r="G14" s="46" t="s">
        <v>127</v>
      </c>
      <c r="H14" s="46" t="s">
        <v>127</v>
      </c>
      <c r="I14" s="46" t="s">
        <v>127</v>
      </c>
      <c r="J14" s="46" t="s">
        <v>127</v>
      </c>
      <c r="K14" s="46" t="s">
        <v>127</v>
      </c>
      <c r="L14" s="46" t="s">
        <v>127</v>
      </c>
      <c r="M14" s="46" t="s">
        <v>127</v>
      </c>
      <c r="N14" s="46" t="s">
        <v>127</v>
      </c>
      <c r="O14" s="46" t="s">
        <v>490</v>
      </c>
      <c r="P14" s="46" t="s">
        <v>490</v>
      </c>
      <c r="Q14" s="46" t="s">
        <v>490</v>
      </c>
      <c r="R14" s="46" t="s">
        <v>490</v>
      </c>
      <c r="S14" s="46" t="s">
        <v>491</v>
      </c>
      <c r="T14" s="46"/>
      <c r="U14" s="46"/>
      <c r="V14" s="46"/>
      <c r="W14" s="136">
        <v>187</v>
      </c>
      <c r="X14" s="1">
        <v>12.5</v>
      </c>
    </row>
    <row r="15" spans="1:24" ht="18" customHeight="1">
      <c r="A15" s="19" t="s">
        <v>488</v>
      </c>
      <c r="B15" s="2" t="s">
        <v>390</v>
      </c>
      <c r="C15" s="170">
        <v>126</v>
      </c>
      <c r="D15" s="171" t="s">
        <v>268</v>
      </c>
      <c r="E15" s="170">
        <v>1993</v>
      </c>
      <c r="F15" s="16" t="s">
        <v>164</v>
      </c>
      <c r="G15" s="46" t="s">
        <v>127</v>
      </c>
      <c r="H15" s="46" t="s">
        <v>127</v>
      </c>
      <c r="I15" s="46" t="s">
        <v>127</v>
      </c>
      <c r="J15" s="46" t="s">
        <v>127</v>
      </c>
      <c r="K15" s="46" t="s">
        <v>127</v>
      </c>
      <c r="L15" s="46" t="s">
        <v>490</v>
      </c>
      <c r="M15" s="46" t="s">
        <v>490</v>
      </c>
      <c r="N15" s="46" t="s">
        <v>493</v>
      </c>
      <c r="O15" s="46" t="s">
        <v>493</v>
      </c>
      <c r="P15" s="46" t="s">
        <v>491</v>
      </c>
      <c r="Q15" s="46"/>
      <c r="R15" s="46"/>
      <c r="S15" s="46"/>
      <c r="T15" s="46"/>
      <c r="U15" s="46"/>
      <c r="V15" s="46"/>
      <c r="W15" s="136">
        <v>178</v>
      </c>
      <c r="X15" s="1"/>
    </row>
    <row r="16" spans="1:24" s="37" customFormat="1" ht="18" customHeight="1">
      <c r="A16" s="18">
        <v>5</v>
      </c>
      <c r="B16" s="21" t="s">
        <v>392</v>
      </c>
      <c r="C16" s="170">
        <v>55</v>
      </c>
      <c r="D16" s="171" t="s">
        <v>219</v>
      </c>
      <c r="E16" s="170">
        <v>1993</v>
      </c>
      <c r="F16" s="16" t="s">
        <v>16</v>
      </c>
      <c r="G16" s="46" t="s">
        <v>127</v>
      </c>
      <c r="H16" s="46" t="s">
        <v>127</v>
      </c>
      <c r="I16" s="46" t="s">
        <v>127</v>
      </c>
      <c r="J16" s="46" t="s">
        <v>127</v>
      </c>
      <c r="K16" s="46" t="s">
        <v>127</v>
      </c>
      <c r="L16" s="46" t="s">
        <v>490</v>
      </c>
      <c r="M16" s="46" t="s">
        <v>490</v>
      </c>
      <c r="N16" s="46" t="s">
        <v>490</v>
      </c>
      <c r="O16" s="46" t="s">
        <v>127</v>
      </c>
      <c r="P16" s="46" t="s">
        <v>491</v>
      </c>
      <c r="Q16" s="46"/>
      <c r="R16" s="46"/>
      <c r="S16" s="46"/>
      <c r="T16" s="46"/>
      <c r="U16" s="46"/>
      <c r="V16" s="46"/>
      <c r="W16" s="136">
        <v>175</v>
      </c>
      <c r="X16" s="1">
        <v>11</v>
      </c>
    </row>
    <row r="17" spans="1:24" s="37" customFormat="1" ht="18" customHeight="1">
      <c r="A17" s="18">
        <v>6</v>
      </c>
      <c r="B17" s="2" t="s">
        <v>391</v>
      </c>
      <c r="C17" s="170">
        <v>19</v>
      </c>
      <c r="D17" s="171" t="s">
        <v>188</v>
      </c>
      <c r="E17" s="170">
        <v>1993</v>
      </c>
      <c r="F17" s="16" t="s">
        <v>15</v>
      </c>
      <c r="G17" s="46" t="s">
        <v>127</v>
      </c>
      <c r="H17" s="46" t="s">
        <v>127</v>
      </c>
      <c r="I17" s="46" t="s">
        <v>127</v>
      </c>
      <c r="J17" s="46" t="s">
        <v>127</v>
      </c>
      <c r="K17" s="46" t="s">
        <v>490</v>
      </c>
      <c r="L17" s="46" t="s">
        <v>490</v>
      </c>
      <c r="M17" s="46" t="s">
        <v>490</v>
      </c>
      <c r="N17" s="46" t="s">
        <v>491</v>
      </c>
      <c r="O17" s="46"/>
      <c r="P17" s="46"/>
      <c r="Q17" s="46"/>
      <c r="R17" s="46"/>
      <c r="S17" s="46"/>
      <c r="T17" s="46"/>
      <c r="U17" s="46"/>
      <c r="V17" s="46"/>
      <c r="W17" s="136">
        <v>170</v>
      </c>
      <c r="X17" s="1">
        <v>10</v>
      </c>
    </row>
    <row r="18" spans="1:24" s="37" customFormat="1" ht="18" customHeight="1">
      <c r="A18" s="18">
        <v>7</v>
      </c>
      <c r="B18" s="2" t="s">
        <v>389</v>
      </c>
      <c r="C18" s="170">
        <v>14</v>
      </c>
      <c r="D18" s="171" t="s">
        <v>181</v>
      </c>
      <c r="E18" s="170">
        <v>1995</v>
      </c>
      <c r="F18" s="16" t="s">
        <v>171</v>
      </c>
      <c r="G18" s="46" t="s">
        <v>490</v>
      </c>
      <c r="H18" s="46" t="s">
        <v>490</v>
      </c>
      <c r="I18" s="46" t="s">
        <v>490</v>
      </c>
      <c r="J18" s="46" t="s">
        <v>490</v>
      </c>
      <c r="K18" s="46" t="s">
        <v>491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136">
        <v>155</v>
      </c>
      <c r="X18" s="17">
        <v>9</v>
      </c>
    </row>
    <row r="19" spans="1:24" s="37" customFormat="1" ht="18" customHeight="1">
      <c r="A19" s="36"/>
      <c r="B19" s="36"/>
      <c r="C19" s="36"/>
      <c r="D19" s="36"/>
      <c r="E19" s="3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6"/>
    </row>
    <row r="20" spans="1:24" s="37" customFormat="1" ht="18" customHeight="1">
      <c r="A20" s="36"/>
      <c r="B20" s="36"/>
      <c r="C20" s="36"/>
      <c r="D20" s="36"/>
      <c r="E20" s="3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6"/>
    </row>
  </sheetData>
  <sortState ref="A11:X18">
    <sortCondition descending="1" ref="W11:W18"/>
  </sortState>
  <mergeCells count="26">
    <mergeCell ref="T9:T10"/>
    <mergeCell ref="U9:U10"/>
    <mergeCell ref="S9:S10"/>
    <mergeCell ref="N9:N10"/>
    <mergeCell ref="L9:L10"/>
    <mergeCell ref="K9:K10"/>
    <mergeCell ref="F9:F10"/>
    <mergeCell ref="I9:I10"/>
    <mergeCell ref="M9:M10"/>
    <mergeCell ref="J9:J10"/>
    <mergeCell ref="V9:V10"/>
    <mergeCell ref="O9:O10"/>
    <mergeCell ref="E9:E10"/>
    <mergeCell ref="R9:R10"/>
    <mergeCell ref="A1:X1"/>
    <mergeCell ref="A2:X2"/>
    <mergeCell ref="A9:A10"/>
    <mergeCell ref="C9:C10"/>
    <mergeCell ref="D9:D10"/>
    <mergeCell ref="H9:H10"/>
    <mergeCell ref="P9:P10"/>
    <mergeCell ref="B9:B10"/>
    <mergeCell ref="Q9:Q10"/>
    <mergeCell ref="W9:W10"/>
    <mergeCell ref="X9:X10"/>
    <mergeCell ref="G9:G10"/>
  </mergeCells>
  <phoneticPr fontId="0" type="noConversion"/>
  <conditionalFormatting sqref="W11:W18">
    <cfRule type="cellIs" dxfId="65" priority="10" stopIfTrue="1" operator="between">
      <formula>0</formula>
      <formula>0</formula>
    </cfRule>
    <cfRule type="cellIs" dxfId="64" priority="11" stopIfTrue="1" operator="lessThan">
      <formula>$G$5</formula>
    </cfRule>
    <cfRule type="cellIs" dxfId="63" priority="12" stopIfTrue="1" operator="equal">
      <formula>$G$5</formula>
    </cfRule>
  </conditionalFormatting>
  <conditionalFormatting sqref="C11:C18 E11:F18">
    <cfRule type="containsErrors" dxfId="62" priority="8" stopIfTrue="1">
      <formula>ISERROR(C11)</formula>
    </cfRule>
    <cfRule type="cellIs" dxfId="61" priority="9" stopIfTrue="1" operator="equal">
      <formula>0</formula>
    </cfRule>
  </conditionalFormatting>
  <conditionalFormatting sqref="D11:D18">
    <cfRule type="containsErrors" dxfId="60" priority="6" stopIfTrue="1">
      <formula>ISERROR(D11)</formula>
    </cfRule>
    <cfRule type="cellIs" dxfId="59" priority="7" stopIfTrue="1" operator="equal">
      <formula>0</formula>
    </cfRule>
  </conditionalFormatting>
  <conditionalFormatting sqref="D1:D1048576">
    <cfRule type="containsText" dxfId="58" priority="4" stopIfTrue="1" operator="containsText" text=" OC">
      <formula>NOT(ISERROR(SEARCH(" OC",D1)))</formula>
    </cfRule>
  </conditionalFormatting>
  <conditionalFormatting sqref="F1:F1048576">
    <cfRule type="containsText" dxfId="57" priority="3" stopIfTrue="1" operator="containsText" text=" ">
      <formula>NOT(ISERROR(SEARCH(" ",F1)))</formula>
    </cfRule>
  </conditionalFormatting>
  <conditionalFormatting sqref="A1:A1048576">
    <cfRule type="containsText" dxfId="56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70" orientation="landscape" horizontalDpi="300" verticalDpi="360" r:id="rId1"/>
  <headerFooter alignWithMargins="0">
    <oddHeader>&amp;L&amp;G&amp;R&amp;G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C19"/>
  <sheetViews>
    <sheetView view="pageBreakPreview" zoomScale="80" zoomScaleSheetLayoutView="80" workbookViewId="0">
      <selection sqref="A1:C1"/>
    </sheetView>
  </sheetViews>
  <sheetFormatPr defaultColWidth="4.42578125" defaultRowHeight="18" customHeight="1" outlineLevelCol="1"/>
  <cols>
    <col min="1" max="1" width="10.85546875" style="33" customWidth="1"/>
    <col min="2" max="2" width="21.5703125" style="33" hidden="1" customWidth="1" outlineLevel="1"/>
    <col min="3" max="3" width="10.85546875" style="33" customWidth="1" collapsed="1"/>
    <col min="4" max="4" width="27.140625" style="33" bestFit="1" customWidth="1"/>
    <col min="5" max="6" width="8.7109375" style="33" customWidth="1"/>
    <col min="7" max="26" width="6.7109375" style="33" customWidth="1"/>
    <col min="27" max="27" width="8.7109375" style="33" customWidth="1"/>
    <col min="28" max="29" width="10.7109375" style="33" customWidth="1"/>
    <col min="30" max="16384" width="4.42578125" style="33"/>
  </cols>
  <sheetData>
    <row r="1" spans="1:29" ht="30" customHeight="1">
      <c r="A1" s="425" t="s">
        <v>83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</row>
    <row r="2" spans="1:29" ht="30" customHeight="1">
      <c r="A2" s="446" t="s">
        <v>114</v>
      </c>
      <c r="B2" s="446"/>
      <c r="C2" s="446"/>
      <c r="D2" s="446"/>
      <c r="E2" s="446"/>
      <c r="F2" s="446"/>
      <c r="G2" s="446"/>
      <c r="H2" s="446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</row>
    <row r="3" spans="1:29" s="10" customFormat="1" ht="18" customHeight="1">
      <c r="A3" s="202" t="s">
        <v>275</v>
      </c>
      <c r="B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9" s="10" customFormat="1" ht="18" customHeight="1">
      <c r="A4" s="35"/>
      <c r="B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9" s="10" customFormat="1" ht="18" customHeight="1">
      <c r="A5" s="35"/>
      <c r="B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9" ht="18" customHeight="1">
      <c r="A6" s="43" t="s">
        <v>128</v>
      </c>
      <c r="B6" s="43"/>
      <c r="C6" s="42" t="s">
        <v>167</v>
      </c>
      <c r="E6" s="34"/>
    </row>
    <row r="7" spans="1:29" ht="18" customHeight="1">
      <c r="A7" s="45" t="s">
        <v>0</v>
      </c>
      <c r="B7" s="45"/>
      <c r="C7" s="49">
        <v>0.61458333333333337</v>
      </c>
      <c r="E7" s="34"/>
    </row>
    <row r="8" spans="1:29" ht="18" customHeight="1">
      <c r="A8" s="34"/>
      <c r="B8" s="34"/>
      <c r="C8" s="44"/>
      <c r="E8" s="34"/>
    </row>
    <row r="9" spans="1:29" s="10" customFormat="1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44">
        <v>320</v>
      </c>
      <c r="H9" s="444">
        <v>330</v>
      </c>
      <c r="I9" s="444">
        <v>340</v>
      </c>
      <c r="J9" s="444">
        <v>350</v>
      </c>
      <c r="K9" s="444">
        <v>360</v>
      </c>
      <c r="L9" s="444">
        <v>370</v>
      </c>
      <c r="M9" s="444">
        <v>380</v>
      </c>
      <c r="N9" s="444">
        <v>385</v>
      </c>
      <c r="O9" s="444">
        <v>390</v>
      </c>
      <c r="P9" s="444">
        <v>395</v>
      </c>
      <c r="Q9" s="444">
        <v>400</v>
      </c>
      <c r="R9" s="444">
        <v>405</v>
      </c>
      <c r="S9" s="444">
        <v>410</v>
      </c>
      <c r="T9" s="444">
        <v>415</v>
      </c>
      <c r="U9" s="444">
        <v>420</v>
      </c>
      <c r="V9" s="444">
        <v>425</v>
      </c>
      <c r="W9" s="444">
        <v>430</v>
      </c>
      <c r="X9" s="444">
        <v>436</v>
      </c>
      <c r="Y9" s="444">
        <v>440</v>
      </c>
      <c r="Z9" s="444">
        <v>446</v>
      </c>
      <c r="AA9" s="444"/>
      <c r="AB9" s="429" t="s">
        <v>26</v>
      </c>
      <c r="AC9" s="429" t="s">
        <v>27</v>
      </c>
    </row>
    <row r="10" spans="1:29" s="10" customFormat="1" ht="18" customHeight="1">
      <c r="A10" s="427"/>
      <c r="B10" s="434"/>
      <c r="C10" s="432"/>
      <c r="D10" s="427"/>
      <c r="E10" s="427"/>
      <c r="F10" s="427"/>
      <c r="G10" s="445"/>
      <c r="H10" s="445"/>
      <c r="I10" s="445"/>
      <c r="J10" s="445"/>
      <c r="K10" s="445"/>
      <c r="L10" s="445"/>
      <c r="M10" s="445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36"/>
      <c r="AC10" s="436"/>
    </row>
    <row r="11" spans="1:29" s="10" customFormat="1" ht="18" customHeight="1">
      <c r="A11" s="18">
        <v>1</v>
      </c>
      <c r="B11" s="2" t="s">
        <v>386</v>
      </c>
      <c r="C11" s="170">
        <v>58</v>
      </c>
      <c r="D11" s="172" t="s">
        <v>220</v>
      </c>
      <c r="E11" s="170">
        <v>1990</v>
      </c>
      <c r="F11" s="16" t="s">
        <v>16</v>
      </c>
      <c r="G11" s="46" t="s">
        <v>127</v>
      </c>
      <c r="H11" s="46" t="s">
        <v>127</v>
      </c>
      <c r="I11" s="46" t="s">
        <v>127</v>
      </c>
      <c r="J11" s="46" t="s">
        <v>127</v>
      </c>
      <c r="K11" s="46" t="s">
        <v>127</v>
      </c>
      <c r="L11" s="46" t="s">
        <v>127</v>
      </c>
      <c r="M11" s="46" t="s">
        <v>127</v>
      </c>
      <c r="N11" s="46" t="s">
        <v>127</v>
      </c>
      <c r="O11" s="46" t="s">
        <v>127</v>
      </c>
      <c r="P11" s="46" t="s">
        <v>127</v>
      </c>
      <c r="Q11" s="46" t="s">
        <v>493</v>
      </c>
      <c r="R11" s="46" t="s">
        <v>127</v>
      </c>
      <c r="S11" s="46" t="s">
        <v>127</v>
      </c>
      <c r="T11" s="46" t="s">
        <v>490</v>
      </c>
      <c r="U11" s="46" t="s">
        <v>127</v>
      </c>
      <c r="V11" s="46" t="s">
        <v>490</v>
      </c>
      <c r="W11" s="46" t="s">
        <v>127</v>
      </c>
      <c r="X11" s="46" t="s">
        <v>490</v>
      </c>
      <c r="Y11" s="46" t="s">
        <v>127</v>
      </c>
      <c r="Z11" s="46" t="s">
        <v>491</v>
      </c>
      <c r="AA11" s="46"/>
      <c r="AB11" s="136">
        <v>436</v>
      </c>
      <c r="AC11" s="26">
        <v>15</v>
      </c>
    </row>
    <row r="12" spans="1:29" s="10" customFormat="1" ht="18" customHeight="1">
      <c r="A12" s="47" t="s">
        <v>488</v>
      </c>
      <c r="B12" s="21" t="s">
        <v>383</v>
      </c>
      <c r="C12" s="170">
        <v>117</v>
      </c>
      <c r="D12" s="171" t="s">
        <v>269</v>
      </c>
      <c r="E12" s="170">
        <v>1996</v>
      </c>
      <c r="F12" s="16" t="s">
        <v>164</v>
      </c>
      <c r="G12" s="48" t="s">
        <v>127</v>
      </c>
      <c r="H12" s="48" t="s">
        <v>127</v>
      </c>
      <c r="I12" s="46" t="s">
        <v>127</v>
      </c>
      <c r="J12" s="46" t="s">
        <v>490</v>
      </c>
      <c r="K12" s="46" t="s">
        <v>127</v>
      </c>
      <c r="L12" s="46" t="s">
        <v>490</v>
      </c>
      <c r="M12" s="46" t="s">
        <v>127</v>
      </c>
      <c r="N12" s="46" t="s">
        <v>127</v>
      </c>
      <c r="O12" s="46" t="s">
        <v>490</v>
      </c>
      <c r="P12" s="46" t="s">
        <v>127</v>
      </c>
      <c r="Q12" s="46" t="s">
        <v>491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136">
        <v>390</v>
      </c>
      <c r="AC12" s="1"/>
    </row>
    <row r="13" spans="1:29" ht="18" customHeight="1">
      <c r="A13" s="19" t="s">
        <v>488</v>
      </c>
      <c r="B13" s="2" t="s">
        <v>384</v>
      </c>
      <c r="C13" s="170">
        <v>95</v>
      </c>
      <c r="D13" s="172" t="s">
        <v>243</v>
      </c>
      <c r="E13" s="170">
        <v>1985</v>
      </c>
      <c r="F13" s="16" t="s">
        <v>165</v>
      </c>
      <c r="G13" s="46" t="s">
        <v>127</v>
      </c>
      <c r="H13" s="46" t="s">
        <v>127</v>
      </c>
      <c r="I13" s="46" t="s">
        <v>490</v>
      </c>
      <c r="J13" s="46" t="s">
        <v>490</v>
      </c>
      <c r="K13" s="46" t="s">
        <v>493</v>
      </c>
      <c r="L13" s="46" t="s">
        <v>493</v>
      </c>
      <c r="M13" s="46" t="s">
        <v>490</v>
      </c>
      <c r="N13" s="46" t="s">
        <v>127</v>
      </c>
      <c r="O13" s="46" t="s">
        <v>491</v>
      </c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136">
        <v>380</v>
      </c>
      <c r="AC13" s="1"/>
    </row>
    <row r="14" spans="1:29" ht="18" customHeight="1">
      <c r="A14" s="19">
        <v>2</v>
      </c>
      <c r="B14" s="21" t="s">
        <v>385</v>
      </c>
      <c r="C14" s="170">
        <v>106</v>
      </c>
      <c r="D14" s="171" t="s">
        <v>256</v>
      </c>
      <c r="E14" s="170">
        <v>1994</v>
      </c>
      <c r="F14" s="16" t="s">
        <v>13</v>
      </c>
      <c r="G14" s="46" t="s">
        <v>127</v>
      </c>
      <c r="H14" s="46" t="s">
        <v>127</v>
      </c>
      <c r="I14" s="46" t="s">
        <v>127</v>
      </c>
      <c r="J14" s="46" t="s">
        <v>127</v>
      </c>
      <c r="K14" s="46" t="s">
        <v>127</v>
      </c>
      <c r="L14" s="46" t="s">
        <v>490</v>
      </c>
      <c r="M14" s="46" t="s">
        <v>127</v>
      </c>
      <c r="N14" s="46" t="s">
        <v>127</v>
      </c>
      <c r="O14" s="46" t="s">
        <v>491</v>
      </c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136">
        <v>370</v>
      </c>
      <c r="AC14" s="1">
        <v>14</v>
      </c>
    </row>
    <row r="15" spans="1:29" ht="18" customHeight="1">
      <c r="A15" s="19">
        <v>3</v>
      </c>
      <c r="B15" s="2" t="s">
        <v>382</v>
      </c>
      <c r="C15" s="170">
        <v>91</v>
      </c>
      <c r="D15" s="171" t="s">
        <v>240</v>
      </c>
      <c r="E15" s="170">
        <v>1985</v>
      </c>
      <c r="F15" s="16" t="s">
        <v>170</v>
      </c>
      <c r="G15" s="46" t="s">
        <v>127</v>
      </c>
      <c r="H15" s="46" t="s">
        <v>127</v>
      </c>
      <c r="I15" s="46" t="s">
        <v>493</v>
      </c>
      <c r="J15" s="46" t="s">
        <v>490</v>
      </c>
      <c r="K15" s="46" t="s">
        <v>490</v>
      </c>
      <c r="L15" s="46" t="s">
        <v>491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136">
        <v>360</v>
      </c>
      <c r="AC15" s="1">
        <v>13</v>
      </c>
    </row>
    <row r="16" spans="1:29" s="37" customFormat="1" ht="18" customHeight="1">
      <c r="A16" s="18">
        <v>4</v>
      </c>
      <c r="B16" s="21" t="s">
        <v>381</v>
      </c>
      <c r="C16" s="170">
        <v>87</v>
      </c>
      <c r="D16" s="171" t="s">
        <v>281</v>
      </c>
      <c r="E16" s="170">
        <v>1994</v>
      </c>
      <c r="F16" s="16" t="s">
        <v>20</v>
      </c>
      <c r="G16" s="46" t="s">
        <v>490</v>
      </c>
      <c r="H16" s="46" t="s">
        <v>127</v>
      </c>
      <c r="I16" s="46" t="s">
        <v>492</v>
      </c>
      <c r="J16" s="46" t="s">
        <v>492</v>
      </c>
      <c r="K16" s="46" t="s">
        <v>491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136">
        <v>350</v>
      </c>
      <c r="AC16" s="1">
        <v>12</v>
      </c>
    </row>
    <row r="17" spans="1:29" s="37" customFormat="1" ht="18" customHeight="1">
      <c r="A17" s="18">
        <v>5</v>
      </c>
      <c r="B17" s="2" t="s">
        <v>380</v>
      </c>
      <c r="C17" s="170">
        <v>62</v>
      </c>
      <c r="D17" s="171" t="s">
        <v>223</v>
      </c>
      <c r="E17" s="170">
        <v>1991</v>
      </c>
      <c r="F17" s="16" t="s">
        <v>14</v>
      </c>
      <c r="G17" s="46" t="s">
        <v>490</v>
      </c>
      <c r="H17" s="46" t="s">
        <v>490</v>
      </c>
      <c r="I17" s="46" t="s">
        <v>490</v>
      </c>
      <c r="J17" s="46" t="s">
        <v>491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136">
        <v>340</v>
      </c>
      <c r="AC17" s="17">
        <v>11</v>
      </c>
    </row>
    <row r="18" spans="1:29" s="37" customFormat="1" ht="18" customHeight="1">
      <c r="A18" s="36"/>
      <c r="B18" s="36"/>
      <c r="C18" s="36"/>
      <c r="D18" s="36"/>
      <c r="E18" s="3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6"/>
    </row>
    <row r="19" spans="1:29" s="37" customFormat="1" ht="18" customHeight="1">
      <c r="A19" s="36"/>
      <c r="B19" s="36"/>
      <c r="C19" s="36"/>
      <c r="D19" s="36"/>
      <c r="E19" s="3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6"/>
    </row>
  </sheetData>
  <sortState ref="A11:AC17">
    <sortCondition descending="1" ref="AB11:AB17"/>
  </sortState>
  <mergeCells count="31">
    <mergeCell ref="A1:AC1"/>
    <mergeCell ref="A2:AC2"/>
    <mergeCell ref="A9:A10"/>
    <mergeCell ref="C9:C10"/>
    <mergeCell ref="D9:D10"/>
    <mergeCell ref="E9:E10"/>
    <mergeCell ref="F9:F10"/>
    <mergeCell ref="G9:G10"/>
    <mergeCell ref="H9:H10"/>
    <mergeCell ref="I9:I10"/>
    <mergeCell ref="AC9:AC10"/>
    <mergeCell ref="J9:J10"/>
    <mergeCell ref="K9:K10"/>
    <mergeCell ref="L9:L10"/>
    <mergeCell ref="M9:M10"/>
    <mergeCell ref="N9:N10"/>
    <mergeCell ref="AA9:AA10"/>
    <mergeCell ref="AB9:AB10"/>
    <mergeCell ref="O9:O10"/>
    <mergeCell ref="B9:B10"/>
    <mergeCell ref="P9:P10"/>
    <mergeCell ref="Q9:Q10"/>
    <mergeCell ref="R9:R10"/>
    <mergeCell ref="Z9:Z10"/>
    <mergeCell ref="W9:W10"/>
    <mergeCell ref="X9:X10"/>
    <mergeCell ref="Y9:Y10"/>
    <mergeCell ref="S9:S10"/>
    <mergeCell ref="T9:T10"/>
    <mergeCell ref="U9:U10"/>
    <mergeCell ref="V9:V10"/>
  </mergeCells>
  <conditionalFormatting sqref="AB11:AB17">
    <cfRule type="cellIs" dxfId="55" priority="10" stopIfTrue="1" operator="between">
      <formula>0</formula>
      <formula>0</formula>
    </cfRule>
    <cfRule type="cellIs" dxfId="54" priority="11" stopIfTrue="1" operator="lessThan">
      <formula>$G$5</formula>
    </cfRule>
    <cfRule type="cellIs" dxfId="53" priority="12" stopIfTrue="1" operator="equal">
      <formula>$G$5</formula>
    </cfRule>
  </conditionalFormatting>
  <conditionalFormatting sqref="C11:C17 E11:F17">
    <cfRule type="containsErrors" dxfId="52" priority="8" stopIfTrue="1">
      <formula>ISERROR(C11)</formula>
    </cfRule>
    <cfRule type="cellIs" dxfId="51" priority="9" stopIfTrue="1" operator="equal">
      <formula>0</formula>
    </cfRule>
  </conditionalFormatting>
  <conditionalFormatting sqref="D11:D17">
    <cfRule type="containsErrors" dxfId="50" priority="6" stopIfTrue="1">
      <formula>ISERROR(D11)</formula>
    </cfRule>
    <cfRule type="cellIs" dxfId="49" priority="7" stopIfTrue="1" operator="equal">
      <formula>0</formula>
    </cfRule>
  </conditionalFormatting>
  <conditionalFormatting sqref="D1:D1048576">
    <cfRule type="containsText" dxfId="48" priority="4" stopIfTrue="1" operator="containsText" text=" OC">
      <formula>NOT(ISERROR(SEARCH(" OC",D1)))</formula>
    </cfRule>
  </conditionalFormatting>
  <conditionalFormatting sqref="F1:F1048576">
    <cfRule type="containsText" dxfId="47" priority="3" stopIfTrue="1" operator="containsText" text=" ">
      <formula>NOT(ISERROR(SEARCH(" ",F1)))</formula>
    </cfRule>
  </conditionalFormatting>
  <conditionalFormatting sqref="A1:A1048576">
    <cfRule type="containsText" dxfId="46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62" orientation="landscape" horizontalDpi="300" verticalDpi="360" r:id="rId1"/>
  <headerFooter alignWithMargins="0">
    <oddHeader>&amp;L&amp;G&amp;R&amp;G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 enableFormatConditionsCalculation="0">
    <tabColor theme="9"/>
  </sheetPr>
  <dimension ref="A1:O18"/>
  <sheetViews>
    <sheetView view="pageBreakPreview" zoomScale="90" zoomScaleSheetLayoutView="90" workbookViewId="0">
      <selection sqref="A1:C1"/>
    </sheetView>
  </sheetViews>
  <sheetFormatPr defaultRowHeight="15" customHeight="1" outlineLevelCol="1"/>
  <cols>
    <col min="1" max="1" width="10.85546875" style="22" customWidth="1"/>
    <col min="2" max="2" width="21.5703125" style="22" hidden="1" customWidth="1" outlineLevel="1"/>
    <col min="3" max="3" width="10.85546875" style="22" customWidth="1" collapsed="1"/>
    <col min="4" max="4" width="26.140625" style="22" bestFit="1" customWidth="1"/>
    <col min="5" max="12" width="8.7109375" style="22" customWidth="1"/>
    <col min="13" max="14" width="10.7109375" style="22" customWidth="1"/>
    <col min="15" max="16384" width="9.140625" style="22"/>
  </cols>
  <sheetData>
    <row r="1" spans="1:15" ht="30" customHeight="1">
      <c r="A1" s="449" t="s">
        <v>2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353"/>
    </row>
    <row r="2" spans="1:15" ht="30" customHeight="1">
      <c r="A2" s="450" t="s">
        <v>114</v>
      </c>
      <c r="B2" s="450"/>
      <c r="C2" s="450"/>
      <c r="D2" s="450"/>
      <c r="E2" s="450"/>
      <c r="F2" s="450"/>
      <c r="G2" s="450"/>
      <c r="H2" s="450"/>
      <c r="I2" s="451"/>
      <c r="J2" s="451"/>
      <c r="K2" s="451"/>
      <c r="L2" s="451"/>
      <c r="M2" s="451"/>
      <c r="N2" s="451"/>
    </row>
    <row r="3" spans="1:15" ht="18" customHeight="1">
      <c r="A3" s="200" t="s">
        <v>278</v>
      </c>
      <c r="B3" s="23"/>
      <c r="C3" s="23"/>
      <c r="D3" s="23"/>
      <c r="E3" s="23"/>
      <c r="F3" s="23"/>
      <c r="G3" s="25"/>
      <c r="H3" s="25"/>
      <c r="I3" s="25"/>
      <c r="J3" s="25"/>
      <c r="K3" s="25"/>
      <c r="L3" s="25"/>
    </row>
    <row r="4" spans="1:15" ht="18" customHeight="1">
      <c r="A4" s="23"/>
      <c r="B4" s="23"/>
      <c r="C4" s="23"/>
      <c r="D4" s="23"/>
      <c r="E4" s="23"/>
      <c r="F4" s="23"/>
      <c r="G4" s="25"/>
      <c r="H4" s="25"/>
      <c r="I4" s="25"/>
      <c r="J4" s="25"/>
      <c r="K4" s="25"/>
      <c r="L4" s="25"/>
    </row>
    <row r="5" spans="1:15" ht="18" customHeight="1">
      <c r="A5" s="23"/>
      <c r="B5" s="23"/>
      <c r="C5" s="23"/>
      <c r="D5" s="23"/>
      <c r="E5" s="23"/>
      <c r="F5" s="23"/>
      <c r="G5" s="25"/>
      <c r="H5" s="25"/>
      <c r="I5" s="25"/>
      <c r="J5" s="25"/>
      <c r="K5" s="25"/>
      <c r="L5" s="25"/>
    </row>
    <row r="6" spans="1:15" ht="18" customHeight="1">
      <c r="A6" s="43" t="s">
        <v>128</v>
      </c>
      <c r="B6" s="43"/>
      <c r="C6" s="42" t="s">
        <v>167</v>
      </c>
      <c r="N6" s="40"/>
    </row>
    <row r="7" spans="1:15" ht="18" customHeight="1">
      <c r="A7" s="45" t="s">
        <v>0</v>
      </c>
      <c r="B7" s="45"/>
      <c r="C7" s="49">
        <v>0.63541666666666663</v>
      </c>
      <c r="M7" s="25"/>
      <c r="N7" s="41"/>
    </row>
    <row r="8" spans="1:15" ht="18" customHeight="1">
      <c r="A8" s="25"/>
      <c r="B8" s="25"/>
      <c r="C8" s="25"/>
      <c r="D8" s="24"/>
    </row>
    <row r="9" spans="1:15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37">
        <v>1</v>
      </c>
      <c r="H9" s="437">
        <v>2</v>
      </c>
      <c r="I9" s="437">
        <v>3</v>
      </c>
      <c r="J9" s="437">
        <v>4</v>
      </c>
      <c r="K9" s="437">
        <v>5</v>
      </c>
      <c r="L9" s="437">
        <v>6</v>
      </c>
      <c r="M9" s="429" t="s">
        <v>26</v>
      </c>
      <c r="N9" s="429" t="s">
        <v>27</v>
      </c>
    </row>
    <row r="10" spans="1:15" ht="18" customHeight="1">
      <c r="A10" s="427"/>
      <c r="B10" s="434"/>
      <c r="C10" s="432"/>
      <c r="D10" s="427"/>
      <c r="E10" s="427"/>
      <c r="F10" s="427"/>
      <c r="G10" s="440"/>
      <c r="H10" s="440"/>
      <c r="I10" s="438"/>
      <c r="J10" s="438"/>
      <c r="K10" s="438"/>
      <c r="L10" s="438"/>
      <c r="M10" s="436"/>
      <c r="N10" s="436"/>
    </row>
    <row r="11" spans="1:15" ht="18" customHeight="1">
      <c r="A11" s="18">
        <v>1</v>
      </c>
      <c r="B11" s="2" t="s">
        <v>377</v>
      </c>
      <c r="C11" s="170">
        <v>77</v>
      </c>
      <c r="D11" s="171" t="s">
        <v>234</v>
      </c>
      <c r="E11" s="170">
        <v>1978</v>
      </c>
      <c r="F11" s="16" t="s">
        <v>20</v>
      </c>
      <c r="G11" s="385">
        <v>1802</v>
      </c>
      <c r="H11" s="385">
        <v>1776</v>
      </c>
      <c r="I11" s="389" t="s">
        <v>486</v>
      </c>
      <c r="J11" s="389" t="s">
        <v>486</v>
      </c>
      <c r="K11" s="389">
        <v>1772</v>
      </c>
      <c r="L11" s="389" t="s">
        <v>486</v>
      </c>
      <c r="M11" s="136">
        <v>1802</v>
      </c>
      <c r="N11" s="1">
        <v>15</v>
      </c>
    </row>
    <row r="12" spans="1:15" ht="18" customHeight="1">
      <c r="A12" s="20">
        <v>2</v>
      </c>
      <c r="B12" s="21" t="s">
        <v>375</v>
      </c>
      <c r="C12" s="170">
        <v>31</v>
      </c>
      <c r="D12" s="171" t="s">
        <v>195</v>
      </c>
      <c r="E12" s="170">
        <v>1987</v>
      </c>
      <c r="F12" s="16" t="s">
        <v>17</v>
      </c>
      <c r="G12" s="390" t="s">
        <v>486</v>
      </c>
      <c r="H12" s="390">
        <v>1763</v>
      </c>
      <c r="I12" s="389">
        <v>1740</v>
      </c>
      <c r="J12" s="389" t="s">
        <v>486</v>
      </c>
      <c r="K12" s="389" t="s">
        <v>486</v>
      </c>
      <c r="L12" s="389" t="s">
        <v>486</v>
      </c>
      <c r="M12" s="136">
        <v>1763</v>
      </c>
      <c r="N12" s="1">
        <v>14</v>
      </c>
    </row>
    <row r="13" spans="1:15" ht="18" customHeight="1">
      <c r="A13" s="2">
        <v>3</v>
      </c>
      <c r="B13" s="2" t="s">
        <v>376</v>
      </c>
      <c r="C13" s="170">
        <v>108</v>
      </c>
      <c r="D13" s="172" t="s">
        <v>258</v>
      </c>
      <c r="E13" s="170">
        <v>1996</v>
      </c>
      <c r="F13" s="16" t="s">
        <v>13</v>
      </c>
      <c r="G13" s="389">
        <v>1696</v>
      </c>
      <c r="H13" s="389" t="s">
        <v>486</v>
      </c>
      <c r="I13" s="389" t="s">
        <v>127</v>
      </c>
      <c r="J13" s="389" t="s">
        <v>127</v>
      </c>
      <c r="K13" s="389" t="s">
        <v>127</v>
      </c>
      <c r="L13" s="389" t="s">
        <v>127</v>
      </c>
      <c r="M13" s="136">
        <v>1696</v>
      </c>
      <c r="N13" s="1">
        <v>13</v>
      </c>
    </row>
    <row r="14" spans="1:15" ht="18" customHeight="1">
      <c r="A14" s="18">
        <v>4</v>
      </c>
      <c r="B14" s="21" t="s">
        <v>374</v>
      </c>
      <c r="C14" s="170">
        <v>57</v>
      </c>
      <c r="D14" s="171" t="s">
        <v>221</v>
      </c>
      <c r="E14" s="170">
        <v>1985</v>
      </c>
      <c r="F14" s="16" t="s">
        <v>16</v>
      </c>
      <c r="G14" s="389" t="s">
        <v>486</v>
      </c>
      <c r="H14" s="389">
        <v>1497</v>
      </c>
      <c r="I14" s="389" t="s">
        <v>486</v>
      </c>
      <c r="J14" s="389" t="s">
        <v>486</v>
      </c>
      <c r="K14" s="389" t="s">
        <v>486</v>
      </c>
      <c r="L14" s="389">
        <v>1472</v>
      </c>
      <c r="M14" s="136">
        <v>1497</v>
      </c>
      <c r="N14" s="1">
        <v>12</v>
      </c>
    </row>
    <row r="15" spans="1:15" ht="18" customHeight="1">
      <c r="A15" s="20" t="s">
        <v>488</v>
      </c>
      <c r="B15" s="2" t="s">
        <v>372</v>
      </c>
      <c r="C15" s="170">
        <v>119</v>
      </c>
      <c r="D15" s="171" t="s">
        <v>272</v>
      </c>
      <c r="E15" s="170">
        <v>1993</v>
      </c>
      <c r="F15" s="16" t="s">
        <v>164</v>
      </c>
      <c r="G15" s="389">
        <v>1309</v>
      </c>
      <c r="H15" s="389">
        <v>1361</v>
      </c>
      <c r="I15" s="389">
        <v>1336</v>
      </c>
      <c r="J15" s="389" t="s">
        <v>486</v>
      </c>
      <c r="K15" s="389" t="s">
        <v>486</v>
      </c>
      <c r="L15" s="389">
        <v>1368</v>
      </c>
      <c r="M15" s="136">
        <v>1368</v>
      </c>
      <c r="N15" s="17"/>
    </row>
    <row r="16" spans="1:15" ht="18" customHeight="1">
      <c r="A16" s="2">
        <v>5</v>
      </c>
      <c r="B16" s="21" t="s">
        <v>373</v>
      </c>
      <c r="C16" s="170">
        <v>11</v>
      </c>
      <c r="D16" s="171" t="s">
        <v>183</v>
      </c>
      <c r="E16" s="170">
        <v>1995</v>
      </c>
      <c r="F16" s="16" t="s">
        <v>171</v>
      </c>
      <c r="G16" s="389">
        <v>1134</v>
      </c>
      <c r="H16" s="389">
        <v>1142</v>
      </c>
      <c r="I16" s="389">
        <v>1032</v>
      </c>
      <c r="J16" s="389">
        <v>1105</v>
      </c>
      <c r="K16" s="389" t="s">
        <v>486</v>
      </c>
      <c r="L16" s="389" t="s">
        <v>486</v>
      </c>
      <c r="M16" s="136">
        <v>1142</v>
      </c>
      <c r="N16" s="1">
        <v>11</v>
      </c>
    </row>
    <row r="17" spans="1:14" ht="18" customHeight="1">
      <c r="A17" s="18"/>
      <c r="B17" s="2" t="s">
        <v>378</v>
      </c>
      <c r="C17" s="170" t="e">
        <v>#N/A</v>
      </c>
      <c r="D17" s="172" t="e">
        <v>#N/A</v>
      </c>
      <c r="E17" s="170" t="e">
        <v>#N/A</v>
      </c>
      <c r="F17" s="16" t="e">
        <v>#N/A</v>
      </c>
      <c r="G17" s="125"/>
      <c r="H17" s="125"/>
      <c r="I17" s="125"/>
      <c r="J17" s="125"/>
      <c r="K17" s="125"/>
      <c r="L17" s="125"/>
      <c r="M17" s="136">
        <v>0</v>
      </c>
      <c r="N17" s="26"/>
    </row>
    <row r="18" spans="1:14" ht="18" customHeight="1"/>
  </sheetData>
  <autoFilter ref="B9:N10">
    <sortState ref="B12:N17">
      <sortCondition descending="1" ref="M9:M10"/>
    </sortState>
  </autoFilter>
  <mergeCells count="16">
    <mergeCell ref="M9:M10"/>
    <mergeCell ref="N9:N10"/>
    <mergeCell ref="H9:H10"/>
    <mergeCell ref="I9:I10"/>
    <mergeCell ref="A1:N1"/>
    <mergeCell ref="A2:N2"/>
    <mergeCell ref="G9:G10"/>
    <mergeCell ref="J9:J10"/>
    <mergeCell ref="K9:K10"/>
    <mergeCell ref="L9:L10"/>
    <mergeCell ref="A9:A10"/>
    <mergeCell ref="C9:C10"/>
    <mergeCell ref="D9:D10"/>
    <mergeCell ref="F9:F10"/>
    <mergeCell ref="E9:E10"/>
    <mergeCell ref="B9:B10"/>
  </mergeCells>
  <phoneticPr fontId="0" type="noConversion"/>
  <conditionalFormatting sqref="M11:M17">
    <cfRule type="cellIs" dxfId="45" priority="10" stopIfTrue="1" operator="between">
      <formula>0</formula>
      <formula>0</formula>
    </cfRule>
    <cfRule type="cellIs" dxfId="44" priority="11" stopIfTrue="1" operator="lessThan">
      <formula>$G$5</formula>
    </cfRule>
    <cfRule type="cellIs" dxfId="43" priority="12" stopIfTrue="1" operator="equal">
      <formula>$G$5</formula>
    </cfRule>
  </conditionalFormatting>
  <conditionalFormatting sqref="C11:C17 E11:F17">
    <cfRule type="containsErrors" dxfId="42" priority="8" stopIfTrue="1">
      <formula>ISERROR(C11)</formula>
    </cfRule>
    <cfRule type="cellIs" dxfId="41" priority="9" stopIfTrue="1" operator="equal">
      <formula>0</formula>
    </cfRule>
  </conditionalFormatting>
  <conditionalFormatting sqref="D11:D17">
    <cfRule type="containsErrors" dxfId="40" priority="6" stopIfTrue="1">
      <formula>ISERROR(D11)</formula>
    </cfRule>
    <cfRule type="cellIs" dxfId="39" priority="7" stopIfTrue="1" operator="equal">
      <formula>0</formula>
    </cfRule>
  </conditionalFormatting>
  <conditionalFormatting sqref="D1:D1048576">
    <cfRule type="containsText" dxfId="38" priority="4" stopIfTrue="1" operator="containsText" text=" OC">
      <formula>NOT(ISERROR(SEARCH(" OC",D1)))</formula>
    </cfRule>
  </conditionalFormatting>
  <conditionalFormatting sqref="F1:F1048576">
    <cfRule type="containsText" dxfId="37" priority="3" stopIfTrue="1" operator="containsText" text=" ">
      <formula>NOT(ISERROR(SEARCH(" ",F1)))</formula>
    </cfRule>
  </conditionalFormatting>
  <conditionalFormatting sqref="A1:A1048576">
    <cfRule type="containsText" dxfId="36" priority="2" stopIfTrue="1" operator="containsText" text="OC">
      <formula>NOT(ISERROR(SEARCH("OC",A1)))</formula>
    </cfRule>
  </conditionalFormatting>
  <printOptions horizontalCentered="1"/>
  <pageMargins left="0.19685039370078741" right="0.19685039370078741" top="1.3779527559055118" bottom="0.59055118110236227" header="0" footer="0"/>
  <pageSetup paperSize="9" scale="73" orientation="portrait" horizontalDpi="300" r:id="rId1"/>
  <headerFooter alignWithMargins="0">
    <oddHeader>&amp;L&amp;G&amp;R&amp;G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7" enableFormatConditionsCalculation="0">
    <tabColor indexed="10"/>
  </sheetPr>
  <dimension ref="A1:Y27"/>
  <sheetViews>
    <sheetView tabSelected="1" view="pageBreakPreview" zoomScale="40" zoomScaleNormal="40" zoomScaleSheetLayoutView="40" workbookViewId="0">
      <pane xSplit="2" ySplit="1" topLeftCell="C2" activePane="bottomRight" state="frozen"/>
      <selection sqref="A1:C1"/>
      <selection pane="topRight" sqref="A1:C1"/>
      <selection pane="bottomLeft" sqref="A1:C1"/>
      <selection pane="bottomRight" sqref="A1:Y1"/>
    </sheetView>
  </sheetViews>
  <sheetFormatPr defaultColWidth="11.42578125" defaultRowHeight="30.75" customHeight="1"/>
  <cols>
    <col min="1" max="1" width="8.85546875" style="51" customWidth="1"/>
    <col min="2" max="2" width="20.5703125" style="51" customWidth="1"/>
    <col min="3" max="3" width="13" style="142" customWidth="1"/>
    <col min="4" max="4" width="10.7109375" style="51" customWidth="1"/>
    <col min="5" max="5" width="16.28515625" style="142" customWidth="1"/>
    <col min="6" max="6" width="10.7109375" style="51" customWidth="1"/>
    <col min="7" max="7" width="16.28515625" style="142" customWidth="1"/>
    <col min="8" max="8" width="10.7109375" style="51" customWidth="1"/>
    <col min="9" max="9" width="13" style="142" customWidth="1"/>
    <col min="10" max="10" width="10.7109375" style="51" customWidth="1"/>
    <col min="11" max="11" width="15.140625" style="142" customWidth="1"/>
    <col min="12" max="12" width="10.7109375" style="51" customWidth="1"/>
    <col min="13" max="13" width="13" style="142" customWidth="1"/>
    <col min="14" max="14" width="10.7109375" style="51" customWidth="1"/>
    <col min="15" max="15" width="13" style="142" customWidth="1"/>
    <col min="16" max="16" width="10.7109375" style="51" customWidth="1"/>
    <col min="17" max="17" width="13" style="142" customWidth="1"/>
    <col min="18" max="18" width="10.7109375" style="51" customWidth="1"/>
    <col min="19" max="19" width="13" style="142" customWidth="1"/>
    <col min="20" max="20" width="10.7109375" style="51" customWidth="1"/>
    <col min="21" max="21" width="13" style="142" customWidth="1"/>
    <col min="22" max="22" width="10.7109375" style="51" customWidth="1"/>
    <col min="23" max="23" width="13" style="142" customWidth="1"/>
    <col min="24" max="24" width="10.7109375" style="51" customWidth="1"/>
    <col min="25" max="25" width="19.42578125" style="52" customWidth="1"/>
    <col min="26" max="16384" width="11.42578125" style="51"/>
  </cols>
  <sheetData>
    <row r="1" spans="1:25" ht="45">
      <c r="A1" s="452" t="s">
        <v>133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</row>
    <row r="2" spans="1:25" ht="45">
      <c r="A2" s="453" t="s">
        <v>134</v>
      </c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</row>
    <row r="3" spans="1:25" ht="45">
      <c r="A3" s="454" t="s">
        <v>167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</row>
    <row r="4" spans="1:25" ht="15.75" customHeight="1">
      <c r="A4" s="458"/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8"/>
      <c r="X4" s="458"/>
      <c r="Y4" s="458"/>
    </row>
    <row r="5" spans="1:25" s="50" customFormat="1" ht="40.5" customHeight="1">
      <c r="A5" s="461" t="s">
        <v>4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</row>
    <row r="6" spans="1:25" s="50" customFormat="1" ht="35.25">
      <c r="A6" s="455" t="s">
        <v>114</v>
      </c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  <c r="O6" s="455"/>
      <c r="P6" s="455"/>
      <c r="Q6" s="455"/>
      <c r="R6" s="455"/>
      <c r="S6" s="455"/>
      <c r="T6" s="455"/>
      <c r="U6" s="455"/>
      <c r="V6" s="455"/>
      <c r="W6" s="455"/>
      <c r="X6" s="455"/>
      <c r="Y6" s="455"/>
    </row>
    <row r="7" spans="1:25" ht="15.75" customHeight="1">
      <c r="A7" s="464"/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</row>
    <row r="8" spans="1:25" ht="15.75" customHeight="1" thickBot="1">
      <c r="A8" s="462"/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2"/>
      <c r="R8" s="462"/>
      <c r="S8" s="462"/>
      <c r="T8" s="462"/>
      <c r="U8" s="462"/>
      <c r="V8" s="462"/>
      <c r="W8" s="462"/>
      <c r="X8" s="462"/>
      <c r="Y8" s="462"/>
    </row>
    <row r="9" spans="1:25" ht="36" customHeight="1">
      <c r="A9" s="65" t="s">
        <v>44</v>
      </c>
      <c r="B9" s="67" t="s">
        <v>42</v>
      </c>
      <c r="C9" s="456" t="s">
        <v>129</v>
      </c>
      <c r="D9" s="457"/>
      <c r="E9" s="456" t="s">
        <v>5</v>
      </c>
      <c r="F9" s="457"/>
      <c r="G9" s="456" t="s">
        <v>7</v>
      </c>
      <c r="H9" s="457"/>
      <c r="I9" s="456" t="s">
        <v>6</v>
      </c>
      <c r="J9" s="457"/>
      <c r="K9" s="456" t="s">
        <v>19</v>
      </c>
      <c r="L9" s="457"/>
      <c r="M9" s="456" t="s">
        <v>132</v>
      </c>
      <c r="N9" s="457"/>
      <c r="O9" s="459" t="s">
        <v>8</v>
      </c>
      <c r="P9" s="460"/>
      <c r="Q9" s="456" t="s">
        <v>9</v>
      </c>
      <c r="R9" s="463"/>
      <c r="S9" s="456" t="s">
        <v>10</v>
      </c>
      <c r="T9" s="457"/>
      <c r="U9" s="456" t="s">
        <v>85</v>
      </c>
      <c r="V9" s="457"/>
      <c r="W9" s="456" t="s">
        <v>11</v>
      </c>
      <c r="X9" s="457"/>
      <c r="Y9" s="66" t="s">
        <v>45</v>
      </c>
    </row>
    <row r="10" spans="1:25" ht="36" customHeight="1" thickBot="1">
      <c r="A10" s="137" t="s">
        <v>43</v>
      </c>
      <c r="B10" s="137" t="s">
        <v>41</v>
      </c>
      <c r="C10" s="139" t="s">
        <v>86</v>
      </c>
      <c r="D10" s="146" t="s">
        <v>87</v>
      </c>
      <c r="E10" s="139" t="s">
        <v>88</v>
      </c>
      <c r="F10" s="146" t="s">
        <v>89</v>
      </c>
      <c r="G10" s="139" t="s">
        <v>90</v>
      </c>
      <c r="H10" s="146" t="s">
        <v>91</v>
      </c>
      <c r="I10" s="139" t="s">
        <v>92</v>
      </c>
      <c r="J10" s="146" t="s">
        <v>93</v>
      </c>
      <c r="K10" s="139" t="s">
        <v>94</v>
      </c>
      <c r="L10" s="146" t="s">
        <v>95</v>
      </c>
      <c r="M10" s="146" t="s">
        <v>96</v>
      </c>
      <c r="N10" s="139" t="s">
        <v>97</v>
      </c>
      <c r="O10" s="146" t="s">
        <v>98</v>
      </c>
      <c r="P10" s="139" t="s">
        <v>99</v>
      </c>
      <c r="Q10" s="146" t="s">
        <v>100</v>
      </c>
      <c r="R10" s="139" t="s">
        <v>101</v>
      </c>
      <c r="S10" s="146" t="s">
        <v>102</v>
      </c>
      <c r="T10" s="139" t="s">
        <v>103</v>
      </c>
      <c r="U10" s="146" t="s">
        <v>104</v>
      </c>
      <c r="V10" s="139" t="s">
        <v>105</v>
      </c>
      <c r="W10" s="146" t="s">
        <v>106</v>
      </c>
      <c r="X10" s="139" t="s">
        <v>107</v>
      </c>
      <c r="Y10" s="138" t="s">
        <v>12</v>
      </c>
    </row>
    <row r="11" spans="1:25" ht="60" customHeight="1">
      <c r="A11" s="235">
        <v>1</v>
      </c>
      <c r="B11" s="133" t="s">
        <v>20</v>
      </c>
      <c r="C11" s="140">
        <v>751</v>
      </c>
      <c r="D11" s="148">
        <v>12</v>
      </c>
      <c r="E11" s="140">
        <v>5417</v>
      </c>
      <c r="F11" s="148">
        <v>15</v>
      </c>
      <c r="G11" s="143">
        <v>20419</v>
      </c>
      <c r="H11" s="148">
        <v>15</v>
      </c>
      <c r="I11" s="143">
        <v>41813</v>
      </c>
      <c r="J11" s="148">
        <v>14</v>
      </c>
      <c r="K11" s="143">
        <v>91961</v>
      </c>
      <c r="L11" s="148">
        <v>13</v>
      </c>
      <c r="M11" s="140">
        <v>848</v>
      </c>
      <c r="N11" s="148">
        <v>13</v>
      </c>
      <c r="O11" s="140">
        <v>645</v>
      </c>
      <c r="P11" s="150">
        <v>14</v>
      </c>
      <c r="Q11" s="140">
        <v>1327</v>
      </c>
      <c r="R11" s="148">
        <v>15</v>
      </c>
      <c r="S11" s="140">
        <v>187</v>
      </c>
      <c r="T11" s="399">
        <v>12.5</v>
      </c>
      <c r="U11" s="140">
        <v>350</v>
      </c>
      <c r="V11" s="148">
        <v>12</v>
      </c>
      <c r="W11" s="140">
        <v>1802</v>
      </c>
      <c r="X11" s="148">
        <v>15</v>
      </c>
      <c r="Y11" s="401">
        <v>150.5</v>
      </c>
    </row>
    <row r="12" spans="1:25" ht="60" customHeight="1">
      <c r="A12" s="236">
        <v>2</v>
      </c>
      <c r="B12" s="274" t="s">
        <v>13</v>
      </c>
      <c r="C12" s="275">
        <v>784</v>
      </c>
      <c r="D12" s="276">
        <v>9</v>
      </c>
      <c r="E12" s="275">
        <v>5687</v>
      </c>
      <c r="F12" s="276">
        <v>13</v>
      </c>
      <c r="G12" s="277">
        <v>20426</v>
      </c>
      <c r="H12" s="276">
        <v>14</v>
      </c>
      <c r="I12" s="277">
        <v>41989</v>
      </c>
      <c r="J12" s="276">
        <v>12</v>
      </c>
      <c r="K12" s="277">
        <v>91536</v>
      </c>
      <c r="L12" s="276">
        <v>15</v>
      </c>
      <c r="M12" s="275">
        <v>913</v>
      </c>
      <c r="N12" s="276">
        <v>10</v>
      </c>
      <c r="O12" s="275">
        <v>605</v>
      </c>
      <c r="P12" s="278">
        <v>12</v>
      </c>
      <c r="Q12" s="275">
        <v>1292</v>
      </c>
      <c r="R12" s="276">
        <v>14</v>
      </c>
      <c r="S12" s="275">
        <v>187</v>
      </c>
      <c r="T12" s="400">
        <v>12.5</v>
      </c>
      <c r="U12" s="275">
        <v>370</v>
      </c>
      <c r="V12" s="276">
        <v>14</v>
      </c>
      <c r="W12" s="275">
        <v>1696</v>
      </c>
      <c r="X12" s="276">
        <v>13</v>
      </c>
      <c r="Y12" s="402">
        <v>138.5</v>
      </c>
    </row>
    <row r="13" spans="1:25" ht="60" customHeight="1">
      <c r="A13" s="237">
        <v>3</v>
      </c>
      <c r="B13" s="134" t="s">
        <v>17</v>
      </c>
      <c r="C13" s="141">
        <v>777</v>
      </c>
      <c r="D13" s="149">
        <v>10</v>
      </c>
      <c r="E13" s="141" t="s">
        <v>495</v>
      </c>
      <c r="F13" s="149" t="s">
        <v>496</v>
      </c>
      <c r="G13" s="144" t="s">
        <v>495</v>
      </c>
      <c r="H13" s="149" t="s">
        <v>496</v>
      </c>
      <c r="I13" s="144">
        <v>42252</v>
      </c>
      <c r="J13" s="149">
        <v>11</v>
      </c>
      <c r="K13" s="144">
        <v>94089</v>
      </c>
      <c r="L13" s="149">
        <v>10</v>
      </c>
      <c r="M13" s="141">
        <v>875</v>
      </c>
      <c r="N13" s="149">
        <v>12</v>
      </c>
      <c r="O13" s="141">
        <v>616</v>
      </c>
      <c r="P13" s="151">
        <v>13</v>
      </c>
      <c r="Q13" s="141" t="s">
        <v>495</v>
      </c>
      <c r="R13" s="149" t="s">
        <v>496</v>
      </c>
      <c r="S13" s="141">
        <v>190</v>
      </c>
      <c r="T13" s="149">
        <v>14</v>
      </c>
      <c r="U13" s="141" t="s">
        <v>495</v>
      </c>
      <c r="V13" s="149" t="s">
        <v>496</v>
      </c>
      <c r="W13" s="141">
        <v>1763</v>
      </c>
      <c r="X13" s="149">
        <v>14</v>
      </c>
      <c r="Y13" s="147">
        <v>84</v>
      </c>
    </row>
    <row r="14" spans="1:25" ht="60" customHeight="1">
      <c r="A14" s="236">
        <v>4</v>
      </c>
      <c r="B14" s="134" t="s">
        <v>170</v>
      </c>
      <c r="C14" s="141">
        <v>755</v>
      </c>
      <c r="D14" s="149">
        <v>11</v>
      </c>
      <c r="E14" s="141">
        <v>5608</v>
      </c>
      <c r="F14" s="149">
        <v>14</v>
      </c>
      <c r="G14" s="144">
        <v>21601</v>
      </c>
      <c r="H14" s="149">
        <v>13</v>
      </c>
      <c r="I14" s="144">
        <v>41814</v>
      </c>
      <c r="J14" s="149">
        <v>13</v>
      </c>
      <c r="K14" s="144" t="s">
        <v>495</v>
      </c>
      <c r="L14" s="149" t="s">
        <v>496</v>
      </c>
      <c r="M14" s="141">
        <v>816</v>
      </c>
      <c r="N14" s="149">
        <v>15</v>
      </c>
      <c r="O14" s="141" t="s">
        <v>495</v>
      </c>
      <c r="P14" s="151" t="s">
        <v>496</v>
      </c>
      <c r="Q14" s="141" t="s">
        <v>495</v>
      </c>
      <c r="R14" s="149" t="s">
        <v>496</v>
      </c>
      <c r="S14" s="141" t="s">
        <v>495</v>
      </c>
      <c r="T14" s="149" t="s">
        <v>496</v>
      </c>
      <c r="U14" s="141">
        <v>360</v>
      </c>
      <c r="V14" s="149">
        <v>13</v>
      </c>
      <c r="W14" s="141" t="s">
        <v>495</v>
      </c>
      <c r="X14" s="149" t="s">
        <v>496</v>
      </c>
      <c r="Y14" s="147">
        <v>79</v>
      </c>
    </row>
    <row r="15" spans="1:25" ht="60" customHeight="1">
      <c r="A15" s="237">
        <v>5</v>
      </c>
      <c r="B15" s="134" t="s">
        <v>16</v>
      </c>
      <c r="C15" s="141">
        <v>737</v>
      </c>
      <c r="D15" s="149">
        <v>15</v>
      </c>
      <c r="E15" s="141" t="s">
        <v>495</v>
      </c>
      <c r="F15" s="149" t="s">
        <v>496</v>
      </c>
      <c r="G15" s="144" t="s">
        <v>495</v>
      </c>
      <c r="H15" s="149" t="s">
        <v>496</v>
      </c>
      <c r="I15" s="144">
        <v>42994</v>
      </c>
      <c r="J15" s="149">
        <v>8</v>
      </c>
      <c r="K15" s="144" t="s">
        <v>495</v>
      </c>
      <c r="L15" s="149" t="s">
        <v>496</v>
      </c>
      <c r="M15" s="141">
        <v>832</v>
      </c>
      <c r="N15" s="149">
        <v>14</v>
      </c>
      <c r="O15" s="141" t="s">
        <v>495</v>
      </c>
      <c r="P15" s="151" t="s">
        <v>496</v>
      </c>
      <c r="Q15" s="141" t="s">
        <v>495</v>
      </c>
      <c r="R15" s="149" t="s">
        <v>496</v>
      </c>
      <c r="S15" s="141">
        <v>175</v>
      </c>
      <c r="T15" s="149">
        <v>11</v>
      </c>
      <c r="U15" s="141">
        <v>436</v>
      </c>
      <c r="V15" s="149">
        <v>15</v>
      </c>
      <c r="W15" s="141">
        <v>1497</v>
      </c>
      <c r="X15" s="149">
        <v>12</v>
      </c>
      <c r="Y15" s="147">
        <v>75</v>
      </c>
    </row>
    <row r="16" spans="1:25" ht="60" customHeight="1">
      <c r="A16" s="236">
        <v>6</v>
      </c>
      <c r="B16" s="134" t="s">
        <v>171</v>
      </c>
      <c r="C16" s="141">
        <v>802</v>
      </c>
      <c r="D16" s="149">
        <v>4</v>
      </c>
      <c r="E16" s="141" t="s">
        <v>489</v>
      </c>
      <c r="F16" s="149">
        <v>0</v>
      </c>
      <c r="G16" s="144">
        <v>21960</v>
      </c>
      <c r="H16" s="149">
        <v>11</v>
      </c>
      <c r="I16" s="144">
        <v>45925</v>
      </c>
      <c r="J16" s="149">
        <v>7</v>
      </c>
      <c r="K16" s="144">
        <v>110997</v>
      </c>
      <c r="L16" s="149">
        <v>9</v>
      </c>
      <c r="M16" s="141" t="s">
        <v>495</v>
      </c>
      <c r="N16" s="149" t="s">
        <v>496</v>
      </c>
      <c r="O16" s="141">
        <v>597</v>
      </c>
      <c r="P16" s="151">
        <v>11</v>
      </c>
      <c r="Q16" s="141">
        <v>1284</v>
      </c>
      <c r="R16" s="149">
        <v>13</v>
      </c>
      <c r="S16" s="141">
        <v>155</v>
      </c>
      <c r="T16" s="149">
        <v>9</v>
      </c>
      <c r="U16" s="141" t="s">
        <v>495</v>
      </c>
      <c r="V16" s="149" t="s">
        <v>496</v>
      </c>
      <c r="W16" s="141">
        <v>1142</v>
      </c>
      <c r="X16" s="149">
        <v>11</v>
      </c>
      <c r="Y16" s="147">
        <v>75</v>
      </c>
    </row>
    <row r="17" spans="1:25" ht="60" customHeight="1">
      <c r="A17" s="237">
        <v>7</v>
      </c>
      <c r="B17" s="134" t="s">
        <v>169</v>
      </c>
      <c r="C17" s="141">
        <v>788</v>
      </c>
      <c r="D17" s="149">
        <v>7</v>
      </c>
      <c r="E17" s="141">
        <v>5940</v>
      </c>
      <c r="F17" s="149">
        <v>12</v>
      </c>
      <c r="G17" s="144">
        <v>21704</v>
      </c>
      <c r="H17" s="149">
        <v>12</v>
      </c>
      <c r="I17" s="144" t="s">
        <v>495</v>
      </c>
      <c r="J17" s="149" t="s">
        <v>496</v>
      </c>
      <c r="K17" s="144" t="s">
        <v>495</v>
      </c>
      <c r="L17" s="149" t="s">
        <v>496</v>
      </c>
      <c r="M17" s="141" t="s">
        <v>495</v>
      </c>
      <c r="N17" s="149" t="s">
        <v>496</v>
      </c>
      <c r="O17" s="141">
        <v>592</v>
      </c>
      <c r="P17" s="151">
        <v>10</v>
      </c>
      <c r="Q17" s="141">
        <v>1202</v>
      </c>
      <c r="R17" s="149">
        <v>12</v>
      </c>
      <c r="S17" s="141" t="s">
        <v>495</v>
      </c>
      <c r="T17" s="149" t="s">
        <v>496</v>
      </c>
      <c r="U17" s="141" t="s">
        <v>495</v>
      </c>
      <c r="V17" s="149" t="s">
        <v>496</v>
      </c>
      <c r="W17" s="141" t="s">
        <v>495</v>
      </c>
      <c r="X17" s="149" t="s">
        <v>496</v>
      </c>
      <c r="Y17" s="147">
        <v>53</v>
      </c>
    </row>
    <row r="18" spans="1:25" ht="60" customHeight="1">
      <c r="A18" s="236">
        <v>8</v>
      </c>
      <c r="B18" s="134" t="s">
        <v>161</v>
      </c>
      <c r="C18" s="141">
        <v>744</v>
      </c>
      <c r="D18" s="149">
        <v>14</v>
      </c>
      <c r="E18" s="141" t="s">
        <v>495</v>
      </c>
      <c r="F18" s="149" t="s">
        <v>496</v>
      </c>
      <c r="G18" s="144" t="s">
        <v>495</v>
      </c>
      <c r="H18" s="149" t="s">
        <v>496</v>
      </c>
      <c r="I18" s="144" t="s">
        <v>495</v>
      </c>
      <c r="J18" s="149" t="s">
        <v>496</v>
      </c>
      <c r="K18" s="144">
        <v>92264</v>
      </c>
      <c r="L18" s="149">
        <v>12</v>
      </c>
      <c r="M18" s="141" t="s">
        <v>494</v>
      </c>
      <c r="N18" s="149">
        <v>0</v>
      </c>
      <c r="O18" s="141" t="s">
        <v>495</v>
      </c>
      <c r="P18" s="151" t="s">
        <v>496</v>
      </c>
      <c r="Q18" s="141" t="s">
        <v>495</v>
      </c>
      <c r="R18" s="149" t="s">
        <v>496</v>
      </c>
      <c r="S18" s="141">
        <v>194</v>
      </c>
      <c r="T18" s="149">
        <v>15</v>
      </c>
      <c r="U18" s="141" t="s">
        <v>495</v>
      </c>
      <c r="V18" s="149" t="s">
        <v>496</v>
      </c>
      <c r="W18" s="141" t="s">
        <v>495</v>
      </c>
      <c r="X18" s="149" t="s">
        <v>496</v>
      </c>
      <c r="Y18" s="147">
        <v>41</v>
      </c>
    </row>
    <row r="19" spans="1:25" ht="60" customHeight="1">
      <c r="A19" s="237">
        <v>9</v>
      </c>
      <c r="B19" s="134" t="s">
        <v>84</v>
      </c>
      <c r="C19" s="141">
        <v>795</v>
      </c>
      <c r="D19" s="149">
        <v>6</v>
      </c>
      <c r="E19" s="141" t="s">
        <v>495</v>
      </c>
      <c r="F19" s="149" t="s">
        <v>496</v>
      </c>
      <c r="G19" s="144" t="s">
        <v>495</v>
      </c>
      <c r="H19" s="149" t="s">
        <v>496</v>
      </c>
      <c r="I19" s="144">
        <v>40784</v>
      </c>
      <c r="J19" s="149">
        <v>15</v>
      </c>
      <c r="K19" s="144" t="s">
        <v>495</v>
      </c>
      <c r="L19" s="149" t="s">
        <v>496</v>
      </c>
      <c r="M19" s="141">
        <v>979</v>
      </c>
      <c r="N19" s="149">
        <v>9</v>
      </c>
      <c r="O19" s="141">
        <v>520</v>
      </c>
      <c r="P19" s="151">
        <v>8</v>
      </c>
      <c r="Q19" s="141" t="s">
        <v>487</v>
      </c>
      <c r="R19" s="149">
        <v>0</v>
      </c>
      <c r="S19" s="141" t="s">
        <v>495</v>
      </c>
      <c r="T19" s="149" t="s">
        <v>496</v>
      </c>
      <c r="U19" s="141" t="s">
        <v>495</v>
      </c>
      <c r="V19" s="149" t="s">
        <v>496</v>
      </c>
      <c r="W19" s="141" t="s">
        <v>495</v>
      </c>
      <c r="X19" s="149" t="s">
        <v>496</v>
      </c>
      <c r="Y19" s="147">
        <v>38</v>
      </c>
    </row>
    <row r="20" spans="1:25" ht="60" customHeight="1">
      <c r="A20" s="236">
        <v>10</v>
      </c>
      <c r="B20" s="134" t="s">
        <v>21</v>
      </c>
      <c r="C20" s="141">
        <v>785</v>
      </c>
      <c r="D20" s="149">
        <v>8</v>
      </c>
      <c r="E20" s="141" t="s">
        <v>495</v>
      </c>
      <c r="F20" s="149" t="s">
        <v>496</v>
      </c>
      <c r="G20" s="144" t="s">
        <v>495</v>
      </c>
      <c r="H20" s="149" t="s">
        <v>496</v>
      </c>
      <c r="I20" s="144" t="s">
        <v>495</v>
      </c>
      <c r="J20" s="149" t="s">
        <v>496</v>
      </c>
      <c r="K20" s="144">
        <v>91929</v>
      </c>
      <c r="L20" s="149">
        <v>14</v>
      </c>
      <c r="M20" s="141" t="s">
        <v>495</v>
      </c>
      <c r="N20" s="149" t="s">
        <v>496</v>
      </c>
      <c r="O20" s="141">
        <v>692</v>
      </c>
      <c r="P20" s="151">
        <v>15</v>
      </c>
      <c r="Q20" s="141" t="s">
        <v>495</v>
      </c>
      <c r="R20" s="149" t="s">
        <v>496</v>
      </c>
      <c r="S20" s="141" t="s">
        <v>495</v>
      </c>
      <c r="T20" s="149" t="s">
        <v>496</v>
      </c>
      <c r="U20" s="141" t="s">
        <v>495</v>
      </c>
      <c r="V20" s="149" t="s">
        <v>496</v>
      </c>
      <c r="W20" s="141" t="s">
        <v>495</v>
      </c>
      <c r="X20" s="149" t="s">
        <v>496</v>
      </c>
      <c r="Y20" s="147">
        <v>37</v>
      </c>
    </row>
    <row r="21" spans="1:25" ht="60" customHeight="1">
      <c r="A21" s="237">
        <v>11</v>
      </c>
      <c r="B21" s="134" t="s">
        <v>15</v>
      </c>
      <c r="C21" s="141">
        <v>796</v>
      </c>
      <c r="D21" s="149">
        <v>5</v>
      </c>
      <c r="E21" s="141" t="s">
        <v>495</v>
      </c>
      <c r="F21" s="149" t="s">
        <v>496</v>
      </c>
      <c r="G21" s="144" t="s">
        <v>495</v>
      </c>
      <c r="H21" s="149" t="s">
        <v>496</v>
      </c>
      <c r="I21" s="144" t="s">
        <v>495</v>
      </c>
      <c r="J21" s="149" t="s">
        <v>496</v>
      </c>
      <c r="K21" s="144" t="s">
        <v>495</v>
      </c>
      <c r="L21" s="149" t="s">
        <v>496</v>
      </c>
      <c r="M21" s="141">
        <v>889</v>
      </c>
      <c r="N21" s="149">
        <v>11</v>
      </c>
      <c r="O21" s="141">
        <v>565</v>
      </c>
      <c r="P21" s="151">
        <v>9</v>
      </c>
      <c r="Q21" s="141" t="s">
        <v>495</v>
      </c>
      <c r="R21" s="149" t="s">
        <v>496</v>
      </c>
      <c r="S21" s="141">
        <v>170</v>
      </c>
      <c r="T21" s="149">
        <v>10</v>
      </c>
      <c r="U21" s="141" t="s">
        <v>495</v>
      </c>
      <c r="V21" s="149" t="s">
        <v>496</v>
      </c>
      <c r="W21" s="141" t="s">
        <v>495</v>
      </c>
      <c r="X21" s="149" t="s">
        <v>496</v>
      </c>
      <c r="Y21" s="147">
        <v>35</v>
      </c>
    </row>
    <row r="22" spans="1:25" ht="60" customHeight="1">
      <c r="A22" s="236">
        <v>12</v>
      </c>
      <c r="B22" s="134" t="s">
        <v>168</v>
      </c>
      <c r="C22" s="141">
        <v>745</v>
      </c>
      <c r="D22" s="149">
        <v>13</v>
      </c>
      <c r="E22" s="141" t="s">
        <v>495</v>
      </c>
      <c r="F22" s="149" t="s">
        <v>496</v>
      </c>
      <c r="G22" s="144" t="s">
        <v>495</v>
      </c>
      <c r="H22" s="149" t="s">
        <v>496</v>
      </c>
      <c r="I22" s="144">
        <v>42385</v>
      </c>
      <c r="J22" s="149">
        <v>10</v>
      </c>
      <c r="K22" s="144" t="s">
        <v>495</v>
      </c>
      <c r="L22" s="149" t="s">
        <v>496</v>
      </c>
      <c r="M22" s="141" t="s">
        <v>495</v>
      </c>
      <c r="N22" s="149" t="s">
        <v>496</v>
      </c>
      <c r="O22" s="141" t="s">
        <v>495</v>
      </c>
      <c r="P22" s="151" t="s">
        <v>496</v>
      </c>
      <c r="Q22" s="141" t="s">
        <v>495</v>
      </c>
      <c r="R22" s="149" t="s">
        <v>496</v>
      </c>
      <c r="S22" s="141" t="s">
        <v>495</v>
      </c>
      <c r="T22" s="149" t="s">
        <v>496</v>
      </c>
      <c r="U22" s="141" t="s">
        <v>495</v>
      </c>
      <c r="V22" s="149" t="s">
        <v>496</v>
      </c>
      <c r="W22" s="141" t="s">
        <v>495</v>
      </c>
      <c r="X22" s="149" t="s">
        <v>496</v>
      </c>
      <c r="Y22" s="147">
        <v>23</v>
      </c>
    </row>
    <row r="23" spans="1:25" ht="60" customHeight="1">
      <c r="A23" s="237">
        <v>13</v>
      </c>
      <c r="B23" s="134" t="s">
        <v>14</v>
      </c>
      <c r="C23" s="141" t="s">
        <v>495</v>
      </c>
      <c r="D23" s="149" t="s">
        <v>496</v>
      </c>
      <c r="E23" s="141" t="s">
        <v>495</v>
      </c>
      <c r="F23" s="149" t="s">
        <v>496</v>
      </c>
      <c r="G23" s="144" t="s">
        <v>495</v>
      </c>
      <c r="H23" s="149" t="s">
        <v>496</v>
      </c>
      <c r="I23" s="144">
        <v>42662</v>
      </c>
      <c r="J23" s="149">
        <v>9</v>
      </c>
      <c r="K23" s="144" t="s">
        <v>495</v>
      </c>
      <c r="L23" s="149" t="s">
        <v>496</v>
      </c>
      <c r="M23" s="141" t="s">
        <v>495</v>
      </c>
      <c r="N23" s="149" t="s">
        <v>496</v>
      </c>
      <c r="O23" s="141" t="s">
        <v>495</v>
      </c>
      <c r="P23" s="151" t="s">
        <v>496</v>
      </c>
      <c r="Q23" s="141" t="s">
        <v>495</v>
      </c>
      <c r="R23" s="149" t="s">
        <v>496</v>
      </c>
      <c r="S23" s="141" t="s">
        <v>495</v>
      </c>
      <c r="T23" s="149" t="s">
        <v>496</v>
      </c>
      <c r="U23" s="141">
        <v>340</v>
      </c>
      <c r="V23" s="149">
        <v>11</v>
      </c>
      <c r="W23" s="141" t="s">
        <v>495</v>
      </c>
      <c r="X23" s="149" t="s">
        <v>496</v>
      </c>
      <c r="Y23" s="147">
        <v>20</v>
      </c>
    </row>
    <row r="24" spans="1:25" ht="60" customHeight="1">
      <c r="A24" s="236">
        <v>14</v>
      </c>
      <c r="B24" s="203" t="s">
        <v>18</v>
      </c>
      <c r="C24" s="141">
        <v>820</v>
      </c>
      <c r="D24" s="149">
        <v>3</v>
      </c>
      <c r="E24" s="141">
        <v>5991</v>
      </c>
      <c r="F24" s="149">
        <v>11</v>
      </c>
      <c r="G24" s="144" t="s">
        <v>495</v>
      </c>
      <c r="H24" s="149" t="s">
        <v>496</v>
      </c>
      <c r="I24" s="144" t="s">
        <v>495</v>
      </c>
      <c r="J24" s="149" t="s">
        <v>496</v>
      </c>
      <c r="K24" s="144" t="s">
        <v>495</v>
      </c>
      <c r="L24" s="149" t="s">
        <v>496</v>
      </c>
      <c r="M24" s="141" t="s">
        <v>495</v>
      </c>
      <c r="N24" s="149" t="s">
        <v>496</v>
      </c>
      <c r="O24" s="141" t="s">
        <v>495</v>
      </c>
      <c r="P24" s="151" t="s">
        <v>496</v>
      </c>
      <c r="Q24" s="141" t="s">
        <v>495</v>
      </c>
      <c r="R24" s="149" t="s">
        <v>496</v>
      </c>
      <c r="S24" s="141" t="s">
        <v>495</v>
      </c>
      <c r="T24" s="149" t="s">
        <v>496</v>
      </c>
      <c r="U24" s="141" t="s">
        <v>495</v>
      </c>
      <c r="V24" s="149" t="s">
        <v>496</v>
      </c>
      <c r="W24" s="141" t="s">
        <v>495</v>
      </c>
      <c r="X24" s="149" t="s">
        <v>496</v>
      </c>
      <c r="Y24" s="147">
        <v>14</v>
      </c>
    </row>
    <row r="25" spans="1:25" ht="59.25" customHeight="1" thickBot="1">
      <c r="A25" s="238">
        <v>15</v>
      </c>
      <c r="B25" s="204" t="s">
        <v>126</v>
      </c>
      <c r="C25" s="141" t="s">
        <v>495</v>
      </c>
      <c r="D25" s="149" t="s">
        <v>496</v>
      </c>
      <c r="E25" s="141" t="s">
        <v>495</v>
      </c>
      <c r="F25" s="149" t="s">
        <v>496</v>
      </c>
      <c r="G25" s="144" t="s">
        <v>495</v>
      </c>
      <c r="H25" s="149" t="s">
        <v>496</v>
      </c>
      <c r="I25" s="144" t="s">
        <v>495</v>
      </c>
      <c r="J25" s="149" t="s">
        <v>496</v>
      </c>
      <c r="K25" s="144">
        <v>93060</v>
      </c>
      <c r="L25" s="149">
        <v>11</v>
      </c>
      <c r="M25" s="141" t="s">
        <v>495</v>
      </c>
      <c r="N25" s="149" t="s">
        <v>496</v>
      </c>
      <c r="O25" s="141" t="s">
        <v>495</v>
      </c>
      <c r="P25" s="151" t="s">
        <v>496</v>
      </c>
      <c r="Q25" s="141" t="s">
        <v>495</v>
      </c>
      <c r="R25" s="149" t="s">
        <v>496</v>
      </c>
      <c r="S25" s="141" t="s">
        <v>495</v>
      </c>
      <c r="T25" s="149" t="s">
        <v>496</v>
      </c>
      <c r="U25" s="141" t="s">
        <v>495</v>
      </c>
      <c r="V25" s="149" t="s">
        <v>496</v>
      </c>
      <c r="W25" s="141" t="s">
        <v>495</v>
      </c>
      <c r="X25" s="149" t="s">
        <v>496</v>
      </c>
      <c r="Y25" s="147">
        <v>11</v>
      </c>
    </row>
    <row r="26" spans="1:25" ht="30.75" customHeight="1">
      <c r="R26" s="52"/>
      <c r="S26" s="145"/>
      <c r="Y26" s="51"/>
    </row>
    <row r="27" spans="1:25" ht="30.75" customHeight="1">
      <c r="R27" s="52"/>
      <c r="S27" s="145"/>
      <c r="Y27" s="51"/>
    </row>
  </sheetData>
  <mergeCells count="19">
    <mergeCell ref="M9:N9"/>
    <mergeCell ref="A7:Y7"/>
    <mergeCell ref="W9:X9"/>
    <mergeCell ref="A1:Y1"/>
    <mergeCell ref="A2:Y2"/>
    <mergeCell ref="A3:Y3"/>
    <mergeCell ref="A6:Y6"/>
    <mergeCell ref="C9:D9"/>
    <mergeCell ref="G9:H9"/>
    <mergeCell ref="A4:Y4"/>
    <mergeCell ref="K9:L9"/>
    <mergeCell ref="O9:P9"/>
    <mergeCell ref="A5:Y5"/>
    <mergeCell ref="A8:Y8"/>
    <mergeCell ref="U9:V9"/>
    <mergeCell ref="E9:F9"/>
    <mergeCell ref="I9:J9"/>
    <mergeCell ref="Q9:R9"/>
    <mergeCell ref="S9:T9"/>
  </mergeCells>
  <phoneticPr fontId="0" type="noConversion"/>
  <conditionalFormatting sqref="C24 C21 C19 C14:C17 C11:C12 E11:E12 G11:G12 I11:I12 K11:K12 K14:K17 I14:I17 G14:G17 E14:E17 E19 G19 I19 K19 K21 I21 G21 E21 E24 G24 I24 K24 M11:M12 O11:O12 Q11:Q12 S11:S12 U11:U12 W11:W12 W14:W17 U14:U17 S14:S17 Q14:Q17 O14:O17 M14:M17 M19 O19 Q19 S19 U19 W19 W21 U21 S21 Q21 O21 M21 M24 O24 Q24 S24 U24 W24">
    <cfRule type="cellIs" dxfId="35" priority="2" stopIfTrue="1" operator="equal">
      <formula>0</formula>
    </cfRule>
  </conditionalFormatting>
  <conditionalFormatting sqref="C13 E13 G13 I13 K13 K18 I18 G18 E18 C18 C20 E20 G20 I20 K20 K22:K23 I22:I23 G22:G23 E22:E23 C22:C23 C25 E25 G25 I25 K25 M13 M18 M20 M22:M23 M25 O25 O22:O23 O20 O18 O13 Q13 Q18 Q20 Q22:Q23 Q25 S13 S18 S20 S22:S23 S25 U25 U22:U23 U20 U18 U13 W13 W18 W20 W22:W23 W25">
    <cfRule type="cellIs" dxfId="34" priority="1" stopIfTrue="1" operator="equal">
      <formula>0</formula>
    </cfRule>
  </conditionalFormatting>
  <printOptions horizontalCentered="1"/>
  <pageMargins left="0" right="0" top="0.98425196850393704" bottom="0" header="0" footer="0"/>
  <pageSetup paperSize="9" scale="43" orientation="landscape" horizontalDpi="300" r:id="rId1"/>
  <headerFooter alignWithMargins="0">
    <oddHeader>&amp;L&amp;G&amp;R&amp;G</oddHead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>
    <tabColor rgb="FF00B050"/>
  </sheetPr>
  <dimension ref="A1:D28"/>
  <sheetViews>
    <sheetView workbookViewId="0">
      <selection sqref="A1:D1"/>
    </sheetView>
  </sheetViews>
  <sheetFormatPr defaultRowHeight="15.75" customHeight="1"/>
  <cols>
    <col min="1" max="1" width="14.5703125" style="3" customWidth="1"/>
    <col min="2" max="2" width="32.7109375" style="8" customWidth="1"/>
    <col min="3" max="3" width="32.7109375" style="3" customWidth="1"/>
    <col min="4" max="4" width="16.5703125" style="3" bestFit="1" customWidth="1"/>
    <col min="5" max="123" width="8.140625" style="3" customWidth="1"/>
    <col min="124" max="16384" width="9.140625" style="3"/>
  </cols>
  <sheetData>
    <row r="1" spans="1:4" ht="23.25" customHeight="1">
      <c r="A1" s="410" t="str">
        <f>Menu!A1</f>
        <v>BALKAN SALON ŞAMPİYONASI</v>
      </c>
      <c r="B1" s="410"/>
      <c r="C1" s="410"/>
      <c r="D1" s="410"/>
    </row>
    <row r="2" spans="1:4" ht="23.25" customHeight="1">
      <c r="A2" s="410" t="str">
        <f>Menu!A2</f>
        <v>BALKAN INDOOR CHAMPIONSHIPS</v>
      </c>
      <c r="B2" s="410"/>
      <c r="C2" s="410"/>
      <c r="D2" s="410"/>
    </row>
    <row r="3" spans="1:4" ht="27" customHeight="1" thickBot="1">
      <c r="A3" s="411" t="str">
        <f>Menu!A3</f>
        <v>22 February 2014 / İstanbul</v>
      </c>
      <c r="B3" s="411"/>
      <c r="C3" s="411"/>
      <c r="D3" s="411"/>
    </row>
    <row r="4" spans="1:4" s="4" customFormat="1" ht="30" customHeight="1">
      <c r="A4" s="412" t="s">
        <v>71</v>
      </c>
      <c r="B4" s="413"/>
      <c r="C4" s="413"/>
      <c r="D4" s="414"/>
    </row>
    <row r="5" spans="1:4" s="5" customFormat="1" ht="30" customHeight="1">
      <c r="A5" s="127"/>
      <c r="B5" s="130" t="s">
        <v>135</v>
      </c>
      <c r="C5" s="130" t="s">
        <v>72</v>
      </c>
      <c r="D5" s="131"/>
    </row>
    <row r="6" spans="1:4" s="5" customFormat="1" ht="30" customHeight="1">
      <c r="A6" s="248">
        <v>0.5625</v>
      </c>
      <c r="B6" s="249" t="s">
        <v>138</v>
      </c>
      <c r="C6" s="250" t="s">
        <v>116</v>
      </c>
      <c r="D6" s="251" t="s">
        <v>137</v>
      </c>
    </row>
    <row r="7" spans="1:4" s="5" customFormat="1" ht="30" customHeight="1">
      <c r="A7" s="127">
        <v>0.57291666666666663</v>
      </c>
      <c r="B7" s="128" t="s">
        <v>152</v>
      </c>
      <c r="C7" s="132" t="s">
        <v>74</v>
      </c>
      <c r="D7" s="129" t="s">
        <v>137</v>
      </c>
    </row>
    <row r="8" spans="1:4" s="5" customFormat="1" ht="30" customHeight="1">
      <c r="A8" s="248">
        <v>0.61458333333333337</v>
      </c>
      <c r="B8" s="249" t="s">
        <v>125</v>
      </c>
      <c r="C8" s="250" t="s">
        <v>117</v>
      </c>
      <c r="D8" s="251" t="s">
        <v>137</v>
      </c>
    </row>
    <row r="9" spans="1:4" s="5" customFormat="1" ht="30" customHeight="1">
      <c r="A9" s="248">
        <v>0.61805555555555558</v>
      </c>
      <c r="B9" s="249" t="s">
        <v>136</v>
      </c>
      <c r="C9" s="250" t="s">
        <v>119</v>
      </c>
      <c r="D9" s="251" t="s">
        <v>137</v>
      </c>
    </row>
    <row r="10" spans="1:4" s="5" customFormat="1" ht="30" customHeight="1">
      <c r="A10" s="127">
        <v>0.625</v>
      </c>
      <c r="B10" s="128" t="s">
        <v>146</v>
      </c>
      <c r="C10" s="132" t="s">
        <v>78</v>
      </c>
      <c r="D10" s="129" t="s">
        <v>137</v>
      </c>
    </row>
    <row r="11" spans="1:4" s="5" customFormat="1" ht="30" customHeight="1">
      <c r="A11" s="127">
        <v>0.63194444444444442</v>
      </c>
      <c r="B11" s="128" t="s">
        <v>155</v>
      </c>
      <c r="C11" s="132" t="s">
        <v>80</v>
      </c>
      <c r="D11" s="129" t="s">
        <v>137</v>
      </c>
    </row>
    <row r="12" spans="1:4" s="5" customFormat="1" ht="30" customHeight="1">
      <c r="A12" s="248">
        <v>0.63541666666666663</v>
      </c>
      <c r="B12" s="249" t="s">
        <v>154</v>
      </c>
      <c r="C12" s="250" t="s">
        <v>122</v>
      </c>
      <c r="D12" s="251" t="s">
        <v>137</v>
      </c>
    </row>
    <row r="13" spans="1:4" s="5" customFormat="1" ht="30" customHeight="1">
      <c r="A13" s="248">
        <v>0.64583333333333337</v>
      </c>
      <c r="B13" s="249" t="s">
        <v>153</v>
      </c>
      <c r="C13" s="250" t="s">
        <v>120</v>
      </c>
      <c r="D13" s="251" t="s">
        <v>137</v>
      </c>
    </row>
    <row r="14" spans="1:4" s="5" customFormat="1" ht="30" customHeight="1">
      <c r="A14" s="127">
        <v>0.65277777777777779</v>
      </c>
      <c r="B14" s="128" t="s">
        <v>150</v>
      </c>
      <c r="C14" s="132" t="s">
        <v>77</v>
      </c>
      <c r="D14" s="129" t="s">
        <v>137</v>
      </c>
    </row>
    <row r="15" spans="1:4" s="5" customFormat="1" ht="30" customHeight="1">
      <c r="A15" s="248">
        <v>0.66666666666666663</v>
      </c>
      <c r="B15" s="250" t="s">
        <v>147</v>
      </c>
      <c r="C15" s="250" t="s">
        <v>123</v>
      </c>
      <c r="D15" s="252" t="s">
        <v>137</v>
      </c>
    </row>
    <row r="16" spans="1:4" s="5" customFormat="1" ht="30" customHeight="1">
      <c r="A16" s="248">
        <v>0.67361111111111116</v>
      </c>
      <c r="B16" s="249" t="s">
        <v>151</v>
      </c>
      <c r="C16" s="250" t="s">
        <v>124</v>
      </c>
      <c r="D16" s="251" t="s">
        <v>137</v>
      </c>
    </row>
    <row r="17" spans="1:4" s="5" customFormat="1" ht="30" customHeight="1">
      <c r="A17" s="127">
        <v>0.68055555555555547</v>
      </c>
      <c r="B17" s="128" t="s">
        <v>148</v>
      </c>
      <c r="C17" s="132" t="s">
        <v>75</v>
      </c>
      <c r="D17" s="129" t="s">
        <v>137</v>
      </c>
    </row>
    <row r="18" spans="1:4" s="5" customFormat="1" ht="30" customHeight="1">
      <c r="A18" s="127">
        <v>0.68402777777777779</v>
      </c>
      <c r="B18" s="128" t="s">
        <v>143</v>
      </c>
      <c r="C18" s="130" t="s">
        <v>76</v>
      </c>
      <c r="D18" s="129" t="s">
        <v>137</v>
      </c>
    </row>
    <row r="19" spans="1:4" s="5" customFormat="1" ht="30" customHeight="1">
      <c r="A19" s="127">
        <v>0.69097222222222221</v>
      </c>
      <c r="B19" s="128" t="s">
        <v>81</v>
      </c>
      <c r="C19" s="132" t="s">
        <v>82</v>
      </c>
      <c r="D19" s="129" t="s">
        <v>137</v>
      </c>
    </row>
    <row r="20" spans="1:4" s="5" customFormat="1" ht="30" customHeight="1">
      <c r="A20" s="248">
        <v>0.69444444444444453</v>
      </c>
      <c r="B20" s="249" t="s">
        <v>141</v>
      </c>
      <c r="C20" s="250" t="s">
        <v>142</v>
      </c>
      <c r="D20" s="251" t="s">
        <v>137</v>
      </c>
    </row>
    <row r="21" spans="1:4" s="5" customFormat="1" ht="30" customHeight="1">
      <c r="A21" s="248">
        <v>0.69444444444444453</v>
      </c>
      <c r="B21" s="249" t="s">
        <v>139</v>
      </c>
      <c r="C21" s="250" t="s">
        <v>121</v>
      </c>
      <c r="D21" s="251" t="s">
        <v>137</v>
      </c>
    </row>
    <row r="22" spans="1:4" s="5" customFormat="1" ht="30" customHeight="1">
      <c r="A22" s="127">
        <v>0.71180555555555547</v>
      </c>
      <c r="B22" s="128" t="s">
        <v>144</v>
      </c>
      <c r="C22" s="132" t="s">
        <v>145</v>
      </c>
      <c r="D22" s="129" t="s">
        <v>137</v>
      </c>
    </row>
    <row r="23" spans="1:4" s="5" customFormat="1" ht="30" customHeight="1">
      <c r="A23" s="248">
        <v>0.72222222222222221</v>
      </c>
      <c r="B23" s="249" t="s">
        <v>149</v>
      </c>
      <c r="C23" s="250" t="s">
        <v>118</v>
      </c>
      <c r="D23" s="251" t="s">
        <v>137</v>
      </c>
    </row>
    <row r="24" spans="1:4" s="5" customFormat="1" ht="30" customHeight="1">
      <c r="A24" s="127">
        <v>0.72916666666666663</v>
      </c>
      <c r="B24" s="128" t="s">
        <v>156</v>
      </c>
      <c r="C24" s="132" t="s">
        <v>73</v>
      </c>
      <c r="D24" s="129" t="s">
        <v>137</v>
      </c>
    </row>
    <row r="25" spans="1:4" s="5" customFormat="1" ht="30" customHeight="1">
      <c r="A25" s="248">
        <v>0.73611111111111116</v>
      </c>
      <c r="B25" s="382" t="s">
        <v>157</v>
      </c>
      <c r="C25" s="383" t="s">
        <v>158</v>
      </c>
      <c r="D25" s="252" t="s">
        <v>137</v>
      </c>
    </row>
    <row r="26" spans="1:4" s="5" customFormat="1" ht="30" customHeight="1">
      <c r="A26" s="127">
        <v>0.75</v>
      </c>
      <c r="B26" s="384" t="s">
        <v>159</v>
      </c>
      <c r="C26" s="130" t="s">
        <v>160</v>
      </c>
      <c r="D26" s="131" t="s">
        <v>137</v>
      </c>
    </row>
    <row r="27" spans="1:4" s="5" customFormat="1" ht="30" customHeight="1" thickBot="1">
      <c r="A27" s="253">
        <v>0.76736111111111116</v>
      </c>
      <c r="B27" s="254" t="s">
        <v>140</v>
      </c>
      <c r="C27" s="255" t="s">
        <v>79</v>
      </c>
      <c r="D27" s="256" t="s">
        <v>137</v>
      </c>
    </row>
    <row r="28" spans="1:4" s="4" customFormat="1" ht="13.5" customHeight="1">
      <c r="A28" s="7"/>
      <c r="B28" s="6"/>
    </row>
  </sheetData>
  <mergeCells count="4">
    <mergeCell ref="A4:D4"/>
    <mergeCell ref="A1:D1"/>
    <mergeCell ref="A2:D2"/>
    <mergeCell ref="A3:D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tabColor theme="8"/>
  </sheetPr>
  <dimension ref="A1:O88"/>
  <sheetViews>
    <sheetView view="pageBreakPreview" zoomScaleSheetLayoutView="100" workbookViewId="0">
      <selection sqref="A1:C1"/>
    </sheetView>
  </sheetViews>
  <sheetFormatPr defaultRowHeight="12.75" outlineLevelRow="1"/>
  <cols>
    <col min="1" max="1" width="7.7109375" style="10" customWidth="1"/>
    <col min="2" max="2" width="5.7109375" style="10" customWidth="1"/>
    <col min="3" max="3" width="23.42578125" style="10" bestFit="1" customWidth="1"/>
    <col min="4" max="5" width="5.7109375" style="10" customWidth="1"/>
    <col min="6" max="7" width="8.7109375" style="10" customWidth="1"/>
    <col min="8" max="8" width="1.7109375" style="10" customWidth="1"/>
    <col min="9" max="9" width="7.28515625" style="10" customWidth="1"/>
    <col min="10" max="10" width="5.7109375" style="10" customWidth="1"/>
    <col min="11" max="11" width="23.5703125" style="10" bestFit="1" customWidth="1"/>
    <col min="12" max="13" width="5.7109375" style="10" customWidth="1"/>
    <col min="14" max="15" width="8.7109375" style="10" customWidth="1"/>
    <col min="16" max="16384" width="9.140625" style="53"/>
  </cols>
  <sheetData>
    <row r="1" spans="1:15" ht="24" customHeight="1">
      <c r="A1" s="425" t="s">
        <v>115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</row>
    <row r="2" spans="1:15" ht="15" hidden="1" outlineLevel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15" hidden="1" outlineLevel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15" ht="15" hidden="1" outlineLevel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ht="15" hidden="1" outlineLevel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1:15" ht="15" hidden="1" outlineLevel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ht="15" collapsed="1">
      <c r="A7" s="466"/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</row>
    <row r="8" spans="1:15">
      <c r="A8" s="297">
        <v>1</v>
      </c>
      <c r="F8" s="71"/>
      <c r="G8" s="242"/>
      <c r="I8" s="297">
        <v>1</v>
      </c>
    </row>
    <row r="9" spans="1:15">
      <c r="A9" s="465" t="s">
        <v>129</v>
      </c>
      <c r="B9" s="465"/>
      <c r="C9" s="465"/>
      <c r="D9" s="465"/>
      <c r="E9" s="465"/>
      <c r="F9" s="465"/>
      <c r="G9" s="465"/>
      <c r="I9" s="465" t="s">
        <v>5</v>
      </c>
      <c r="J9" s="465"/>
      <c r="K9" s="465"/>
      <c r="L9" s="465"/>
      <c r="M9" s="465"/>
      <c r="N9" s="465"/>
      <c r="O9" s="465"/>
    </row>
    <row r="10" spans="1:15">
      <c r="A10" s="70" t="s">
        <v>39</v>
      </c>
      <c r="B10" s="70" t="s">
        <v>30</v>
      </c>
      <c r="C10" s="70" t="s">
        <v>68</v>
      </c>
      <c r="D10" s="70" t="s">
        <v>69</v>
      </c>
      <c r="E10" s="70" t="s">
        <v>32</v>
      </c>
      <c r="F10" s="70" t="s">
        <v>29</v>
      </c>
      <c r="G10" s="70" t="s">
        <v>40</v>
      </c>
      <c r="I10" s="70" t="s">
        <v>39</v>
      </c>
      <c r="J10" s="70" t="s">
        <v>30</v>
      </c>
      <c r="K10" s="70" t="s">
        <v>68</v>
      </c>
      <c r="L10" s="70" t="s">
        <v>69</v>
      </c>
      <c r="M10" s="70" t="s">
        <v>32</v>
      </c>
      <c r="N10" s="70" t="s">
        <v>29</v>
      </c>
      <c r="O10" s="70" t="s">
        <v>40</v>
      </c>
    </row>
    <row r="11" spans="1:15">
      <c r="A11" s="31" t="s">
        <v>488</v>
      </c>
      <c r="B11" s="55">
        <v>121</v>
      </c>
      <c r="C11" s="56" t="s">
        <v>259</v>
      </c>
      <c r="D11" s="57">
        <v>1992</v>
      </c>
      <c r="E11" s="57" t="s">
        <v>164</v>
      </c>
      <c r="F11" s="59">
        <v>791</v>
      </c>
      <c r="G11" s="57">
        <v>0</v>
      </c>
      <c r="I11" s="31" t="s">
        <v>488</v>
      </c>
      <c r="J11" s="55">
        <v>86</v>
      </c>
      <c r="K11" s="58" t="s">
        <v>248</v>
      </c>
      <c r="L11" s="55">
        <v>1992</v>
      </c>
      <c r="M11" s="57" t="s">
        <v>162</v>
      </c>
      <c r="N11" s="60">
        <v>5468</v>
      </c>
      <c r="O11" s="55">
        <v>0</v>
      </c>
    </row>
    <row r="12" spans="1:15">
      <c r="A12" s="31" t="s">
        <v>488</v>
      </c>
      <c r="B12" s="55">
        <v>123</v>
      </c>
      <c r="C12" s="58" t="s">
        <v>260</v>
      </c>
      <c r="D12" s="55">
        <v>1991</v>
      </c>
      <c r="E12" s="57" t="s">
        <v>164</v>
      </c>
      <c r="F12" s="60">
        <v>793</v>
      </c>
      <c r="G12" s="55">
        <v>0</v>
      </c>
      <c r="I12" s="31" t="s">
        <v>488</v>
      </c>
      <c r="J12" s="55">
        <v>118</v>
      </c>
      <c r="K12" s="58" t="s">
        <v>261</v>
      </c>
      <c r="L12" s="55">
        <v>1994</v>
      </c>
      <c r="M12" s="57" t="s">
        <v>164</v>
      </c>
      <c r="N12" s="60">
        <v>5640</v>
      </c>
      <c r="O12" s="55">
        <v>0</v>
      </c>
    </row>
    <row r="13" spans="1:15">
      <c r="A13" s="31" t="s">
        <v>488</v>
      </c>
      <c r="B13" s="55">
        <v>51</v>
      </c>
      <c r="C13" s="56" t="s">
        <v>245</v>
      </c>
      <c r="D13" s="57" t="s">
        <v>204</v>
      </c>
      <c r="E13" s="57" t="s">
        <v>184</v>
      </c>
      <c r="F13" s="61">
        <v>812</v>
      </c>
      <c r="G13" s="69">
        <v>0</v>
      </c>
      <c r="I13" s="31" t="s">
        <v>488</v>
      </c>
      <c r="J13" s="55">
        <v>122</v>
      </c>
      <c r="K13" s="58" t="s">
        <v>262</v>
      </c>
      <c r="L13" s="55">
        <v>1997</v>
      </c>
      <c r="M13" s="57" t="s">
        <v>164</v>
      </c>
      <c r="N13" s="60">
        <v>5923</v>
      </c>
      <c r="O13" s="55">
        <v>0</v>
      </c>
    </row>
    <row r="14" spans="1:15">
      <c r="A14" s="297">
        <v>2</v>
      </c>
      <c r="B14" s="181"/>
      <c r="C14" s="182"/>
      <c r="D14" s="181"/>
      <c r="E14" s="183"/>
      <c r="F14" s="71"/>
      <c r="G14" s="242"/>
      <c r="I14" s="297">
        <v>2</v>
      </c>
      <c r="J14" s="53"/>
      <c r="K14" s="53"/>
      <c r="L14" s="53"/>
      <c r="M14" s="53"/>
      <c r="N14" s="53"/>
      <c r="O14" s="53"/>
    </row>
    <row r="15" spans="1:15">
      <c r="A15" s="465" t="s">
        <v>129</v>
      </c>
      <c r="B15" s="465"/>
      <c r="C15" s="465"/>
      <c r="D15" s="465"/>
      <c r="E15" s="465"/>
      <c r="F15" s="465"/>
      <c r="G15" s="465"/>
      <c r="I15" s="465" t="s">
        <v>5</v>
      </c>
      <c r="J15" s="465"/>
      <c r="K15" s="465"/>
      <c r="L15" s="465"/>
      <c r="M15" s="465"/>
      <c r="N15" s="465"/>
      <c r="O15" s="465"/>
    </row>
    <row r="16" spans="1:15">
      <c r="A16" s="70" t="s">
        <v>39</v>
      </c>
      <c r="B16" s="70" t="s">
        <v>30</v>
      </c>
      <c r="C16" s="70" t="s">
        <v>68</v>
      </c>
      <c r="D16" s="70" t="s">
        <v>69</v>
      </c>
      <c r="E16" s="70" t="s">
        <v>32</v>
      </c>
      <c r="F16" s="70" t="s">
        <v>29</v>
      </c>
      <c r="G16" s="70" t="s">
        <v>40</v>
      </c>
      <c r="I16" s="70" t="s">
        <v>39</v>
      </c>
      <c r="J16" s="70" t="s">
        <v>30</v>
      </c>
      <c r="K16" s="70" t="s">
        <v>68</v>
      </c>
      <c r="L16" s="70" t="s">
        <v>69</v>
      </c>
      <c r="M16" s="70" t="s">
        <v>32</v>
      </c>
      <c r="N16" s="70" t="s">
        <v>29</v>
      </c>
      <c r="O16" s="70" t="s">
        <v>40</v>
      </c>
    </row>
    <row r="17" spans="1:15">
      <c r="A17" s="31">
        <v>1</v>
      </c>
      <c r="B17" s="55">
        <v>26</v>
      </c>
      <c r="C17" s="56" t="s">
        <v>190</v>
      </c>
      <c r="D17" s="57">
        <v>1994</v>
      </c>
      <c r="E17" s="57" t="s">
        <v>17</v>
      </c>
      <c r="F17" s="59">
        <v>777</v>
      </c>
      <c r="G17" s="57">
        <v>10</v>
      </c>
      <c r="I17" s="31">
        <v>1</v>
      </c>
      <c r="J17" s="55">
        <v>79</v>
      </c>
      <c r="K17" s="58" t="s">
        <v>226</v>
      </c>
      <c r="L17" s="55">
        <v>1994</v>
      </c>
      <c r="M17" s="57" t="s">
        <v>20</v>
      </c>
      <c r="N17" s="60">
        <v>5417</v>
      </c>
      <c r="O17" s="55">
        <v>15</v>
      </c>
    </row>
    <row r="18" spans="1:15">
      <c r="A18" s="31">
        <v>2</v>
      </c>
      <c r="B18" s="55">
        <v>114</v>
      </c>
      <c r="C18" s="56" t="s">
        <v>249</v>
      </c>
      <c r="D18" s="57">
        <v>1988</v>
      </c>
      <c r="E18" s="57" t="s">
        <v>13</v>
      </c>
      <c r="F18" s="59">
        <v>784</v>
      </c>
      <c r="G18" s="57">
        <v>9</v>
      </c>
      <c r="I18" s="31">
        <v>2</v>
      </c>
      <c r="J18" s="55">
        <v>89</v>
      </c>
      <c r="K18" s="58" t="s">
        <v>236</v>
      </c>
      <c r="L18" s="55">
        <v>1991</v>
      </c>
      <c r="M18" s="57" t="s">
        <v>170</v>
      </c>
      <c r="N18" s="60">
        <v>5608</v>
      </c>
      <c r="O18" s="55">
        <v>14</v>
      </c>
    </row>
    <row r="19" spans="1:15">
      <c r="A19" s="31">
        <v>3</v>
      </c>
      <c r="B19" s="55">
        <v>49</v>
      </c>
      <c r="C19" s="56" t="s">
        <v>203</v>
      </c>
      <c r="D19" s="57" t="s">
        <v>204</v>
      </c>
      <c r="E19" s="57" t="s">
        <v>169</v>
      </c>
      <c r="F19" s="59">
        <v>788</v>
      </c>
      <c r="G19" s="57">
        <v>7</v>
      </c>
      <c r="I19" s="31">
        <v>3</v>
      </c>
      <c r="J19" s="55">
        <v>109</v>
      </c>
      <c r="K19" s="58" t="s">
        <v>250</v>
      </c>
      <c r="L19" s="55">
        <v>1993</v>
      </c>
      <c r="M19" s="57" t="s">
        <v>13</v>
      </c>
      <c r="N19" s="60">
        <v>5687</v>
      </c>
      <c r="O19" s="55">
        <v>13</v>
      </c>
    </row>
    <row r="20" spans="1:15">
      <c r="A20" s="31">
        <v>4</v>
      </c>
      <c r="B20" s="55">
        <v>3</v>
      </c>
      <c r="C20" s="56" t="s">
        <v>172</v>
      </c>
      <c r="D20" s="57">
        <v>1989</v>
      </c>
      <c r="E20" s="57" t="s">
        <v>84</v>
      </c>
      <c r="F20" s="59">
        <v>795</v>
      </c>
      <c r="G20" s="57">
        <v>6</v>
      </c>
      <c r="I20" s="31">
        <v>4</v>
      </c>
      <c r="J20" s="55">
        <v>47</v>
      </c>
      <c r="K20" s="58" t="s">
        <v>205</v>
      </c>
      <c r="L20" s="55" t="s">
        <v>206</v>
      </c>
      <c r="M20" s="57" t="s">
        <v>169</v>
      </c>
      <c r="N20" s="60">
        <v>5940</v>
      </c>
      <c r="O20" s="55">
        <v>12</v>
      </c>
    </row>
    <row r="21" spans="1:15">
      <c r="A21" s="31">
        <v>5</v>
      </c>
      <c r="B21" s="55">
        <v>20</v>
      </c>
      <c r="C21" s="56" t="s">
        <v>186</v>
      </c>
      <c r="D21" s="57">
        <v>1995</v>
      </c>
      <c r="E21" s="57" t="s">
        <v>15</v>
      </c>
      <c r="F21" s="59">
        <v>796</v>
      </c>
      <c r="G21" s="57">
        <v>5</v>
      </c>
      <c r="I21" s="31">
        <v>5</v>
      </c>
      <c r="J21" s="55">
        <v>66</v>
      </c>
      <c r="K21" s="58" t="s">
        <v>282</v>
      </c>
      <c r="L21" s="55">
        <v>1996</v>
      </c>
      <c r="M21" s="57" t="s">
        <v>18</v>
      </c>
      <c r="N21" s="60">
        <v>5991</v>
      </c>
      <c r="O21" s="55">
        <v>11</v>
      </c>
    </row>
    <row r="22" spans="1:15">
      <c r="A22" s="31">
        <v>6</v>
      </c>
      <c r="B22" s="55">
        <v>67</v>
      </c>
      <c r="C22" s="56" t="s">
        <v>280</v>
      </c>
      <c r="D22" s="57">
        <v>1994</v>
      </c>
      <c r="E22" s="57" t="s">
        <v>18</v>
      </c>
      <c r="F22" s="59">
        <v>820</v>
      </c>
      <c r="G22" s="57">
        <v>3</v>
      </c>
      <c r="I22" s="31" t="s">
        <v>127</v>
      </c>
      <c r="J22" s="55">
        <v>10</v>
      </c>
      <c r="K22" s="58" t="s">
        <v>177</v>
      </c>
      <c r="L22" s="55">
        <v>2000</v>
      </c>
      <c r="M22" s="57" t="s">
        <v>171</v>
      </c>
      <c r="N22" s="60" t="s">
        <v>489</v>
      </c>
      <c r="O22" s="55">
        <v>0</v>
      </c>
    </row>
    <row r="23" spans="1:15">
      <c r="A23" s="297">
        <v>3</v>
      </c>
      <c r="B23" s="181"/>
      <c r="C23" s="182"/>
      <c r="D23" s="181"/>
      <c r="E23" s="183"/>
      <c r="F23" s="71"/>
      <c r="G23" s="242"/>
      <c r="I23" s="53"/>
      <c r="J23" s="53"/>
      <c r="K23" s="53"/>
      <c r="L23" s="53"/>
      <c r="M23" s="53"/>
      <c r="N23" s="53"/>
      <c r="O23" s="53"/>
    </row>
    <row r="24" spans="1:15">
      <c r="A24" s="465" t="s">
        <v>129</v>
      </c>
      <c r="B24" s="465"/>
      <c r="C24" s="465"/>
      <c r="D24" s="465"/>
      <c r="E24" s="465"/>
      <c r="F24" s="465"/>
      <c r="G24" s="465"/>
      <c r="I24" s="465" t="s">
        <v>36</v>
      </c>
      <c r="J24" s="465"/>
      <c r="K24" s="465"/>
      <c r="L24" s="465"/>
      <c r="M24" s="465"/>
      <c r="N24" s="465"/>
      <c r="O24" s="465"/>
    </row>
    <row r="25" spans="1:15">
      <c r="A25" s="70" t="s">
        <v>39</v>
      </c>
      <c r="B25" s="70" t="s">
        <v>30</v>
      </c>
      <c r="C25" s="70" t="s">
        <v>68</v>
      </c>
      <c r="D25" s="70" t="s">
        <v>69</v>
      </c>
      <c r="E25" s="70" t="s">
        <v>32</v>
      </c>
      <c r="F25" s="70" t="s">
        <v>29</v>
      </c>
      <c r="G25" s="70" t="s">
        <v>40</v>
      </c>
      <c r="I25" s="70" t="s">
        <v>39</v>
      </c>
      <c r="J25" s="70" t="s">
        <v>30</v>
      </c>
      <c r="K25" s="70" t="s">
        <v>31</v>
      </c>
      <c r="L25" s="70" t="s">
        <v>33</v>
      </c>
      <c r="M25" s="70" t="s">
        <v>32</v>
      </c>
      <c r="N25" s="70" t="s">
        <v>29</v>
      </c>
      <c r="O25" s="70" t="s">
        <v>40</v>
      </c>
    </row>
    <row r="26" spans="1:15">
      <c r="A26" s="31">
        <v>1</v>
      </c>
      <c r="B26" s="55">
        <v>59</v>
      </c>
      <c r="C26" s="56" t="s">
        <v>216</v>
      </c>
      <c r="D26" s="57">
        <v>1989</v>
      </c>
      <c r="E26" s="57" t="s">
        <v>16</v>
      </c>
      <c r="F26" s="59">
        <v>737</v>
      </c>
      <c r="G26" s="57">
        <v>15</v>
      </c>
      <c r="I26" s="31">
        <v>1</v>
      </c>
      <c r="J26" s="55">
        <v>81</v>
      </c>
      <c r="K26" s="56" t="s">
        <v>233</v>
      </c>
      <c r="L26" s="57">
        <v>1990</v>
      </c>
      <c r="M26" s="57" t="s">
        <v>20</v>
      </c>
      <c r="N26" s="59">
        <v>1327</v>
      </c>
      <c r="O26" s="57">
        <v>15</v>
      </c>
    </row>
    <row r="27" spans="1:15">
      <c r="A27" s="31">
        <v>2</v>
      </c>
      <c r="B27" s="55">
        <v>38</v>
      </c>
      <c r="C27" s="56" t="s">
        <v>196</v>
      </c>
      <c r="D27" s="57">
        <v>1984</v>
      </c>
      <c r="E27" s="57" t="s">
        <v>161</v>
      </c>
      <c r="F27" s="59">
        <v>744</v>
      </c>
      <c r="G27" s="57">
        <v>14</v>
      </c>
      <c r="I27" s="31">
        <v>2</v>
      </c>
      <c r="J27" s="55">
        <v>107</v>
      </c>
      <c r="K27" s="58" t="s">
        <v>257</v>
      </c>
      <c r="L27" s="55">
        <v>1990</v>
      </c>
      <c r="M27" s="57" t="s">
        <v>13</v>
      </c>
      <c r="N27" s="60">
        <v>1292</v>
      </c>
      <c r="O27" s="55">
        <v>14</v>
      </c>
    </row>
    <row r="28" spans="1:15">
      <c r="A28" s="31">
        <v>3</v>
      </c>
      <c r="B28" s="55">
        <v>42</v>
      </c>
      <c r="C28" s="56" t="s">
        <v>201</v>
      </c>
      <c r="D28" s="57">
        <v>1989</v>
      </c>
      <c r="E28" s="57" t="s">
        <v>168</v>
      </c>
      <c r="F28" s="59">
        <v>745</v>
      </c>
      <c r="G28" s="57">
        <v>13</v>
      </c>
      <c r="I28" s="31">
        <v>3</v>
      </c>
      <c r="J28" s="55">
        <v>13</v>
      </c>
      <c r="K28" s="58" t="s">
        <v>182</v>
      </c>
      <c r="L28" s="55">
        <v>1995</v>
      </c>
      <c r="M28" s="57" t="s">
        <v>171</v>
      </c>
      <c r="N28" s="60">
        <v>1284</v>
      </c>
      <c r="O28" s="55">
        <v>13</v>
      </c>
    </row>
    <row r="29" spans="1:15">
      <c r="A29" s="31">
        <v>4</v>
      </c>
      <c r="B29" s="55">
        <v>76</v>
      </c>
      <c r="C29" s="56" t="s">
        <v>225</v>
      </c>
      <c r="D29" s="57">
        <v>1993</v>
      </c>
      <c r="E29" s="57" t="s">
        <v>20</v>
      </c>
      <c r="F29" s="59">
        <v>751</v>
      </c>
      <c r="G29" s="57">
        <v>12</v>
      </c>
      <c r="I29" s="31" t="s">
        <v>488</v>
      </c>
      <c r="J29" s="55">
        <v>127</v>
      </c>
      <c r="K29" s="56" t="s">
        <v>271</v>
      </c>
      <c r="L29" s="57">
        <v>1987</v>
      </c>
      <c r="M29" s="57" t="s">
        <v>164</v>
      </c>
      <c r="N29" s="59">
        <v>1256</v>
      </c>
      <c r="O29" s="57">
        <v>0</v>
      </c>
    </row>
    <row r="30" spans="1:15">
      <c r="A30" s="31">
        <v>5</v>
      </c>
      <c r="B30" s="55">
        <v>93</v>
      </c>
      <c r="C30" s="56" t="s">
        <v>235</v>
      </c>
      <c r="D30" s="57">
        <v>1985</v>
      </c>
      <c r="E30" s="57" t="s">
        <v>170</v>
      </c>
      <c r="F30" s="59">
        <v>755</v>
      </c>
      <c r="G30" s="57">
        <v>11</v>
      </c>
      <c r="I30" s="31">
        <v>4</v>
      </c>
      <c r="J30" s="55">
        <v>48</v>
      </c>
      <c r="K30" s="58" t="s">
        <v>210</v>
      </c>
      <c r="L30" s="55" t="s">
        <v>211</v>
      </c>
      <c r="M30" s="57" t="s">
        <v>169</v>
      </c>
      <c r="N30" s="60">
        <v>1202</v>
      </c>
      <c r="O30" s="55">
        <v>12</v>
      </c>
    </row>
    <row r="31" spans="1:15">
      <c r="A31" s="31">
        <v>6</v>
      </c>
      <c r="B31" s="55">
        <v>102</v>
      </c>
      <c r="C31" s="56" t="s">
        <v>483</v>
      </c>
      <c r="D31" s="57">
        <v>1991</v>
      </c>
      <c r="E31" s="57" t="s">
        <v>21</v>
      </c>
      <c r="F31" s="59">
        <v>785</v>
      </c>
      <c r="G31" s="57">
        <v>8</v>
      </c>
      <c r="I31" s="31" t="s">
        <v>127</v>
      </c>
      <c r="J31" s="55">
        <v>4</v>
      </c>
      <c r="K31" s="58" t="s">
        <v>174</v>
      </c>
      <c r="L31" s="55">
        <v>1991</v>
      </c>
      <c r="M31" s="57" t="s">
        <v>84</v>
      </c>
      <c r="N31" s="60" t="s">
        <v>487</v>
      </c>
      <c r="O31" s="55">
        <v>0</v>
      </c>
    </row>
    <row r="32" spans="1:15">
      <c r="A32" s="31">
        <v>7</v>
      </c>
      <c r="B32" s="55">
        <v>8</v>
      </c>
      <c r="C32" s="56" t="s">
        <v>176</v>
      </c>
      <c r="D32" s="57">
        <v>1993</v>
      </c>
      <c r="E32" s="57" t="s">
        <v>171</v>
      </c>
      <c r="F32" s="59">
        <v>802</v>
      </c>
      <c r="G32" s="57">
        <v>4</v>
      </c>
      <c r="I32" s="230"/>
      <c r="J32" s="231"/>
      <c r="K32" s="232"/>
      <c r="L32" s="231"/>
      <c r="M32" s="231"/>
      <c r="N32" s="233"/>
      <c r="O32" s="231"/>
    </row>
    <row r="33" spans="1:15">
      <c r="A33" s="54"/>
      <c r="B33" s="54"/>
      <c r="C33" s="54"/>
      <c r="D33" s="54"/>
      <c r="E33" s="54"/>
      <c r="F33" s="54"/>
      <c r="G33" s="54"/>
      <c r="I33" s="230"/>
      <c r="J33" s="231"/>
      <c r="K33" s="232"/>
      <c r="L33" s="231"/>
      <c r="M33" s="231"/>
      <c r="N33" s="233"/>
      <c r="O33" s="231"/>
    </row>
    <row r="34" spans="1:15">
      <c r="A34" s="465" t="s">
        <v>6</v>
      </c>
      <c r="B34" s="465"/>
      <c r="C34" s="465"/>
      <c r="D34" s="465"/>
      <c r="E34" s="465"/>
      <c r="F34" s="465"/>
      <c r="G34" s="465"/>
      <c r="I34" s="465" t="s">
        <v>110</v>
      </c>
      <c r="J34" s="465"/>
      <c r="K34" s="465"/>
      <c r="L34" s="465"/>
      <c r="M34" s="465"/>
      <c r="N34" s="465"/>
      <c r="O34" s="465"/>
    </row>
    <row r="35" spans="1:15">
      <c r="A35" s="70" t="s">
        <v>39</v>
      </c>
      <c r="B35" s="70" t="s">
        <v>30</v>
      </c>
      <c r="C35" s="70" t="s">
        <v>68</v>
      </c>
      <c r="D35" s="70" t="s">
        <v>69</v>
      </c>
      <c r="E35" s="70" t="s">
        <v>32</v>
      </c>
      <c r="F35" s="70" t="s">
        <v>29</v>
      </c>
      <c r="G35" s="70" t="s">
        <v>40</v>
      </c>
      <c r="I35" s="70" t="s">
        <v>39</v>
      </c>
      <c r="J35" s="70" t="s">
        <v>30</v>
      </c>
      <c r="K35" s="70" t="s">
        <v>68</v>
      </c>
      <c r="L35" s="70" t="s">
        <v>69</v>
      </c>
      <c r="M35" s="70" t="s">
        <v>32</v>
      </c>
      <c r="N35" s="70" t="s">
        <v>29</v>
      </c>
      <c r="O35" s="70" t="s">
        <v>40</v>
      </c>
    </row>
    <row r="36" spans="1:15">
      <c r="A36" s="31">
        <v>1</v>
      </c>
      <c r="B36" s="55">
        <v>2</v>
      </c>
      <c r="C36" s="58" t="s">
        <v>173</v>
      </c>
      <c r="D36" s="55">
        <v>1988</v>
      </c>
      <c r="E36" s="57" t="s">
        <v>84</v>
      </c>
      <c r="F36" s="62">
        <v>40784</v>
      </c>
      <c r="G36" s="55">
        <v>15</v>
      </c>
      <c r="I36" s="31">
        <v>1</v>
      </c>
      <c r="J36" s="55">
        <v>58</v>
      </c>
      <c r="K36" s="56" t="s">
        <v>220</v>
      </c>
      <c r="L36" s="57">
        <v>1990</v>
      </c>
      <c r="M36" s="57" t="s">
        <v>16</v>
      </c>
      <c r="N36" s="59">
        <v>436</v>
      </c>
      <c r="O36" s="57">
        <v>15</v>
      </c>
    </row>
    <row r="37" spans="1:15">
      <c r="A37" s="31">
        <v>2</v>
      </c>
      <c r="B37" s="55">
        <v>78</v>
      </c>
      <c r="C37" s="58" t="s">
        <v>228</v>
      </c>
      <c r="D37" s="55">
        <v>1987</v>
      </c>
      <c r="E37" s="57" t="s">
        <v>20</v>
      </c>
      <c r="F37" s="62">
        <v>41813</v>
      </c>
      <c r="G37" s="55">
        <v>14</v>
      </c>
      <c r="I37" s="31" t="s">
        <v>488</v>
      </c>
      <c r="J37" s="55">
        <v>117</v>
      </c>
      <c r="K37" s="56" t="s">
        <v>269</v>
      </c>
      <c r="L37" s="57">
        <v>1996</v>
      </c>
      <c r="M37" s="57" t="s">
        <v>164</v>
      </c>
      <c r="N37" s="59">
        <v>390</v>
      </c>
      <c r="O37" s="57">
        <v>0</v>
      </c>
    </row>
    <row r="38" spans="1:15">
      <c r="A38" s="31">
        <v>3</v>
      </c>
      <c r="B38" s="55">
        <v>94</v>
      </c>
      <c r="C38" s="58" t="s">
        <v>238</v>
      </c>
      <c r="D38" s="55">
        <v>1979</v>
      </c>
      <c r="E38" s="57" t="s">
        <v>170</v>
      </c>
      <c r="F38" s="62">
        <v>41814</v>
      </c>
      <c r="G38" s="55">
        <v>13</v>
      </c>
      <c r="I38" s="31" t="s">
        <v>488</v>
      </c>
      <c r="J38" s="55">
        <v>95</v>
      </c>
      <c r="K38" s="56" t="s">
        <v>243</v>
      </c>
      <c r="L38" s="57">
        <v>1985</v>
      </c>
      <c r="M38" s="57" t="s">
        <v>165</v>
      </c>
      <c r="N38" s="59">
        <v>380</v>
      </c>
      <c r="O38" s="57">
        <v>0</v>
      </c>
    </row>
    <row r="39" spans="1:15">
      <c r="A39" s="31">
        <v>4</v>
      </c>
      <c r="B39" s="55">
        <v>113</v>
      </c>
      <c r="C39" s="58" t="s">
        <v>252</v>
      </c>
      <c r="D39" s="55">
        <v>1990</v>
      </c>
      <c r="E39" s="57" t="s">
        <v>13</v>
      </c>
      <c r="F39" s="62">
        <v>41989</v>
      </c>
      <c r="G39" s="55">
        <v>12</v>
      </c>
      <c r="I39" s="31">
        <v>2</v>
      </c>
      <c r="J39" s="55">
        <v>106</v>
      </c>
      <c r="K39" s="56" t="s">
        <v>256</v>
      </c>
      <c r="L39" s="57">
        <v>1994</v>
      </c>
      <c r="M39" s="57" t="s">
        <v>13</v>
      </c>
      <c r="N39" s="59">
        <v>370</v>
      </c>
      <c r="O39" s="57">
        <v>14</v>
      </c>
    </row>
    <row r="40" spans="1:15">
      <c r="A40" s="31">
        <v>5</v>
      </c>
      <c r="B40" s="55">
        <v>30</v>
      </c>
      <c r="C40" s="58" t="s">
        <v>191</v>
      </c>
      <c r="D40" s="55">
        <v>1994</v>
      </c>
      <c r="E40" s="57" t="s">
        <v>17</v>
      </c>
      <c r="F40" s="62">
        <v>42252</v>
      </c>
      <c r="G40" s="55">
        <v>11</v>
      </c>
      <c r="I40" s="31">
        <v>3</v>
      </c>
      <c r="J40" s="55">
        <v>91</v>
      </c>
      <c r="K40" s="56" t="s">
        <v>240</v>
      </c>
      <c r="L40" s="57">
        <v>1985</v>
      </c>
      <c r="M40" s="57" t="s">
        <v>170</v>
      </c>
      <c r="N40" s="59">
        <v>360</v>
      </c>
      <c r="O40" s="57">
        <v>13</v>
      </c>
    </row>
    <row r="41" spans="1:15">
      <c r="A41" s="31">
        <v>6</v>
      </c>
      <c r="B41" s="55">
        <v>43</v>
      </c>
      <c r="C41" s="58" t="s">
        <v>202</v>
      </c>
      <c r="D41" s="55">
        <v>1991</v>
      </c>
      <c r="E41" s="57" t="s">
        <v>168</v>
      </c>
      <c r="F41" s="62">
        <v>42385</v>
      </c>
      <c r="G41" s="55">
        <v>10</v>
      </c>
      <c r="I41" s="31">
        <v>4</v>
      </c>
      <c r="J41" s="55">
        <v>87</v>
      </c>
      <c r="K41" s="56" t="s">
        <v>281</v>
      </c>
      <c r="L41" s="57">
        <v>1994</v>
      </c>
      <c r="M41" s="57" t="s">
        <v>20</v>
      </c>
      <c r="N41" s="59">
        <v>350</v>
      </c>
      <c r="O41" s="57">
        <v>12</v>
      </c>
    </row>
    <row r="42" spans="1:15">
      <c r="A42" s="31">
        <v>7</v>
      </c>
      <c r="B42" s="55">
        <v>63</v>
      </c>
      <c r="C42" s="58" t="s">
        <v>222</v>
      </c>
      <c r="D42" s="55">
        <v>1987</v>
      </c>
      <c r="E42" s="57" t="s">
        <v>14</v>
      </c>
      <c r="F42" s="62">
        <v>42662</v>
      </c>
      <c r="G42" s="55">
        <v>9</v>
      </c>
      <c r="I42" s="31">
        <v>5</v>
      </c>
      <c r="J42" s="55">
        <v>62</v>
      </c>
      <c r="K42" s="56" t="s">
        <v>223</v>
      </c>
      <c r="L42" s="57">
        <v>1991</v>
      </c>
      <c r="M42" s="57" t="s">
        <v>14</v>
      </c>
      <c r="N42" s="59">
        <v>340</v>
      </c>
      <c r="O42" s="57">
        <v>11</v>
      </c>
    </row>
    <row r="43" spans="1:15">
      <c r="A43" s="31" t="s">
        <v>488</v>
      </c>
      <c r="B43" s="55">
        <v>120</v>
      </c>
      <c r="C43" s="58" t="s">
        <v>264</v>
      </c>
      <c r="D43" s="55">
        <v>1997</v>
      </c>
      <c r="E43" s="57" t="s">
        <v>164</v>
      </c>
      <c r="F43" s="62">
        <v>42935</v>
      </c>
      <c r="G43" s="55">
        <v>0</v>
      </c>
      <c r="I43" s="53"/>
      <c r="J43" s="53"/>
      <c r="K43" s="53"/>
      <c r="L43" s="53"/>
      <c r="M43" s="53"/>
      <c r="N43" s="53"/>
      <c r="O43" s="53"/>
    </row>
    <row r="44" spans="1:15">
      <c r="A44" s="31">
        <v>8</v>
      </c>
      <c r="B44" s="55">
        <v>54</v>
      </c>
      <c r="C44" s="58" t="s">
        <v>217</v>
      </c>
      <c r="D44" s="55">
        <v>1996</v>
      </c>
      <c r="E44" s="57" t="s">
        <v>16</v>
      </c>
      <c r="F44" s="62">
        <v>42994</v>
      </c>
      <c r="G44" s="55">
        <v>8</v>
      </c>
      <c r="I44" s="53"/>
      <c r="J44" s="53"/>
      <c r="K44" s="53"/>
      <c r="L44" s="53"/>
      <c r="M44" s="53"/>
      <c r="N44" s="53"/>
      <c r="O44" s="53"/>
    </row>
    <row r="45" spans="1:15">
      <c r="A45" s="31">
        <v>9</v>
      </c>
      <c r="B45" s="55">
        <v>12</v>
      </c>
      <c r="C45" s="58" t="s">
        <v>179</v>
      </c>
      <c r="D45" s="55">
        <v>1993</v>
      </c>
      <c r="E45" s="57" t="s">
        <v>171</v>
      </c>
      <c r="F45" s="62">
        <v>45925</v>
      </c>
      <c r="G45" s="55">
        <v>7</v>
      </c>
      <c r="I45" s="53"/>
      <c r="J45" s="53"/>
      <c r="K45" s="53"/>
      <c r="L45" s="53"/>
      <c r="M45" s="53"/>
      <c r="N45" s="53"/>
      <c r="O45" s="53"/>
    </row>
    <row r="46" spans="1:15">
      <c r="A46" s="297">
        <v>0</v>
      </c>
      <c r="I46" s="54"/>
      <c r="J46" s="54"/>
      <c r="K46" s="54"/>
      <c r="L46" s="54"/>
      <c r="M46" s="54"/>
      <c r="N46" s="54"/>
      <c r="O46" s="54"/>
    </row>
    <row r="47" spans="1:15">
      <c r="A47" s="465" t="s">
        <v>7</v>
      </c>
      <c r="B47" s="465"/>
      <c r="C47" s="465"/>
      <c r="D47" s="465"/>
      <c r="E47" s="465"/>
      <c r="F47" s="465"/>
      <c r="G47" s="465"/>
      <c r="I47" s="465" t="s">
        <v>35</v>
      </c>
      <c r="J47" s="465"/>
      <c r="K47" s="465"/>
      <c r="L47" s="465"/>
      <c r="M47" s="465"/>
      <c r="N47" s="465"/>
      <c r="O47" s="465"/>
    </row>
    <row r="48" spans="1:15">
      <c r="A48" s="70" t="s">
        <v>39</v>
      </c>
      <c r="B48" s="70" t="s">
        <v>30</v>
      </c>
      <c r="C48" s="70" t="s">
        <v>68</v>
      </c>
      <c r="D48" s="70" t="s">
        <v>69</v>
      </c>
      <c r="E48" s="70" t="s">
        <v>32</v>
      </c>
      <c r="F48" s="70" t="s">
        <v>29</v>
      </c>
      <c r="G48" s="70" t="s">
        <v>40</v>
      </c>
      <c r="I48" s="70" t="s">
        <v>39</v>
      </c>
      <c r="J48" s="70" t="s">
        <v>30</v>
      </c>
      <c r="K48" s="70" t="s">
        <v>31</v>
      </c>
      <c r="L48" s="70" t="s">
        <v>33</v>
      </c>
      <c r="M48" s="70" t="s">
        <v>32</v>
      </c>
      <c r="N48" s="70" t="s">
        <v>29</v>
      </c>
      <c r="O48" s="70" t="s">
        <v>40</v>
      </c>
    </row>
    <row r="49" spans="1:15">
      <c r="A49" s="31">
        <v>1</v>
      </c>
      <c r="B49" s="55">
        <v>83</v>
      </c>
      <c r="C49" s="58" t="s">
        <v>227</v>
      </c>
      <c r="D49" s="55">
        <v>1989</v>
      </c>
      <c r="E49" s="57" t="s">
        <v>20</v>
      </c>
      <c r="F49" s="62">
        <v>20419</v>
      </c>
      <c r="G49" s="55">
        <v>15</v>
      </c>
      <c r="I49" s="31">
        <v>1</v>
      </c>
      <c r="J49" s="55">
        <v>101</v>
      </c>
      <c r="K49" s="56" t="s">
        <v>241</v>
      </c>
      <c r="L49" s="57">
        <v>1990</v>
      </c>
      <c r="M49" s="57" t="s">
        <v>21</v>
      </c>
      <c r="N49" s="59">
        <v>692</v>
      </c>
      <c r="O49" s="57">
        <v>15</v>
      </c>
    </row>
    <row r="50" spans="1:15">
      <c r="A50" s="31">
        <v>2</v>
      </c>
      <c r="B50" s="55">
        <v>111</v>
      </c>
      <c r="C50" s="58" t="s">
        <v>251</v>
      </c>
      <c r="D50" s="55">
        <v>1992</v>
      </c>
      <c r="E50" s="57" t="s">
        <v>13</v>
      </c>
      <c r="F50" s="62">
        <v>20426</v>
      </c>
      <c r="G50" s="55">
        <v>14</v>
      </c>
      <c r="I50" s="31">
        <v>2</v>
      </c>
      <c r="J50" s="55">
        <v>74</v>
      </c>
      <c r="K50" s="56" t="s">
        <v>232</v>
      </c>
      <c r="L50" s="57">
        <v>1993</v>
      </c>
      <c r="M50" s="57" t="s">
        <v>20</v>
      </c>
      <c r="N50" s="59">
        <v>645</v>
      </c>
      <c r="O50" s="57">
        <v>14</v>
      </c>
    </row>
    <row r="51" spans="1:15">
      <c r="A51" s="31" t="s">
        <v>488</v>
      </c>
      <c r="B51" s="55">
        <v>85</v>
      </c>
      <c r="C51" s="58" t="s">
        <v>246</v>
      </c>
      <c r="D51" s="55">
        <v>1990</v>
      </c>
      <c r="E51" s="57" t="s">
        <v>162</v>
      </c>
      <c r="F51" s="62">
        <v>20469</v>
      </c>
      <c r="G51" s="55">
        <v>0</v>
      </c>
      <c r="I51" s="31" t="s">
        <v>488</v>
      </c>
      <c r="J51" s="55">
        <v>84</v>
      </c>
      <c r="K51" s="58" t="s">
        <v>247</v>
      </c>
      <c r="L51" s="55">
        <v>1988</v>
      </c>
      <c r="M51" s="57" t="s">
        <v>162</v>
      </c>
      <c r="N51" s="60">
        <v>639</v>
      </c>
      <c r="O51" s="55">
        <v>0</v>
      </c>
    </row>
    <row r="52" spans="1:15">
      <c r="A52" s="31" t="s">
        <v>488</v>
      </c>
      <c r="B52" s="55">
        <v>116</v>
      </c>
      <c r="C52" s="56" t="s">
        <v>263</v>
      </c>
      <c r="D52" s="57">
        <v>1990</v>
      </c>
      <c r="E52" s="57" t="s">
        <v>164</v>
      </c>
      <c r="F52" s="63">
        <v>21062</v>
      </c>
      <c r="G52" s="57">
        <v>0</v>
      </c>
      <c r="I52" s="31">
        <v>3</v>
      </c>
      <c r="J52" s="55">
        <v>28</v>
      </c>
      <c r="K52" s="58" t="s">
        <v>194</v>
      </c>
      <c r="L52" s="55">
        <v>1990</v>
      </c>
      <c r="M52" s="57" t="s">
        <v>17</v>
      </c>
      <c r="N52" s="60">
        <v>616</v>
      </c>
      <c r="O52" s="55">
        <v>13</v>
      </c>
    </row>
    <row r="53" spans="1:15">
      <c r="A53" s="31">
        <v>3</v>
      </c>
      <c r="B53" s="55">
        <v>92</v>
      </c>
      <c r="C53" s="56" t="s">
        <v>237</v>
      </c>
      <c r="D53" s="57">
        <v>1991</v>
      </c>
      <c r="E53" s="57" t="s">
        <v>170</v>
      </c>
      <c r="F53" s="63">
        <v>21601</v>
      </c>
      <c r="G53" s="57">
        <v>13</v>
      </c>
      <c r="I53" s="31">
        <v>4</v>
      </c>
      <c r="J53" s="55">
        <v>107</v>
      </c>
      <c r="K53" s="58" t="s">
        <v>257</v>
      </c>
      <c r="L53" s="55">
        <v>1990</v>
      </c>
      <c r="M53" s="57" t="s">
        <v>13</v>
      </c>
      <c r="N53" s="60">
        <v>605</v>
      </c>
      <c r="O53" s="55">
        <v>12</v>
      </c>
    </row>
    <row r="54" spans="1:15">
      <c r="A54" s="31">
        <v>4</v>
      </c>
      <c r="B54" s="55">
        <v>50</v>
      </c>
      <c r="C54" s="56" t="s">
        <v>207</v>
      </c>
      <c r="D54" s="57">
        <v>1995</v>
      </c>
      <c r="E54" s="57" t="s">
        <v>169</v>
      </c>
      <c r="F54" s="63">
        <v>21704</v>
      </c>
      <c r="G54" s="57">
        <v>12</v>
      </c>
      <c r="I54" s="31" t="s">
        <v>488</v>
      </c>
      <c r="J54" s="55">
        <v>81</v>
      </c>
      <c r="K54" s="58" t="s">
        <v>481</v>
      </c>
      <c r="L54" s="55">
        <v>1990</v>
      </c>
      <c r="M54" s="57" t="s">
        <v>162</v>
      </c>
      <c r="N54" s="60">
        <v>603</v>
      </c>
      <c r="O54" s="55">
        <v>0</v>
      </c>
    </row>
    <row r="55" spans="1:15">
      <c r="A55" s="31">
        <v>5</v>
      </c>
      <c r="B55" s="55">
        <v>7</v>
      </c>
      <c r="C55" s="56" t="s">
        <v>178</v>
      </c>
      <c r="D55" s="57">
        <v>1993</v>
      </c>
      <c r="E55" s="57" t="s">
        <v>171</v>
      </c>
      <c r="F55" s="63">
        <v>21960</v>
      </c>
      <c r="G55" s="57">
        <v>11</v>
      </c>
      <c r="I55" s="31">
        <v>5</v>
      </c>
      <c r="J55" s="55">
        <v>13</v>
      </c>
      <c r="K55" s="58" t="s">
        <v>182</v>
      </c>
      <c r="L55" s="55">
        <v>1995</v>
      </c>
      <c r="M55" s="57" t="s">
        <v>171</v>
      </c>
      <c r="N55" s="60">
        <v>597</v>
      </c>
      <c r="O55" s="55">
        <v>11</v>
      </c>
    </row>
    <row r="56" spans="1:15">
      <c r="I56" s="31">
        <v>6</v>
      </c>
      <c r="J56" s="55">
        <v>46</v>
      </c>
      <c r="K56" s="58" t="s">
        <v>208</v>
      </c>
      <c r="L56" s="55" t="s">
        <v>209</v>
      </c>
      <c r="M56" s="57" t="s">
        <v>169</v>
      </c>
      <c r="N56" s="60">
        <v>592</v>
      </c>
      <c r="O56" s="55">
        <v>10</v>
      </c>
    </row>
    <row r="57" spans="1:15">
      <c r="I57" s="31" t="s">
        <v>488</v>
      </c>
      <c r="J57" s="55">
        <v>127</v>
      </c>
      <c r="K57" s="58" t="s">
        <v>271</v>
      </c>
      <c r="L57" s="55">
        <v>1987</v>
      </c>
      <c r="M57" s="57" t="s">
        <v>164</v>
      </c>
      <c r="N57" s="60">
        <v>580</v>
      </c>
      <c r="O57" s="55">
        <v>0</v>
      </c>
    </row>
    <row r="58" spans="1:15">
      <c r="I58" s="31" t="s">
        <v>488</v>
      </c>
      <c r="J58" s="55">
        <v>125</v>
      </c>
      <c r="K58" s="58" t="s">
        <v>270</v>
      </c>
      <c r="L58" s="55">
        <v>1993</v>
      </c>
      <c r="M58" s="57" t="s">
        <v>164</v>
      </c>
      <c r="N58" s="60">
        <v>573</v>
      </c>
      <c r="O58" s="55">
        <v>0</v>
      </c>
    </row>
    <row r="59" spans="1:15">
      <c r="I59" s="31">
        <v>7</v>
      </c>
      <c r="J59" s="55">
        <v>21</v>
      </c>
      <c r="K59" s="58" t="s">
        <v>189</v>
      </c>
      <c r="L59" s="55">
        <v>1991</v>
      </c>
      <c r="M59" s="57" t="s">
        <v>15</v>
      </c>
      <c r="N59" s="60">
        <v>565</v>
      </c>
      <c r="O59" s="55">
        <v>9</v>
      </c>
    </row>
    <row r="60" spans="1:15">
      <c r="I60" s="31">
        <v>8</v>
      </c>
      <c r="J60" s="55">
        <v>1</v>
      </c>
      <c r="K60" s="58" t="s">
        <v>175</v>
      </c>
      <c r="L60" s="55">
        <v>1989</v>
      </c>
      <c r="M60" s="57" t="s">
        <v>84</v>
      </c>
      <c r="N60" s="60">
        <v>520</v>
      </c>
      <c r="O60" s="55">
        <v>8</v>
      </c>
    </row>
    <row r="61" spans="1:15">
      <c r="I61" s="54"/>
      <c r="J61" s="54"/>
      <c r="K61" s="54"/>
      <c r="L61" s="54"/>
      <c r="M61" s="54"/>
      <c r="N61" s="54"/>
      <c r="O61" s="54"/>
    </row>
    <row r="62" spans="1:15">
      <c r="A62" s="465" t="s">
        <v>19</v>
      </c>
      <c r="B62" s="465"/>
      <c r="C62" s="465"/>
      <c r="D62" s="465"/>
      <c r="E62" s="465"/>
      <c r="F62" s="465"/>
      <c r="G62" s="465"/>
      <c r="I62" s="465" t="s">
        <v>34</v>
      </c>
      <c r="J62" s="465"/>
      <c r="K62" s="465"/>
      <c r="L62" s="465"/>
      <c r="M62" s="465"/>
      <c r="N62" s="465"/>
      <c r="O62" s="465"/>
    </row>
    <row r="63" spans="1:15">
      <c r="A63" s="70" t="s">
        <v>39</v>
      </c>
      <c r="B63" s="70" t="s">
        <v>30</v>
      </c>
      <c r="C63" s="70" t="s">
        <v>68</v>
      </c>
      <c r="D63" s="70" t="s">
        <v>69</v>
      </c>
      <c r="E63" s="70" t="s">
        <v>32</v>
      </c>
      <c r="F63" s="70" t="s">
        <v>29</v>
      </c>
      <c r="G63" s="70" t="s">
        <v>40</v>
      </c>
      <c r="I63" s="70" t="s">
        <v>39</v>
      </c>
      <c r="J63" s="70" t="s">
        <v>30</v>
      </c>
      <c r="K63" s="70" t="s">
        <v>68</v>
      </c>
      <c r="L63" s="70" t="s">
        <v>69</v>
      </c>
      <c r="M63" s="70" t="s">
        <v>32</v>
      </c>
      <c r="N63" s="70" t="s">
        <v>29</v>
      </c>
      <c r="O63" s="70" t="s">
        <v>40</v>
      </c>
    </row>
    <row r="64" spans="1:15">
      <c r="A64" s="31">
        <v>1</v>
      </c>
      <c r="B64" s="55">
        <v>110</v>
      </c>
      <c r="C64" s="58" t="s">
        <v>253</v>
      </c>
      <c r="D64" s="55">
        <v>1995</v>
      </c>
      <c r="E64" s="57" t="s">
        <v>13</v>
      </c>
      <c r="F64" s="62">
        <v>91536</v>
      </c>
      <c r="G64" s="55">
        <v>15</v>
      </c>
      <c r="I64" s="31">
        <v>1</v>
      </c>
      <c r="J64" s="55">
        <v>37</v>
      </c>
      <c r="K64" s="56" t="s">
        <v>198</v>
      </c>
      <c r="L64" s="57">
        <v>1990</v>
      </c>
      <c r="M64" s="57" t="s">
        <v>161</v>
      </c>
      <c r="N64" s="59">
        <v>194</v>
      </c>
      <c r="O64" s="57">
        <v>15</v>
      </c>
    </row>
    <row r="65" spans="1:15">
      <c r="A65" s="31">
        <v>2</v>
      </c>
      <c r="B65" s="55">
        <v>99</v>
      </c>
      <c r="C65" s="58" t="s">
        <v>242</v>
      </c>
      <c r="D65" s="55">
        <v>1993</v>
      </c>
      <c r="E65" s="57" t="s">
        <v>21</v>
      </c>
      <c r="F65" s="62">
        <v>91929</v>
      </c>
      <c r="G65" s="55">
        <v>14</v>
      </c>
      <c r="I65" s="31">
        <v>2</v>
      </c>
      <c r="J65" s="55">
        <v>33</v>
      </c>
      <c r="K65" s="58" t="s">
        <v>193</v>
      </c>
      <c r="L65" s="55">
        <v>1974</v>
      </c>
      <c r="M65" s="57" t="s">
        <v>17</v>
      </c>
      <c r="N65" s="60">
        <v>190</v>
      </c>
      <c r="O65" s="55">
        <v>14</v>
      </c>
    </row>
    <row r="66" spans="1:15">
      <c r="A66" s="31">
        <v>3</v>
      </c>
      <c r="B66" s="55">
        <v>80</v>
      </c>
      <c r="C66" s="58" t="s">
        <v>229</v>
      </c>
      <c r="D66" s="55">
        <v>1977</v>
      </c>
      <c r="E66" s="57" t="s">
        <v>20</v>
      </c>
      <c r="F66" s="62">
        <v>91961</v>
      </c>
      <c r="G66" s="55">
        <v>13</v>
      </c>
      <c r="I66" s="31">
        <v>3</v>
      </c>
      <c r="J66" s="55">
        <v>105</v>
      </c>
      <c r="K66" s="58" t="s">
        <v>255</v>
      </c>
      <c r="L66" s="55">
        <v>1990</v>
      </c>
      <c r="M66" s="57" t="s">
        <v>13</v>
      </c>
      <c r="N66" s="60">
        <v>187</v>
      </c>
      <c r="O66" s="55">
        <v>12.5</v>
      </c>
    </row>
    <row r="67" spans="1:15">
      <c r="A67" s="31">
        <v>4</v>
      </c>
      <c r="B67" s="55">
        <v>39</v>
      </c>
      <c r="C67" s="58" t="s">
        <v>197</v>
      </c>
      <c r="D67" s="55">
        <v>1989</v>
      </c>
      <c r="E67" s="57" t="s">
        <v>161</v>
      </c>
      <c r="F67" s="62">
        <v>92264</v>
      </c>
      <c r="G67" s="55">
        <v>12</v>
      </c>
      <c r="I67" s="31">
        <v>3</v>
      </c>
      <c r="J67" s="55">
        <v>82</v>
      </c>
      <c r="K67" s="58" t="s">
        <v>231</v>
      </c>
      <c r="L67" s="55">
        <v>1987</v>
      </c>
      <c r="M67" s="57" t="s">
        <v>20</v>
      </c>
      <c r="N67" s="60">
        <v>187</v>
      </c>
      <c r="O67" s="55">
        <v>12.5</v>
      </c>
    </row>
    <row r="68" spans="1:15">
      <c r="A68" s="31">
        <v>5</v>
      </c>
      <c r="B68" s="55">
        <v>71</v>
      </c>
      <c r="C68" s="58" t="s">
        <v>224</v>
      </c>
      <c r="D68" s="55">
        <v>1984</v>
      </c>
      <c r="E68" s="57" t="s">
        <v>126</v>
      </c>
      <c r="F68" s="62">
        <v>93060</v>
      </c>
      <c r="G68" s="55">
        <v>11</v>
      </c>
      <c r="I68" s="31" t="s">
        <v>488</v>
      </c>
      <c r="J68" s="55">
        <v>126</v>
      </c>
      <c r="K68" s="56" t="s">
        <v>268</v>
      </c>
      <c r="L68" s="57">
        <v>1993</v>
      </c>
      <c r="M68" s="57" t="s">
        <v>164</v>
      </c>
      <c r="N68" s="59">
        <v>178</v>
      </c>
      <c r="O68" s="57">
        <v>0</v>
      </c>
    </row>
    <row r="69" spans="1:15">
      <c r="A69" s="31" t="s">
        <v>488</v>
      </c>
      <c r="B69" s="55">
        <v>128</v>
      </c>
      <c r="C69" s="58" t="s">
        <v>265</v>
      </c>
      <c r="D69" s="55">
        <v>1993</v>
      </c>
      <c r="E69" s="57" t="s">
        <v>164</v>
      </c>
      <c r="F69" s="62">
        <v>93064</v>
      </c>
      <c r="G69" s="55">
        <v>0</v>
      </c>
      <c r="I69" s="31">
        <v>5</v>
      </c>
      <c r="J69" s="55">
        <v>55</v>
      </c>
      <c r="K69" s="56" t="s">
        <v>219</v>
      </c>
      <c r="L69" s="57">
        <v>1993</v>
      </c>
      <c r="M69" s="57" t="s">
        <v>16</v>
      </c>
      <c r="N69" s="59">
        <v>175</v>
      </c>
      <c r="O69" s="57">
        <v>11</v>
      </c>
    </row>
    <row r="70" spans="1:15" ht="12.75" customHeight="1">
      <c r="A70" s="31">
        <v>6</v>
      </c>
      <c r="B70" s="55">
        <v>29</v>
      </c>
      <c r="C70" s="58" t="s">
        <v>279</v>
      </c>
      <c r="D70" s="55">
        <v>1994</v>
      </c>
      <c r="E70" s="57" t="s">
        <v>17</v>
      </c>
      <c r="F70" s="62">
        <v>94089</v>
      </c>
      <c r="G70" s="55">
        <v>10</v>
      </c>
      <c r="I70" s="31">
        <v>6</v>
      </c>
      <c r="J70" s="55">
        <v>19</v>
      </c>
      <c r="K70" s="58" t="s">
        <v>188</v>
      </c>
      <c r="L70" s="55">
        <v>1993</v>
      </c>
      <c r="M70" s="57" t="s">
        <v>15</v>
      </c>
      <c r="N70" s="60">
        <v>170</v>
      </c>
      <c r="O70" s="55">
        <v>10</v>
      </c>
    </row>
    <row r="71" spans="1:15">
      <c r="A71" s="31">
        <v>7</v>
      </c>
      <c r="B71" s="55">
        <v>9</v>
      </c>
      <c r="C71" s="58" t="s">
        <v>180</v>
      </c>
      <c r="D71" s="55">
        <v>2000</v>
      </c>
      <c r="E71" s="57" t="s">
        <v>171</v>
      </c>
      <c r="F71" s="62">
        <v>110997</v>
      </c>
      <c r="G71" s="55">
        <v>9</v>
      </c>
      <c r="I71" s="31">
        <v>7</v>
      </c>
      <c r="J71" s="55">
        <v>14</v>
      </c>
      <c r="K71" s="58" t="s">
        <v>181</v>
      </c>
      <c r="L71" s="55">
        <v>1995</v>
      </c>
      <c r="M71" s="57" t="s">
        <v>171</v>
      </c>
      <c r="N71" s="60">
        <v>155</v>
      </c>
      <c r="O71" s="55">
        <v>9</v>
      </c>
    </row>
    <row r="72" spans="1:15">
      <c r="A72" s="297">
        <v>1</v>
      </c>
      <c r="F72" s="71"/>
      <c r="G72" s="242"/>
    </row>
    <row r="73" spans="1:15">
      <c r="A73" s="465" t="s">
        <v>130</v>
      </c>
      <c r="B73" s="465"/>
      <c r="C73" s="465"/>
      <c r="D73" s="465"/>
      <c r="E73" s="465"/>
      <c r="F73" s="465"/>
      <c r="G73" s="465"/>
      <c r="I73" s="465" t="s">
        <v>37</v>
      </c>
      <c r="J73" s="465"/>
      <c r="K73" s="465"/>
      <c r="L73" s="465"/>
      <c r="M73" s="465"/>
      <c r="N73" s="465"/>
      <c r="O73" s="465"/>
    </row>
    <row r="74" spans="1:15">
      <c r="A74" s="70" t="s">
        <v>39</v>
      </c>
      <c r="B74" s="70" t="s">
        <v>30</v>
      </c>
      <c r="C74" s="70" t="s">
        <v>68</v>
      </c>
      <c r="D74" s="70" t="s">
        <v>69</v>
      </c>
      <c r="E74" s="70" t="s">
        <v>32</v>
      </c>
      <c r="F74" s="70" t="s">
        <v>29</v>
      </c>
      <c r="G74" s="70" t="s">
        <v>40</v>
      </c>
      <c r="I74" s="70" t="s">
        <v>39</v>
      </c>
      <c r="J74" s="70" t="s">
        <v>30</v>
      </c>
      <c r="K74" s="70" t="s">
        <v>68</v>
      </c>
      <c r="L74" s="70" t="s">
        <v>69</v>
      </c>
      <c r="M74" s="70" t="s">
        <v>32</v>
      </c>
      <c r="N74" s="70" t="s">
        <v>29</v>
      </c>
      <c r="O74" s="70" t="s">
        <v>40</v>
      </c>
    </row>
    <row r="75" spans="1:15">
      <c r="A75" s="31" t="s">
        <v>488</v>
      </c>
      <c r="B75" s="55">
        <v>96</v>
      </c>
      <c r="C75" s="56" t="s">
        <v>244</v>
      </c>
      <c r="D75" s="57">
        <v>1993</v>
      </c>
      <c r="E75" s="57" t="s">
        <v>165</v>
      </c>
      <c r="F75" s="59">
        <v>869</v>
      </c>
      <c r="G75" s="57">
        <v>0</v>
      </c>
      <c r="I75" s="31">
        <v>1</v>
      </c>
      <c r="J75" s="55">
        <v>77</v>
      </c>
      <c r="K75" s="56" t="s">
        <v>234</v>
      </c>
      <c r="L75" s="57">
        <v>1978</v>
      </c>
      <c r="M75" s="57" t="s">
        <v>20</v>
      </c>
      <c r="N75" s="59">
        <v>1802</v>
      </c>
      <c r="O75" s="57">
        <v>15</v>
      </c>
    </row>
    <row r="76" spans="1:15">
      <c r="A76" s="31">
        <v>1</v>
      </c>
      <c r="B76" s="55">
        <v>25</v>
      </c>
      <c r="C76" s="58" t="s">
        <v>192</v>
      </c>
      <c r="D76" s="55">
        <v>1992</v>
      </c>
      <c r="E76" s="57" t="s">
        <v>17</v>
      </c>
      <c r="F76" s="60">
        <v>875</v>
      </c>
      <c r="G76" s="55">
        <v>12</v>
      </c>
      <c r="I76" s="31">
        <v>2</v>
      </c>
      <c r="J76" s="55">
        <v>31</v>
      </c>
      <c r="K76" s="56" t="s">
        <v>195</v>
      </c>
      <c r="L76" s="57">
        <v>1987</v>
      </c>
      <c r="M76" s="57" t="s">
        <v>17</v>
      </c>
      <c r="N76" s="59">
        <v>1763</v>
      </c>
      <c r="O76" s="57">
        <v>14</v>
      </c>
    </row>
    <row r="77" spans="1:15">
      <c r="A77" s="31" t="s">
        <v>488</v>
      </c>
      <c r="B77" s="55">
        <v>115</v>
      </c>
      <c r="C77" s="56" t="s">
        <v>267</v>
      </c>
      <c r="D77" s="57">
        <v>1994</v>
      </c>
      <c r="E77" s="57" t="s">
        <v>164</v>
      </c>
      <c r="F77" s="59">
        <v>887</v>
      </c>
      <c r="G77" s="57">
        <v>0</v>
      </c>
      <c r="I77" s="31">
        <v>3</v>
      </c>
      <c r="J77" s="55">
        <v>108</v>
      </c>
      <c r="K77" s="56" t="s">
        <v>258</v>
      </c>
      <c r="L77" s="57">
        <v>1996</v>
      </c>
      <c r="M77" s="57" t="s">
        <v>13</v>
      </c>
      <c r="N77" s="59">
        <v>1696</v>
      </c>
      <c r="O77" s="57">
        <v>13</v>
      </c>
    </row>
    <row r="78" spans="1:15">
      <c r="A78" s="31">
        <v>2</v>
      </c>
      <c r="B78" s="55">
        <v>18</v>
      </c>
      <c r="C78" s="58" t="s">
        <v>187</v>
      </c>
      <c r="D78" s="55">
        <v>1989</v>
      </c>
      <c r="E78" s="57" t="s">
        <v>15</v>
      </c>
      <c r="F78" s="60">
        <v>889</v>
      </c>
      <c r="G78" s="55">
        <v>11</v>
      </c>
      <c r="I78" s="31">
        <v>4</v>
      </c>
      <c r="J78" s="55">
        <v>57</v>
      </c>
      <c r="K78" s="56" t="s">
        <v>221</v>
      </c>
      <c r="L78" s="57">
        <v>1985</v>
      </c>
      <c r="M78" s="57" t="s">
        <v>16</v>
      </c>
      <c r="N78" s="59">
        <v>1497</v>
      </c>
      <c r="O78" s="57">
        <v>12</v>
      </c>
    </row>
    <row r="79" spans="1:15">
      <c r="A79" s="31" t="s">
        <v>488</v>
      </c>
      <c r="B79" s="55">
        <v>124</v>
      </c>
      <c r="C79" s="58" t="s">
        <v>266</v>
      </c>
      <c r="D79" s="55">
        <v>1992</v>
      </c>
      <c r="E79" s="57" t="s">
        <v>164</v>
      </c>
      <c r="F79" s="60">
        <v>899</v>
      </c>
      <c r="G79" s="55">
        <v>0</v>
      </c>
      <c r="I79" s="31" t="s">
        <v>488</v>
      </c>
      <c r="J79" s="55">
        <v>119</v>
      </c>
      <c r="K79" s="56" t="s">
        <v>272</v>
      </c>
      <c r="L79" s="57">
        <v>1993</v>
      </c>
      <c r="M79" s="57" t="s">
        <v>164</v>
      </c>
      <c r="N79" s="59">
        <v>1368</v>
      </c>
      <c r="O79" s="57">
        <v>0</v>
      </c>
    </row>
    <row r="80" spans="1:15">
      <c r="A80" s="31">
        <v>3</v>
      </c>
      <c r="B80" s="55">
        <v>4</v>
      </c>
      <c r="C80" s="56" t="s">
        <v>174</v>
      </c>
      <c r="D80" s="57">
        <v>1991</v>
      </c>
      <c r="E80" s="57" t="s">
        <v>84</v>
      </c>
      <c r="F80" s="59">
        <v>979</v>
      </c>
      <c r="G80" s="57">
        <v>9</v>
      </c>
      <c r="I80" s="31">
        <v>5</v>
      </c>
      <c r="J80" s="55">
        <v>11</v>
      </c>
      <c r="K80" s="56" t="s">
        <v>183</v>
      </c>
      <c r="L80" s="57">
        <v>1995</v>
      </c>
      <c r="M80" s="57" t="s">
        <v>171</v>
      </c>
      <c r="N80" s="59">
        <v>1142</v>
      </c>
      <c r="O80" s="57">
        <v>11</v>
      </c>
    </row>
    <row r="81" spans="1:7">
      <c r="A81" s="297">
        <v>2</v>
      </c>
      <c r="F81" s="71"/>
      <c r="G81" s="242"/>
    </row>
    <row r="82" spans="1:7">
      <c r="A82" s="465" t="s">
        <v>130</v>
      </c>
      <c r="B82" s="465"/>
      <c r="C82" s="465"/>
      <c r="D82" s="465"/>
      <c r="E82" s="465"/>
      <c r="F82" s="465"/>
      <c r="G82" s="465"/>
    </row>
    <row r="83" spans="1:7">
      <c r="A83" s="70" t="s">
        <v>39</v>
      </c>
      <c r="B83" s="70" t="s">
        <v>30</v>
      </c>
      <c r="C83" s="70" t="s">
        <v>68</v>
      </c>
      <c r="D83" s="70" t="s">
        <v>69</v>
      </c>
      <c r="E83" s="70" t="s">
        <v>32</v>
      </c>
      <c r="F83" s="70" t="s">
        <v>29</v>
      </c>
      <c r="G83" s="70" t="s">
        <v>40</v>
      </c>
    </row>
    <row r="84" spans="1:7">
      <c r="A84" s="31">
        <v>1</v>
      </c>
      <c r="B84" s="55">
        <v>90</v>
      </c>
      <c r="C84" s="56" t="s">
        <v>239</v>
      </c>
      <c r="D84" s="57">
        <v>1983</v>
      </c>
      <c r="E84" s="57" t="s">
        <v>170</v>
      </c>
      <c r="F84" s="59">
        <v>816</v>
      </c>
      <c r="G84" s="57">
        <v>15</v>
      </c>
    </row>
    <row r="85" spans="1:7">
      <c r="A85" s="31">
        <v>2</v>
      </c>
      <c r="B85" s="55">
        <v>56</v>
      </c>
      <c r="C85" s="56" t="s">
        <v>218</v>
      </c>
      <c r="D85" s="57">
        <v>1992</v>
      </c>
      <c r="E85" s="57" t="s">
        <v>16</v>
      </c>
      <c r="F85" s="59">
        <v>832</v>
      </c>
      <c r="G85" s="57">
        <v>14</v>
      </c>
    </row>
    <row r="86" spans="1:7">
      <c r="A86" s="31">
        <v>3</v>
      </c>
      <c r="B86" s="55">
        <v>75</v>
      </c>
      <c r="C86" s="56" t="s">
        <v>230</v>
      </c>
      <c r="D86" s="57">
        <v>1993</v>
      </c>
      <c r="E86" s="57" t="s">
        <v>20</v>
      </c>
      <c r="F86" s="59">
        <v>848</v>
      </c>
      <c r="G86" s="57">
        <v>13</v>
      </c>
    </row>
    <row r="87" spans="1:7">
      <c r="A87" s="31">
        <v>4</v>
      </c>
      <c r="B87" s="55">
        <v>112</v>
      </c>
      <c r="C87" s="56" t="s">
        <v>254</v>
      </c>
      <c r="D87" s="57">
        <v>1995</v>
      </c>
      <c r="E87" s="57" t="s">
        <v>13</v>
      </c>
      <c r="F87" s="59">
        <v>913</v>
      </c>
      <c r="G87" s="57">
        <v>10</v>
      </c>
    </row>
    <row r="88" spans="1:7">
      <c r="A88" s="31" t="s">
        <v>127</v>
      </c>
      <c r="B88" s="55">
        <v>38</v>
      </c>
      <c r="C88" s="56" t="s">
        <v>196</v>
      </c>
      <c r="D88" s="57">
        <v>1984</v>
      </c>
      <c r="E88" s="57" t="s">
        <v>161</v>
      </c>
      <c r="F88" s="59" t="s">
        <v>494</v>
      </c>
      <c r="G88" s="57">
        <v>0</v>
      </c>
    </row>
  </sheetData>
  <mergeCells count="17">
    <mergeCell ref="A1:O1"/>
    <mergeCell ref="A9:G9"/>
    <mergeCell ref="I9:O9"/>
    <mergeCell ref="A34:G34"/>
    <mergeCell ref="A24:G24"/>
    <mergeCell ref="A7:O7"/>
    <mergeCell ref="A82:G82"/>
    <mergeCell ref="A15:G15"/>
    <mergeCell ref="A73:G73"/>
    <mergeCell ref="I62:O62"/>
    <mergeCell ref="I15:O15"/>
    <mergeCell ref="A47:G47"/>
    <mergeCell ref="A62:G62"/>
    <mergeCell ref="I34:O34"/>
    <mergeCell ref="I73:O73"/>
    <mergeCell ref="I24:O24"/>
    <mergeCell ref="I47:O47"/>
  </mergeCells>
  <conditionalFormatting sqref="I1:I42 A1:A1048576 I46:I1048576">
    <cfRule type="cellIs" dxfId="5" priority="5" operator="equal">
      <formula>0</formula>
    </cfRule>
    <cfRule type="cellIs" dxfId="4" priority="6" operator="equal">
      <formula>0</formula>
    </cfRule>
  </conditionalFormatting>
  <conditionalFormatting sqref="A1:O42 A43:H45 A46:O1048576">
    <cfRule type="containsErrors" dxfId="3" priority="4">
      <formula>ISERROR(A1)</formula>
    </cfRule>
  </conditionalFormatting>
  <conditionalFormatting sqref="J1:N42 B1:F1048576 J46:N1048576">
    <cfRule type="cellIs" dxfId="2" priority="3" operator="equal">
      <formula>0</formula>
    </cfRule>
  </conditionalFormatting>
  <conditionalFormatting sqref="K1:K42 C1:C1048576 K46:K1048576">
    <cfRule type="containsText" dxfId="1" priority="2" operator="containsText" text=" OC">
      <formula>NOT(ISERROR(SEARCH(" OC",C1)))</formula>
    </cfRule>
  </conditionalFormatting>
  <conditionalFormatting sqref="M1:M42 E1:E1048576 M46:M1048576">
    <cfRule type="containsText" dxfId="0" priority="1" operator="containsText" text=" ">
      <formula>NOT(ISERROR(SEARCH(" ",E1)))</formula>
    </cfRule>
  </conditionalFormatting>
  <printOptions horizontalCentered="1"/>
  <pageMargins left="0.19685039370078741" right="0.19685039370078741" top="0.39370078740157483" bottom="0.19685039370078741" header="0.31496062992125984" footer="0.31496062992125984"/>
  <pageSetup paperSize="9" scale="74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199"/>
  <sheetViews>
    <sheetView view="pageBreakPreview" topLeftCell="D1" zoomScale="55" zoomScaleNormal="70" zoomScaleSheetLayoutView="55" workbookViewId="0">
      <pane ySplit="10" topLeftCell="A11" activePane="bottomLeft" state="frozen"/>
      <selection sqref="A1:C1"/>
      <selection pane="bottomLeft" sqref="A1:C1"/>
    </sheetView>
  </sheetViews>
  <sheetFormatPr defaultRowHeight="12.75" outlineLevelRow="1" outlineLevelCol="1"/>
  <cols>
    <col min="1" max="1" width="14.5703125" style="195" hidden="1" customWidth="1" outlineLevel="1"/>
    <col min="2" max="2" width="32.7109375" style="196" hidden="1" customWidth="1" outlineLevel="1"/>
    <col min="3" max="3" width="8.7109375" style="195" hidden="1" customWidth="1" outlineLevel="1"/>
    <col min="4" max="4" width="8.7109375" style="195" customWidth="1" collapsed="1"/>
    <col min="5" max="5" width="38.7109375" style="197" customWidth="1"/>
    <col min="6" max="6" width="12.7109375" style="195" customWidth="1"/>
    <col min="7" max="7" width="8.7109375" style="198" customWidth="1"/>
    <col min="8" max="8" width="12.85546875" style="199" customWidth="1"/>
    <col min="9" max="9" width="12.85546875" style="197" customWidth="1"/>
    <col min="10" max="10" width="24.85546875" style="197" bestFit="1" customWidth="1"/>
    <col min="11" max="13" width="10.5703125" style="197" customWidth="1"/>
    <col min="14" max="16384" width="9.140625" style="194"/>
  </cols>
  <sheetData>
    <row r="1" spans="1:13" ht="18" customHeight="1">
      <c r="A1" s="415"/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</row>
    <row r="2" spans="1:13" ht="33">
      <c r="A2" s="417" t="str">
        <f>Menu!A1</f>
        <v>BALKAN SALON ŞAMPİYONASI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</row>
    <row r="3" spans="1:13" ht="33">
      <c r="A3" s="418" t="str">
        <f>Menu!A2</f>
        <v>BALKAN INDOOR CHAMPIONSHIPS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</row>
    <row r="4" spans="1:13" ht="30.75">
      <c r="A4" s="419" t="str">
        <f>Menu!A3</f>
        <v>22 February 2014 / İstanbul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</row>
    <row r="5" spans="1:13" ht="35.25">
      <c r="A5" s="420" t="s">
        <v>113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 ht="20.25" hidden="1" outlineLevel="1">
      <c r="A6" s="421"/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</row>
    <row r="7" spans="1:13" ht="20.25" hidden="1" outlineLevel="1">
      <c r="A7" s="422"/>
      <c r="B7" s="422"/>
      <c r="C7" s="422"/>
      <c r="D7" s="422"/>
      <c r="E7" s="422"/>
      <c r="F7" s="422"/>
      <c r="G7" s="422"/>
      <c r="H7" s="422"/>
      <c r="I7" s="422"/>
      <c r="J7" s="422"/>
      <c r="K7" s="422"/>
      <c r="L7" s="422"/>
      <c r="M7" s="422"/>
    </row>
    <row r="8" spans="1:13" ht="18.75" hidden="1" outlineLevel="1">
      <c r="A8" s="416"/>
      <c r="B8" s="416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</row>
    <row r="9" spans="1:13" ht="40.5" customHeight="1" collapsed="1">
      <c r="A9" s="116" t="s">
        <v>48</v>
      </c>
      <c r="B9" s="161"/>
      <c r="C9" s="116" t="s">
        <v>44</v>
      </c>
      <c r="D9" s="116" t="s">
        <v>54</v>
      </c>
      <c r="E9" s="116" t="s">
        <v>49</v>
      </c>
      <c r="F9" s="117" t="s">
        <v>55</v>
      </c>
      <c r="G9" s="116" t="s">
        <v>59</v>
      </c>
      <c r="H9" s="116" t="s">
        <v>47</v>
      </c>
      <c r="I9" s="116" t="s">
        <v>46</v>
      </c>
      <c r="J9" s="280" t="s">
        <v>50</v>
      </c>
      <c r="K9" s="116" t="s">
        <v>51</v>
      </c>
      <c r="L9" s="116" t="s">
        <v>52</v>
      </c>
      <c r="M9" s="116" t="s">
        <v>66</v>
      </c>
    </row>
    <row r="10" spans="1:13" ht="40.5" customHeight="1">
      <c r="A10" s="116" t="s">
        <v>53</v>
      </c>
      <c r="B10" s="152" t="s">
        <v>109</v>
      </c>
      <c r="C10" s="116" t="s">
        <v>43</v>
      </c>
      <c r="D10" s="116" t="s">
        <v>56</v>
      </c>
      <c r="E10" s="116" t="s">
        <v>58</v>
      </c>
      <c r="F10" s="117" t="s">
        <v>57</v>
      </c>
      <c r="G10" s="116" t="s">
        <v>41</v>
      </c>
      <c r="H10" s="116" t="s">
        <v>47</v>
      </c>
      <c r="I10" s="116" t="s">
        <v>46</v>
      </c>
      <c r="J10" s="280" t="s">
        <v>60</v>
      </c>
      <c r="K10" s="116" t="s">
        <v>70</v>
      </c>
      <c r="L10" s="116" t="s">
        <v>61</v>
      </c>
      <c r="M10" s="116" t="s">
        <v>67</v>
      </c>
    </row>
    <row r="11" spans="1:13" ht="23.25">
      <c r="A11" s="74">
        <v>244</v>
      </c>
      <c r="B11" s="167" t="str">
        <f t="shared" ref="B11:B42" si="0">CONCATENATE(J11,"-",K11,"-",L11,"-",M11)</f>
        <v>1500m--5-</v>
      </c>
      <c r="C11" s="302">
        <v>4</v>
      </c>
      <c r="D11" s="310">
        <v>94</v>
      </c>
      <c r="E11" s="320" t="s">
        <v>238</v>
      </c>
      <c r="F11" s="329">
        <v>1979</v>
      </c>
      <c r="G11" s="338" t="s">
        <v>170</v>
      </c>
      <c r="H11" s="88">
        <v>40213</v>
      </c>
      <c r="I11" s="88"/>
      <c r="J11" s="347" t="s">
        <v>64</v>
      </c>
      <c r="K11" s="177"/>
      <c r="L11" s="177">
        <v>5</v>
      </c>
      <c r="M11" s="177"/>
    </row>
    <row r="12" spans="1:13" ht="23.25">
      <c r="A12" s="76">
        <v>4</v>
      </c>
      <c r="B12" s="162" t="str">
        <f t="shared" si="0"/>
        <v>1500m--6-</v>
      </c>
      <c r="C12" s="153">
        <v>4</v>
      </c>
      <c r="D12" s="118">
        <v>2</v>
      </c>
      <c r="E12" s="93" t="s">
        <v>173</v>
      </c>
      <c r="F12" s="94">
        <v>1988</v>
      </c>
      <c r="G12" s="95" t="s">
        <v>84</v>
      </c>
      <c r="H12" s="97">
        <v>40511</v>
      </c>
      <c r="I12" s="97" t="s">
        <v>127</v>
      </c>
      <c r="J12" s="281" t="s">
        <v>64</v>
      </c>
      <c r="K12" s="178"/>
      <c r="L12" s="178">
        <v>6</v>
      </c>
      <c r="M12" s="178"/>
    </row>
    <row r="13" spans="1:13" ht="23.25">
      <c r="A13" s="78">
        <v>224</v>
      </c>
      <c r="B13" s="165" t="str">
        <f t="shared" si="0"/>
        <v>1500m--4-</v>
      </c>
      <c r="C13" s="301">
        <v>4</v>
      </c>
      <c r="D13" s="309">
        <v>78</v>
      </c>
      <c r="E13" s="319" t="s">
        <v>228</v>
      </c>
      <c r="F13" s="328">
        <v>1987</v>
      </c>
      <c r="G13" s="337" t="s">
        <v>20</v>
      </c>
      <c r="H13" s="107">
        <v>40813</v>
      </c>
      <c r="I13" s="107">
        <v>42400</v>
      </c>
      <c r="J13" s="346" t="s">
        <v>64</v>
      </c>
      <c r="K13" s="180"/>
      <c r="L13" s="180">
        <v>4</v>
      </c>
      <c r="M13" s="180"/>
    </row>
    <row r="14" spans="1:13" ht="23.25">
      <c r="A14" s="79">
        <v>284</v>
      </c>
      <c r="B14" s="169" t="str">
        <f t="shared" si="0"/>
        <v>1500m--7-</v>
      </c>
      <c r="C14" s="300">
        <v>4</v>
      </c>
      <c r="D14" s="308">
        <v>113</v>
      </c>
      <c r="E14" s="317" t="s">
        <v>252</v>
      </c>
      <c r="F14" s="327">
        <v>1990</v>
      </c>
      <c r="G14" s="336" t="s">
        <v>13</v>
      </c>
      <c r="H14" s="258">
        <v>42065</v>
      </c>
      <c r="I14" s="258">
        <v>42065</v>
      </c>
      <c r="J14" s="345" t="s">
        <v>64</v>
      </c>
      <c r="K14" s="174"/>
      <c r="L14" s="174">
        <v>7</v>
      </c>
      <c r="M14" s="174"/>
    </row>
    <row r="15" spans="1:13" ht="23.25">
      <c r="A15" s="219">
        <v>104</v>
      </c>
      <c r="B15" s="220" t="str">
        <f t="shared" si="0"/>
        <v>1500m--8-</v>
      </c>
      <c r="C15" s="303">
        <v>4</v>
      </c>
      <c r="D15" s="311">
        <v>43</v>
      </c>
      <c r="E15" s="324" t="s">
        <v>202</v>
      </c>
      <c r="F15" s="330">
        <v>1991</v>
      </c>
      <c r="G15" s="339" t="s">
        <v>168</v>
      </c>
      <c r="H15" s="226">
        <v>42117</v>
      </c>
      <c r="I15" s="226">
        <v>42612</v>
      </c>
      <c r="J15" s="348" t="s">
        <v>64</v>
      </c>
      <c r="K15" s="227"/>
      <c r="L15" s="227">
        <v>8</v>
      </c>
      <c r="M15" s="227"/>
    </row>
    <row r="16" spans="1:13" ht="23.25">
      <c r="A16" s="79">
        <v>204</v>
      </c>
      <c r="B16" s="169" t="str">
        <f t="shared" si="0"/>
        <v>1500m---</v>
      </c>
      <c r="C16" s="300">
        <v>4</v>
      </c>
      <c r="D16" s="308"/>
      <c r="E16" s="317"/>
      <c r="F16" s="327"/>
      <c r="G16" s="336" t="s">
        <v>126</v>
      </c>
      <c r="H16" s="258"/>
      <c r="I16" s="258"/>
      <c r="J16" s="345" t="s">
        <v>64</v>
      </c>
      <c r="K16" s="174"/>
      <c r="L16" s="174"/>
      <c r="M16" s="174"/>
    </row>
    <row r="17" spans="1:13" ht="23.25">
      <c r="A17" s="79">
        <v>303</v>
      </c>
      <c r="B17" s="169" t="str">
        <f t="shared" si="0"/>
        <v>1500m--1-</v>
      </c>
      <c r="C17" s="300">
        <v>23</v>
      </c>
      <c r="D17" s="308">
        <v>120</v>
      </c>
      <c r="E17" s="317" t="s">
        <v>264</v>
      </c>
      <c r="F17" s="327">
        <v>1997</v>
      </c>
      <c r="G17" s="336" t="s">
        <v>164</v>
      </c>
      <c r="H17" s="258">
        <v>42719</v>
      </c>
      <c r="I17" s="258">
        <v>42719</v>
      </c>
      <c r="J17" s="345" t="s">
        <v>64</v>
      </c>
      <c r="K17" s="174"/>
      <c r="L17" s="174">
        <v>1</v>
      </c>
      <c r="M17" s="174"/>
    </row>
    <row r="18" spans="1:13" ht="23.25">
      <c r="A18" s="75">
        <v>64</v>
      </c>
      <c r="B18" s="164" t="str">
        <f t="shared" si="0"/>
        <v>1500m--3-</v>
      </c>
      <c r="C18" s="304">
        <v>4</v>
      </c>
      <c r="D18" s="312">
        <v>30</v>
      </c>
      <c r="E18" s="322" t="s">
        <v>191</v>
      </c>
      <c r="F18" s="331">
        <v>1994</v>
      </c>
      <c r="G18" s="340" t="s">
        <v>17</v>
      </c>
      <c r="H18" s="257">
        <v>42761</v>
      </c>
      <c r="I18" s="257">
        <v>42761</v>
      </c>
      <c r="J18" s="349" t="s">
        <v>64</v>
      </c>
      <c r="K18" s="173"/>
      <c r="L18" s="173">
        <v>3</v>
      </c>
      <c r="M18" s="173"/>
    </row>
    <row r="19" spans="1:13" ht="23.25">
      <c r="A19" s="73">
        <v>144</v>
      </c>
      <c r="B19" s="168" t="str">
        <f t="shared" si="0"/>
        <v>1500m--9-</v>
      </c>
      <c r="C19" s="298">
        <v>4</v>
      </c>
      <c r="D19" s="307">
        <v>54</v>
      </c>
      <c r="E19" s="315" t="s">
        <v>217</v>
      </c>
      <c r="F19" s="326">
        <v>1996</v>
      </c>
      <c r="G19" s="334" t="s">
        <v>16</v>
      </c>
      <c r="H19" s="84">
        <v>42788</v>
      </c>
      <c r="I19" s="84">
        <v>42788</v>
      </c>
      <c r="J19" s="343" t="s">
        <v>64</v>
      </c>
      <c r="K19" s="175"/>
      <c r="L19" s="175">
        <v>9</v>
      </c>
      <c r="M19" s="175"/>
    </row>
    <row r="20" spans="1:13" ht="23.25">
      <c r="A20" s="206">
        <v>164</v>
      </c>
      <c r="B20" s="207" t="str">
        <f t="shared" si="0"/>
        <v>1500m--10-</v>
      </c>
      <c r="C20" s="269">
        <v>4</v>
      </c>
      <c r="D20" s="270">
        <v>63</v>
      </c>
      <c r="E20" s="316" t="s">
        <v>222</v>
      </c>
      <c r="F20" s="272">
        <v>1987</v>
      </c>
      <c r="G20" s="273" t="s">
        <v>14</v>
      </c>
      <c r="H20" s="215">
        <v>43348</v>
      </c>
      <c r="I20" s="215">
        <v>43613</v>
      </c>
      <c r="J20" s="282" t="s">
        <v>64</v>
      </c>
      <c r="K20" s="214"/>
      <c r="L20" s="214">
        <v>10</v>
      </c>
      <c r="M20" s="214"/>
    </row>
    <row r="21" spans="1:13" ht="23.25">
      <c r="A21" s="206">
        <v>24</v>
      </c>
      <c r="B21" s="207" t="str">
        <f t="shared" si="0"/>
        <v>1500m--2-</v>
      </c>
      <c r="C21" s="269">
        <v>4</v>
      </c>
      <c r="D21" s="270">
        <v>12</v>
      </c>
      <c r="E21" s="271" t="s">
        <v>179</v>
      </c>
      <c r="F21" s="272">
        <v>1993</v>
      </c>
      <c r="G21" s="273" t="s">
        <v>171</v>
      </c>
      <c r="H21" s="215">
        <v>50148</v>
      </c>
      <c r="I21" s="215">
        <v>50860</v>
      </c>
      <c r="J21" s="282" t="s">
        <v>64</v>
      </c>
      <c r="K21" s="214"/>
      <c r="L21" s="214">
        <v>2</v>
      </c>
      <c r="M21" s="214"/>
    </row>
    <row r="22" spans="1:13" ht="23.25">
      <c r="A22" s="77">
        <v>44</v>
      </c>
      <c r="B22" s="163" t="str">
        <f t="shared" si="0"/>
        <v>1500m---</v>
      </c>
      <c r="C22" s="243">
        <v>4</v>
      </c>
      <c r="D22" s="244"/>
      <c r="E22" s="245"/>
      <c r="F22" s="246"/>
      <c r="G22" s="247" t="s">
        <v>15</v>
      </c>
      <c r="H22" s="102"/>
      <c r="I22" s="102"/>
      <c r="J22" s="283" t="s">
        <v>64</v>
      </c>
      <c r="K22" s="179"/>
      <c r="L22" s="179"/>
      <c r="M22" s="179"/>
    </row>
    <row r="23" spans="1:13" ht="23.25">
      <c r="A23" s="266">
        <v>84</v>
      </c>
      <c r="B23" s="267" t="str">
        <f t="shared" si="0"/>
        <v>1500m---</v>
      </c>
      <c r="C23" s="305">
        <v>4</v>
      </c>
      <c r="D23" s="313"/>
      <c r="E23" s="323"/>
      <c r="F23" s="332"/>
      <c r="G23" s="341" t="s">
        <v>161</v>
      </c>
      <c r="H23" s="265"/>
      <c r="I23" s="265"/>
      <c r="J23" s="350" t="s">
        <v>64</v>
      </c>
      <c r="K23" s="268"/>
      <c r="L23" s="268"/>
      <c r="M23" s="268"/>
    </row>
    <row r="24" spans="1:13" ht="23.25">
      <c r="A24" s="266">
        <v>124</v>
      </c>
      <c r="B24" s="267" t="str">
        <f t="shared" si="0"/>
        <v>1500m---</v>
      </c>
      <c r="C24" s="305">
        <v>4</v>
      </c>
      <c r="D24" s="313"/>
      <c r="E24" s="323"/>
      <c r="F24" s="332"/>
      <c r="G24" s="341" t="s">
        <v>169</v>
      </c>
      <c r="H24" s="265"/>
      <c r="I24" s="265"/>
      <c r="J24" s="350" t="s">
        <v>64</v>
      </c>
      <c r="K24" s="268"/>
      <c r="L24" s="268"/>
      <c r="M24" s="268"/>
    </row>
    <row r="25" spans="1:13" ht="23.25">
      <c r="A25" s="80">
        <v>184</v>
      </c>
      <c r="B25" s="166" t="str">
        <f t="shared" si="0"/>
        <v>1500m---</v>
      </c>
      <c r="C25" s="306">
        <v>4</v>
      </c>
      <c r="D25" s="314"/>
      <c r="E25" s="325"/>
      <c r="F25" s="333"/>
      <c r="G25" s="342" t="s">
        <v>18</v>
      </c>
      <c r="H25" s="115"/>
      <c r="I25" s="115"/>
      <c r="J25" s="351" t="s">
        <v>64</v>
      </c>
      <c r="K25" s="176"/>
      <c r="L25" s="176"/>
      <c r="M25" s="176"/>
    </row>
    <row r="26" spans="1:13" ht="23.25">
      <c r="A26" s="219">
        <v>264</v>
      </c>
      <c r="B26" s="220" t="str">
        <f t="shared" si="0"/>
        <v>1500m---</v>
      </c>
      <c r="C26" s="303">
        <v>4</v>
      </c>
      <c r="D26" s="311"/>
      <c r="E26" s="321"/>
      <c r="F26" s="330"/>
      <c r="G26" s="339" t="s">
        <v>21</v>
      </c>
      <c r="H26" s="226"/>
      <c r="I26" s="226"/>
      <c r="J26" s="348" t="s">
        <v>64</v>
      </c>
      <c r="K26" s="227"/>
      <c r="L26" s="227"/>
      <c r="M26" s="227"/>
    </row>
    <row r="27" spans="1:13" ht="23.25">
      <c r="A27" s="78">
        <v>225</v>
      </c>
      <c r="B27" s="165" t="str">
        <f t="shared" si="0"/>
        <v>3000m--3-</v>
      </c>
      <c r="C27" s="301">
        <v>5</v>
      </c>
      <c r="D27" s="309">
        <v>80</v>
      </c>
      <c r="E27" s="318" t="s">
        <v>229</v>
      </c>
      <c r="F27" s="328">
        <v>1977</v>
      </c>
      <c r="G27" s="337" t="s">
        <v>20</v>
      </c>
      <c r="H27" s="107">
        <v>90294</v>
      </c>
      <c r="I27" s="107">
        <v>92820</v>
      </c>
      <c r="J27" s="346" t="s">
        <v>65</v>
      </c>
      <c r="K27" s="180"/>
      <c r="L27" s="180">
        <v>3</v>
      </c>
      <c r="M27" s="180"/>
    </row>
    <row r="28" spans="1:13" ht="23.25">
      <c r="A28" s="219">
        <v>265</v>
      </c>
      <c r="B28" s="220" t="str">
        <f t="shared" si="0"/>
        <v>3000m--5-</v>
      </c>
      <c r="C28" s="303">
        <v>5</v>
      </c>
      <c r="D28" s="311">
        <v>99</v>
      </c>
      <c r="E28" s="324" t="s">
        <v>242</v>
      </c>
      <c r="F28" s="330">
        <v>1993</v>
      </c>
      <c r="G28" s="339" t="s">
        <v>21</v>
      </c>
      <c r="H28" s="226">
        <v>90638</v>
      </c>
      <c r="I28" s="226"/>
      <c r="J28" s="348" t="s">
        <v>65</v>
      </c>
      <c r="K28" s="227"/>
      <c r="L28" s="227">
        <v>5</v>
      </c>
      <c r="M28" s="227"/>
    </row>
    <row r="29" spans="1:13" ht="23.25">
      <c r="A29" s="79">
        <v>285</v>
      </c>
      <c r="B29" s="169" t="str">
        <f t="shared" si="0"/>
        <v>3000m--6-</v>
      </c>
      <c r="C29" s="300">
        <v>5</v>
      </c>
      <c r="D29" s="308">
        <v>110</v>
      </c>
      <c r="E29" s="317" t="s">
        <v>253</v>
      </c>
      <c r="F29" s="327">
        <v>1995</v>
      </c>
      <c r="G29" s="336" t="s">
        <v>13</v>
      </c>
      <c r="H29" s="258">
        <v>91674</v>
      </c>
      <c r="I29" s="258">
        <v>91674</v>
      </c>
      <c r="J29" s="345" t="s">
        <v>65</v>
      </c>
      <c r="K29" s="174"/>
      <c r="L29" s="174">
        <v>6</v>
      </c>
      <c r="M29" s="174"/>
    </row>
    <row r="30" spans="1:13" ht="23.25">
      <c r="A30" s="79">
        <v>205</v>
      </c>
      <c r="B30" s="169" t="str">
        <f t="shared" si="0"/>
        <v>3000m--4-</v>
      </c>
      <c r="C30" s="300">
        <v>5</v>
      </c>
      <c r="D30" s="308">
        <v>71</v>
      </c>
      <c r="E30" s="317" t="s">
        <v>224</v>
      </c>
      <c r="F30" s="327">
        <v>1984</v>
      </c>
      <c r="G30" s="336" t="s">
        <v>126</v>
      </c>
      <c r="H30" s="258">
        <v>92469</v>
      </c>
      <c r="I30" s="258"/>
      <c r="J30" s="345" t="s">
        <v>65</v>
      </c>
      <c r="K30" s="174"/>
      <c r="L30" s="174">
        <v>4</v>
      </c>
      <c r="M30" s="174"/>
    </row>
    <row r="31" spans="1:13" ht="23.25">
      <c r="A31" s="266">
        <v>85</v>
      </c>
      <c r="B31" s="267" t="str">
        <f t="shared" si="0"/>
        <v>3000m--7-</v>
      </c>
      <c r="C31" s="305">
        <v>5</v>
      </c>
      <c r="D31" s="313">
        <v>39</v>
      </c>
      <c r="E31" s="323" t="s">
        <v>197</v>
      </c>
      <c r="F31" s="332">
        <v>1989</v>
      </c>
      <c r="G31" s="341" t="s">
        <v>161</v>
      </c>
      <c r="H31" s="265">
        <v>92497</v>
      </c>
      <c r="I31" s="265">
        <v>92497</v>
      </c>
      <c r="J31" s="350" t="s">
        <v>65</v>
      </c>
      <c r="K31" s="268"/>
      <c r="L31" s="268">
        <v>7</v>
      </c>
      <c r="M31" s="268"/>
    </row>
    <row r="32" spans="1:13" ht="23.25">
      <c r="A32" s="79">
        <v>304</v>
      </c>
      <c r="B32" s="169" t="str">
        <f t="shared" si="0"/>
        <v>3000m--1-</v>
      </c>
      <c r="C32" s="300">
        <v>24</v>
      </c>
      <c r="D32" s="308">
        <v>128</v>
      </c>
      <c r="E32" s="317" t="s">
        <v>265</v>
      </c>
      <c r="F32" s="327">
        <v>1993</v>
      </c>
      <c r="G32" s="336" t="s">
        <v>164</v>
      </c>
      <c r="H32" s="258">
        <v>93009</v>
      </c>
      <c r="I32" s="258">
        <v>93009</v>
      </c>
      <c r="J32" s="345" t="s">
        <v>65</v>
      </c>
      <c r="K32" s="174"/>
      <c r="L32" s="174">
        <v>1</v>
      </c>
      <c r="M32" s="174"/>
    </row>
    <row r="33" spans="1:13" ht="23.25">
      <c r="A33" s="75">
        <v>65</v>
      </c>
      <c r="B33" s="164" t="str">
        <f t="shared" si="0"/>
        <v>3000m--8-</v>
      </c>
      <c r="C33" s="304">
        <v>5</v>
      </c>
      <c r="D33" s="312">
        <v>29</v>
      </c>
      <c r="E33" s="322" t="s">
        <v>279</v>
      </c>
      <c r="F33" s="331">
        <v>1994</v>
      </c>
      <c r="G33" s="340" t="s">
        <v>17</v>
      </c>
      <c r="H33" s="257">
        <v>94014</v>
      </c>
      <c r="I33" s="257">
        <v>94014</v>
      </c>
      <c r="J33" s="349" t="s">
        <v>65</v>
      </c>
      <c r="K33" s="173"/>
      <c r="L33" s="173">
        <v>8</v>
      </c>
      <c r="M33" s="173"/>
    </row>
    <row r="34" spans="1:13" ht="23.25">
      <c r="A34" s="206">
        <v>25</v>
      </c>
      <c r="B34" s="207" t="str">
        <f t="shared" si="0"/>
        <v>3000m--2-</v>
      </c>
      <c r="C34" s="269">
        <v>5</v>
      </c>
      <c r="D34" s="270">
        <v>9</v>
      </c>
      <c r="E34" s="271" t="s">
        <v>180</v>
      </c>
      <c r="F34" s="272">
        <v>2000</v>
      </c>
      <c r="G34" s="273" t="s">
        <v>171</v>
      </c>
      <c r="H34" s="215">
        <v>104700</v>
      </c>
      <c r="I34" s="215">
        <v>111426</v>
      </c>
      <c r="J34" s="282" t="s">
        <v>65</v>
      </c>
      <c r="K34" s="214"/>
      <c r="L34" s="214">
        <v>2</v>
      </c>
      <c r="M34" s="214"/>
    </row>
    <row r="35" spans="1:13" ht="23.25">
      <c r="A35" s="76">
        <v>5</v>
      </c>
      <c r="B35" s="162" t="str">
        <f t="shared" si="0"/>
        <v>3000m---</v>
      </c>
      <c r="C35" s="153">
        <v>5</v>
      </c>
      <c r="D35" s="118"/>
      <c r="E35" s="93"/>
      <c r="F35" s="94"/>
      <c r="G35" s="95" t="s">
        <v>84</v>
      </c>
      <c r="H35" s="97"/>
      <c r="I35" s="97"/>
      <c r="J35" s="281" t="s">
        <v>65</v>
      </c>
      <c r="K35" s="178"/>
      <c r="L35" s="178"/>
      <c r="M35" s="178"/>
    </row>
    <row r="36" spans="1:13" ht="23.25">
      <c r="A36" s="77">
        <v>45</v>
      </c>
      <c r="B36" s="163" t="str">
        <f t="shared" si="0"/>
        <v>3000m---</v>
      </c>
      <c r="C36" s="243">
        <v>5</v>
      </c>
      <c r="D36" s="244"/>
      <c r="E36" s="245"/>
      <c r="F36" s="246"/>
      <c r="G36" s="247" t="s">
        <v>15</v>
      </c>
      <c r="H36" s="102"/>
      <c r="I36" s="102"/>
      <c r="J36" s="283" t="s">
        <v>65</v>
      </c>
      <c r="K36" s="179"/>
      <c r="L36" s="179"/>
      <c r="M36" s="179"/>
    </row>
    <row r="37" spans="1:13" ht="23.25">
      <c r="A37" s="219">
        <v>105</v>
      </c>
      <c r="B37" s="220" t="str">
        <f t="shared" si="0"/>
        <v>3000m---</v>
      </c>
      <c r="C37" s="303">
        <v>5</v>
      </c>
      <c r="D37" s="311"/>
      <c r="E37" s="324"/>
      <c r="F37" s="330"/>
      <c r="G37" s="339" t="s">
        <v>168</v>
      </c>
      <c r="H37" s="226"/>
      <c r="I37" s="226"/>
      <c r="J37" s="348" t="s">
        <v>65</v>
      </c>
      <c r="K37" s="227"/>
      <c r="L37" s="227"/>
      <c r="M37" s="227"/>
    </row>
    <row r="38" spans="1:13" ht="23.25">
      <c r="A38" s="266">
        <v>125</v>
      </c>
      <c r="B38" s="267" t="str">
        <f t="shared" si="0"/>
        <v>3000m---</v>
      </c>
      <c r="C38" s="305">
        <v>5</v>
      </c>
      <c r="D38" s="313"/>
      <c r="E38" s="323"/>
      <c r="F38" s="332"/>
      <c r="G38" s="341" t="s">
        <v>169</v>
      </c>
      <c r="H38" s="265"/>
      <c r="I38" s="265"/>
      <c r="J38" s="350" t="s">
        <v>65</v>
      </c>
      <c r="K38" s="268"/>
      <c r="L38" s="268"/>
      <c r="M38" s="268"/>
    </row>
    <row r="39" spans="1:13" ht="23.25">
      <c r="A39" s="73">
        <v>145</v>
      </c>
      <c r="B39" s="168" t="str">
        <f t="shared" si="0"/>
        <v>3000m---</v>
      </c>
      <c r="C39" s="298">
        <v>5</v>
      </c>
      <c r="D39" s="307"/>
      <c r="E39" s="315"/>
      <c r="F39" s="326"/>
      <c r="G39" s="334" t="s">
        <v>16</v>
      </c>
      <c r="H39" s="84"/>
      <c r="I39" s="84"/>
      <c r="J39" s="343" t="s">
        <v>65</v>
      </c>
      <c r="K39" s="175"/>
      <c r="L39" s="175"/>
      <c r="M39" s="175"/>
    </row>
    <row r="40" spans="1:13" ht="23.25">
      <c r="A40" s="206">
        <v>165</v>
      </c>
      <c r="B40" s="207" t="str">
        <f t="shared" si="0"/>
        <v>3000m---</v>
      </c>
      <c r="C40" s="269">
        <v>5</v>
      </c>
      <c r="D40" s="270"/>
      <c r="E40" s="316"/>
      <c r="F40" s="272"/>
      <c r="G40" s="273" t="s">
        <v>14</v>
      </c>
      <c r="H40" s="215"/>
      <c r="I40" s="215"/>
      <c r="J40" s="282" t="s">
        <v>65</v>
      </c>
      <c r="K40" s="214"/>
      <c r="L40" s="214"/>
      <c r="M40" s="214"/>
    </row>
    <row r="41" spans="1:13" ht="23.25">
      <c r="A41" s="80">
        <v>185</v>
      </c>
      <c r="B41" s="166" t="str">
        <f t="shared" si="0"/>
        <v>3000m---</v>
      </c>
      <c r="C41" s="306">
        <v>5</v>
      </c>
      <c r="D41" s="314"/>
      <c r="E41" s="325"/>
      <c r="F41" s="333"/>
      <c r="G41" s="342" t="s">
        <v>18</v>
      </c>
      <c r="H41" s="115"/>
      <c r="I41" s="115"/>
      <c r="J41" s="351" t="s">
        <v>65</v>
      </c>
      <c r="K41" s="176"/>
      <c r="L41" s="176"/>
      <c r="M41" s="176"/>
    </row>
    <row r="42" spans="1:13" ht="23.25">
      <c r="A42" s="74">
        <v>245</v>
      </c>
      <c r="B42" s="167" t="str">
        <f t="shared" si="0"/>
        <v>3000m---</v>
      </c>
      <c r="C42" s="302">
        <v>5</v>
      </c>
      <c r="D42" s="310"/>
      <c r="E42" s="320"/>
      <c r="F42" s="329"/>
      <c r="G42" s="338" t="s">
        <v>170</v>
      </c>
      <c r="H42" s="88"/>
      <c r="I42" s="88"/>
      <c r="J42" s="347" t="s">
        <v>65</v>
      </c>
      <c r="K42" s="177"/>
      <c r="L42" s="177"/>
      <c r="M42" s="177"/>
    </row>
    <row r="43" spans="1:13" ht="23.25">
      <c r="A43" s="78">
        <v>222</v>
      </c>
      <c r="B43" s="165" t="str">
        <f t="shared" ref="B43:B74" si="1">CONCATENATE(J43,"-",K43,"-",L43,"-",M43)</f>
        <v>400m-2-6-</v>
      </c>
      <c r="C43" s="301">
        <v>2</v>
      </c>
      <c r="D43" s="309">
        <v>79</v>
      </c>
      <c r="E43" s="318" t="s">
        <v>226</v>
      </c>
      <c r="F43" s="328">
        <v>1994</v>
      </c>
      <c r="G43" s="337" t="s">
        <v>20</v>
      </c>
      <c r="H43" s="106">
        <v>5149</v>
      </c>
      <c r="I43" s="106">
        <v>5399</v>
      </c>
      <c r="J43" s="346" t="s">
        <v>62</v>
      </c>
      <c r="K43" s="180">
        <v>2</v>
      </c>
      <c r="L43" s="180">
        <v>6</v>
      </c>
      <c r="M43" s="180"/>
    </row>
    <row r="44" spans="1:13" ht="23.25">
      <c r="A44" s="78">
        <v>240</v>
      </c>
      <c r="B44" s="165" t="str">
        <f t="shared" si="1"/>
        <v>400m-1-5-</v>
      </c>
      <c r="C44" s="301">
        <v>20</v>
      </c>
      <c r="D44" s="309">
        <v>86</v>
      </c>
      <c r="E44" s="319" t="s">
        <v>248</v>
      </c>
      <c r="F44" s="328">
        <v>1992</v>
      </c>
      <c r="G44" s="337" t="s">
        <v>162</v>
      </c>
      <c r="H44" s="106">
        <v>5247</v>
      </c>
      <c r="I44" s="106">
        <v>5449</v>
      </c>
      <c r="J44" s="346" t="s">
        <v>62</v>
      </c>
      <c r="K44" s="180">
        <v>1</v>
      </c>
      <c r="L44" s="180">
        <v>5</v>
      </c>
      <c r="M44" s="180"/>
    </row>
    <row r="45" spans="1:13" ht="23.25">
      <c r="A45" s="74">
        <v>242</v>
      </c>
      <c r="B45" s="167" t="str">
        <f t="shared" si="1"/>
        <v>400m-2-5-</v>
      </c>
      <c r="C45" s="302">
        <v>2</v>
      </c>
      <c r="D45" s="310">
        <v>89</v>
      </c>
      <c r="E45" s="320" t="s">
        <v>236</v>
      </c>
      <c r="F45" s="329">
        <v>1991</v>
      </c>
      <c r="G45" s="338" t="s">
        <v>170</v>
      </c>
      <c r="H45" s="279">
        <v>5362</v>
      </c>
      <c r="I45" s="279">
        <v>5554</v>
      </c>
      <c r="J45" s="347" t="s">
        <v>62</v>
      </c>
      <c r="K45" s="177">
        <v>2</v>
      </c>
      <c r="L45" s="177">
        <v>5</v>
      </c>
      <c r="M45" s="177"/>
    </row>
    <row r="46" spans="1:13" ht="23.25">
      <c r="A46" s="79">
        <v>300</v>
      </c>
      <c r="B46" s="169" t="str">
        <f t="shared" si="1"/>
        <v>400m-1-4-</v>
      </c>
      <c r="C46" s="300">
        <v>20</v>
      </c>
      <c r="D46" s="308">
        <v>118</v>
      </c>
      <c r="E46" s="317" t="s">
        <v>261</v>
      </c>
      <c r="F46" s="327">
        <v>1994</v>
      </c>
      <c r="G46" s="336" t="s">
        <v>164</v>
      </c>
      <c r="H46" s="111">
        <v>5383</v>
      </c>
      <c r="I46" s="111">
        <v>5719</v>
      </c>
      <c r="J46" s="345" t="s">
        <v>62</v>
      </c>
      <c r="K46" s="174">
        <v>1</v>
      </c>
      <c r="L46" s="174">
        <v>4</v>
      </c>
      <c r="M46" s="174"/>
    </row>
    <row r="47" spans="1:13" ht="23.25">
      <c r="A47" s="79">
        <v>282</v>
      </c>
      <c r="B47" s="169" t="str">
        <f t="shared" si="1"/>
        <v>400m-2-4-</v>
      </c>
      <c r="C47" s="300">
        <v>2</v>
      </c>
      <c r="D47" s="308">
        <v>109</v>
      </c>
      <c r="E47" s="317" t="s">
        <v>250</v>
      </c>
      <c r="F47" s="327">
        <v>1993</v>
      </c>
      <c r="G47" s="336" t="s">
        <v>13</v>
      </c>
      <c r="H47" s="111">
        <v>5569</v>
      </c>
      <c r="I47" s="111">
        <v>5682</v>
      </c>
      <c r="J47" s="345" t="s">
        <v>62</v>
      </c>
      <c r="K47" s="174">
        <v>2</v>
      </c>
      <c r="L47" s="174">
        <v>4</v>
      </c>
      <c r="M47" s="174"/>
    </row>
    <row r="48" spans="1:13" ht="23.25">
      <c r="A48" s="79">
        <v>301</v>
      </c>
      <c r="B48" s="169" t="str">
        <f t="shared" si="1"/>
        <v>400m-1-3-</v>
      </c>
      <c r="C48" s="300">
        <v>21</v>
      </c>
      <c r="D48" s="308">
        <v>122</v>
      </c>
      <c r="E48" s="317" t="s">
        <v>262</v>
      </c>
      <c r="F48" s="327">
        <v>1997</v>
      </c>
      <c r="G48" s="336" t="s">
        <v>164</v>
      </c>
      <c r="H48" s="111">
        <v>5841</v>
      </c>
      <c r="I48" s="111">
        <v>5853</v>
      </c>
      <c r="J48" s="345" t="s">
        <v>62</v>
      </c>
      <c r="K48" s="174">
        <v>1</v>
      </c>
      <c r="L48" s="174">
        <v>3</v>
      </c>
      <c r="M48" s="174"/>
    </row>
    <row r="49" spans="1:13" ht="23.25">
      <c r="A49" s="266">
        <v>122</v>
      </c>
      <c r="B49" s="267" t="str">
        <f t="shared" si="1"/>
        <v>400m-2-3-</v>
      </c>
      <c r="C49" s="305">
        <v>2</v>
      </c>
      <c r="D49" s="313">
        <v>47</v>
      </c>
      <c r="E49" s="323" t="s">
        <v>205</v>
      </c>
      <c r="F49" s="332" t="s">
        <v>206</v>
      </c>
      <c r="G49" s="341" t="s">
        <v>169</v>
      </c>
      <c r="H49" s="265">
        <v>10006</v>
      </c>
      <c r="I49" s="265">
        <v>10006</v>
      </c>
      <c r="J49" s="350" t="s">
        <v>62</v>
      </c>
      <c r="K49" s="268">
        <v>2</v>
      </c>
      <c r="L49" s="268">
        <v>3</v>
      </c>
      <c r="M49" s="268"/>
    </row>
    <row r="50" spans="1:13" ht="23.25">
      <c r="A50" s="80">
        <v>182</v>
      </c>
      <c r="B50" s="166" t="str">
        <f t="shared" si="1"/>
        <v>400m-2-2-</v>
      </c>
      <c r="C50" s="306">
        <v>2</v>
      </c>
      <c r="D50" s="314">
        <v>66</v>
      </c>
      <c r="E50" s="325" t="s">
        <v>282</v>
      </c>
      <c r="F50" s="333">
        <v>1996</v>
      </c>
      <c r="G50" s="342" t="s">
        <v>18</v>
      </c>
      <c r="H50" s="114">
        <v>10164</v>
      </c>
      <c r="I50" s="115">
        <v>10193</v>
      </c>
      <c r="J50" s="351" t="s">
        <v>62</v>
      </c>
      <c r="K50" s="176">
        <v>2</v>
      </c>
      <c r="L50" s="176">
        <v>2</v>
      </c>
      <c r="M50" s="176"/>
    </row>
    <row r="51" spans="1:13" ht="23.25">
      <c r="A51" s="206">
        <v>22</v>
      </c>
      <c r="B51" s="207" t="str">
        <f t="shared" si="1"/>
        <v>400m-2-1-</v>
      </c>
      <c r="C51" s="269">
        <v>2</v>
      </c>
      <c r="D51" s="270">
        <v>10</v>
      </c>
      <c r="E51" s="271" t="s">
        <v>177</v>
      </c>
      <c r="F51" s="272">
        <v>2000</v>
      </c>
      <c r="G51" s="273" t="s">
        <v>171</v>
      </c>
      <c r="H51" s="213" t="s">
        <v>185</v>
      </c>
      <c r="I51" s="213" t="s">
        <v>185</v>
      </c>
      <c r="J51" s="282" t="s">
        <v>62</v>
      </c>
      <c r="K51" s="214">
        <v>2</v>
      </c>
      <c r="L51" s="214">
        <v>1</v>
      </c>
      <c r="M51" s="214"/>
    </row>
    <row r="52" spans="1:13" ht="23.25">
      <c r="A52" s="76">
        <v>2</v>
      </c>
      <c r="B52" s="162" t="str">
        <f t="shared" si="1"/>
        <v>400m---</v>
      </c>
      <c r="C52" s="153">
        <v>2</v>
      </c>
      <c r="D52" s="118"/>
      <c r="E52" s="93"/>
      <c r="F52" s="94"/>
      <c r="G52" s="95" t="s">
        <v>84</v>
      </c>
      <c r="H52" s="96"/>
      <c r="I52" s="97"/>
      <c r="J52" s="281" t="s">
        <v>62</v>
      </c>
      <c r="K52" s="178"/>
      <c r="L52" s="178"/>
      <c r="M52" s="178"/>
    </row>
    <row r="53" spans="1:13" ht="23.25">
      <c r="A53" s="77">
        <v>42</v>
      </c>
      <c r="B53" s="163" t="str">
        <f t="shared" si="1"/>
        <v>400m---</v>
      </c>
      <c r="C53" s="243">
        <v>2</v>
      </c>
      <c r="D53" s="244"/>
      <c r="E53" s="245"/>
      <c r="F53" s="246"/>
      <c r="G53" s="247" t="s">
        <v>15</v>
      </c>
      <c r="H53" s="101"/>
      <c r="I53" s="101"/>
      <c r="J53" s="283" t="s">
        <v>62</v>
      </c>
      <c r="K53" s="179"/>
      <c r="L53" s="179"/>
      <c r="M53" s="179"/>
    </row>
    <row r="54" spans="1:13" ht="23.25">
      <c r="A54" s="75">
        <v>62</v>
      </c>
      <c r="B54" s="164" t="str">
        <f t="shared" si="1"/>
        <v>400m---</v>
      </c>
      <c r="C54" s="155">
        <v>2</v>
      </c>
      <c r="D54" s="120"/>
      <c r="E54" s="89"/>
      <c r="F54" s="90"/>
      <c r="G54" s="91" t="s">
        <v>17</v>
      </c>
      <c r="H54" s="92"/>
      <c r="I54" s="92"/>
      <c r="J54" s="285" t="s">
        <v>62</v>
      </c>
      <c r="K54" s="173"/>
      <c r="L54" s="173"/>
      <c r="M54" s="173"/>
    </row>
    <row r="55" spans="1:13" ht="23.25">
      <c r="A55" s="266">
        <v>82</v>
      </c>
      <c r="B55" s="267" t="str">
        <f t="shared" si="1"/>
        <v>400m---</v>
      </c>
      <c r="C55" s="259">
        <v>2</v>
      </c>
      <c r="D55" s="260"/>
      <c r="E55" s="261"/>
      <c r="F55" s="262"/>
      <c r="G55" s="263" t="s">
        <v>161</v>
      </c>
      <c r="H55" s="264"/>
      <c r="I55" s="264"/>
      <c r="J55" s="286" t="s">
        <v>62</v>
      </c>
      <c r="K55" s="268"/>
      <c r="L55" s="268"/>
      <c r="M55" s="268"/>
    </row>
    <row r="56" spans="1:13" ht="23.25">
      <c r="A56" s="219">
        <v>102</v>
      </c>
      <c r="B56" s="220" t="str">
        <f t="shared" si="1"/>
        <v>400m---</v>
      </c>
      <c r="C56" s="221">
        <v>2</v>
      </c>
      <c r="D56" s="222"/>
      <c r="E56" s="223"/>
      <c r="F56" s="224"/>
      <c r="G56" s="225" t="s">
        <v>168</v>
      </c>
      <c r="H56" s="229"/>
      <c r="I56" s="229"/>
      <c r="J56" s="287" t="s">
        <v>62</v>
      </c>
      <c r="K56" s="227"/>
      <c r="L56" s="227"/>
      <c r="M56" s="227"/>
    </row>
    <row r="57" spans="1:13" ht="23.25">
      <c r="A57" s="73">
        <v>142</v>
      </c>
      <c r="B57" s="168" t="str">
        <f t="shared" si="1"/>
        <v>400m---</v>
      </c>
      <c r="C57" s="159">
        <v>2</v>
      </c>
      <c r="D57" s="123"/>
      <c r="E57" s="205"/>
      <c r="F57" s="81"/>
      <c r="G57" s="82" t="s">
        <v>16</v>
      </c>
      <c r="H57" s="83"/>
      <c r="I57" s="83"/>
      <c r="J57" s="288" t="s">
        <v>62</v>
      </c>
      <c r="K57" s="175"/>
      <c r="L57" s="175"/>
      <c r="M57" s="175"/>
    </row>
    <row r="58" spans="1:13" ht="23.25">
      <c r="A58" s="206">
        <v>162</v>
      </c>
      <c r="B58" s="207" t="str">
        <f t="shared" si="1"/>
        <v>400m---</v>
      </c>
      <c r="C58" s="208">
        <v>2</v>
      </c>
      <c r="D58" s="209"/>
      <c r="E58" s="210"/>
      <c r="F58" s="211"/>
      <c r="G58" s="212" t="s">
        <v>14</v>
      </c>
      <c r="H58" s="213"/>
      <c r="I58" s="213"/>
      <c r="J58" s="289" t="s">
        <v>62</v>
      </c>
      <c r="K58" s="214"/>
      <c r="L58" s="214"/>
      <c r="M58" s="214"/>
    </row>
    <row r="59" spans="1:13" ht="23.25">
      <c r="A59" s="79">
        <v>202</v>
      </c>
      <c r="B59" s="169" t="str">
        <f t="shared" si="1"/>
        <v>400m---</v>
      </c>
      <c r="C59" s="160">
        <v>2</v>
      </c>
      <c r="D59" s="124"/>
      <c r="E59" s="108"/>
      <c r="F59" s="109"/>
      <c r="G59" s="110" t="s">
        <v>126</v>
      </c>
      <c r="H59" s="111"/>
      <c r="I59" s="111"/>
      <c r="J59" s="291" t="s">
        <v>62</v>
      </c>
      <c r="K59" s="174"/>
      <c r="L59" s="174"/>
      <c r="M59" s="174"/>
    </row>
    <row r="60" spans="1:13" ht="23.25">
      <c r="A60" s="219">
        <v>262</v>
      </c>
      <c r="B60" s="220" t="str">
        <f t="shared" si="1"/>
        <v>400m---</v>
      </c>
      <c r="C60" s="221">
        <v>2</v>
      </c>
      <c r="D60" s="222"/>
      <c r="E60" s="223"/>
      <c r="F60" s="224"/>
      <c r="G60" s="225" t="s">
        <v>21</v>
      </c>
      <c r="H60" s="229"/>
      <c r="I60" s="229"/>
      <c r="J60" s="287" t="s">
        <v>62</v>
      </c>
      <c r="K60" s="227"/>
      <c r="L60" s="227"/>
      <c r="M60" s="227"/>
    </row>
    <row r="61" spans="1:13" ht="23.25">
      <c r="A61" s="73">
        <v>141</v>
      </c>
      <c r="B61" s="168" t="str">
        <f t="shared" si="1"/>
        <v>60m-3-4-</v>
      </c>
      <c r="C61" s="159">
        <v>1</v>
      </c>
      <c r="D61" s="123">
        <v>59</v>
      </c>
      <c r="E61" s="205" t="s">
        <v>216</v>
      </c>
      <c r="F61" s="81">
        <v>1989</v>
      </c>
      <c r="G61" s="82" t="s">
        <v>16</v>
      </c>
      <c r="H61" s="83">
        <v>729</v>
      </c>
      <c r="I61" s="83">
        <v>729</v>
      </c>
      <c r="J61" s="288" t="s">
        <v>131</v>
      </c>
      <c r="K61" s="175">
        <v>3</v>
      </c>
      <c r="L61" s="175">
        <v>4</v>
      </c>
      <c r="M61" s="175"/>
    </row>
    <row r="62" spans="1:13" ht="23.25">
      <c r="A62" s="219">
        <v>101</v>
      </c>
      <c r="B62" s="220" t="str">
        <f t="shared" si="1"/>
        <v>60m-3-3-</v>
      </c>
      <c r="C62" s="221">
        <v>1</v>
      </c>
      <c r="D62" s="222">
        <v>42</v>
      </c>
      <c r="E62" s="223" t="s">
        <v>201</v>
      </c>
      <c r="F62" s="224">
        <v>1989</v>
      </c>
      <c r="G62" s="225" t="s">
        <v>168</v>
      </c>
      <c r="H62" s="229">
        <v>733</v>
      </c>
      <c r="I62" s="229">
        <v>733</v>
      </c>
      <c r="J62" s="287" t="s">
        <v>131</v>
      </c>
      <c r="K62" s="227">
        <v>3</v>
      </c>
      <c r="L62" s="227">
        <v>3</v>
      </c>
      <c r="M62" s="227"/>
    </row>
    <row r="63" spans="1:13" ht="23.25">
      <c r="A63" s="219">
        <v>261</v>
      </c>
      <c r="B63" s="220" t="str">
        <f t="shared" si="1"/>
        <v>60m---</v>
      </c>
      <c r="C63" s="221">
        <v>1</v>
      </c>
      <c r="D63" s="222"/>
      <c r="E63" s="223"/>
      <c r="F63" s="224"/>
      <c r="G63" s="225" t="s">
        <v>21</v>
      </c>
      <c r="H63" s="229"/>
      <c r="I63" s="229"/>
      <c r="J63" s="287" t="s">
        <v>131</v>
      </c>
      <c r="K63" s="227"/>
      <c r="L63" s="227"/>
      <c r="M63" s="227"/>
    </row>
    <row r="64" spans="1:13" ht="23.25">
      <c r="A64" s="74">
        <v>241</v>
      </c>
      <c r="B64" s="167" t="str">
        <f t="shared" si="1"/>
        <v>60m-3-6-</v>
      </c>
      <c r="C64" s="158">
        <v>1</v>
      </c>
      <c r="D64" s="122">
        <v>93</v>
      </c>
      <c r="E64" s="85" t="s">
        <v>235</v>
      </c>
      <c r="F64" s="86">
        <v>1985</v>
      </c>
      <c r="G64" s="87" t="s">
        <v>170</v>
      </c>
      <c r="H64" s="279">
        <v>744</v>
      </c>
      <c r="I64" s="279">
        <v>746</v>
      </c>
      <c r="J64" s="293" t="s">
        <v>131</v>
      </c>
      <c r="K64" s="177">
        <v>3</v>
      </c>
      <c r="L64" s="177">
        <v>6</v>
      </c>
      <c r="M64" s="177"/>
    </row>
    <row r="65" spans="1:13" ht="23.25">
      <c r="A65" s="78">
        <v>221</v>
      </c>
      <c r="B65" s="165" t="str">
        <f t="shared" si="1"/>
        <v>60m-3-1-</v>
      </c>
      <c r="C65" s="156">
        <v>1</v>
      </c>
      <c r="D65" s="121">
        <v>76</v>
      </c>
      <c r="E65" s="103" t="s">
        <v>225</v>
      </c>
      <c r="F65" s="104">
        <v>1993</v>
      </c>
      <c r="G65" s="105" t="s">
        <v>20</v>
      </c>
      <c r="H65" s="106">
        <v>746</v>
      </c>
      <c r="I65" s="106">
        <v>746</v>
      </c>
      <c r="J65" s="292" t="s">
        <v>131</v>
      </c>
      <c r="K65" s="180">
        <v>3</v>
      </c>
      <c r="L65" s="180">
        <v>1</v>
      </c>
      <c r="M65" s="180"/>
    </row>
    <row r="66" spans="1:13" ht="23.25">
      <c r="A66" s="75">
        <v>61</v>
      </c>
      <c r="B66" s="164" t="str">
        <f t="shared" si="1"/>
        <v>60m-2-4-</v>
      </c>
      <c r="C66" s="155">
        <v>1</v>
      </c>
      <c r="D66" s="120">
        <v>26</v>
      </c>
      <c r="E66" s="89" t="s">
        <v>190</v>
      </c>
      <c r="F66" s="90">
        <v>1994</v>
      </c>
      <c r="G66" s="91" t="s">
        <v>17</v>
      </c>
      <c r="H66" s="92">
        <v>754</v>
      </c>
      <c r="I66" s="92">
        <v>767</v>
      </c>
      <c r="J66" s="285" t="s">
        <v>131</v>
      </c>
      <c r="K66" s="173">
        <v>2</v>
      </c>
      <c r="L66" s="173">
        <v>4</v>
      </c>
      <c r="M66" s="173"/>
    </row>
    <row r="67" spans="1:13" ht="23.25">
      <c r="A67" s="79">
        <v>281</v>
      </c>
      <c r="B67" s="169" t="str">
        <f t="shared" si="1"/>
        <v>60m-2-5-</v>
      </c>
      <c r="C67" s="160">
        <v>1</v>
      </c>
      <c r="D67" s="124">
        <v>114</v>
      </c>
      <c r="E67" s="108" t="s">
        <v>249</v>
      </c>
      <c r="F67" s="109">
        <v>1988</v>
      </c>
      <c r="G67" s="110" t="s">
        <v>13</v>
      </c>
      <c r="H67" s="111">
        <v>759</v>
      </c>
      <c r="I67" s="111">
        <v>784</v>
      </c>
      <c r="J67" s="291" t="s">
        <v>131</v>
      </c>
      <c r="K67" s="174">
        <v>2</v>
      </c>
      <c r="L67" s="174">
        <v>5</v>
      </c>
      <c r="M67" s="174"/>
    </row>
    <row r="68" spans="1:13" ht="23.25">
      <c r="A68" s="206">
        <v>21</v>
      </c>
      <c r="B68" s="207" t="str">
        <f t="shared" si="1"/>
        <v>60m-3-7-</v>
      </c>
      <c r="C68" s="208">
        <v>1</v>
      </c>
      <c r="D68" s="209">
        <v>8</v>
      </c>
      <c r="E68" s="216" t="s">
        <v>176</v>
      </c>
      <c r="F68" s="211">
        <v>1993</v>
      </c>
      <c r="G68" s="212" t="s">
        <v>171</v>
      </c>
      <c r="H68" s="213">
        <v>760</v>
      </c>
      <c r="I68" s="213">
        <v>760</v>
      </c>
      <c r="J68" s="289" t="s">
        <v>131</v>
      </c>
      <c r="K68" s="214">
        <v>3</v>
      </c>
      <c r="L68" s="214">
        <v>7</v>
      </c>
      <c r="M68" s="214"/>
    </row>
    <row r="69" spans="1:13" ht="23.25">
      <c r="A69" s="76">
        <v>1</v>
      </c>
      <c r="B69" s="162" t="str">
        <f t="shared" si="1"/>
        <v>60m-2-3-</v>
      </c>
      <c r="C69" s="299">
        <v>1</v>
      </c>
      <c r="D69" s="294">
        <v>3</v>
      </c>
      <c r="E69" s="295" t="s">
        <v>172</v>
      </c>
      <c r="F69" s="296">
        <v>1989</v>
      </c>
      <c r="G69" s="335" t="s">
        <v>84</v>
      </c>
      <c r="H69" s="96">
        <v>762</v>
      </c>
      <c r="I69" s="96">
        <v>787</v>
      </c>
      <c r="J69" s="344" t="s">
        <v>131</v>
      </c>
      <c r="K69" s="178">
        <v>2</v>
      </c>
      <c r="L69" s="178">
        <v>3</v>
      </c>
      <c r="M69" s="178"/>
    </row>
    <row r="70" spans="1:13" ht="23.25">
      <c r="A70" s="219">
        <v>278</v>
      </c>
      <c r="B70" s="220" t="str">
        <f t="shared" si="1"/>
        <v>60m-3-5-</v>
      </c>
      <c r="C70" s="221">
        <v>18</v>
      </c>
      <c r="D70" s="222">
        <v>102</v>
      </c>
      <c r="E70" s="228" t="s">
        <v>483</v>
      </c>
      <c r="F70" s="224">
        <v>1991</v>
      </c>
      <c r="G70" s="225" t="s">
        <v>21</v>
      </c>
      <c r="H70" s="229">
        <v>771</v>
      </c>
      <c r="I70" s="229">
        <v>771</v>
      </c>
      <c r="J70" s="287" t="s">
        <v>131</v>
      </c>
      <c r="K70" s="227">
        <v>3</v>
      </c>
      <c r="L70" s="227">
        <v>5</v>
      </c>
      <c r="M70" s="227"/>
    </row>
    <row r="71" spans="1:13" ht="23.25">
      <c r="A71" s="79">
        <v>299</v>
      </c>
      <c r="B71" s="169" t="str">
        <f t="shared" si="1"/>
        <v>60m-1-3-</v>
      </c>
      <c r="C71" s="160">
        <v>19</v>
      </c>
      <c r="D71" s="124">
        <v>123</v>
      </c>
      <c r="E71" s="108" t="s">
        <v>260</v>
      </c>
      <c r="F71" s="109">
        <v>1991</v>
      </c>
      <c r="G71" s="110" t="s">
        <v>164</v>
      </c>
      <c r="H71" s="111">
        <v>783</v>
      </c>
      <c r="I71" s="111">
        <v>783</v>
      </c>
      <c r="J71" s="291" t="s">
        <v>131</v>
      </c>
      <c r="K71" s="174">
        <v>1</v>
      </c>
      <c r="L71" s="174">
        <v>3</v>
      </c>
      <c r="M71" s="174"/>
    </row>
    <row r="72" spans="1:13" ht="23.25">
      <c r="A72" s="79">
        <v>298</v>
      </c>
      <c r="B72" s="169" t="str">
        <f t="shared" si="1"/>
        <v>60m-1-4-</v>
      </c>
      <c r="C72" s="160">
        <v>18</v>
      </c>
      <c r="D72" s="124">
        <v>121</v>
      </c>
      <c r="E72" s="108" t="s">
        <v>259</v>
      </c>
      <c r="F72" s="109">
        <v>1992</v>
      </c>
      <c r="G72" s="110" t="s">
        <v>164</v>
      </c>
      <c r="H72" s="111">
        <v>786</v>
      </c>
      <c r="I72" s="111">
        <v>786</v>
      </c>
      <c r="J72" s="291" t="s">
        <v>131</v>
      </c>
      <c r="K72" s="174">
        <v>1</v>
      </c>
      <c r="L72" s="174">
        <v>4</v>
      </c>
      <c r="M72" s="174"/>
    </row>
    <row r="73" spans="1:13" ht="23.25">
      <c r="A73" s="77">
        <v>41</v>
      </c>
      <c r="B73" s="163" t="str">
        <f t="shared" si="1"/>
        <v>60m-2-6-</v>
      </c>
      <c r="C73" s="154">
        <v>1</v>
      </c>
      <c r="D73" s="119">
        <v>20</v>
      </c>
      <c r="E73" s="98" t="s">
        <v>186</v>
      </c>
      <c r="F73" s="99">
        <v>1995</v>
      </c>
      <c r="G73" s="100" t="s">
        <v>15</v>
      </c>
      <c r="H73" s="101">
        <v>787</v>
      </c>
      <c r="I73" s="101">
        <v>787</v>
      </c>
      <c r="J73" s="284" t="s">
        <v>131</v>
      </c>
      <c r="K73" s="179">
        <v>2</v>
      </c>
      <c r="L73" s="179">
        <v>6</v>
      </c>
      <c r="M73" s="179"/>
    </row>
    <row r="74" spans="1:13" ht="23.25">
      <c r="A74" s="266">
        <v>121</v>
      </c>
      <c r="B74" s="267" t="str">
        <f t="shared" si="1"/>
        <v>60m-2-2-</v>
      </c>
      <c r="C74" s="259">
        <v>1</v>
      </c>
      <c r="D74" s="260">
        <v>49</v>
      </c>
      <c r="E74" s="261" t="s">
        <v>203</v>
      </c>
      <c r="F74" s="262" t="s">
        <v>204</v>
      </c>
      <c r="G74" s="263" t="s">
        <v>169</v>
      </c>
      <c r="H74" s="264">
        <v>789</v>
      </c>
      <c r="I74" s="264">
        <v>789</v>
      </c>
      <c r="J74" s="286" t="s">
        <v>131</v>
      </c>
      <c r="K74" s="268">
        <v>2</v>
      </c>
      <c r="L74" s="268">
        <v>2</v>
      </c>
      <c r="M74" s="268"/>
    </row>
    <row r="75" spans="1:13" ht="23.25">
      <c r="A75" s="80">
        <v>181</v>
      </c>
      <c r="B75" s="166" t="str">
        <f t="shared" ref="B75:B106" si="2">CONCATENATE(J75,"-",K75,"-",L75,"-",M75)</f>
        <v>60m-2-7-</v>
      </c>
      <c r="C75" s="157">
        <v>1</v>
      </c>
      <c r="D75" s="126">
        <v>67</v>
      </c>
      <c r="E75" s="217" t="s">
        <v>280</v>
      </c>
      <c r="F75" s="112">
        <v>1994</v>
      </c>
      <c r="G75" s="113" t="s">
        <v>18</v>
      </c>
      <c r="H75" s="114">
        <v>810</v>
      </c>
      <c r="I75" s="114">
        <v>819</v>
      </c>
      <c r="J75" s="290" t="s">
        <v>131</v>
      </c>
      <c r="K75" s="176">
        <v>2</v>
      </c>
      <c r="L75" s="176">
        <v>7</v>
      </c>
      <c r="M75" s="176"/>
    </row>
    <row r="76" spans="1:13" ht="23.25">
      <c r="A76" s="266">
        <v>81</v>
      </c>
      <c r="B76" s="267" t="str">
        <f t="shared" si="2"/>
        <v>60m-3-2-</v>
      </c>
      <c r="C76" s="259">
        <v>1</v>
      </c>
      <c r="D76" s="260">
        <v>38</v>
      </c>
      <c r="E76" s="261" t="s">
        <v>196</v>
      </c>
      <c r="F76" s="262">
        <v>1984</v>
      </c>
      <c r="G76" s="263" t="s">
        <v>161</v>
      </c>
      <c r="H76" s="264" t="s">
        <v>199</v>
      </c>
      <c r="I76" s="264" t="s">
        <v>200</v>
      </c>
      <c r="J76" s="286" t="s">
        <v>131</v>
      </c>
      <c r="K76" s="268">
        <v>3</v>
      </c>
      <c r="L76" s="268">
        <v>2</v>
      </c>
      <c r="M76" s="268"/>
    </row>
    <row r="77" spans="1:13" ht="23.25">
      <c r="A77" s="266">
        <v>138</v>
      </c>
      <c r="B77" s="267" t="str">
        <f t="shared" si="2"/>
        <v>60m-1-5-</v>
      </c>
      <c r="C77" s="259">
        <v>18</v>
      </c>
      <c r="D77" s="260">
        <v>51</v>
      </c>
      <c r="E77" s="261" t="s">
        <v>245</v>
      </c>
      <c r="F77" s="262" t="s">
        <v>204</v>
      </c>
      <c r="G77" s="263" t="s">
        <v>184</v>
      </c>
      <c r="H77" s="265" t="s">
        <v>215</v>
      </c>
      <c r="I77" s="265" t="s">
        <v>215</v>
      </c>
      <c r="J77" s="286" t="s">
        <v>131</v>
      </c>
      <c r="K77" s="268">
        <v>1</v>
      </c>
      <c r="L77" s="268">
        <v>5</v>
      </c>
      <c r="M77" s="268"/>
    </row>
    <row r="78" spans="1:13" ht="23.25">
      <c r="A78" s="75">
        <v>78</v>
      </c>
      <c r="B78" s="164" t="str">
        <f t="shared" si="2"/>
        <v>60m---</v>
      </c>
      <c r="C78" s="155">
        <v>18</v>
      </c>
      <c r="D78" s="120"/>
      <c r="E78" s="89"/>
      <c r="F78" s="90"/>
      <c r="G78" s="91" t="s">
        <v>163</v>
      </c>
      <c r="H78" s="92"/>
      <c r="I78" s="92"/>
      <c r="J78" s="285" t="s">
        <v>131</v>
      </c>
      <c r="K78" s="173"/>
      <c r="L78" s="173"/>
      <c r="M78" s="173"/>
    </row>
    <row r="79" spans="1:13" ht="23.25">
      <c r="A79" s="206">
        <v>161</v>
      </c>
      <c r="B79" s="207" t="str">
        <f t="shared" si="2"/>
        <v>60m---</v>
      </c>
      <c r="C79" s="208">
        <v>1</v>
      </c>
      <c r="D79" s="209"/>
      <c r="E79" s="210"/>
      <c r="F79" s="211"/>
      <c r="G79" s="212" t="s">
        <v>14</v>
      </c>
      <c r="H79" s="213"/>
      <c r="I79" s="213"/>
      <c r="J79" s="289" t="s">
        <v>131</v>
      </c>
      <c r="K79" s="214"/>
      <c r="L79" s="214"/>
      <c r="M79" s="214"/>
    </row>
    <row r="80" spans="1:13" ht="23.25">
      <c r="A80" s="79">
        <v>201</v>
      </c>
      <c r="B80" s="169" t="str">
        <f t="shared" si="2"/>
        <v>60m---</v>
      </c>
      <c r="C80" s="160">
        <v>1</v>
      </c>
      <c r="D80" s="124"/>
      <c r="E80" s="108"/>
      <c r="F80" s="109"/>
      <c r="G80" s="110" t="s">
        <v>126</v>
      </c>
      <c r="H80" s="111"/>
      <c r="I80" s="111"/>
      <c r="J80" s="291" t="s">
        <v>131</v>
      </c>
      <c r="K80" s="174"/>
      <c r="L80" s="174"/>
      <c r="M80" s="174"/>
    </row>
    <row r="81" spans="1:13" ht="23.25">
      <c r="A81" s="74">
        <v>246</v>
      </c>
      <c r="B81" s="167" t="str">
        <f t="shared" si="2"/>
        <v>60m Hurdles-2-4-</v>
      </c>
      <c r="C81" s="158">
        <v>6</v>
      </c>
      <c r="D81" s="122">
        <v>90</v>
      </c>
      <c r="E81" s="85" t="s">
        <v>239</v>
      </c>
      <c r="F81" s="86">
        <v>1983</v>
      </c>
      <c r="G81" s="87" t="s">
        <v>170</v>
      </c>
      <c r="H81" s="279">
        <v>805</v>
      </c>
      <c r="I81" s="279">
        <v>805</v>
      </c>
      <c r="J81" s="293" t="s">
        <v>273</v>
      </c>
      <c r="K81" s="177">
        <v>2</v>
      </c>
      <c r="L81" s="177">
        <v>4</v>
      </c>
      <c r="M81" s="177"/>
    </row>
    <row r="82" spans="1:13" ht="23.25">
      <c r="A82" s="266">
        <v>86</v>
      </c>
      <c r="B82" s="267" t="str">
        <f t="shared" si="2"/>
        <v>60m Hurdles-2-5-</v>
      </c>
      <c r="C82" s="259">
        <v>6</v>
      </c>
      <c r="D82" s="260">
        <v>38</v>
      </c>
      <c r="E82" s="261" t="s">
        <v>196</v>
      </c>
      <c r="F82" s="262">
        <v>1984</v>
      </c>
      <c r="G82" s="263" t="s">
        <v>161</v>
      </c>
      <c r="H82" s="264">
        <v>815</v>
      </c>
      <c r="I82" s="264">
        <v>815</v>
      </c>
      <c r="J82" s="286" t="s">
        <v>273</v>
      </c>
      <c r="K82" s="268">
        <v>2</v>
      </c>
      <c r="L82" s="268">
        <v>5</v>
      </c>
      <c r="M82" s="268"/>
    </row>
    <row r="83" spans="1:13" ht="23.25">
      <c r="A83" s="73">
        <v>146</v>
      </c>
      <c r="B83" s="168" t="str">
        <f t="shared" si="2"/>
        <v>60m Hurdles-2-3-</v>
      </c>
      <c r="C83" s="159">
        <v>6</v>
      </c>
      <c r="D83" s="123">
        <v>56</v>
      </c>
      <c r="E83" s="205" t="s">
        <v>218</v>
      </c>
      <c r="F83" s="81">
        <v>1992</v>
      </c>
      <c r="G83" s="82" t="s">
        <v>16</v>
      </c>
      <c r="H83" s="83">
        <v>831</v>
      </c>
      <c r="I83" s="83">
        <v>831</v>
      </c>
      <c r="J83" s="288" t="s">
        <v>273</v>
      </c>
      <c r="K83" s="175">
        <v>2</v>
      </c>
      <c r="L83" s="175">
        <v>3</v>
      </c>
      <c r="M83" s="175"/>
    </row>
    <row r="84" spans="1:13" ht="23.25">
      <c r="A84" s="78">
        <v>226</v>
      </c>
      <c r="B84" s="165" t="str">
        <f t="shared" si="2"/>
        <v>60m Hurdles-2-6-</v>
      </c>
      <c r="C84" s="156">
        <v>6</v>
      </c>
      <c r="D84" s="121">
        <v>75</v>
      </c>
      <c r="E84" s="103" t="s">
        <v>230</v>
      </c>
      <c r="F84" s="104">
        <v>1993</v>
      </c>
      <c r="G84" s="105" t="s">
        <v>20</v>
      </c>
      <c r="H84" s="106">
        <v>836</v>
      </c>
      <c r="I84" s="106">
        <v>836</v>
      </c>
      <c r="J84" s="292" t="s">
        <v>273</v>
      </c>
      <c r="K84" s="180">
        <v>2</v>
      </c>
      <c r="L84" s="180">
        <v>6</v>
      </c>
      <c r="M84" s="180"/>
    </row>
    <row r="85" spans="1:13" ht="23.25">
      <c r="A85" s="74">
        <v>259</v>
      </c>
      <c r="B85" s="167" t="str">
        <f t="shared" si="2"/>
        <v>60m Hurdles-1-6-</v>
      </c>
      <c r="C85" s="158">
        <v>19</v>
      </c>
      <c r="D85" s="122">
        <v>96</v>
      </c>
      <c r="E85" s="85" t="s">
        <v>244</v>
      </c>
      <c r="F85" s="86">
        <v>1993</v>
      </c>
      <c r="G85" s="87" t="s">
        <v>165</v>
      </c>
      <c r="H85" s="279">
        <v>857</v>
      </c>
      <c r="I85" s="279">
        <v>861</v>
      </c>
      <c r="J85" s="293" t="s">
        <v>273</v>
      </c>
      <c r="K85" s="177">
        <v>1</v>
      </c>
      <c r="L85" s="177">
        <v>6</v>
      </c>
      <c r="M85" s="177"/>
    </row>
    <row r="86" spans="1:13" ht="23.25">
      <c r="A86" s="77">
        <v>46</v>
      </c>
      <c r="B86" s="163" t="str">
        <f t="shared" si="2"/>
        <v>60m Hurdles-1-5-</v>
      </c>
      <c r="C86" s="154">
        <v>6</v>
      </c>
      <c r="D86" s="119">
        <v>18</v>
      </c>
      <c r="E86" s="98" t="s">
        <v>187</v>
      </c>
      <c r="F86" s="99">
        <v>1989</v>
      </c>
      <c r="G86" s="100" t="s">
        <v>15</v>
      </c>
      <c r="H86" s="101">
        <v>867</v>
      </c>
      <c r="I86" s="101">
        <v>886</v>
      </c>
      <c r="J86" s="284" t="s">
        <v>273</v>
      </c>
      <c r="K86" s="179">
        <v>1</v>
      </c>
      <c r="L86" s="179">
        <v>5</v>
      </c>
      <c r="M86" s="179"/>
    </row>
    <row r="87" spans="1:13" ht="23.25">
      <c r="A87" s="219">
        <v>266</v>
      </c>
      <c r="B87" s="220" t="str">
        <f t="shared" si="2"/>
        <v>60m Hurdles---</v>
      </c>
      <c r="C87" s="221">
        <v>6</v>
      </c>
      <c r="D87" s="222"/>
      <c r="E87" s="223"/>
      <c r="F87" s="224"/>
      <c r="G87" s="225" t="s">
        <v>21</v>
      </c>
      <c r="H87" s="229"/>
      <c r="I87" s="229"/>
      <c r="J87" s="287" t="s">
        <v>273</v>
      </c>
      <c r="K87" s="227"/>
      <c r="L87" s="227"/>
      <c r="M87" s="227"/>
    </row>
    <row r="88" spans="1:13" ht="23.25">
      <c r="A88" s="79">
        <v>286</v>
      </c>
      <c r="B88" s="169" t="str">
        <f t="shared" si="2"/>
        <v>60m Hurdles-2-7-</v>
      </c>
      <c r="C88" s="160">
        <v>6</v>
      </c>
      <c r="D88" s="124">
        <v>112</v>
      </c>
      <c r="E88" s="108" t="s">
        <v>254</v>
      </c>
      <c r="F88" s="109">
        <v>1995</v>
      </c>
      <c r="G88" s="110" t="s">
        <v>13</v>
      </c>
      <c r="H88" s="111">
        <v>868</v>
      </c>
      <c r="I88" s="111"/>
      <c r="J88" s="291" t="s">
        <v>273</v>
      </c>
      <c r="K88" s="174">
        <v>2</v>
      </c>
      <c r="L88" s="174">
        <v>7</v>
      </c>
      <c r="M88" s="174"/>
    </row>
    <row r="89" spans="1:13" ht="23.25">
      <c r="A89" s="75">
        <v>66</v>
      </c>
      <c r="B89" s="164" t="str">
        <f t="shared" si="2"/>
        <v>60m Hurdles-1-4-</v>
      </c>
      <c r="C89" s="155">
        <v>6</v>
      </c>
      <c r="D89" s="120">
        <v>25</v>
      </c>
      <c r="E89" s="89" t="s">
        <v>192</v>
      </c>
      <c r="F89" s="90">
        <v>1992</v>
      </c>
      <c r="G89" s="91" t="s">
        <v>17</v>
      </c>
      <c r="H89" s="92">
        <v>875</v>
      </c>
      <c r="I89" s="92">
        <v>875</v>
      </c>
      <c r="J89" s="285" t="s">
        <v>273</v>
      </c>
      <c r="K89" s="173">
        <v>1</v>
      </c>
      <c r="L89" s="173">
        <v>4</v>
      </c>
      <c r="M89" s="173"/>
    </row>
    <row r="90" spans="1:13" ht="23.25">
      <c r="A90" s="79">
        <v>305</v>
      </c>
      <c r="B90" s="169" t="str">
        <f t="shared" si="2"/>
        <v>60m Hurdles-1-2-</v>
      </c>
      <c r="C90" s="160">
        <v>25</v>
      </c>
      <c r="D90" s="124">
        <v>124</v>
      </c>
      <c r="E90" s="108" t="s">
        <v>266</v>
      </c>
      <c r="F90" s="109">
        <v>1992</v>
      </c>
      <c r="G90" s="110" t="s">
        <v>164</v>
      </c>
      <c r="H90" s="111">
        <v>896</v>
      </c>
      <c r="I90" s="111">
        <v>896</v>
      </c>
      <c r="J90" s="291" t="s">
        <v>273</v>
      </c>
      <c r="K90" s="174">
        <v>1</v>
      </c>
      <c r="L90" s="174">
        <v>2</v>
      </c>
      <c r="M90" s="174"/>
    </row>
    <row r="91" spans="1:13" ht="23.25">
      <c r="A91" s="79">
        <v>306</v>
      </c>
      <c r="B91" s="169" t="str">
        <f t="shared" si="2"/>
        <v>60m Hurdles-1-7-</v>
      </c>
      <c r="C91" s="160">
        <v>26</v>
      </c>
      <c r="D91" s="124">
        <v>115</v>
      </c>
      <c r="E91" s="108" t="s">
        <v>267</v>
      </c>
      <c r="F91" s="109">
        <v>1994</v>
      </c>
      <c r="G91" s="110" t="s">
        <v>164</v>
      </c>
      <c r="H91" s="111">
        <v>897</v>
      </c>
      <c r="I91" s="111">
        <v>897</v>
      </c>
      <c r="J91" s="291" t="s">
        <v>273</v>
      </c>
      <c r="K91" s="174">
        <v>1</v>
      </c>
      <c r="L91" s="174">
        <v>7</v>
      </c>
      <c r="M91" s="174"/>
    </row>
    <row r="92" spans="1:13" ht="23.25">
      <c r="A92" s="76">
        <v>6</v>
      </c>
      <c r="B92" s="162" t="str">
        <f t="shared" si="2"/>
        <v>60m Hurdles-1-3-</v>
      </c>
      <c r="C92" s="299">
        <v>6</v>
      </c>
      <c r="D92" s="294">
        <v>4</v>
      </c>
      <c r="E92" s="295" t="s">
        <v>174</v>
      </c>
      <c r="F92" s="296">
        <v>1991</v>
      </c>
      <c r="G92" s="335" t="s">
        <v>84</v>
      </c>
      <c r="H92" s="96">
        <v>915</v>
      </c>
      <c r="I92" s="96">
        <v>939</v>
      </c>
      <c r="J92" s="344" t="s">
        <v>273</v>
      </c>
      <c r="K92" s="178">
        <v>1</v>
      </c>
      <c r="L92" s="178">
        <v>3</v>
      </c>
      <c r="M92" s="178"/>
    </row>
    <row r="93" spans="1:13" ht="23.25">
      <c r="A93" s="206">
        <v>26</v>
      </c>
      <c r="B93" s="207" t="str">
        <f t="shared" si="2"/>
        <v>60m Hurdles---</v>
      </c>
      <c r="C93" s="208">
        <v>6</v>
      </c>
      <c r="D93" s="209"/>
      <c r="E93" s="216"/>
      <c r="F93" s="211"/>
      <c r="G93" s="212" t="s">
        <v>171</v>
      </c>
      <c r="H93" s="213"/>
      <c r="I93" s="213"/>
      <c r="J93" s="289" t="s">
        <v>273</v>
      </c>
      <c r="K93" s="214"/>
      <c r="L93" s="214"/>
      <c r="M93" s="214"/>
    </row>
    <row r="94" spans="1:13" ht="23.25">
      <c r="A94" s="219">
        <v>106</v>
      </c>
      <c r="B94" s="220" t="str">
        <f t="shared" si="2"/>
        <v>60m Hurdles---</v>
      </c>
      <c r="C94" s="221">
        <v>6</v>
      </c>
      <c r="D94" s="222"/>
      <c r="E94" s="223"/>
      <c r="F94" s="224"/>
      <c r="G94" s="225" t="s">
        <v>168</v>
      </c>
      <c r="H94" s="226"/>
      <c r="I94" s="226"/>
      <c r="J94" s="287" t="s">
        <v>273</v>
      </c>
      <c r="K94" s="227"/>
      <c r="L94" s="227"/>
      <c r="M94" s="227"/>
    </row>
    <row r="95" spans="1:13" ht="23.25">
      <c r="A95" s="266">
        <v>126</v>
      </c>
      <c r="B95" s="267" t="str">
        <f t="shared" si="2"/>
        <v>60m Hurdles---</v>
      </c>
      <c r="C95" s="259">
        <v>6</v>
      </c>
      <c r="D95" s="260"/>
      <c r="E95" s="261"/>
      <c r="F95" s="262"/>
      <c r="G95" s="263" t="s">
        <v>169</v>
      </c>
      <c r="H95" s="265"/>
      <c r="I95" s="265"/>
      <c r="J95" s="286" t="s">
        <v>273</v>
      </c>
      <c r="K95" s="268"/>
      <c r="L95" s="268"/>
      <c r="M95" s="268"/>
    </row>
    <row r="96" spans="1:13" ht="23.25">
      <c r="A96" s="206">
        <v>166</v>
      </c>
      <c r="B96" s="207" t="str">
        <f t="shared" si="2"/>
        <v>60m Hurdles---</v>
      </c>
      <c r="C96" s="208">
        <v>6</v>
      </c>
      <c r="D96" s="209"/>
      <c r="E96" s="210"/>
      <c r="F96" s="211"/>
      <c r="G96" s="212" t="s">
        <v>14</v>
      </c>
      <c r="H96" s="213"/>
      <c r="I96" s="213"/>
      <c r="J96" s="289" t="s">
        <v>273</v>
      </c>
      <c r="K96" s="214"/>
      <c r="L96" s="214"/>
      <c r="M96" s="214"/>
    </row>
    <row r="97" spans="1:13" ht="23.25">
      <c r="A97" s="80">
        <v>186</v>
      </c>
      <c r="B97" s="166" t="str">
        <f t="shared" si="2"/>
        <v>60m Hurdles---</v>
      </c>
      <c r="C97" s="157">
        <v>6</v>
      </c>
      <c r="D97" s="126"/>
      <c r="E97" s="217"/>
      <c r="F97" s="112"/>
      <c r="G97" s="113" t="s">
        <v>18</v>
      </c>
      <c r="H97" s="114"/>
      <c r="I97" s="114"/>
      <c r="J97" s="290" t="s">
        <v>273</v>
      </c>
      <c r="K97" s="176"/>
      <c r="L97" s="176"/>
      <c r="M97" s="176"/>
    </row>
    <row r="98" spans="1:13" ht="23.25">
      <c r="A98" s="79">
        <v>206</v>
      </c>
      <c r="B98" s="169" t="str">
        <f t="shared" si="2"/>
        <v>60m Hurdles---</v>
      </c>
      <c r="C98" s="160">
        <v>6</v>
      </c>
      <c r="D98" s="124"/>
      <c r="E98" s="108"/>
      <c r="F98" s="109"/>
      <c r="G98" s="110" t="s">
        <v>126</v>
      </c>
      <c r="H98" s="111"/>
      <c r="I98" s="111"/>
      <c r="J98" s="291" t="s">
        <v>273</v>
      </c>
      <c r="K98" s="174"/>
      <c r="L98" s="174"/>
      <c r="M98" s="174"/>
    </row>
    <row r="99" spans="1:13" ht="23.25">
      <c r="A99" s="78">
        <v>238</v>
      </c>
      <c r="B99" s="165" t="str">
        <f t="shared" si="2"/>
        <v>800m--2-</v>
      </c>
      <c r="C99" s="156">
        <v>18</v>
      </c>
      <c r="D99" s="121">
        <v>85</v>
      </c>
      <c r="E99" s="218" t="s">
        <v>246</v>
      </c>
      <c r="F99" s="104">
        <v>1990</v>
      </c>
      <c r="G99" s="105" t="s">
        <v>162</v>
      </c>
      <c r="H99" s="107">
        <v>20337</v>
      </c>
      <c r="I99" s="107">
        <v>20446</v>
      </c>
      <c r="J99" s="292" t="s">
        <v>63</v>
      </c>
      <c r="K99" s="180"/>
      <c r="L99" s="180">
        <v>2</v>
      </c>
      <c r="M99" s="180"/>
    </row>
    <row r="100" spans="1:13" ht="23.25">
      <c r="A100" s="79">
        <v>283</v>
      </c>
      <c r="B100" s="169" t="str">
        <f t="shared" si="2"/>
        <v>800m--6-</v>
      </c>
      <c r="C100" s="160">
        <v>3</v>
      </c>
      <c r="D100" s="124">
        <v>111</v>
      </c>
      <c r="E100" s="108" t="s">
        <v>251</v>
      </c>
      <c r="F100" s="109">
        <v>1992</v>
      </c>
      <c r="G100" s="110" t="s">
        <v>13</v>
      </c>
      <c r="H100" s="258">
        <v>20359</v>
      </c>
      <c r="I100" s="258"/>
      <c r="J100" s="291" t="s">
        <v>63</v>
      </c>
      <c r="K100" s="174"/>
      <c r="L100" s="174">
        <v>6</v>
      </c>
      <c r="M100" s="174"/>
    </row>
    <row r="101" spans="1:13" ht="23.25">
      <c r="A101" s="78">
        <v>223</v>
      </c>
      <c r="B101" s="165" t="str">
        <f t="shared" si="2"/>
        <v>800m--2.-</v>
      </c>
      <c r="C101" s="156">
        <v>3</v>
      </c>
      <c r="D101" s="121">
        <v>83</v>
      </c>
      <c r="E101" s="218" t="s">
        <v>227</v>
      </c>
      <c r="F101" s="104">
        <v>1989</v>
      </c>
      <c r="G101" s="105" t="s">
        <v>20</v>
      </c>
      <c r="H101" s="107">
        <v>20422</v>
      </c>
      <c r="I101" s="107">
        <v>20442</v>
      </c>
      <c r="J101" s="292" t="s">
        <v>63</v>
      </c>
      <c r="K101" s="180"/>
      <c r="L101" s="180" t="s">
        <v>283</v>
      </c>
      <c r="M101" s="180"/>
    </row>
    <row r="102" spans="1:13" ht="23.25">
      <c r="A102" s="74">
        <v>243</v>
      </c>
      <c r="B102" s="167" t="str">
        <f t="shared" si="2"/>
        <v>800m--4-</v>
      </c>
      <c r="C102" s="158">
        <v>3</v>
      </c>
      <c r="D102" s="122">
        <v>92</v>
      </c>
      <c r="E102" s="85" t="s">
        <v>237</v>
      </c>
      <c r="F102" s="86">
        <v>1991</v>
      </c>
      <c r="G102" s="87" t="s">
        <v>170</v>
      </c>
      <c r="H102" s="88">
        <v>20913</v>
      </c>
      <c r="I102" s="88">
        <v>21139</v>
      </c>
      <c r="J102" s="293" t="s">
        <v>63</v>
      </c>
      <c r="K102" s="177"/>
      <c r="L102" s="177">
        <v>4</v>
      </c>
      <c r="M102" s="177"/>
    </row>
    <row r="103" spans="1:13" ht="23.25">
      <c r="A103" s="79">
        <v>302</v>
      </c>
      <c r="B103" s="169" t="str">
        <f t="shared" si="2"/>
        <v>800m--5-</v>
      </c>
      <c r="C103" s="160">
        <v>22</v>
      </c>
      <c r="D103" s="124">
        <v>116</v>
      </c>
      <c r="E103" s="108" t="s">
        <v>263</v>
      </c>
      <c r="F103" s="109">
        <v>1990</v>
      </c>
      <c r="G103" s="110" t="s">
        <v>164</v>
      </c>
      <c r="H103" s="258">
        <v>21004</v>
      </c>
      <c r="I103" s="258">
        <v>21020</v>
      </c>
      <c r="J103" s="291" t="s">
        <v>63</v>
      </c>
      <c r="K103" s="174"/>
      <c r="L103" s="174">
        <v>5</v>
      </c>
      <c r="M103" s="174"/>
    </row>
    <row r="104" spans="1:13" ht="23.25">
      <c r="A104" s="206">
        <v>23</v>
      </c>
      <c r="B104" s="207" t="str">
        <f t="shared" si="2"/>
        <v>800m--1-</v>
      </c>
      <c r="C104" s="208">
        <v>3</v>
      </c>
      <c r="D104" s="209">
        <v>7</v>
      </c>
      <c r="E104" s="216" t="s">
        <v>178</v>
      </c>
      <c r="F104" s="211">
        <v>1993</v>
      </c>
      <c r="G104" s="212" t="s">
        <v>171</v>
      </c>
      <c r="H104" s="215">
        <v>22200</v>
      </c>
      <c r="I104" s="215">
        <v>22224</v>
      </c>
      <c r="J104" s="289" t="s">
        <v>63</v>
      </c>
      <c r="K104" s="214"/>
      <c r="L104" s="214">
        <v>1</v>
      </c>
      <c r="M104" s="214"/>
    </row>
    <row r="105" spans="1:13" ht="23.25">
      <c r="A105" s="266">
        <v>123</v>
      </c>
      <c r="B105" s="267" t="str">
        <f t="shared" si="2"/>
        <v>800m--3-</v>
      </c>
      <c r="C105" s="259">
        <v>3</v>
      </c>
      <c r="D105" s="260">
        <v>50</v>
      </c>
      <c r="E105" s="261" t="s">
        <v>207</v>
      </c>
      <c r="F105" s="262">
        <v>1995</v>
      </c>
      <c r="G105" s="263" t="s">
        <v>169</v>
      </c>
      <c r="H105" s="265" t="s">
        <v>212</v>
      </c>
      <c r="I105" s="265" t="s">
        <v>212</v>
      </c>
      <c r="J105" s="286" t="s">
        <v>63</v>
      </c>
      <c r="K105" s="268"/>
      <c r="L105" s="268">
        <v>3</v>
      </c>
      <c r="M105" s="268"/>
    </row>
    <row r="106" spans="1:13" ht="23.25">
      <c r="A106" s="76">
        <v>3</v>
      </c>
      <c r="B106" s="162" t="str">
        <f t="shared" si="2"/>
        <v>800m---</v>
      </c>
      <c r="C106" s="299">
        <v>3</v>
      </c>
      <c r="D106" s="294"/>
      <c r="E106" s="295"/>
      <c r="F106" s="296"/>
      <c r="G106" s="335" t="s">
        <v>84</v>
      </c>
      <c r="H106" s="97"/>
      <c r="I106" s="97"/>
      <c r="J106" s="344" t="s">
        <v>63</v>
      </c>
      <c r="K106" s="178"/>
      <c r="L106" s="178"/>
      <c r="M106" s="178"/>
    </row>
    <row r="107" spans="1:13" ht="23.25">
      <c r="A107" s="77">
        <v>43</v>
      </c>
      <c r="B107" s="163" t="str">
        <f t="shared" ref="B107:B138" si="3">CONCATENATE(J107,"-",K107,"-",L107,"-",M107)</f>
        <v>800m---</v>
      </c>
      <c r="C107" s="154">
        <v>3</v>
      </c>
      <c r="D107" s="119"/>
      <c r="E107" s="98"/>
      <c r="F107" s="99"/>
      <c r="G107" s="100" t="s">
        <v>15</v>
      </c>
      <c r="H107" s="102"/>
      <c r="I107" s="102"/>
      <c r="J107" s="284" t="s">
        <v>63</v>
      </c>
      <c r="K107" s="179"/>
      <c r="L107" s="179"/>
      <c r="M107" s="179"/>
    </row>
    <row r="108" spans="1:13" ht="23.25">
      <c r="A108" s="75">
        <v>63</v>
      </c>
      <c r="B108" s="164" t="str">
        <f t="shared" si="3"/>
        <v>800m---</v>
      </c>
      <c r="C108" s="155">
        <v>3</v>
      </c>
      <c r="D108" s="120"/>
      <c r="E108" s="89"/>
      <c r="F108" s="90"/>
      <c r="G108" s="91" t="s">
        <v>17</v>
      </c>
      <c r="H108" s="257"/>
      <c r="I108" s="257"/>
      <c r="J108" s="285" t="s">
        <v>63</v>
      </c>
      <c r="K108" s="173"/>
      <c r="L108" s="173"/>
      <c r="M108" s="173"/>
    </row>
    <row r="109" spans="1:13" ht="23.25">
      <c r="A109" s="266">
        <v>83</v>
      </c>
      <c r="B109" s="267" t="str">
        <f t="shared" si="3"/>
        <v>800m---</v>
      </c>
      <c r="C109" s="259">
        <v>3</v>
      </c>
      <c r="D109" s="260"/>
      <c r="E109" s="261"/>
      <c r="F109" s="262"/>
      <c r="G109" s="263" t="s">
        <v>161</v>
      </c>
      <c r="H109" s="265"/>
      <c r="I109" s="265"/>
      <c r="J109" s="286" t="s">
        <v>63</v>
      </c>
      <c r="K109" s="268"/>
      <c r="L109" s="268"/>
      <c r="M109" s="268"/>
    </row>
    <row r="110" spans="1:13" ht="23.25">
      <c r="A110" s="219">
        <v>103</v>
      </c>
      <c r="B110" s="220" t="str">
        <f t="shared" si="3"/>
        <v>800m---</v>
      </c>
      <c r="C110" s="221">
        <v>3</v>
      </c>
      <c r="D110" s="222"/>
      <c r="E110" s="223"/>
      <c r="F110" s="224"/>
      <c r="G110" s="225" t="s">
        <v>168</v>
      </c>
      <c r="H110" s="226"/>
      <c r="I110" s="226"/>
      <c r="J110" s="287" t="s">
        <v>63</v>
      </c>
      <c r="K110" s="227"/>
      <c r="L110" s="227"/>
      <c r="M110" s="227"/>
    </row>
    <row r="111" spans="1:13" ht="23.25">
      <c r="A111" s="73">
        <v>143</v>
      </c>
      <c r="B111" s="168" t="str">
        <f t="shared" si="3"/>
        <v>800m---</v>
      </c>
      <c r="C111" s="159">
        <v>3</v>
      </c>
      <c r="D111" s="123"/>
      <c r="E111" s="205"/>
      <c r="F111" s="81"/>
      <c r="G111" s="82" t="s">
        <v>16</v>
      </c>
      <c r="H111" s="84"/>
      <c r="I111" s="84"/>
      <c r="J111" s="288" t="s">
        <v>63</v>
      </c>
      <c r="K111" s="175"/>
      <c r="L111" s="175"/>
      <c r="M111" s="175"/>
    </row>
    <row r="112" spans="1:13" ht="23.25">
      <c r="A112" s="206">
        <v>163</v>
      </c>
      <c r="B112" s="207" t="str">
        <f t="shared" si="3"/>
        <v>800m---</v>
      </c>
      <c r="C112" s="208">
        <v>3</v>
      </c>
      <c r="D112" s="209"/>
      <c r="E112" s="210"/>
      <c r="F112" s="211"/>
      <c r="G112" s="212" t="s">
        <v>14</v>
      </c>
      <c r="H112" s="215"/>
      <c r="I112" s="215"/>
      <c r="J112" s="289" t="s">
        <v>63</v>
      </c>
      <c r="K112" s="214"/>
      <c r="L112" s="214"/>
      <c r="M112" s="214"/>
    </row>
    <row r="113" spans="1:13" ht="23.25">
      <c r="A113" s="80">
        <v>183</v>
      </c>
      <c r="B113" s="166" t="str">
        <f t="shared" si="3"/>
        <v>800m---</v>
      </c>
      <c r="C113" s="157">
        <v>3</v>
      </c>
      <c r="D113" s="126"/>
      <c r="E113" s="217"/>
      <c r="F113" s="112"/>
      <c r="G113" s="113" t="s">
        <v>18</v>
      </c>
      <c r="H113" s="115"/>
      <c r="I113" s="115"/>
      <c r="J113" s="290" t="s">
        <v>63</v>
      </c>
      <c r="K113" s="176"/>
      <c r="L113" s="176"/>
      <c r="M113" s="176"/>
    </row>
    <row r="114" spans="1:13" ht="23.25">
      <c r="A114" s="79">
        <v>203</v>
      </c>
      <c r="B114" s="169" t="str">
        <f t="shared" si="3"/>
        <v>800m---</v>
      </c>
      <c r="C114" s="160">
        <v>3</v>
      </c>
      <c r="D114" s="124"/>
      <c r="E114" s="108"/>
      <c r="F114" s="109"/>
      <c r="G114" s="110" t="s">
        <v>126</v>
      </c>
      <c r="H114" s="258"/>
      <c r="I114" s="258"/>
      <c r="J114" s="291" t="s">
        <v>63</v>
      </c>
      <c r="K114" s="174"/>
      <c r="L114" s="174"/>
      <c r="M114" s="174"/>
    </row>
    <row r="115" spans="1:13" ht="23.25">
      <c r="A115" s="219">
        <v>263</v>
      </c>
      <c r="B115" s="220" t="str">
        <f t="shared" si="3"/>
        <v>800m---</v>
      </c>
      <c r="C115" s="221">
        <v>3</v>
      </c>
      <c r="D115" s="222"/>
      <c r="E115" s="228"/>
      <c r="F115" s="224"/>
      <c r="G115" s="225" t="s">
        <v>21</v>
      </c>
      <c r="H115" s="226"/>
      <c r="I115" s="226"/>
      <c r="J115" s="287" t="s">
        <v>63</v>
      </c>
      <c r="K115" s="227"/>
      <c r="L115" s="227"/>
      <c r="M115" s="227"/>
    </row>
    <row r="116" spans="1:13" ht="23.25">
      <c r="A116" s="206">
        <v>27</v>
      </c>
      <c r="B116" s="207" t="str">
        <f t="shared" si="3"/>
        <v>High Jump---1</v>
      </c>
      <c r="C116" s="208">
        <v>7</v>
      </c>
      <c r="D116" s="209">
        <v>14</v>
      </c>
      <c r="E116" s="216" t="s">
        <v>181</v>
      </c>
      <c r="F116" s="211">
        <v>1995</v>
      </c>
      <c r="G116" s="212" t="s">
        <v>171</v>
      </c>
      <c r="H116" s="213">
        <v>155</v>
      </c>
      <c r="I116" s="213">
        <v>155</v>
      </c>
      <c r="J116" s="289" t="s">
        <v>274</v>
      </c>
      <c r="K116" s="214"/>
      <c r="L116" s="214"/>
      <c r="M116" s="214">
        <v>1</v>
      </c>
    </row>
    <row r="117" spans="1:13" ht="23.25">
      <c r="A117" s="77">
        <v>47</v>
      </c>
      <c r="B117" s="163" t="str">
        <f t="shared" si="3"/>
        <v>High Jump---3</v>
      </c>
      <c r="C117" s="154">
        <v>7</v>
      </c>
      <c r="D117" s="119">
        <v>19</v>
      </c>
      <c r="E117" s="98" t="s">
        <v>188</v>
      </c>
      <c r="F117" s="99">
        <v>1993</v>
      </c>
      <c r="G117" s="100" t="s">
        <v>15</v>
      </c>
      <c r="H117" s="101">
        <v>178</v>
      </c>
      <c r="I117" s="101">
        <v>175</v>
      </c>
      <c r="J117" s="284" t="s">
        <v>274</v>
      </c>
      <c r="K117" s="179"/>
      <c r="L117" s="179"/>
      <c r="M117" s="179">
        <v>3</v>
      </c>
    </row>
    <row r="118" spans="1:13" ht="23.25">
      <c r="A118" s="79">
        <v>307</v>
      </c>
      <c r="B118" s="169" t="str">
        <f t="shared" si="3"/>
        <v>High Jump---2</v>
      </c>
      <c r="C118" s="160">
        <v>27</v>
      </c>
      <c r="D118" s="124">
        <v>126</v>
      </c>
      <c r="E118" s="108" t="s">
        <v>268</v>
      </c>
      <c r="F118" s="109">
        <v>1993</v>
      </c>
      <c r="G118" s="110" t="s">
        <v>164</v>
      </c>
      <c r="H118" s="111">
        <v>180</v>
      </c>
      <c r="I118" s="111">
        <v>177</v>
      </c>
      <c r="J118" s="291" t="s">
        <v>274</v>
      </c>
      <c r="K118" s="174"/>
      <c r="L118" s="174"/>
      <c r="M118" s="174">
        <v>2</v>
      </c>
    </row>
    <row r="119" spans="1:13" ht="23.25">
      <c r="A119" s="73">
        <v>147</v>
      </c>
      <c r="B119" s="168" t="str">
        <f t="shared" si="3"/>
        <v>High Jump---4</v>
      </c>
      <c r="C119" s="159">
        <v>7</v>
      </c>
      <c r="D119" s="123">
        <v>55</v>
      </c>
      <c r="E119" s="205" t="s">
        <v>219</v>
      </c>
      <c r="F119" s="81">
        <v>1993</v>
      </c>
      <c r="G119" s="82" t="s">
        <v>16</v>
      </c>
      <c r="H119" s="83">
        <v>184</v>
      </c>
      <c r="I119" s="83">
        <v>181</v>
      </c>
      <c r="J119" s="288" t="s">
        <v>274</v>
      </c>
      <c r="K119" s="175"/>
      <c r="L119" s="175"/>
      <c r="M119" s="175">
        <v>4</v>
      </c>
    </row>
    <row r="120" spans="1:13" ht="23.25">
      <c r="A120" s="79">
        <v>207</v>
      </c>
      <c r="B120" s="169" t="str">
        <f t="shared" si="3"/>
        <v>High Jump---</v>
      </c>
      <c r="C120" s="160">
        <v>7</v>
      </c>
      <c r="D120" s="124"/>
      <c r="E120" s="108"/>
      <c r="F120" s="109"/>
      <c r="G120" s="110" t="s">
        <v>126</v>
      </c>
      <c r="H120" s="111"/>
      <c r="I120" s="111"/>
      <c r="J120" s="291" t="s">
        <v>274</v>
      </c>
      <c r="K120" s="174"/>
      <c r="L120" s="174"/>
      <c r="M120" s="174"/>
    </row>
    <row r="121" spans="1:13" ht="23.25">
      <c r="A121" s="78">
        <v>227</v>
      </c>
      <c r="B121" s="165" t="str">
        <f t="shared" si="3"/>
        <v>High Jump---6</v>
      </c>
      <c r="C121" s="156">
        <v>7</v>
      </c>
      <c r="D121" s="121">
        <v>82</v>
      </c>
      <c r="E121" s="218" t="s">
        <v>231</v>
      </c>
      <c r="F121" s="104">
        <v>1987</v>
      </c>
      <c r="G121" s="105" t="s">
        <v>20</v>
      </c>
      <c r="H121" s="106">
        <v>192</v>
      </c>
      <c r="I121" s="106">
        <v>192</v>
      </c>
      <c r="J121" s="292" t="s">
        <v>274</v>
      </c>
      <c r="K121" s="180"/>
      <c r="L121" s="180"/>
      <c r="M121" s="180">
        <v>6</v>
      </c>
    </row>
    <row r="122" spans="1:13" ht="23.25">
      <c r="A122" s="79">
        <v>287</v>
      </c>
      <c r="B122" s="169" t="str">
        <f t="shared" si="3"/>
        <v>High Jump---5</v>
      </c>
      <c r="C122" s="160">
        <v>7</v>
      </c>
      <c r="D122" s="124">
        <v>105</v>
      </c>
      <c r="E122" s="108" t="s">
        <v>255</v>
      </c>
      <c r="F122" s="109">
        <v>1990</v>
      </c>
      <c r="G122" s="110" t="s">
        <v>13</v>
      </c>
      <c r="H122" s="111">
        <v>194</v>
      </c>
      <c r="I122" s="111">
        <v>185</v>
      </c>
      <c r="J122" s="291" t="s">
        <v>274</v>
      </c>
      <c r="K122" s="174"/>
      <c r="L122" s="174"/>
      <c r="M122" s="174">
        <v>5</v>
      </c>
    </row>
    <row r="123" spans="1:13" ht="23.25">
      <c r="A123" s="266">
        <v>87</v>
      </c>
      <c r="B123" s="267" t="str">
        <f t="shared" si="3"/>
        <v>High Jump---8</v>
      </c>
      <c r="C123" s="259">
        <v>7</v>
      </c>
      <c r="D123" s="260">
        <v>37</v>
      </c>
      <c r="E123" s="261" t="s">
        <v>198</v>
      </c>
      <c r="F123" s="262">
        <v>1990</v>
      </c>
      <c r="G123" s="263" t="s">
        <v>161</v>
      </c>
      <c r="H123" s="264">
        <v>196</v>
      </c>
      <c r="I123" s="264">
        <v>194</v>
      </c>
      <c r="J123" s="286" t="s">
        <v>274</v>
      </c>
      <c r="K123" s="268"/>
      <c r="L123" s="268"/>
      <c r="M123" s="268">
        <v>8</v>
      </c>
    </row>
    <row r="124" spans="1:13" ht="23.25">
      <c r="A124" s="75">
        <v>67</v>
      </c>
      <c r="B124" s="164" t="str">
        <f t="shared" si="3"/>
        <v>High Jump---7</v>
      </c>
      <c r="C124" s="155">
        <v>7</v>
      </c>
      <c r="D124" s="120">
        <v>33</v>
      </c>
      <c r="E124" s="89" t="s">
        <v>193</v>
      </c>
      <c r="F124" s="90">
        <v>1974</v>
      </c>
      <c r="G124" s="91" t="s">
        <v>17</v>
      </c>
      <c r="H124" s="92">
        <v>204</v>
      </c>
      <c r="I124" s="92">
        <v>191</v>
      </c>
      <c r="J124" s="285" t="s">
        <v>274</v>
      </c>
      <c r="K124" s="173"/>
      <c r="L124" s="173"/>
      <c r="M124" s="173">
        <v>7</v>
      </c>
    </row>
    <row r="125" spans="1:13" ht="23.25">
      <c r="A125" s="76">
        <v>7</v>
      </c>
      <c r="B125" s="162" t="str">
        <f t="shared" si="3"/>
        <v>High Jump---</v>
      </c>
      <c r="C125" s="299">
        <v>7</v>
      </c>
      <c r="D125" s="294"/>
      <c r="E125" s="295"/>
      <c r="F125" s="296"/>
      <c r="G125" s="335" t="s">
        <v>84</v>
      </c>
      <c r="H125" s="96"/>
      <c r="I125" s="96"/>
      <c r="J125" s="344" t="s">
        <v>274</v>
      </c>
      <c r="K125" s="178"/>
      <c r="L125" s="178"/>
      <c r="M125" s="178"/>
    </row>
    <row r="126" spans="1:13" ht="23.25">
      <c r="A126" s="219">
        <v>107</v>
      </c>
      <c r="B126" s="220" t="str">
        <f t="shared" si="3"/>
        <v>High Jump---</v>
      </c>
      <c r="C126" s="221">
        <v>7</v>
      </c>
      <c r="D126" s="222"/>
      <c r="E126" s="223"/>
      <c r="F126" s="224"/>
      <c r="G126" s="225" t="s">
        <v>168</v>
      </c>
      <c r="H126" s="226"/>
      <c r="I126" s="226"/>
      <c r="J126" s="287" t="s">
        <v>274</v>
      </c>
      <c r="K126" s="227"/>
      <c r="L126" s="227"/>
      <c r="M126" s="227"/>
    </row>
    <row r="127" spans="1:13" ht="23.25">
      <c r="A127" s="266">
        <v>127</v>
      </c>
      <c r="B127" s="267" t="str">
        <f t="shared" si="3"/>
        <v>High Jump---</v>
      </c>
      <c r="C127" s="259">
        <v>7</v>
      </c>
      <c r="D127" s="260"/>
      <c r="E127" s="261"/>
      <c r="F127" s="262"/>
      <c r="G127" s="263" t="s">
        <v>169</v>
      </c>
      <c r="H127" s="265"/>
      <c r="I127" s="265"/>
      <c r="J127" s="286" t="s">
        <v>274</v>
      </c>
      <c r="K127" s="268"/>
      <c r="L127" s="268"/>
      <c r="M127" s="268"/>
    </row>
    <row r="128" spans="1:13" ht="23.25">
      <c r="A128" s="206">
        <v>167</v>
      </c>
      <c r="B128" s="207" t="str">
        <f t="shared" si="3"/>
        <v>High Jump---</v>
      </c>
      <c r="C128" s="208">
        <v>7</v>
      </c>
      <c r="D128" s="209"/>
      <c r="E128" s="210"/>
      <c r="F128" s="211"/>
      <c r="G128" s="212" t="s">
        <v>14</v>
      </c>
      <c r="H128" s="213"/>
      <c r="I128" s="213"/>
      <c r="J128" s="289" t="s">
        <v>274</v>
      </c>
      <c r="K128" s="214"/>
      <c r="L128" s="214"/>
      <c r="M128" s="214"/>
    </row>
    <row r="129" spans="1:13" ht="23.25">
      <c r="A129" s="80">
        <v>187</v>
      </c>
      <c r="B129" s="166" t="str">
        <f t="shared" si="3"/>
        <v>High Jump---</v>
      </c>
      <c r="C129" s="157">
        <v>7</v>
      </c>
      <c r="D129" s="126"/>
      <c r="E129" s="217"/>
      <c r="F129" s="112"/>
      <c r="G129" s="113" t="s">
        <v>18</v>
      </c>
      <c r="H129" s="114"/>
      <c r="I129" s="114"/>
      <c r="J129" s="290" t="s">
        <v>274</v>
      </c>
      <c r="K129" s="176"/>
      <c r="L129" s="176"/>
      <c r="M129" s="176"/>
    </row>
    <row r="130" spans="1:13" ht="23.25">
      <c r="A130" s="74">
        <v>247</v>
      </c>
      <c r="B130" s="167" t="str">
        <f t="shared" si="3"/>
        <v>High Jump---</v>
      </c>
      <c r="C130" s="158">
        <v>7</v>
      </c>
      <c r="D130" s="122"/>
      <c r="E130" s="85"/>
      <c r="F130" s="86"/>
      <c r="G130" s="87" t="s">
        <v>170</v>
      </c>
      <c r="H130" s="279"/>
      <c r="I130" s="279"/>
      <c r="J130" s="293" t="s">
        <v>274</v>
      </c>
      <c r="K130" s="177"/>
      <c r="L130" s="177"/>
      <c r="M130" s="177"/>
    </row>
    <row r="131" spans="1:13" ht="23.25">
      <c r="A131" s="219">
        <v>267</v>
      </c>
      <c r="B131" s="220" t="str">
        <f t="shared" si="3"/>
        <v>High Jump---</v>
      </c>
      <c r="C131" s="221">
        <v>7</v>
      </c>
      <c r="D131" s="222"/>
      <c r="E131" s="228"/>
      <c r="F131" s="224"/>
      <c r="G131" s="225" t="s">
        <v>21</v>
      </c>
      <c r="H131" s="229"/>
      <c r="I131" s="229"/>
      <c r="J131" s="287" t="s">
        <v>274</v>
      </c>
      <c r="K131" s="227"/>
      <c r="L131" s="227"/>
      <c r="M131" s="227"/>
    </row>
    <row r="132" spans="1:13" ht="23.25">
      <c r="A132" s="76">
        <v>9</v>
      </c>
      <c r="B132" s="162" t="str">
        <f t="shared" si="3"/>
        <v>Long Jump---5</v>
      </c>
      <c r="C132" s="299">
        <v>9</v>
      </c>
      <c r="D132" s="294">
        <v>1</v>
      </c>
      <c r="E132" s="295" t="s">
        <v>175</v>
      </c>
      <c r="F132" s="296">
        <v>1989</v>
      </c>
      <c r="G132" s="335" t="s">
        <v>84</v>
      </c>
      <c r="H132" s="96">
        <v>555</v>
      </c>
      <c r="I132" s="96">
        <v>535</v>
      </c>
      <c r="J132" s="344" t="s">
        <v>276</v>
      </c>
      <c r="K132" s="178"/>
      <c r="L132" s="178"/>
      <c r="M132" s="178">
        <v>5</v>
      </c>
    </row>
    <row r="133" spans="1:13" ht="23.25">
      <c r="A133" s="77">
        <v>49</v>
      </c>
      <c r="B133" s="163" t="str">
        <f t="shared" si="3"/>
        <v>Long Jump---6</v>
      </c>
      <c r="C133" s="154">
        <v>9</v>
      </c>
      <c r="D133" s="119">
        <v>21</v>
      </c>
      <c r="E133" s="98" t="s">
        <v>189</v>
      </c>
      <c r="F133" s="99">
        <v>1991</v>
      </c>
      <c r="G133" s="100" t="s">
        <v>15</v>
      </c>
      <c r="H133" s="101">
        <v>564</v>
      </c>
      <c r="I133" s="101">
        <v>564</v>
      </c>
      <c r="J133" s="284" t="s">
        <v>276</v>
      </c>
      <c r="K133" s="179"/>
      <c r="L133" s="179"/>
      <c r="M133" s="179">
        <v>6</v>
      </c>
    </row>
    <row r="134" spans="1:13" ht="23.25">
      <c r="A134" s="79">
        <v>289</v>
      </c>
      <c r="B134" s="169" t="str">
        <f t="shared" si="3"/>
        <v>Long Jump---8</v>
      </c>
      <c r="C134" s="160">
        <v>9</v>
      </c>
      <c r="D134" s="124">
        <v>107</v>
      </c>
      <c r="E134" s="108" t="s">
        <v>257</v>
      </c>
      <c r="F134" s="109">
        <v>1990</v>
      </c>
      <c r="G134" s="110" t="s">
        <v>13</v>
      </c>
      <c r="H134" s="111">
        <v>592</v>
      </c>
      <c r="I134" s="111">
        <v>592</v>
      </c>
      <c r="J134" s="291" t="s">
        <v>276</v>
      </c>
      <c r="K134" s="174"/>
      <c r="L134" s="174"/>
      <c r="M134" s="174">
        <v>8</v>
      </c>
    </row>
    <row r="135" spans="1:13" ht="23.25">
      <c r="A135" s="79">
        <v>309</v>
      </c>
      <c r="B135" s="169" t="str">
        <f t="shared" si="3"/>
        <v>Long Jump---1</v>
      </c>
      <c r="C135" s="160">
        <v>29</v>
      </c>
      <c r="D135" s="124">
        <v>125</v>
      </c>
      <c r="E135" s="108" t="s">
        <v>270</v>
      </c>
      <c r="F135" s="109">
        <v>1993</v>
      </c>
      <c r="G135" s="110" t="s">
        <v>164</v>
      </c>
      <c r="H135" s="111">
        <v>597</v>
      </c>
      <c r="I135" s="111">
        <v>578</v>
      </c>
      <c r="J135" s="291" t="s">
        <v>276</v>
      </c>
      <c r="K135" s="174"/>
      <c r="L135" s="174"/>
      <c r="M135" s="174">
        <v>1</v>
      </c>
    </row>
    <row r="136" spans="1:13" ht="23.25">
      <c r="A136" s="206">
        <v>29</v>
      </c>
      <c r="B136" s="207" t="str">
        <f t="shared" si="3"/>
        <v>Long Jump---7</v>
      </c>
      <c r="C136" s="208">
        <v>9</v>
      </c>
      <c r="D136" s="209">
        <v>13</v>
      </c>
      <c r="E136" s="216" t="s">
        <v>182</v>
      </c>
      <c r="F136" s="211">
        <v>1995</v>
      </c>
      <c r="G136" s="212" t="s">
        <v>171</v>
      </c>
      <c r="H136" s="213">
        <v>606</v>
      </c>
      <c r="I136" s="213">
        <v>588</v>
      </c>
      <c r="J136" s="289" t="s">
        <v>276</v>
      </c>
      <c r="K136" s="214"/>
      <c r="L136" s="214"/>
      <c r="M136" s="214">
        <v>7</v>
      </c>
    </row>
    <row r="137" spans="1:13" ht="23.25">
      <c r="A137" s="75">
        <v>69</v>
      </c>
      <c r="B137" s="164" t="str">
        <f t="shared" si="3"/>
        <v>Long Jump---10</v>
      </c>
      <c r="C137" s="155">
        <v>9</v>
      </c>
      <c r="D137" s="120">
        <v>28</v>
      </c>
      <c r="E137" s="89" t="s">
        <v>194</v>
      </c>
      <c r="F137" s="90">
        <v>1990</v>
      </c>
      <c r="G137" s="91" t="s">
        <v>17</v>
      </c>
      <c r="H137" s="92">
        <v>622</v>
      </c>
      <c r="I137" s="92">
        <v>613</v>
      </c>
      <c r="J137" s="285" t="s">
        <v>276</v>
      </c>
      <c r="K137" s="173"/>
      <c r="L137" s="173"/>
      <c r="M137" s="173">
        <v>10</v>
      </c>
    </row>
    <row r="138" spans="1:13" ht="23.25">
      <c r="A138" s="79">
        <v>310</v>
      </c>
      <c r="B138" s="169" t="str">
        <f t="shared" si="3"/>
        <v>Long Jump---2</v>
      </c>
      <c r="C138" s="160">
        <v>30</v>
      </c>
      <c r="D138" s="124">
        <v>127</v>
      </c>
      <c r="E138" s="108" t="s">
        <v>271</v>
      </c>
      <c r="F138" s="109">
        <v>1987</v>
      </c>
      <c r="G138" s="110" t="s">
        <v>164</v>
      </c>
      <c r="H138" s="111">
        <v>637</v>
      </c>
      <c r="I138" s="111">
        <v>568</v>
      </c>
      <c r="J138" s="291" t="s">
        <v>276</v>
      </c>
      <c r="K138" s="174"/>
      <c r="L138" s="174"/>
      <c r="M138" s="174">
        <v>2</v>
      </c>
    </row>
    <row r="139" spans="1:13" ht="23.25">
      <c r="A139" s="78">
        <v>229</v>
      </c>
      <c r="B139" s="165" t="str">
        <f t="shared" ref="B139:B170" si="4">CONCATENATE(J139,"-",K139,"-",L139,"-",M139)</f>
        <v>Long Jump---11</v>
      </c>
      <c r="C139" s="156">
        <v>9</v>
      </c>
      <c r="D139" s="121">
        <v>74</v>
      </c>
      <c r="E139" s="103" t="s">
        <v>232</v>
      </c>
      <c r="F139" s="104">
        <v>1993</v>
      </c>
      <c r="G139" s="105" t="s">
        <v>20</v>
      </c>
      <c r="H139" s="106">
        <v>668</v>
      </c>
      <c r="I139" s="106">
        <v>668</v>
      </c>
      <c r="J139" s="292" t="s">
        <v>276</v>
      </c>
      <c r="K139" s="180"/>
      <c r="L139" s="180"/>
      <c r="M139" s="180">
        <v>11</v>
      </c>
    </row>
    <row r="140" spans="1:13" ht="23.25">
      <c r="A140" s="78">
        <v>239</v>
      </c>
      <c r="B140" s="165" t="str">
        <f t="shared" si="4"/>
        <v>Long Jump---3</v>
      </c>
      <c r="C140" s="156">
        <v>19</v>
      </c>
      <c r="D140" s="121">
        <v>84</v>
      </c>
      <c r="E140" s="218" t="s">
        <v>247</v>
      </c>
      <c r="F140" s="104">
        <v>1988</v>
      </c>
      <c r="G140" s="105" t="s">
        <v>162</v>
      </c>
      <c r="H140" s="106">
        <v>670</v>
      </c>
      <c r="I140" s="106">
        <v>651</v>
      </c>
      <c r="J140" s="292" t="s">
        <v>276</v>
      </c>
      <c r="K140" s="180"/>
      <c r="L140" s="180"/>
      <c r="M140" s="180">
        <v>3</v>
      </c>
    </row>
    <row r="141" spans="1:13" ht="23.25">
      <c r="A141" s="219">
        <v>269</v>
      </c>
      <c r="B141" s="220" t="str">
        <f t="shared" si="4"/>
        <v>Long Jump---12</v>
      </c>
      <c r="C141" s="221">
        <v>9</v>
      </c>
      <c r="D141" s="222">
        <v>101</v>
      </c>
      <c r="E141" s="228" t="s">
        <v>241</v>
      </c>
      <c r="F141" s="224">
        <v>1990</v>
      </c>
      <c r="G141" s="225" t="s">
        <v>21</v>
      </c>
      <c r="H141" s="229">
        <v>682</v>
      </c>
      <c r="I141" s="229">
        <v>668</v>
      </c>
      <c r="J141" s="287" t="s">
        <v>276</v>
      </c>
      <c r="K141" s="227"/>
      <c r="L141" s="227"/>
      <c r="M141" s="227">
        <v>12</v>
      </c>
    </row>
    <row r="142" spans="1:13" ht="23.25">
      <c r="A142" s="266">
        <v>129</v>
      </c>
      <c r="B142" s="267" t="str">
        <f t="shared" si="4"/>
        <v>Long Jump---9</v>
      </c>
      <c r="C142" s="259">
        <v>9</v>
      </c>
      <c r="D142" s="260">
        <v>46</v>
      </c>
      <c r="E142" s="261" t="s">
        <v>208</v>
      </c>
      <c r="F142" s="262" t="s">
        <v>209</v>
      </c>
      <c r="G142" s="263" t="s">
        <v>169</v>
      </c>
      <c r="H142" s="265" t="s">
        <v>213</v>
      </c>
      <c r="I142" s="265"/>
      <c r="J142" s="286" t="s">
        <v>276</v>
      </c>
      <c r="K142" s="268"/>
      <c r="L142" s="268"/>
      <c r="M142" s="268">
        <v>9</v>
      </c>
    </row>
    <row r="143" spans="1:13" ht="23.25">
      <c r="A143" s="266">
        <v>89</v>
      </c>
      <c r="B143" s="267" t="str">
        <f t="shared" si="4"/>
        <v>Long Jump---</v>
      </c>
      <c r="C143" s="259">
        <v>9</v>
      </c>
      <c r="D143" s="260"/>
      <c r="E143" s="261"/>
      <c r="F143" s="262"/>
      <c r="G143" s="263" t="s">
        <v>161</v>
      </c>
      <c r="H143" s="264"/>
      <c r="I143" s="264"/>
      <c r="J143" s="286" t="s">
        <v>276</v>
      </c>
      <c r="K143" s="268"/>
      <c r="L143" s="268"/>
      <c r="M143" s="268"/>
    </row>
    <row r="144" spans="1:13" ht="23.25">
      <c r="A144" s="219">
        <v>109</v>
      </c>
      <c r="B144" s="220" t="str">
        <f t="shared" si="4"/>
        <v>Long Jump---</v>
      </c>
      <c r="C144" s="221">
        <v>9</v>
      </c>
      <c r="D144" s="222"/>
      <c r="E144" s="223"/>
      <c r="F144" s="224"/>
      <c r="G144" s="225" t="s">
        <v>168</v>
      </c>
      <c r="H144" s="226"/>
      <c r="I144" s="226"/>
      <c r="J144" s="287" t="s">
        <v>276</v>
      </c>
      <c r="K144" s="227"/>
      <c r="L144" s="227"/>
      <c r="M144" s="227"/>
    </row>
    <row r="145" spans="1:13" ht="23.25">
      <c r="A145" s="73">
        <v>149</v>
      </c>
      <c r="B145" s="168" t="str">
        <f t="shared" si="4"/>
        <v>Long Jump---</v>
      </c>
      <c r="C145" s="159">
        <v>9</v>
      </c>
      <c r="D145" s="123"/>
      <c r="E145" s="205"/>
      <c r="F145" s="81"/>
      <c r="G145" s="82" t="s">
        <v>16</v>
      </c>
      <c r="H145" s="83"/>
      <c r="I145" s="83"/>
      <c r="J145" s="288" t="s">
        <v>276</v>
      </c>
      <c r="K145" s="175"/>
      <c r="L145" s="175"/>
      <c r="M145" s="175"/>
    </row>
    <row r="146" spans="1:13" ht="23.25">
      <c r="A146" s="206">
        <v>169</v>
      </c>
      <c r="B146" s="207" t="str">
        <f t="shared" si="4"/>
        <v>Long Jump---</v>
      </c>
      <c r="C146" s="208">
        <v>9</v>
      </c>
      <c r="D146" s="209"/>
      <c r="E146" s="210"/>
      <c r="F146" s="211"/>
      <c r="G146" s="212" t="s">
        <v>14</v>
      </c>
      <c r="H146" s="213"/>
      <c r="I146" s="213"/>
      <c r="J146" s="289" t="s">
        <v>276</v>
      </c>
      <c r="K146" s="214"/>
      <c r="L146" s="214"/>
      <c r="M146" s="214"/>
    </row>
    <row r="147" spans="1:13" ht="23.25">
      <c r="A147" s="80">
        <v>189</v>
      </c>
      <c r="B147" s="166" t="str">
        <f t="shared" si="4"/>
        <v>Long Jump---</v>
      </c>
      <c r="C147" s="157">
        <v>9</v>
      </c>
      <c r="D147" s="126"/>
      <c r="E147" s="217"/>
      <c r="F147" s="112"/>
      <c r="G147" s="113" t="s">
        <v>18</v>
      </c>
      <c r="H147" s="114"/>
      <c r="I147" s="114"/>
      <c r="J147" s="290" t="s">
        <v>276</v>
      </c>
      <c r="K147" s="176"/>
      <c r="L147" s="176"/>
      <c r="M147" s="176"/>
    </row>
    <row r="148" spans="1:13" ht="23.25">
      <c r="A148" s="79">
        <v>209</v>
      </c>
      <c r="B148" s="169" t="str">
        <f t="shared" si="4"/>
        <v>Long Jump---</v>
      </c>
      <c r="C148" s="160">
        <v>9</v>
      </c>
      <c r="D148" s="124"/>
      <c r="E148" s="108"/>
      <c r="F148" s="109"/>
      <c r="G148" s="110" t="s">
        <v>126</v>
      </c>
      <c r="H148" s="111"/>
      <c r="I148" s="111"/>
      <c r="J148" s="291" t="s">
        <v>276</v>
      </c>
      <c r="K148" s="174"/>
      <c r="L148" s="174"/>
      <c r="M148" s="174"/>
    </row>
    <row r="149" spans="1:13" ht="23.25">
      <c r="A149" s="74">
        <v>249</v>
      </c>
      <c r="B149" s="167" t="str">
        <f t="shared" si="4"/>
        <v>Long Jump---</v>
      </c>
      <c r="C149" s="158">
        <v>9</v>
      </c>
      <c r="D149" s="122"/>
      <c r="E149" s="85"/>
      <c r="F149" s="86"/>
      <c r="G149" s="87" t="s">
        <v>170</v>
      </c>
      <c r="H149" s="279"/>
      <c r="I149" s="279"/>
      <c r="J149" s="293" t="s">
        <v>276</v>
      </c>
      <c r="K149" s="177"/>
      <c r="L149" s="177"/>
      <c r="M149" s="177"/>
    </row>
    <row r="150" spans="1:13" ht="23.25">
      <c r="A150" s="79">
        <v>315</v>
      </c>
      <c r="B150" s="169" t="str">
        <f t="shared" si="4"/>
        <v>Long Jump---4</v>
      </c>
      <c r="C150" s="160"/>
      <c r="D150" s="124">
        <v>81</v>
      </c>
      <c r="E150" s="108" t="s">
        <v>481</v>
      </c>
      <c r="F150" s="109">
        <v>1990</v>
      </c>
      <c r="G150" s="110" t="s">
        <v>162</v>
      </c>
      <c r="H150" s="111">
        <v>654</v>
      </c>
      <c r="I150" s="111">
        <v>654</v>
      </c>
      <c r="J150" s="291" t="s">
        <v>276</v>
      </c>
      <c r="K150" s="174"/>
      <c r="L150" s="174"/>
      <c r="M150" s="174">
        <v>4</v>
      </c>
    </row>
    <row r="151" spans="1:13" ht="23.25">
      <c r="A151" s="206">
        <v>168</v>
      </c>
      <c r="B151" s="207" t="str">
        <f t="shared" si="4"/>
        <v>Pole Vault---1</v>
      </c>
      <c r="C151" s="208">
        <v>8</v>
      </c>
      <c r="D151" s="209">
        <v>62</v>
      </c>
      <c r="E151" s="210" t="s">
        <v>223</v>
      </c>
      <c r="F151" s="211">
        <v>1991</v>
      </c>
      <c r="G151" s="212" t="s">
        <v>14</v>
      </c>
      <c r="H151" s="213">
        <v>360</v>
      </c>
      <c r="I151" s="213">
        <v>360</v>
      </c>
      <c r="J151" s="289" t="s">
        <v>275</v>
      </c>
      <c r="K151" s="214"/>
      <c r="L151" s="214"/>
      <c r="M151" s="214">
        <v>1</v>
      </c>
    </row>
    <row r="152" spans="1:13" ht="23.25">
      <c r="A152" s="78">
        <v>228</v>
      </c>
      <c r="B152" s="165" t="str">
        <f t="shared" si="4"/>
        <v>Pole Vault---2</v>
      </c>
      <c r="C152" s="156">
        <v>8</v>
      </c>
      <c r="D152" s="121">
        <v>87</v>
      </c>
      <c r="E152" s="218" t="s">
        <v>281</v>
      </c>
      <c r="F152" s="104">
        <v>1994</v>
      </c>
      <c r="G152" s="105" t="s">
        <v>20</v>
      </c>
      <c r="H152" s="106">
        <v>360</v>
      </c>
      <c r="I152" s="106">
        <v>360</v>
      </c>
      <c r="J152" s="292" t="s">
        <v>275</v>
      </c>
      <c r="K152" s="180"/>
      <c r="L152" s="180"/>
      <c r="M152" s="180">
        <v>2</v>
      </c>
    </row>
    <row r="153" spans="1:13" ht="23.25">
      <c r="A153" s="79">
        <v>308</v>
      </c>
      <c r="B153" s="169" t="str">
        <f t="shared" si="4"/>
        <v>Pole Vault---4</v>
      </c>
      <c r="C153" s="160">
        <v>28</v>
      </c>
      <c r="D153" s="124">
        <v>117</v>
      </c>
      <c r="E153" s="108" t="s">
        <v>269</v>
      </c>
      <c r="F153" s="109">
        <v>1996</v>
      </c>
      <c r="G153" s="110" t="s">
        <v>164</v>
      </c>
      <c r="H153" s="111">
        <v>385</v>
      </c>
      <c r="I153" s="111">
        <v>380</v>
      </c>
      <c r="J153" s="291" t="s">
        <v>275</v>
      </c>
      <c r="K153" s="174"/>
      <c r="L153" s="174"/>
      <c r="M153" s="174">
        <v>4</v>
      </c>
    </row>
    <row r="154" spans="1:13" ht="23.25">
      <c r="A154" s="74">
        <v>248</v>
      </c>
      <c r="B154" s="167" t="str">
        <f t="shared" si="4"/>
        <v>Pole Vault---3</v>
      </c>
      <c r="C154" s="158">
        <v>8</v>
      </c>
      <c r="D154" s="122">
        <v>91</v>
      </c>
      <c r="E154" s="85" t="s">
        <v>240</v>
      </c>
      <c r="F154" s="86">
        <v>1985</v>
      </c>
      <c r="G154" s="87" t="s">
        <v>170</v>
      </c>
      <c r="H154" s="279">
        <v>391</v>
      </c>
      <c r="I154" s="279">
        <v>366</v>
      </c>
      <c r="J154" s="293" t="s">
        <v>275</v>
      </c>
      <c r="K154" s="177"/>
      <c r="L154" s="177"/>
      <c r="M154" s="177">
        <v>3</v>
      </c>
    </row>
    <row r="155" spans="1:13" ht="23.25">
      <c r="A155" s="74">
        <v>258</v>
      </c>
      <c r="B155" s="167" t="str">
        <f t="shared" si="4"/>
        <v>Pole Vault---5</v>
      </c>
      <c r="C155" s="158">
        <v>18</v>
      </c>
      <c r="D155" s="122">
        <v>95</v>
      </c>
      <c r="E155" s="85" t="s">
        <v>243</v>
      </c>
      <c r="F155" s="86">
        <v>1985</v>
      </c>
      <c r="G155" s="87" t="s">
        <v>165</v>
      </c>
      <c r="H155" s="279">
        <v>400</v>
      </c>
      <c r="I155" s="279">
        <v>385</v>
      </c>
      <c r="J155" s="293" t="s">
        <v>275</v>
      </c>
      <c r="K155" s="177"/>
      <c r="L155" s="177"/>
      <c r="M155" s="177">
        <v>5</v>
      </c>
    </row>
    <row r="156" spans="1:13" ht="23.25">
      <c r="A156" s="79">
        <v>288</v>
      </c>
      <c r="B156" s="169" t="str">
        <f t="shared" si="4"/>
        <v>Pole Vault---6</v>
      </c>
      <c r="C156" s="160">
        <v>8</v>
      </c>
      <c r="D156" s="124">
        <v>106</v>
      </c>
      <c r="E156" s="108" t="s">
        <v>256</v>
      </c>
      <c r="F156" s="109">
        <v>1994</v>
      </c>
      <c r="G156" s="110" t="s">
        <v>13</v>
      </c>
      <c r="H156" s="111">
        <v>410</v>
      </c>
      <c r="I156" s="111">
        <v>400</v>
      </c>
      <c r="J156" s="291" t="s">
        <v>275</v>
      </c>
      <c r="K156" s="174"/>
      <c r="L156" s="174"/>
      <c r="M156" s="174">
        <v>6</v>
      </c>
    </row>
    <row r="157" spans="1:13" ht="23.25">
      <c r="A157" s="73">
        <v>148</v>
      </c>
      <c r="B157" s="168" t="str">
        <f t="shared" si="4"/>
        <v>Pole Vault---7</v>
      </c>
      <c r="C157" s="159">
        <v>8</v>
      </c>
      <c r="D157" s="123">
        <v>58</v>
      </c>
      <c r="E157" s="205" t="s">
        <v>220</v>
      </c>
      <c r="F157" s="81">
        <v>1990</v>
      </c>
      <c r="G157" s="82" t="s">
        <v>16</v>
      </c>
      <c r="H157" s="83">
        <v>445</v>
      </c>
      <c r="I157" s="83">
        <v>421</v>
      </c>
      <c r="J157" s="288" t="s">
        <v>275</v>
      </c>
      <c r="K157" s="175"/>
      <c r="L157" s="175"/>
      <c r="M157" s="175">
        <v>7</v>
      </c>
    </row>
    <row r="158" spans="1:13" ht="23.25">
      <c r="A158" s="76">
        <v>8</v>
      </c>
      <c r="B158" s="162" t="str">
        <f t="shared" si="4"/>
        <v>Pole Vault---</v>
      </c>
      <c r="C158" s="299">
        <v>8</v>
      </c>
      <c r="D158" s="294"/>
      <c r="E158" s="295"/>
      <c r="F158" s="296"/>
      <c r="G158" s="335" t="s">
        <v>84</v>
      </c>
      <c r="H158" s="96"/>
      <c r="I158" s="96"/>
      <c r="J158" s="344" t="s">
        <v>275</v>
      </c>
      <c r="K158" s="178"/>
      <c r="L158" s="178"/>
      <c r="M158" s="178"/>
    </row>
    <row r="159" spans="1:13" ht="23.25">
      <c r="A159" s="206">
        <v>28</v>
      </c>
      <c r="B159" s="207" t="str">
        <f t="shared" si="4"/>
        <v>Pole Vault---</v>
      </c>
      <c r="C159" s="208">
        <v>8</v>
      </c>
      <c r="D159" s="209"/>
      <c r="E159" s="216"/>
      <c r="F159" s="211"/>
      <c r="G159" s="212" t="s">
        <v>171</v>
      </c>
      <c r="H159" s="213"/>
      <c r="I159" s="213"/>
      <c r="J159" s="289" t="s">
        <v>275</v>
      </c>
      <c r="K159" s="214"/>
      <c r="L159" s="214"/>
      <c r="M159" s="214"/>
    </row>
    <row r="160" spans="1:13" ht="23.25">
      <c r="A160" s="77">
        <v>48</v>
      </c>
      <c r="B160" s="163" t="str">
        <f t="shared" si="4"/>
        <v>Pole Vault---</v>
      </c>
      <c r="C160" s="154">
        <v>8</v>
      </c>
      <c r="D160" s="119"/>
      <c r="E160" s="98"/>
      <c r="F160" s="99"/>
      <c r="G160" s="100" t="s">
        <v>15</v>
      </c>
      <c r="H160" s="101"/>
      <c r="I160" s="101"/>
      <c r="J160" s="284" t="s">
        <v>275</v>
      </c>
      <c r="K160" s="179"/>
      <c r="L160" s="179"/>
      <c r="M160" s="179"/>
    </row>
    <row r="161" spans="1:13" ht="23.25">
      <c r="A161" s="75">
        <v>68</v>
      </c>
      <c r="B161" s="164" t="str">
        <f t="shared" si="4"/>
        <v>Pole Vault---</v>
      </c>
      <c r="C161" s="155">
        <v>8</v>
      </c>
      <c r="D161" s="120"/>
      <c r="E161" s="89"/>
      <c r="F161" s="90"/>
      <c r="G161" s="91" t="s">
        <v>17</v>
      </c>
      <c r="H161" s="92"/>
      <c r="I161" s="92"/>
      <c r="J161" s="285" t="s">
        <v>275</v>
      </c>
      <c r="K161" s="173"/>
      <c r="L161" s="173"/>
      <c r="M161" s="173"/>
    </row>
    <row r="162" spans="1:13" ht="23.25">
      <c r="A162" s="266">
        <v>88</v>
      </c>
      <c r="B162" s="267" t="str">
        <f t="shared" si="4"/>
        <v>Pole Vault---</v>
      </c>
      <c r="C162" s="259">
        <v>8</v>
      </c>
      <c r="D162" s="260"/>
      <c r="E162" s="261"/>
      <c r="F162" s="262"/>
      <c r="G162" s="263" t="s">
        <v>161</v>
      </c>
      <c r="H162" s="264"/>
      <c r="I162" s="264"/>
      <c r="J162" s="286" t="s">
        <v>275</v>
      </c>
      <c r="K162" s="268"/>
      <c r="L162" s="268"/>
      <c r="M162" s="268"/>
    </row>
    <row r="163" spans="1:13" ht="23.25">
      <c r="A163" s="219">
        <v>108</v>
      </c>
      <c r="B163" s="220" t="str">
        <f t="shared" si="4"/>
        <v>Pole Vault---</v>
      </c>
      <c r="C163" s="221">
        <v>8</v>
      </c>
      <c r="D163" s="222"/>
      <c r="E163" s="223"/>
      <c r="F163" s="224"/>
      <c r="G163" s="225" t="s">
        <v>168</v>
      </c>
      <c r="H163" s="226"/>
      <c r="I163" s="226"/>
      <c r="J163" s="287" t="s">
        <v>275</v>
      </c>
      <c r="K163" s="227"/>
      <c r="L163" s="227"/>
      <c r="M163" s="227"/>
    </row>
    <row r="164" spans="1:13" ht="23.25">
      <c r="A164" s="266">
        <v>128</v>
      </c>
      <c r="B164" s="267" t="str">
        <f t="shared" si="4"/>
        <v>Pole Vault---</v>
      </c>
      <c r="C164" s="259">
        <v>8</v>
      </c>
      <c r="D164" s="260"/>
      <c r="E164" s="261"/>
      <c r="F164" s="262"/>
      <c r="G164" s="263" t="s">
        <v>169</v>
      </c>
      <c r="H164" s="265"/>
      <c r="I164" s="265"/>
      <c r="J164" s="286" t="s">
        <v>275</v>
      </c>
      <c r="K164" s="268"/>
      <c r="L164" s="268"/>
      <c r="M164" s="268"/>
    </row>
    <row r="165" spans="1:13" ht="23.25">
      <c r="A165" s="80">
        <v>188</v>
      </c>
      <c r="B165" s="166" t="str">
        <f t="shared" si="4"/>
        <v>Pole Vault---</v>
      </c>
      <c r="C165" s="157">
        <v>8</v>
      </c>
      <c r="D165" s="126"/>
      <c r="E165" s="217"/>
      <c r="F165" s="112"/>
      <c r="G165" s="113" t="s">
        <v>18</v>
      </c>
      <c r="H165" s="114"/>
      <c r="I165" s="114"/>
      <c r="J165" s="290" t="s">
        <v>275</v>
      </c>
      <c r="K165" s="176"/>
      <c r="L165" s="176"/>
      <c r="M165" s="176"/>
    </row>
    <row r="166" spans="1:13" ht="23.25">
      <c r="A166" s="79">
        <v>208</v>
      </c>
      <c r="B166" s="169" t="str">
        <f t="shared" si="4"/>
        <v>Pole Vault---</v>
      </c>
      <c r="C166" s="160">
        <v>8</v>
      </c>
      <c r="D166" s="124"/>
      <c r="E166" s="108"/>
      <c r="F166" s="109"/>
      <c r="G166" s="110" t="s">
        <v>126</v>
      </c>
      <c r="H166" s="111"/>
      <c r="I166" s="111"/>
      <c r="J166" s="291" t="s">
        <v>275</v>
      </c>
      <c r="K166" s="174"/>
      <c r="L166" s="174"/>
      <c r="M166" s="174"/>
    </row>
    <row r="167" spans="1:13" ht="23.25">
      <c r="A167" s="219">
        <v>268</v>
      </c>
      <c r="B167" s="220" t="str">
        <f t="shared" si="4"/>
        <v>Pole Vault---</v>
      </c>
      <c r="C167" s="221">
        <v>8</v>
      </c>
      <c r="D167" s="222"/>
      <c r="E167" s="228"/>
      <c r="F167" s="224"/>
      <c r="G167" s="225" t="s">
        <v>21</v>
      </c>
      <c r="H167" s="229"/>
      <c r="I167" s="229"/>
      <c r="J167" s="287" t="s">
        <v>275</v>
      </c>
      <c r="K167" s="227"/>
      <c r="L167" s="227"/>
      <c r="M167" s="227"/>
    </row>
    <row r="168" spans="1:13" ht="23.25">
      <c r="A168" s="206">
        <v>31</v>
      </c>
      <c r="B168" s="207" t="str">
        <f t="shared" si="4"/>
        <v>Shot Put---2</v>
      </c>
      <c r="C168" s="208">
        <v>11</v>
      </c>
      <c r="D168" s="209">
        <v>11</v>
      </c>
      <c r="E168" s="216" t="s">
        <v>183</v>
      </c>
      <c r="F168" s="211">
        <v>1995</v>
      </c>
      <c r="G168" s="212" t="s">
        <v>171</v>
      </c>
      <c r="H168" s="213">
        <v>1140</v>
      </c>
      <c r="I168" s="213">
        <v>1140</v>
      </c>
      <c r="J168" s="289" t="s">
        <v>278</v>
      </c>
      <c r="K168" s="214"/>
      <c r="L168" s="214"/>
      <c r="M168" s="214">
        <v>2</v>
      </c>
    </row>
    <row r="169" spans="1:13" ht="23.25">
      <c r="A169" s="79">
        <v>312</v>
      </c>
      <c r="B169" s="169" t="str">
        <f t="shared" si="4"/>
        <v>Shot Put---1</v>
      </c>
      <c r="C169" s="160">
        <v>32</v>
      </c>
      <c r="D169" s="124">
        <v>119</v>
      </c>
      <c r="E169" s="108" t="s">
        <v>272</v>
      </c>
      <c r="F169" s="109">
        <v>1993</v>
      </c>
      <c r="G169" s="110" t="s">
        <v>164</v>
      </c>
      <c r="H169" s="111">
        <v>1416</v>
      </c>
      <c r="I169" s="111"/>
      <c r="J169" s="291" t="s">
        <v>278</v>
      </c>
      <c r="K169" s="174"/>
      <c r="L169" s="174"/>
      <c r="M169" s="174">
        <v>1</v>
      </c>
    </row>
    <row r="170" spans="1:13" ht="23.25">
      <c r="A170" s="73">
        <v>151</v>
      </c>
      <c r="B170" s="168" t="str">
        <f t="shared" si="4"/>
        <v>Shot Put---3</v>
      </c>
      <c r="C170" s="159">
        <v>11</v>
      </c>
      <c r="D170" s="123">
        <v>57</v>
      </c>
      <c r="E170" s="205" t="s">
        <v>221</v>
      </c>
      <c r="F170" s="81">
        <v>1985</v>
      </c>
      <c r="G170" s="82" t="s">
        <v>16</v>
      </c>
      <c r="H170" s="83">
        <v>1590</v>
      </c>
      <c r="I170" s="83">
        <v>1578</v>
      </c>
      <c r="J170" s="288" t="s">
        <v>278</v>
      </c>
      <c r="K170" s="175"/>
      <c r="L170" s="175"/>
      <c r="M170" s="175">
        <v>3</v>
      </c>
    </row>
    <row r="171" spans="1:13" ht="23.25">
      <c r="A171" s="79">
        <v>291</v>
      </c>
      <c r="B171" s="169" t="str">
        <f t="shared" ref="B171:B199" si="5">CONCATENATE(J171,"-",K171,"-",L171,"-",M171)</f>
        <v>Shot Put---5</v>
      </c>
      <c r="C171" s="160">
        <v>11</v>
      </c>
      <c r="D171" s="124">
        <v>108</v>
      </c>
      <c r="E171" s="108" t="s">
        <v>258</v>
      </c>
      <c r="F171" s="109">
        <v>1996</v>
      </c>
      <c r="G171" s="110" t="s">
        <v>13</v>
      </c>
      <c r="H171" s="111">
        <v>1804</v>
      </c>
      <c r="I171" s="111">
        <v>1740</v>
      </c>
      <c r="J171" s="291" t="s">
        <v>278</v>
      </c>
      <c r="K171" s="174"/>
      <c r="L171" s="174"/>
      <c r="M171" s="174">
        <v>5</v>
      </c>
    </row>
    <row r="172" spans="1:13" ht="23.25">
      <c r="A172" s="75">
        <v>71</v>
      </c>
      <c r="B172" s="164" t="str">
        <f t="shared" si="5"/>
        <v>Shot Put---4</v>
      </c>
      <c r="C172" s="155">
        <v>11</v>
      </c>
      <c r="D172" s="120">
        <v>31</v>
      </c>
      <c r="E172" s="89" t="s">
        <v>195</v>
      </c>
      <c r="F172" s="90">
        <v>1987</v>
      </c>
      <c r="G172" s="91" t="s">
        <v>17</v>
      </c>
      <c r="H172" s="92">
        <v>1867</v>
      </c>
      <c r="I172" s="92">
        <v>1653</v>
      </c>
      <c r="J172" s="285" t="s">
        <v>278</v>
      </c>
      <c r="K172" s="173"/>
      <c r="L172" s="173"/>
      <c r="M172" s="173">
        <v>4</v>
      </c>
    </row>
    <row r="173" spans="1:13" ht="23.25">
      <c r="A173" s="78">
        <v>231</v>
      </c>
      <c r="B173" s="165" t="str">
        <f t="shared" si="5"/>
        <v>Shot Put---6</v>
      </c>
      <c r="C173" s="156">
        <v>11</v>
      </c>
      <c r="D173" s="121">
        <v>77</v>
      </c>
      <c r="E173" s="103" t="s">
        <v>234</v>
      </c>
      <c r="F173" s="104">
        <v>1978</v>
      </c>
      <c r="G173" s="105" t="s">
        <v>20</v>
      </c>
      <c r="H173" s="106">
        <v>1990</v>
      </c>
      <c r="I173" s="106">
        <v>1888</v>
      </c>
      <c r="J173" s="292" t="s">
        <v>278</v>
      </c>
      <c r="K173" s="180"/>
      <c r="L173" s="180"/>
      <c r="M173" s="180">
        <v>6</v>
      </c>
    </row>
    <row r="174" spans="1:13" ht="23.25">
      <c r="A174" s="76">
        <v>11</v>
      </c>
      <c r="B174" s="162" t="str">
        <f t="shared" si="5"/>
        <v>Shot Put---</v>
      </c>
      <c r="C174" s="299">
        <v>11</v>
      </c>
      <c r="D174" s="294"/>
      <c r="E174" s="295"/>
      <c r="F174" s="296"/>
      <c r="G174" s="335" t="s">
        <v>84</v>
      </c>
      <c r="H174" s="96"/>
      <c r="I174" s="96"/>
      <c r="J174" s="344" t="s">
        <v>278</v>
      </c>
      <c r="K174" s="178"/>
      <c r="L174" s="178"/>
      <c r="M174" s="178"/>
    </row>
    <row r="175" spans="1:13" ht="23.25">
      <c r="A175" s="77">
        <v>51</v>
      </c>
      <c r="B175" s="163" t="str">
        <f t="shared" si="5"/>
        <v>Shot Put---</v>
      </c>
      <c r="C175" s="154">
        <v>11</v>
      </c>
      <c r="D175" s="119"/>
      <c r="E175" s="98"/>
      <c r="F175" s="99"/>
      <c r="G175" s="100" t="s">
        <v>15</v>
      </c>
      <c r="H175" s="101"/>
      <c r="I175" s="101"/>
      <c r="J175" s="284" t="s">
        <v>278</v>
      </c>
      <c r="K175" s="179"/>
      <c r="L175" s="179"/>
      <c r="M175" s="179"/>
    </row>
    <row r="176" spans="1:13" ht="23.25">
      <c r="A176" s="266">
        <v>91</v>
      </c>
      <c r="B176" s="267" t="str">
        <f t="shared" si="5"/>
        <v>Shot Put---</v>
      </c>
      <c r="C176" s="259">
        <v>11</v>
      </c>
      <c r="D176" s="260"/>
      <c r="E176" s="261"/>
      <c r="F176" s="262"/>
      <c r="G176" s="263" t="s">
        <v>161</v>
      </c>
      <c r="H176" s="264"/>
      <c r="I176" s="264"/>
      <c r="J176" s="286" t="s">
        <v>278</v>
      </c>
      <c r="K176" s="268"/>
      <c r="L176" s="268"/>
      <c r="M176" s="268"/>
    </row>
    <row r="177" spans="1:13" ht="23.25">
      <c r="A177" s="219">
        <v>111</v>
      </c>
      <c r="B177" s="220" t="str">
        <f t="shared" si="5"/>
        <v>Shot Put---</v>
      </c>
      <c r="C177" s="221">
        <v>11</v>
      </c>
      <c r="D177" s="222"/>
      <c r="E177" s="223"/>
      <c r="F177" s="224"/>
      <c r="G177" s="225" t="s">
        <v>168</v>
      </c>
      <c r="H177" s="226"/>
      <c r="I177" s="226"/>
      <c r="J177" s="287" t="s">
        <v>278</v>
      </c>
      <c r="K177" s="227"/>
      <c r="L177" s="227"/>
      <c r="M177" s="227"/>
    </row>
    <row r="178" spans="1:13" ht="23.25">
      <c r="A178" s="266">
        <v>131</v>
      </c>
      <c r="B178" s="267" t="str">
        <f t="shared" si="5"/>
        <v>Shot Put---</v>
      </c>
      <c r="C178" s="259">
        <v>11</v>
      </c>
      <c r="D178" s="260"/>
      <c r="E178" s="261"/>
      <c r="F178" s="262"/>
      <c r="G178" s="263" t="s">
        <v>169</v>
      </c>
      <c r="H178" s="265"/>
      <c r="I178" s="265"/>
      <c r="J178" s="286" t="s">
        <v>278</v>
      </c>
      <c r="K178" s="268"/>
      <c r="L178" s="268"/>
      <c r="M178" s="268"/>
    </row>
    <row r="179" spans="1:13" ht="23.25">
      <c r="A179" s="206">
        <v>171</v>
      </c>
      <c r="B179" s="207" t="str">
        <f t="shared" si="5"/>
        <v>Shot Put---</v>
      </c>
      <c r="C179" s="208">
        <v>11</v>
      </c>
      <c r="D179" s="209"/>
      <c r="E179" s="210"/>
      <c r="F179" s="211"/>
      <c r="G179" s="212" t="s">
        <v>14</v>
      </c>
      <c r="H179" s="213"/>
      <c r="I179" s="213"/>
      <c r="J179" s="289" t="s">
        <v>278</v>
      </c>
      <c r="K179" s="214"/>
      <c r="L179" s="214"/>
      <c r="M179" s="214"/>
    </row>
    <row r="180" spans="1:13" ht="23.25">
      <c r="A180" s="80">
        <v>191</v>
      </c>
      <c r="B180" s="166" t="str">
        <f t="shared" si="5"/>
        <v>Shot Put---</v>
      </c>
      <c r="C180" s="157">
        <v>11</v>
      </c>
      <c r="D180" s="126"/>
      <c r="E180" s="217"/>
      <c r="F180" s="112"/>
      <c r="G180" s="113" t="s">
        <v>18</v>
      </c>
      <c r="H180" s="114"/>
      <c r="I180" s="114"/>
      <c r="J180" s="290" t="s">
        <v>278</v>
      </c>
      <c r="K180" s="176"/>
      <c r="L180" s="176"/>
      <c r="M180" s="176"/>
    </row>
    <row r="181" spans="1:13" ht="23.25">
      <c r="A181" s="79">
        <v>211</v>
      </c>
      <c r="B181" s="169" t="str">
        <f t="shared" si="5"/>
        <v>Shot Put---</v>
      </c>
      <c r="C181" s="160">
        <v>11</v>
      </c>
      <c r="D181" s="124"/>
      <c r="E181" s="108"/>
      <c r="F181" s="109"/>
      <c r="G181" s="110" t="s">
        <v>126</v>
      </c>
      <c r="H181" s="111"/>
      <c r="I181" s="111"/>
      <c r="J181" s="291" t="s">
        <v>278</v>
      </c>
      <c r="K181" s="174"/>
      <c r="L181" s="174"/>
      <c r="M181" s="174"/>
    </row>
    <row r="182" spans="1:13" ht="23.25">
      <c r="A182" s="74">
        <v>251</v>
      </c>
      <c r="B182" s="167" t="str">
        <f t="shared" si="5"/>
        <v>Shot Put---</v>
      </c>
      <c r="C182" s="158">
        <v>11</v>
      </c>
      <c r="D182" s="122"/>
      <c r="E182" s="85"/>
      <c r="F182" s="86"/>
      <c r="G182" s="87" t="s">
        <v>170</v>
      </c>
      <c r="H182" s="279"/>
      <c r="I182" s="279"/>
      <c r="J182" s="293" t="s">
        <v>278</v>
      </c>
      <c r="K182" s="177"/>
      <c r="L182" s="177"/>
      <c r="M182" s="177"/>
    </row>
    <row r="183" spans="1:13" ht="23.25">
      <c r="A183" s="219">
        <v>271</v>
      </c>
      <c r="B183" s="220" t="str">
        <f t="shared" si="5"/>
        <v>Shot Put---</v>
      </c>
      <c r="C183" s="221">
        <v>11</v>
      </c>
      <c r="D183" s="222"/>
      <c r="E183" s="228"/>
      <c r="F183" s="224"/>
      <c r="G183" s="225" t="s">
        <v>21</v>
      </c>
      <c r="H183" s="229"/>
      <c r="I183" s="229"/>
      <c r="J183" s="287" t="s">
        <v>278</v>
      </c>
      <c r="K183" s="227"/>
      <c r="L183" s="227"/>
      <c r="M183" s="227"/>
    </row>
    <row r="184" spans="1:13" ht="23.25">
      <c r="A184" s="76">
        <v>10</v>
      </c>
      <c r="B184" s="162" t="str">
        <f t="shared" si="5"/>
        <v>Triple Jump---2</v>
      </c>
      <c r="C184" s="299">
        <v>10</v>
      </c>
      <c r="D184" s="294">
        <v>4</v>
      </c>
      <c r="E184" s="295" t="s">
        <v>174</v>
      </c>
      <c r="F184" s="296">
        <v>1991</v>
      </c>
      <c r="G184" s="335" t="s">
        <v>84</v>
      </c>
      <c r="H184" s="96">
        <v>1170</v>
      </c>
      <c r="I184" s="96">
        <v>1105</v>
      </c>
      <c r="J184" s="344" t="s">
        <v>277</v>
      </c>
      <c r="K184" s="178"/>
      <c r="L184" s="178"/>
      <c r="M184" s="178">
        <v>2</v>
      </c>
    </row>
    <row r="185" spans="1:13" ht="23.25">
      <c r="A185" s="79">
        <v>290</v>
      </c>
      <c r="B185" s="169" t="str">
        <f t="shared" si="5"/>
        <v>Triple Jump---4</v>
      </c>
      <c r="C185" s="160">
        <v>10</v>
      </c>
      <c r="D185" s="124">
        <v>107</v>
      </c>
      <c r="E185" s="108" t="s">
        <v>257</v>
      </c>
      <c r="F185" s="109">
        <v>1990</v>
      </c>
      <c r="G185" s="110" t="s">
        <v>13</v>
      </c>
      <c r="H185" s="111">
        <v>1282</v>
      </c>
      <c r="I185" s="111">
        <v>1260</v>
      </c>
      <c r="J185" s="291" t="s">
        <v>277</v>
      </c>
      <c r="K185" s="174"/>
      <c r="L185" s="174"/>
      <c r="M185" s="174">
        <v>4</v>
      </c>
    </row>
    <row r="186" spans="1:13" ht="23.25">
      <c r="A186" s="206">
        <v>30</v>
      </c>
      <c r="B186" s="207" t="str">
        <f t="shared" si="5"/>
        <v>Triple Jump---5</v>
      </c>
      <c r="C186" s="208">
        <v>10</v>
      </c>
      <c r="D186" s="209">
        <v>13</v>
      </c>
      <c r="E186" s="216" t="s">
        <v>182</v>
      </c>
      <c r="F186" s="211">
        <v>1995</v>
      </c>
      <c r="G186" s="212" t="s">
        <v>171</v>
      </c>
      <c r="H186" s="213">
        <v>1286</v>
      </c>
      <c r="I186" s="213">
        <v>1274</v>
      </c>
      <c r="J186" s="289" t="s">
        <v>277</v>
      </c>
      <c r="K186" s="214"/>
      <c r="L186" s="214"/>
      <c r="M186" s="214">
        <v>5</v>
      </c>
    </row>
    <row r="187" spans="1:13" ht="23.25">
      <c r="A187" s="266">
        <v>130</v>
      </c>
      <c r="B187" s="267" t="str">
        <f t="shared" si="5"/>
        <v>Triple Jump---3</v>
      </c>
      <c r="C187" s="259">
        <v>10</v>
      </c>
      <c r="D187" s="260">
        <v>48</v>
      </c>
      <c r="E187" s="261" t="s">
        <v>210</v>
      </c>
      <c r="F187" s="262" t="s">
        <v>211</v>
      </c>
      <c r="G187" s="263" t="s">
        <v>169</v>
      </c>
      <c r="H187" s="264">
        <v>1296</v>
      </c>
      <c r="I187" s="264" t="s">
        <v>214</v>
      </c>
      <c r="J187" s="286" t="s">
        <v>277</v>
      </c>
      <c r="K187" s="268"/>
      <c r="L187" s="268"/>
      <c r="M187" s="268">
        <v>3</v>
      </c>
    </row>
    <row r="188" spans="1:13" ht="23.25">
      <c r="A188" s="78">
        <v>230</v>
      </c>
      <c r="B188" s="165" t="str">
        <f t="shared" si="5"/>
        <v>Triple Jump---6</v>
      </c>
      <c r="C188" s="156">
        <v>10</v>
      </c>
      <c r="D188" s="121">
        <v>81</v>
      </c>
      <c r="E188" s="103" t="s">
        <v>233</v>
      </c>
      <c r="F188" s="104">
        <v>1990</v>
      </c>
      <c r="G188" s="105" t="s">
        <v>20</v>
      </c>
      <c r="H188" s="106">
        <v>1383</v>
      </c>
      <c r="I188" s="106">
        <v>1383</v>
      </c>
      <c r="J188" s="292" t="s">
        <v>277</v>
      </c>
      <c r="K188" s="180"/>
      <c r="L188" s="180"/>
      <c r="M188" s="180">
        <v>6</v>
      </c>
    </row>
    <row r="189" spans="1:13" ht="23.25">
      <c r="A189" s="79">
        <v>311</v>
      </c>
      <c r="B189" s="169" t="str">
        <f t="shared" si="5"/>
        <v>Triple Jump---1</v>
      </c>
      <c r="C189" s="160">
        <v>31</v>
      </c>
      <c r="D189" s="124">
        <v>127</v>
      </c>
      <c r="E189" s="108" t="s">
        <v>271</v>
      </c>
      <c r="F189" s="109">
        <v>1987</v>
      </c>
      <c r="G189" s="110" t="s">
        <v>164</v>
      </c>
      <c r="H189" s="111">
        <v>1395</v>
      </c>
      <c r="I189" s="111"/>
      <c r="J189" s="291" t="s">
        <v>277</v>
      </c>
      <c r="K189" s="174"/>
      <c r="L189" s="174"/>
      <c r="M189" s="174">
        <v>1</v>
      </c>
    </row>
    <row r="190" spans="1:13" ht="23.25">
      <c r="A190" s="75">
        <v>70</v>
      </c>
      <c r="B190" s="164" t="str">
        <f t="shared" si="5"/>
        <v>Triple Jump---</v>
      </c>
      <c r="C190" s="155">
        <v>10</v>
      </c>
      <c r="D190" s="120"/>
      <c r="E190" s="89"/>
      <c r="F190" s="90"/>
      <c r="G190" s="91" t="s">
        <v>17</v>
      </c>
      <c r="H190" s="92"/>
      <c r="I190" s="92"/>
      <c r="J190" s="285" t="s">
        <v>277</v>
      </c>
      <c r="K190" s="173"/>
      <c r="L190" s="173"/>
      <c r="M190" s="173"/>
    </row>
    <row r="191" spans="1:13" ht="23.25">
      <c r="A191" s="77">
        <v>50</v>
      </c>
      <c r="B191" s="163" t="str">
        <f t="shared" si="5"/>
        <v>Triple Jump---</v>
      </c>
      <c r="C191" s="154">
        <v>10</v>
      </c>
      <c r="D191" s="119"/>
      <c r="E191" s="98"/>
      <c r="F191" s="99"/>
      <c r="G191" s="100" t="s">
        <v>15</v>
      </c>
      <c r="H191" s="101"/>
      <c r="I191" s="101"/>
      <c r="J191" s="284" t="s">
        <v>277</v>
      </c>
      <c r="K191" s="179"/>
      <c r="L191" s="179"/>
      <c r="M191" s="179"/>
    </row>
    <row r="192" spans="1:13" ht="23.25">
      <c r="A192" s="266">
        <v>90</v>
      </c>
      <c r="B192" s="267" t="str">
        <f t="shared" si="5"/>
        <v>Triple Jump---</v>
      </c>
      <c r="C192" s="259">
        <v>10</v>
      </c>
      <c r="D192" s="260"/>
      <c r="E192" s="261"/>
      <c r="F192" s="262"/>
      <c r="G192" s="263" t="s">
        <v>161</v>
      </c>
      <c r="H192" s="264"/>
      <c r="I192" s="264"/>
      <c r="J192" s="286" t="s">
        <v>277</v>
      </c>
      <c r="K192" s="268"/>
      <c r="L192" s="268"/>
      <c r="M192" s="268"/>
    </row>
    <row r="193" spans="1:13" ht="23.25">
      <c r="A193" s="219">
        <v>110</v>
      </c>
      <c r="B193" s="220" t="str">
        <f t="shared" si="5"/>
        <v>Triple Jump---</v>
      </c>
      <c r="C193" s="221">
        <v>10</v>
      </c>
      <c r="D193" s="222"/>
      <c r="E193" s="223"/>
      <c r="F193" s="224"/>
      <c r="G193" s="225" t="s">
        <v>168</v>
      </c>
      <c r="H193" s="226"/>
      <c r="I193" s="226"/>
      <c r="J193" s="287" t="s">
        <v>277</v>
      </c>
      <c r="K193" s="227"/>
      <c r="L193" s="227"/>
      <c r="M193" s="227"/>
    </row>
    <row r="194" spans="1:13" ht="23.25">
      <c r="A194" s="73">
        <v>150</v>
      </c>
      <c r="B194" s="168" t="str">
        <f t="shared" si="5"/>
        <v>Triple Jump---</v>
      </c>
      <c r="C194" s="159">
        <v>10</v>
      </c>
      <c r="D194" s="123"/>
      <c r="E194" s="205"/>
      <c r="F194" s="81"/>
      <c r="G194" s="82" t="s">
        <v>16</v>
      </c>
      <c r="H194" s="83"/>
      <c r="I194" s="83"/>
      <c r="J194" s="288" t="s">
        <v>277</v>
      </c>
      <c r="K194" s="175"/>
      <c r="L194" s="175"/>
      <c r="M194" s="175"/>
    </row>
    <row r="195" spans="1:13" ht="23.25">
      <c r="A195" s="206">
        <v>170</v>
      </c>
      <c r="B195" s="207" t="str">
        <f t="shared" si="5"/>
        <v>Triple Jump---</v>
      </c>
      <c r="C195" s="208">
        <v>10</v>
      </c>
      <c r="D195" s="209"/>
      <c r="E195" s="210"/>
      <c r="F195" s="211"/>
      <c r="G195" s="212" t="s">
        <v>14</v>
      </c>
      <c r="H195" s="213"/>
      <c r="I195" s="213"/>
      <c r="J195" s="289" t="s">
        <v>277</v>
      </c>
      <c r="K195" s="214"/>
      <c r="L195" s="214"/>
      <c r="M195" s="214"/>
    </row>
    <row r="196" spans="1:13" ht="23.25">
      <c r="A196" s="80">
        <v>190</v>
      </c>
      <c r="B196" s="166" t="str">
        <f t="shared" si="5"/>
        <v>Triple Jump---</v>
      </c>
      <c r="C196" s="157">
        <v>10</v>
      </c>
      <c r="D196" s="126"/>
      <c r="E196" s="217"/>
      <c r="F196" s="112"/>
      <c r="G196" s="113" t="s">
        <v>18</v>
      </c>
      <c r="H196" s="114"/>
      <c r="I196" s="114"/>
      <c r="J196" s="290" t="s">
        <v>277</v>
      </c>
      <c r="K196" s="176"/>
      <c r="L196" s="176"/>
      <c r="M196" s="176"/>
    </row>
    <row r="197" spans="1:13" ht="23.25">
      <c r="A197" s="79">
        <v>210</v>
      </c>
      <c r="B197" s="169" t="str">
        <f t="shared" si="5"/>
        <v>Triple Jump---</v>
      </c>
      <c r="C197" s="160">
        <v>10</v>
      </c>
      <c r="D197" s="124"/>
      <c r="E197" s="108"/>
      <c r="F197" s="109"/>
      <c r="G197" s="110" t="s">
        <v>126</v>
      </c>
      <c r="H197" s="111"/>
      <c r="I197" s="111"/>
      <c r="J197" s="291" t="s">
        <v>277</v>
      </c>
      <c r="K197" s="174"/>
      <c r="L197" s="174"/>
      <c r="M197" s="174"/>
    </row>
    <row r="198" spans="1:13" ht="23.25">
      <c r="A198" s="74">
        <v>250</v>
      </c>
      <c r="B198" s="167" t="str">
        <f t="shared" si="5"/>
        <v>Triple Jump---</v>
      </c>
      <c r="C198" s="158">
        <v>10</v>
      </c>
      <c r="D198" s="122"/>
      <c r="E198" s="85"/>
      <c r="F198" s="86"/>
      <c r="G198" s="87" t="s">
        <v>170</v>
      </c>
      <c r="H198" s="279"/>
      <c r="I198" s="279"/>
      <c r="J198" s="293" t="s">
        <v>277</v>
      </c>
      <c r="K198" s="177"/>
      <c r="L198" s="177"/>
      <c r="M198" s="177"/>
    </row>
    <row r="199" spans="1:13" ht="23.25">
      <c r="A199" s="219">
        <v>270</v>
      </c>
      <c r="B199" s="220" t="str">
        <f t="shared" si="5"/>
        <v>Triple Jump---</v>
      </c>
      <c r="C199" s="221">
        <v>10</v>
      </c>
      <c r="D199" s="222"/>
      <c r="E199" s="228"/>
      <c r="F199" s="224"/>
      <c r="G199" s="225" t="s">
        <v>21</v>
      </c>
      <c r="H199" s="229"/>
      <c r="I199" s="229"/>
      <c r="J199" s="287" t="s">
        <v>277</v>
      </c>
      <c r="K199" s="227"/>
      <c r="L199" s="227"/>
      <c r="M199" s="227"/>
    </row>
  </sheetData>
  <autoFilter ref="A10:M199">
    <sortState ref="A11:M199">
      <sortCondition ref="J10:J199"/>
    </sortState>
  </autoFilter>
  <mergeCells count="8">
    <mergeCell ref="A1:M1"/>
    <mergeCell ref="A8:M8"/>
    <mergeCell ref="A2:M2"/>
    <mergeCell ref="A3:M3"/>
    <mergeCell ref="A4:M4"/>
    <mergeCell ref="A5:M5"/>
    <mergeCell ref="A6:M6"/>
    <mergeCell ref="A7:M7"/>
  </mergeCells>
  <conditionalFormatting sqref="G1:G65485">
    <cfRule type="containsText" dxfId="258" priority="5" stopIfTrue="1" operator="containsText" text=" ">
      <formula>NOT(ISERROR(SEARCH(" ",G1)))</formula>
    </cfRule>
  </conditionalFormatting>
  <conditionalFormatting sqref="D1:D65485">
    <cfRule type="duplicateValues" dxfId="257" priority="93" stopIfTrue="1"/>
  </conditionalFormatting>
  <conditionalFormatting sqref="E1:E65485">
    <cfRule type="containsText" dxfId="256" priority="95" stopIfTrue="1" operator="containsText" text=" OC">
      <formula>NOT(ISERROR(SEARCH(" OC",E1)))</formula>
    </cfRule>
    <cfRule type="duplicateValues" dxfId="255" priority="96" stopIfTrue="1"/>
  </conditionalFormatting>
  <printOptions horizontalCentered="1"/>
  <pageMargins left="0" right="0" top="0.39370078740157483" bottom="0.19685039370078741" header="0.39370078740157483" footer="0.39370078740157483"/>
  <pageSetup paperSize="9" scale="60" orientation="landscape" horizontalDpi="300" r:id="rId1"/>
  <rowBreaks count="9" manualBreakCount="9">
    <brk id="30" max="17" man="1"/>
    <brk id="50" max="17" man="1"/>
    <brk id="60" max="17" man="1"/>
    <brk id="80" max="17" man="1"/>
    <brk id="100" max="17" man="1"/>
    <brk id="120" max="17" man="1"/>
    <brk id="140" max="17" man="1"/>
    <brk id="160" max="17" man="1"/>
    <brk id="180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112"/>
  <sheetViews>
    <sheetView view="pageBreakPreview" topLeftCell="B52" zoomScale="85" zoomScaleNormal="80" zoomScaleSheetLayoutView="85" workbookViewId="0">
      <selection sqref="A1:C1"/>
    </sheetView>
  </sheetViews>
  <sheetFormatPr defaultRowHeight="12.75" outlineLevelRow="1" outlineLevelCol="1"/>
  <cols>
    <col min="1" max="1" width="28.42578125" style="378" hidden="1" customWidth="1" outlineLevel="1"/>
    <col min="2" max="2" width="7.5703125" style="10" customWidth="1" collapsed="1"/>
    <col min="3" max="3" width="5.7109375" style="10" customWidth="1"/>
    <col min="4" max="4" width="23.5703125" style="10" bestFit="1" customWidth="1"/>
    <col min="5" max="6" width="5.7109375" style="10" customWidth="1"/>
    <col min="7" max="8" width="7.7109375" style="10" bestFit="1" customWidth="1"/>
    <col min="9" max="9" width="7.85546875" style="189" hidden="1" customWidth="1" outlineLevel="1"/>
    <col min="10" max="10" width="1.7109375" style="10" customWidth="1" collapsed="1"/>
    <col min="11" max="11" width="24.85546875" style="10" hidden="1" customWidth="1" outlineLevel="1"/>
    <col min="12" max="12" width="7.85546875" style="10" customWidth="1" collapsed="1"/>
    <col min="13" max="13" width="5.7109375" style="10" customWidth="1"/>
    <col min="14" max="14" width="25.140625" style="10" bestFit="1" customWidth="1"/>
    <col min="15" max="16" width="5.7109375" style="10" customWidth="1"/>
    <col min="17" max="18" width="6.7109375" style="10" bestFit="1" customWidth="1"/>
    <col min="19" max="19" width="7.85546875" style="189" hidden="1" customWidth="1" outlineLevel="1"/>
    <col min="20" max="20" width="9.140625" style="378" collapsed="1"/>
    <col min="21" max="16384" width="9.140625" style="378"/>
  </cols>
  <sheetData>
    <row r="1" spans="1:19" ht="24" customHeight="1">
      <c r="A1" s="377"/>
      <c r="B1" s="425" t="s">
        <v>484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190"/>
    </row>
    <row r="2" spans="1:19" ht="15" hidden="1" outlineLevel="1">
      <c r="B2" s="64"/>
      <c r="C2" s="64"/>
      <c r="D2" s="64"/>
      <c r="E2" s="64"/>
      <c r="F2" s="64"/>
      <c r="G2" s="64"/>
      <c r="H2" s="64"/>
      <c r="I2" s="185"/>
      <c r="J2" s="64"/>
      <c r="K2" s="64"/>
      <c r="L2" s="64"/>
      <c r="M2" s="64"/>
      <c r="N2" s="64"/>
      <c r="O2" s="64"/>
      <c r="P2" s="64"/>
      <c r="Q2" s="64"/>
      <c r="R2" s="64"/>
      <c r="S2" s="185"/>
    </row>
    <row r="3" spans="1:19" ht="15" hidden="1" outlineLevel="1">
      <c r="B3" s="64"/>
      <c r="C3" s="64"/>
      <c r="D3" s="64"/>
      <c r="E3" s="64"/>
      <c r="F3" s="64"/>
      <c r="G3" s="64"/>
      <c r="H3" s="64"/>
      <c r="I3" s="185"/>
      <c r="J3" s="64"/>
      <c r="K3" s="64"/>
      <c r="L3" s="64"/>
      <c r="M3" s="64"/>
      <c r="N3" s="64"/>
      <c r="O3" s="64"/>
      <c r="P3" s="64"/>
      <c r="Q3" s="64"/>
      <c r="R3" s="64"/>
      <c r="S3" s="185"/>
    </row>
    <row r="4" spans="1:19" ht="15" hidden="1" outlineLevel="1">
      <c r="B4" s="64"/>
      <c r="C4" s="64"/>
      <c r="D4" s="64"/>
      <c r="E4" s="64"/>
      <c r="F4" s="64"/>
      <c r="G4" s="64"/>
      <c r="H4" s="64"/>
      <c r="I4" s="185"/>
      <c r="J4" s="64"/>
      <c r="K4" s="64"/>
      <c r="L4" s="64"/>
      <c r="M4" s="64"/>
      <c r="N4" s="64"/>
      <c r="O4" s="64"/>
      <c r="P4" s="64"/>
      <c r="Q4" s="64"/>
      <c r="R4" s="64"/>
      <c r="S4" s="185"/>
    </row>
    <row r="5" spans="1:19" ht="15" hidden="1" outlineLevel="1">
      <c r="B5" s="64"/>
      <c r="C5" s="64"/>
      <c r="D5" s="64"/>
      <c r="E5" s="64"/>
      <c r="F5" s="64"/>
      <c r="G5" s="64"/>
      <c r="H5" s="64"/>
      <c r="I5" s="185"/>
      <c r="J5" s="64"/>
      <c r="K5" s="64"/>
      <c r="L5" s="64"/>
      <c r="M5" s="64"/>
      <c r="N5" s="64"/>
      <c r="O5" s="64"/>
      <c r="P5" s="64"/>
      <c r="Q5" s="64"/>
      <c r="R5" s="64"/>
      <c r="S5" s="185"/>
    </row>
    <row r="6" spans="1:19" ht="15" hidden="1" outlineLevel="1">
      <c r="B6" s="64"/>
      <c r="C6" s="64"/>
      <c r="D6" s="64"/>
      <c r="E6" s="64"/>
      <c r="F6" s="64"/>
      <c r="G6" s="64"/>
      <c r="H6" s="64"/>
      <c r="I6" s="185"/>
      <c r="J6" s="64"/>
      <c r="K6" s="64"/>
      <c r="L6" s="64"/>
      <c r="M6" s="64"/>
      <c r="N6" s="64"/>
      <c r="O6" s="64"/>
      <c r="P6" s="64"/>
      <c r="Q6" s="64"/>
      <c r="R6" s="64"/>
      <c r="S6" s="185"/>
    </row>
    <row r="7" spans="1:19" ht="15" customHeight="1" collapsed="1">
      <c r="A7" s="379"/>
      <c r="B7" s="424"/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191"/>
    </row>
    <row r="8" spans="1:19" ht="21" customHeight="1">
      <c r="A8" s="380"/>
      <c r="B8" s="297">
        <v>1</v>
      </c>
      <c r="C8" s="354"/>
      <c r="D8" s="354"/>
      <c r="E8" s="354"/>
      <c r="F8" s="354"/>
      <c r="G8" s="71"/>
      <c r="H8" s="72"/>
      <c r="I8" s="186"/>
      <c r="J8" s="354"/>
      <c r="K8" s="380"/>
      <c r="L8" s="297">
        <v>1</v>
      </c>
      <c r="M8" s="71"/>
      <c r="N8" s="71"/>
      <c r="O8" s="71"/>
      <c r="P8" s="71"/>
      <c r="Q8" s="71"/>
      <c r="R8" s="71"/>
    </row>
    <row r="9" spans="1:19" ht="21" customHeight="1">
      <c r="A9" s="381"/>
      <c r="B9" s="423" t="s">
        <v>129</v>
      </c>
      <c r="C9" s="423"/>
      <c r="D9" s="423"/>
      <c r="E9" s="423"/>
      <c r="F9" s="423"/>
      <c r="G9" s="423"/>
      <c r="H9" s="423"/>
      <c r="I9" s="187"/>
      <c r="J9" s="354"/>
      <c r="K9" s="381"/>
      <c r="L9" s="423" t="s">
        <v>5</v>
      </c>
      <c r="M9" s="423"/>
      <c r="N9" s="423"/>
      <c r="O9" s="423"/>
      <c r="P9" s="423"/>
      <c r="Q9" s="423"/>
      <c r="R9" s="423"/>
      <c r="S9" s="187"/>
    </row>
    <row r="10" spans="1:19" ht="21" customHeight="1">
      <c r="A10" s="380"/>
      <c r="B10" s="70" t="s">
        <v>111</v>
      </c>
      <c r="C10" s="70" t="s">
        <v>30</v>
      </c>
      <c r="D10" s="70" t="s">
        <v>68</v>
      </c>
      <c r="E10" s="70" t="s">
        <v>69</v>
      </c>
      <c r="F10" s="70" t="s">
        <v>32</v>
      </c>
      <c r="G10" s="70" t="s">
        <v>47</v>
      </c>
      <c r="H10" s="70" t="s">
        <v>46</v>
      </c>
      <c r="I10" s="184" t="s">
        <v>112</v>
      </c>
      <c r="J10" s="354"/>
      <c r="K10" s="380"/>
      <c r="L10" s="70" t="s">
        <v>111</v>
      </c>
      <c r="M10" s="70" t="s">
        <v>30</v>
      </c>
      <c r="N10" s="70" t="s">
        <v>68</v>
      </c>
      <c r="O10" s="70" t="s">
        <v>69</v>
      </c>
      <c r="P10" s="70" t="s">
        <v>32</v>
      </c>
      <c r="Q10" s="70" t="s">
        <v>47</v>
      </c>
      <c r="R10" s="70" t="s">
        <v>46</v>
      </c>
      <c r="S10" s="184" t="s">
        <v>112</v>
      </c>
    </row>
    <row r="11" spans="1:19" ht="21" customHeight="1">
      <c r="A11" s="380" t="s">
        <v>399</v>
      </c>
      <c r="B11" s="355">
        <v>1</v>
      </c>
      <c r="C11" s="356" t="e">
        <f>VLOOKUP($A11,'Entry Form Women'!$B$11:$M$279,3,0)</f>
        <v>#N/A</v>
      </c>
      <c r="D11" s="357" t="e">
        <f>VLOOKUP($A11,'Entry Form Women'!$B$11:$M$279,4,0)</f>
        <v>#N/A</v>
      </c>
      <c r="E11" s="358" t="e">
        <f>VLOOKUP($A11,'Entry Form Women'!$B$11:$M$279,5,0)</f>
        <v>#N/A</v>
      </c>
      <c r="F11" s="358" t="e">
        <f>VLOOKUP($A11,'Entry Form Women'!$B$11:$M$279,6,0)</f>
        <v>#N/A</v>
      </c>
      <c r="G11" s="359" t="e">
        <f>VLOOKUP($A11,'Entry Form Women'!$B$11:$M$279,7,0)</f>
        <v>#N/A</v>
      </c>
      <c r="H11" s="359" t="e">
        <f>VLOOKUP($A11,'Entry Form Women'!$B$11:$M$279,8,0)</f>
        <v>#N/A</v>
      </c>
      <c r="I11" s="360"/>
      <c r="J11" s="354"/>
      <c r="K11" s="380" t="s">
        <v>469</v>
      </c>
      <c r="L11" s="355">
        <v>1</v>
      </c>
      <c r="M11" s="356" t="e">
        <f>VLOOKUP($K11,'Entry Form Women'!$B$11:$M$279,3,0)</f>
        <v>#N/A</v>
      </c>
      <c r="N11" s="361" t="e">
        <f>VLOOKUP($K11,'Entry Form Women'!$B$11:$M$279,4,0)</f>
        <v>#N/A</v>
      </c>
      <c r="O11" s="356" t="e">
        <f>VLOOKUP($K11,'Entry Form Women'!$B$11:$M$279,5,0)</f>
        <v>#N/A</v>
      </c>
      <c r="P11" s="358" t="e">
        <f>VLOOKUP($K11,'Entry Form Women'!$B$11:$M$279,6,0)</f>
        <v>#N/A</v>
      </c>
      <c r="Q11" s="362" t="e">
        <f>VLOOKUP($K11,'Entry Form Women'!$B$11:$M$279,7,0)</f>
        <v>#N/A</v>
      </c>
      <c r="R11" s="362" t="e">
        <f>VLOOKUP($K11,'Entry Form Women'!$B$11:$M$279,8,0)</f>
        <v>#N/A</v>
      </c>
      <c r="S11" s="192"/>
    </row>
    <row r="12" spans="1:19" ht="21" customHeight="1">
      <c r="A12" s="380" t="s">
        <v>400</v>
      </c>
      <c r="B12" s="355">
        <v>2</v>
      </c>
      <c r="C12" s="356" t="e">
        <f>VLOOKUP($A12,'Entry Form Women'!$B$11:$M$279,3,0)</f>
        <v>#N/A</v>
      </c>
      <c r="D12" s="357" t="e">
        <f>VLOOKUP($A12,'Entry Form Women'!$B$11:$M$279,4,0)</f>
        <v>#N/A</v>
      </c>
      <c r="E12" s="358" t="e">
        <f>VLOOKUP($A12,'Entry Form Women'!$B$11:$M$279,5,0)</f>
        <v>#N/A</v>
      </c>
      <c r="F12" s="358" t="e">
        <f>VLOOKUP($A12,'Entry Form Women'!$B$11:$M$279,6,0)</f>
        <v>#N/A</v>
      </c>
      <c r="G12" s="359" t="e">
        <f>VLOOKUP($A12,'Entry Form Women'!$B$11:$M$279,7,0)</f>
        <v>#N/A</v>
      </c>
      <c r="H12" s="359" t="e">
        <f>VLOOKUP($A12,'Entry Form Women'!$B$11:$M$279,8,0)</f>
        <v>#N/A</v>
      </c>
      <c r="I12" s="360"/>
      <c r="J12" s="354"/>
      <c r="K12" s="380" t="s">
        <v>470</v>
      </c>
      <c r="L12" s="355">
        <v>2</v>
      </c>
      <c r="M12" s="356" t="e">
        <f>VLOOKUP($K12,'Entry Form Women'!$B$11:$M$279,3,0)</f>
        <v>#N/A</v>
      </c>
      <c r="N12" s="361" t="e">
        <f>VLOOKUP($K12,'Entry Form Women'!$B$11:$M$279,4,0)</f>
        <v>#N/A</v>
      </c>
      <c r="O12" s="356" t="e">
        <f>VLOOKUP($K12,'Entry Form Women'!$B$11:$M$279,5,0)</f>
        <v>#N/A</v>
      </c>
      <c r="P12" s="358" t="e">
        <f>VLOOKUP($K12,'Entry Form Women'!$B$11:$M$279,6,0)</f>
        <v>#N/A</v>
      </c>
      <c r="Q12" s="363" t="e">
        <f>VLOOKUP($K12,'Entry Form Women'!$B$11:$M$279,7,0)</f>
        <v>#N/A</v>
      </c>
      <c r="R12" s="363" t="e">
        <f>VLOOKUP($K12,'Entry Form Women'!$B$11:$M$279,8,0)</f>
        <v>#N/A</v>
      </c>
      <c r="S12" s="193"/>
    </row>
    <row r="13" spans="1:19" ht="21" customHeight="1">
      <c r="A13" s="380" t="s">
        <v>401</v>
      </c>
      <c r="B13" s="355">
        <v>3</v>
      </c>
      <c r="C13" s="356">
        <f>VLOOKUP($A13,'Entry Form Women'!$B$11:$M$279,3,0)</f>
        <v>123</v>
      </c>
      <c r="D13" s="357" t="str">
        <f>VLOOKUP($A13,'Entry Form Women'!$B$11:$M$279,4,0)</f>
        <v>Gülşah Kızıltaş - OC</v>
      </c>
      <c r="E13" s="358">
        <f>VLOOKUP($A13,'Entry Form Women'!$B$11:$M$279,5,0)</f>
        <v>1991</v>
      </c>
      <c r="F13" s="358" t="str">
        <f>VLOOKUP($A13,'Entry Form Women'!$B$11:$M$279,6,0)</f>
        <v xml:space="preserve">TUR </v>
      </c>
      <c r="G13" s="359">
        <f>VLOOKUP($A13,'Entry Form Women'!$B$11:$M$279,7,0)</f>
        <v>783</v>
      </c>
      <c r="H13" s="359">
        <f>VLOOKUP($A13,'Entry Form Women'!$B$11:$M$279,8,0)</f>
        <v>783</v>
      </c>
      <c r="I13" s="360"/>
      <c r="J13" s="354"/>
      <c r="K13" s="380" t="s">
        <v>471</v>
      </c>
      <c r="L13" s="355">
        <v>3</v>
      </c>
      <c r="M13" s="356">
        <f>VLOOKUP($K13,'Entry Form Women'!$B$11:$M$279,3,0)</f>
        <v>122</v>
      </c>
      <c r="N13" s="361" t="str">
        <f>VLOOKUP($K13,'Entry Form Women'!$B$11:$M$279,4,0)</f>
        <v>Gözdenur Bayrak - OC</v>
      </c>
      <c r="O13" s="356">
        <f>VLOOKUP($K13,'Entry Form Women'!$B$11:$M$279,5,0)</f>
        <v>1997</v>
      </c>
      <c r="P13" s="358" t="str">
        <f>VLOOKUP($K13,'Entry Form Women'!$B$11:$M$279,6,0)</f>
        <v xml:space="preserve">TUR </v>
      </c>
      <c r="Q13" s="363">
        <f>VLOOKUP($K13,'Entry Form Women'!$B$11:$M$279,7,0)</f>
        <v>5841</v>
      </c>
      <c r="R13" s="363">
        <f>VLOOKUP($K13,'Entry Form Women'!$B$11:$M$279,8,0)</f>
        <v>5853</v>
      </c>
      <c r="S13" s="193"/>
    </row>
    <row r="14" spans="1:19" ht="21" customHeight="1">
      <c r="A14" s="380" t="s">
        <v>402</v>
      </c>
      <c r="B14" s="355">
        <v>4</v>
      </c>
      <c r="C14" s="356">
        <f>VLOOKUP($A14,'Entry Form Women'!$B$11:$M$279,3,0)</f>
        <v>121</v>
      </c>
      <c r="D14" s="357" t="str">
        <f>VLOOKUP($A14,'Entry Form Women'!$B$11:$M$279,4,0)</f>
        <v>Gizem Demirel - OC</v>
      </c>
      <c r="E14" s="358">
        <f>VLOOKUP($A14,'Entry Form Women'!$B$11:$M$279,5,0)</f>
        <v>1992</v>
      </c>
      <c r="F14" s="358" t="str">
        <f>VLOOKUP($A14,'Entry Form Women'!$B$11:$M$279,6,0)</f>
        <v xml:space="preserve">TUR </v>
      </c>
      <c r="G14" s="359">
        <f>VLOOKUP($A14,'Entry Form Women'!$B$11:$M$279,7,0)</f>
        <v>786</v>
      </c>
      <c r="H14" s="359">
        <f>VLOOKUP($A14,'Entry Form Women'!$B$11:$M$279,8,0)</f>
        <v>786</v>
      </c>
      <c r="I14" s="360"/>
      <c r="J14" s="354"/>
      <c r="K14" s="380" t="s">
        <v>472</v>
      </c>
      <c r="L14" s="355">
        <v>4</v>
      </c>
      <c r="M14" s="356">
        <f>VLOOKUP($K14,'Entry Form Women'!$B$11:$M$279,3,0)</f>
        <v>118</v>
      </c>
      <c r="N14" s="357" t="str">
        <f>VLOOKUP($K14,'Entry Form Women'!$B$11:$M$279,4,0)</f>
        <v>Derya Yıldırım - OC</v>
      </c>
      <c r="O14" s="358">
        <f>VLOOKUP($K14,'Entry Form Women'!$B$11:$M$279,5,0)</f>
        <v>1994</v>
      </c>
      <c r="P14" s="358" t="str">
        <f>VLOOKUP($K14,'Entry Form Women'!$B$11:$M$279,6,0)</f>
        <v xml:space="preserve">TUR </v>
      </c>
      <c r="Q14" s="359">
        <f>VLOOKUP($K14,'Entry Form Women'!$B$11:$M$279,7,0)</f>
        <v>5383</v>
      </c>
      <c r="R14" s="363">
        <f>VLOOKUP($K14,'Entry Form Women'!$B$11:$M$279,8,0)</f>
        <v>5719</v>
      </c>
      <c r="S14" s="193"/>
    </row>
    <row r="15" spans="1:19" ht="21" customHeight="1">
      <c r="A15" s="380" t="s">
        <v>403</v>
      </c>
      <c r="B15" s="355">
        <v>5</v>
      </c>
      <c r="C15" s="356">
        <f>VLOOKUP($A15,'Entry Form Women'!$B$11:$M$279,3,0)</f>
        <v>51</v>
      </c>
      <c r="D15" s="357" t="str">
        <f>VLOOKUP($A15,'Entry Form Women'!$B$11:$M$279,4,0)</f>
        <v>Mariam Chakaberia - OC</v>
      </c>
      <c r="E15" s="358" t="str">
        <f>VLOOKUP($A15,'Entry Form Women'!$B$11:$M$279,5,0)</f>
        <v>1999</v>
      </c>
      <c r="F15" s="358" t="str">
        <f>VLOOKUP($A15,'Entry Form Women'!$B$11:$M$279,6,0)</f>
        <v xml:space="preserve">GEO </v>
      </c>
      <c r="G15" s="359" t="str">
        <f>VLOOKUP($A15,'Entry Form Women'!$B$11:$M$279,7,0)</f>
        <v>8.14</v>
      </c>
      <c r="H15" s="359" t="str">
        <f>VLOOKUP($A15,'Entry Form Women'!$B$11:$M$279,8,0)</f>
        <v>8.14</v>
      </c>
      <c r="I15" s="360"/>
      <c r="J15" s="354"/>
      <c r="K15" s="380" t="s">
        <v>473</v>
      </c>
      <c r="L15" s="355">
        <v>5</v>
      </c>
      <c r="M15" s="356">
        <f>VLOOKUP($K15,'Entry Form Women'!$B$11:$M$279,3,0)</f>
        <v>86</v>
      </c>
      <c r="N15" s="357" t="str">
        <f>VLOOKUP($K15,'Entry Form Women'!$B$11:$M$279,4,0)</f>
        <v>Sanda Belgyan - OC</v>
      </c>
      <c r="O15" s="358">
        <f>VLOOKUP($K15,'Entry Form Women'!$B$11:$M$279,5,0)</f>
        <v>1992</v>
      </c>
      <c r="P15" s="358" t="str">
        <f>VLOOKUP($K15,'Entry Form Women'!$B$11:$M$279,6,0)</f>
        <v xml:space="preserve">ROU </v>
      </c>
      <c r="Q15" s="359">
        <f>VLOOKUP($K15,'Entry Form Women'!$B$11:$M$279,7,0)</f>
        <v>5247</v>
      </c>
      <c r="R15" s="363">
        <f>VLOOKUP($K15,'Entry Form Women'!$B$11:$M$279,8,0)</f>
        <v>5449</v>
      </c>
      <c r="S15" s="193"/>
    </row>
    <row r="16" spans="1:19" ht="21" customHeight="1">
      <c r="A16" s="380" t="s">
        <v>404</v>
      </c>
      <c r="B16" s="355">
        <v>6</v>
      </c>
      <c r="C16" s="356" t="e">
        <f>VLOOKUP($A16,'Entry Form Women'!$B$11:$M$279,3,0)</f>
        <v>#N/A</v>
      </c>
      <c r="D16" s="357" t="e">
        <f>VLOOKUP($A16,'Entry Form Women'!$B$11:$M$279,4,0)</f>
        <v>#N/A</v>
      </c>
      <c r="E16" s="358" t="e">
        <f>VLOOKUP($A16,'Entry Form Women'!$B$11:$M$279,5,0)</f>
        <v>#N/A</v>
      </c>
      <c r="F16" s="358" t="e">
        <f>VLOOKUP($A16,'Entry Form Women'!$B$11:$M$279,6,0)</f>
        <v>#N/A</v>
      </c>
      <c r="G16" s="359" t="e">
        <f>VLOOKUP($A16,'Entry Form Women'!$B$11:$M$279,7,0)</f>
        <v>#N/A</v>
      </c>
      <c r="H16" s="359" t="e">
        <f>VLOOKUP($A16,'Entry Form Women'!$B$11:$M$279,8,0)</f>
        <v>#N/A</v>
      </c>
      <c r="I16" s="360"/>
      <c r="J16" s="354"/>
      <c r="K16" s="380" t="s">
        <v>474</v>
      </c>
      <c r="L16" s="355">
        <v>6</v>
      </c>
      <c r="M16" s="356" t="e">
        <f>VLOOKUP($K16,'Entry Form Women'!$B$11:$M$279,3,0)</f>
        <v>#N/A</v>
      </c>
      <c r="N16" s="357" t="e">
        <f>VLOOKUP($K16,'Entry Form Women'!$B$11:$M$279,4,0)</f>
        <v>#N/A</v>
      </c>
      <c r="O16" s="358" t="e">
        <f>VLOOKUP($K16,'Entry Form Women'!$B$11:$M$279,5,0)</f>
        <v>#N/A</v>
      </c>
      <c r="P16" s="358" t="e">
        <f>VLOOKUP($K16,'Entry Form Women'!$B$11:$M$279,6,0)</f>
        <v>#N/A</v>
      </c>
      <c r="Q16" s="359" t="e">
        <f>VLOOKUP($K16,'Entry Form Women'!$B$11:$M$279,7,0)</f>
        <v>#N/A</v>
      </c>
      <c r="R16" s="363" t="e">
        <f>VLOOKUP($K16,'Entry Form Women'!$B$11:$M$279,8,0)</f>
        <v>#N/A</v>
      </c>
      <c r="S16" s="193"/>
    </row>
    <row r="17" spans="1:19" ht="21" customHeight="1">
      <c r="A17" s="380" t="s">
        <v>405</v>
      </c>
      <c r="B17" s="355">
        <v>7</v>
      </c>
      <c r="C17" s="356" t="e">
        <f>VLOOKUP($A17,'Entry Form Women'!$B$11:$M$279,3,0)</f>
        <v>#N/A</v>
      </c>
      <c r="D17" s="357" t="e">
        <f>VLOOKUP($A17,'Entry Form Women'!$B$11:$M$279,4,0)</f>
        <v>#N/A</v>
      </c>
      <c r="E17" s="358" t="e">
        <f>VLOOKUP($A17,'Entry Form Women'!$B$11:$M$279,5,0)</f>
        <v>#N/A</v>
      </c>
      <c r="F17" s="358" t="e">
        <f>VLOOKUP($A17,'Entry Form Women'!$B$11:$M$279,6,0)</f>
        <v>#N/A</v>
      </c>
      <c r="G17" s="359" t="e">
        <f>VLOOKUP($A17,'Entry Form Women'!$B$11:$M$279,7,0)</f>
        <v>#N/A</v>
      </c>
      <c r="H17" s="359" t="e">
        <f>VLOOKUP($A17,'Entry Form Women'!$B$11:$M$279,8,0)</f>
        <v>#N/A</v>
      </c>
      <c r="I17" s="360"/>
      <c r="J17" s="354"/>
      <c r="K17" s="380"/>
      <c r="L17" s="380"/>
      <c r="M17" s="380"/>
      <c r="N17" s="380"/>
      <c r="O17" s="380"/>
      <c r="P17" s="380"/>
      <c r="Q17" s="380"/>
      <c r="R17" s="380"/>
      <c r="S17" s="378"/>
    </row>
    <row r="18" spans="1:19" ht="21" customHeight="1">
      <c r="A18" s="380" t="s">
        <v>406</v>
      </c>
      <c r="B18" s="355">
        <v>8</v>
      </c>
      <c r="C18" s="356" t="e">
        <f>VLOOKUP($A18,'Entry Form Women'!$B$11:$M$279,3,0)</f>
        <v>#N/A</v>
      </c>
      <c r="D18" s="357" t="e">
        <f>VLOOKUP($A18,'Entry Form Women'!$B$11:$M$279,4,0)</f>
        <v>#N/A</v>
      </c>
      <c r="E18" s="358" t="e">
        <f>VLOOKUP($A18,'Entry Form Women'!$B$11:$M$279,5,0)</f>
        <v>#N/A</v>
      </c>
      <c r="F18" s="358" t="e">
        <f>VLOOKUP($A18,'Entry Form Women'!$B$11:$M$279,6,0)</f>
        <v>#N/A</v>
      </c>
      <c r="G18" s="359" t="e">
        <f>VLOOKUP($A18,'Entry Form Women'!$B$11:$M$279,7,0)</f>
        <v>#N/A</v>
      </c>
      <c r="H18" s="359" t="e">
        <f>VLOOKUP($A18,'Entry Form Women'!$B$11:$M$279,8,0)</f>
        <v>#N/A</v>
      </c>
      <c r="I18" s="360"/>
      <c r="J18" s="354"/>
      <c r="K18" s="380"/>
      <c r="L18" s="380"/>
      <c r="M18" s="380"/>
      <c r="N18" s="380"/>
      <c r="O18" s="380"/>
      <c r="P18" s="380"/>
      <c r="Q18" s="380"/>
      <c r="R18" s="380"/>
      <c r="S18" s="378"/>
    </row>
    <row r="19" spans="1:19" ht="21" customHeight="1">
      <c r="A19" s="380"/>
      <c r="B19" s="297">
        <v>2</v>
      </c>
      <c r="C19" s="354"/>
      <c r="D19" s="354"/>
      <c r="E19" s="354"/>
      <c r="F19" s="354"/>
      <c r="G19" s="71"/>
      <c r="H19" s="72"/>
      <c r="I19" s="186"/>
      <c r="J19" s="354"/>
      <c r="K19" s="380"/>
      <c r="L19" s="297">
        <v>2</v>
      </c>
      <c r="M19" s="71"/>
      <c r="N19" s="71"/>
      <c r="O19" s="71"/>
      <c r="P19" s="71"/>
      <c r="Q19" s="71"/>
      <c r="R19" s="71"/>
    </row>
    <row r="20" spans="1:19" ht="21" customHeight="1">
      <c r="A20" s="381"/>
      <c r="B20" s="423" t="s">
        <v>129</v>
      </c>
      <c r="C20" s="423"/>
      <c r="D20" s="423"/>
      <c r="E20" s="423"/>
      <c r="F20" s="423"/>
      <c r="G20" s="423"/>
      <c r="H20" s="423"/>
      <c r="I20" s="187"/>
      <c r="J20" s="354"/>
      <c r="K20" s="381"/>
      <c r="L20" s="423" t="s">
        <v>5</v>
      </c>
      <c r="M20" s="423"/>
      <c r="N20" s="423"/>
      <c r="O20" s="423"/>
      <c r="P20" s="423"/>
      <c r="Q20" s="423"/>
      <c r="R20" s="423"/>
      <c r="S20" s="187"/>
    </row>
    <row r="21" spans="1:19" ht="21" customHeight="1">
      <c r="A21" s="380"/>
      <c r="B21" s="70" t="s">
        <v>111</v>
      </c>
      <c r="C21" s="70" t="s">
        <v>30</v>
      </c>
      <c r="D21" s="70" t="s">
        <v>68</v>
      </c>
      <c r="E21" s="70" t="s">
        <v>69</v>
      </c>
      <c r="F21" s="70" t="s">
        <v>32</v>
      </c>
      <c r="G21" s="70" t="s">
        <v>47</v>
      </c>
      <c r="H21" s="70" t="s">
        <v>46</v>
      </c>
      <c r="I21" s="184" t="s">
        <v>112</v>
      </c>
      <c r="J21" s="354"/>
      <c r="K21" s="380"/>
      <c r="L21" s="70" t="s">
        <v>111</v>
      </c>
      <c r="M21" s="70" t="s">
        <v>30</v>
      </c>
      <c r="N21" s="70" t="s">
        <v>68</v>
      </c>
      <c r="O21" s="70" t="s">
        <v>69</v>
      </c>
      <c r="P21" s="70" t="s">
        <v>32</v>
      </c>
      <c r="Q21" s="70" t="s">
        <v>47</v>
      </c>
      <c r="R21" s="70" t="s">
        <v>46</v>
      </c>
      <c r="S21" s="184" t="s">
        <v>112</v>
      </c>
    </row>
    <row r="22" spans="1:19" ht="21" customHeight="1">
      <c r="A22" s="380" t="s">
        <v>407</v>
      </c>
      <c r="B22" s="355">
        <v>1</v>
      </c>
      <c r="C22" s="356" t="e">
        <f>VLOOKUP($A22,'Entry Form Women'!$B$11:$M$279,3,0)</f>
        <v>#N/A</v>
      </c>
      <c r="D22" s="357" t="e">
        <f>VLOOKUP($A22,'Entry Form Women'!$B$11:$M$279,4,0)</f>
        <v>#N/A</v>
      </c>
      <c r="E22" s="358" t="e">
        <f>VLOOKUP($A22,'Entry Form Women'!$B$11:$M$279,5,0)</f>
        <v>#N/A</v>
      </c>
      <c r="F22" s="358" t="e">
        <f>VLOOKUP($A22,'Entry Form Women'!$B$11:$M$279,6,0)</f>
        <v>#N/A</v>
      </c>
      <c r="G22" s="359" t="e">
        <f>VLOOKUP($A22,'Entry Form Women'!$B$11:$M$279,7,0)</f>
        <v>#N/A</v>
      </c>
      <c r="H22" s="359" t="e">
        <f>VLOOKUP($A22,'Entry Form Women'!$B$11:$M$279,8,0)</f>
        <v>#N/A</v>
      </c>
      <c r="I22" s="360"/>
      <c r="J22" s="354"/>
      <c r="K22" s="380" t="s">
        <v>475</v>
      </c>
      <c r="L22" s="355">
        <v>1</v>
      </c>
      <c r="M22" s="356">
        <f>VLOOKUP($K22,'Entry Form Women'!$B$11:$M$279,3,0)</f>
        <v>10</v>
      </c>
      <c r="N22" s="361" t="str">
        <f>VLOOKUP($K22,'Entry Form Women'!$B$11:$M$279,4,0)</f>
        <v>Gayane Chiloyan</v>
      </c>
      <c r="O22" s="356">
        <f>VLOOKUP($K22,'Entry Form Women'!$B$11:$M$279,5,0)</f>
        <v>2000</v>
      </c>
      <c r="P22" s="358" t="str">
        <f>VLOOKUP($K22,'Entry Form Women'!$B$11:$M$279,6,0)</f>
        <v>ARM</v>
      </c>
      <c r="Q22" s="363" t="str">
        <f>VLOOKUP($K22,'Entry Form Women'!$B$11:$M$279,7,0)</f>
        <v xml:space="preserve">1:03.4 </v>
      </c>
      <c r="R22" s="363" t="str">
        <f>VLOOKUP($K22,'Entry Form Women'!$B$11:$M$279,8,0)</f>
        <v xml:space="preserve">1:03.4 </v>
      </c>
      <c r="S22" s="188"/>
    </row>
    <row r="23" spans="1:19" ht="21" customHeight="1">
      <c r="A23" s="380" t="s">
        <v>408</v>
      </c>
      <c r="B23" s="355">
        <v>2</v>
      </c>
      <c r="C23" s="356">
        <f>VLOOKUP($A23,'Entry Form Women'!$B$11:$M$279,3,0)</f>
        <v>49</v>
      </c>
      <c r="D23" s="357" t="str">
        <f>VLOOKUP($A23,'Entry Form Women'!$B$11:$M$279,4,0)</f>
        <v>Teona Matcharashvili</v>
      </c>
      <c r="E23" s="358" t="str">
        <f>VLOOKUP($A23,'Entry Form Women'!$B$11:$M$279,5,0)</f>
        <v>1999</v>
      </c>
      <c r="F23" s="358" t="str">
        <f>VLOOKUP($A23,'Entry Form Women'!$B$11:$M$279,6,0)</f>
        <v>GEO</v>
      </c>
      <c r="G23" s="359">
        <f>VLOOKUP($A23,'Entry Form Women'!$B$11:$M$279,7,0)</f>
        <v>789</v>
      </c>
      <c r="H23" s="359">
        <f>VLOOKUP($A23,'Entry Form Women'!$B$11:$M$279,8,0)</f>
        <v>789</v>
      </c>
      <c r="I23" s="360"/>
      <c r="J23" s="354"/>
      <c r="K23" s="380" t="s">
        <v>476</v>
      </c>
      <c r="L23" s="355">
        <v>2</v>
      </c>
      <c r="M23" s="356">
        <f>VLOOKUP($K23,'Entry Form Women'!$B$11:$M$279,3,0)</f>
        <v>66</v>
      </c>
      <c r="N23" s="361" t="str">
        <f>VLOOKUP($K23,'Entry Form Women'!$B$11:$M$279,4,0)</f>
        <v>Drita Islami</v>
      </c>
      <c r="O23" s="356">
        <f>VLOOKUP($K23,'Entry Form Women'!$B$11:$M$279,5,0)</f>
        <v>1996</v>
      </c>
      <c r="P23" s="358" t="str">
        <f>VLOOKUP($K23,'Entry Form Women'!$B$11:$M$279,6,0)</f>
        <v>MKD</v>
      </c>
      <c r="Q23" s="363">
        <f>VLOOKUP($K23,'Entry Form Women'!$B$11:$M$279,7,0)</f>
        <v>10164</v>
      </c>
      <c r="R23" s="363">
        <f>VLOOKUP($K23,'Entry Form Women'!$B$11:$M$279,8,0)</f>
        <v>10193</v>
      </c>
      <c r="S23" s="188"/>
    </row>
    <row r="24" spans="1:19" ht="21" customHeight="1">
      <c r="A24" s="380" t="s">
        <v>409</v>
      </c>
      <c r="B24" s="355">
        <v>3</v>
      </c>
      <c r="C24" s="356">
        <f>VLOOKUP($A24,'Entry Form Women'!$B$11:$M$279,3,0)</f>
        <v>3</v>
      </c>
      <c r="D24" s="357" t="str">
        <f>VLOOKUP($A24,'Entry Form Women'!$B$11:$M$279,4,0)</f>
        <v>Olgerta Gjylapi</v>
      </c>
      <c r="E24" s="358">
        <f>VLOOKUP($A24,'Entry Form Women'!$B$11:$M$279,5,0)</f>
        <v>1989</v>
      </c>
      <c r="F24" s="358" t="str">
        <f>VLOOKUP($A24,'Entry Form Women'!$B$11:$M$279,6,0)</f>
        <v>ALB</v>
      </c>
      <c r="G24" s="359">
        <f>VLOOKUP($A24,'Entry Form Women'!$B$11:$M$279,7,0)</f>
        <v>762</v>
      </c>
      <c r="H24" s="359">
        <f>VLOOKUP($A24,'Entry Form Women'!$B$11:$M$279,8,0)</f>
        <v>787</v>
      </c>
      <c r="I24" s="360"/>
      <c r="J24" s="354"/>
      <c r="K24" s="380" t="s">
        <v>477</v>
      </c>
      <c r="L24" s="355">
        <v>3</v>
      </c>
      <c r="M24" s="356">
        <f>VLOOKUP($K24,'Entry Form Women'!$B$11:$M$279,3,0)</f>
        <v>47</v>
      </c>
      <c r="N24" s="361" t="str">
        <f>VLOOKUP($K24,'Entry Form Women'!$B$11:$M$279,4,0)</f>
        <v>Mari Martinenko</v>
      </c>
      <c r="O24" s="356" t="str">
        <f>VLOOKUP($K24,'Entry Form Women'!$B$11:$M$279,5,0)</f>
        <v>1998</v>
      </c>
      <c r="P24" s="358" t="str">
        <f>VLOOKUP($K24,'Entry Form Women'!$B$11:$M$279,6,0)</f>
        <v>GEO</v>
      </c>
      <c r="Q24" s="363">
        <f>VLOOKUP($K24,'Entry Form Women'!$B$11:$M$279,7,0)</f>
        <v>10006</v>
      </c>
      <c r="R24" s="363">
        <f>VLOOKUP($K24,'Entry Form Women'!$B$11:$M$279,8,0)</f>
        <v>10006</v>
      </c>
      <c r="S24" s="188"/>
    </row>
    <row r="25" spans="1:19" ht="21" customHeight="1">
      <c r="A25" s="380" t="s">
        <v>410</v>
      </c>
      <c r="B25" s="355">
        <v>4</v>
      </c>
      <c r="C25" s="356">
        <f>VLOOKUP($A25,'Entry Form Women'!$B$11:$M$279,3,0)</f>
        <v>26</v>
      </c>
      <c r="D25" s="357" t="str">
        <f>VLOOKUP($A25,'Entry Form Women'!$B$11:$M$279,4,0)</f>
        <v>Galina Nikolova</v>
      </c>
      <c r="E25" s="358">
        <f>VLOOKUP($A25,'Entry Form Women'!$B$11:$M$279,5,0)</f>
        <v>1994</v>
      </c>
      <c r="F25" s="358" t="str">
        <f>VLOOKUP($A25,'Entry Form Women'!$B$11:$M$279,6,0)</f>
        <v>BUL</v>
      </c>
      <c r="G25" s="359">
        <f>VLOOKUP($A25,'Entry Form Women'!$B$11:$M$279,7,0)</f>
        <v>754</v>
      </c>
      <c r="H25" s="359">
        <f>VLOOKUP($A25,'Entry Form Women'!$B$11:$M$279,8,0)</f>
        <v>767</v>
      </c>
      <c r="I25" s="360"/>
      <c r="J25" s="354"/>
      <c r="K25" s="380" t="s">
        <v>478</v>
      </c>
      <c r="L25" s="355">
        <v>4</v>
      </c>
      <c r="M25" s="356">
        <f>VLOOKUP($K25,'Entry Form Women'!$B$11:$M$279,3,0)</f>
        <v>109</v>
      </c>
      <c r="N25" s="361" t="str">
        <f>VLOOKUP($K25,'Entry Form Women'!$B$11:$M$279,4,0)</f>
        <v>Emel Şanlı</v>
      </c>
      <c r="O25" s="356">
        <f>VLOOKUP($K25,'Entry Form Women'!$B$11:$M$279,5,0)</f>
        <v>1993</v>
      </c>
      <c r="P25" s="358" t="str">
        <f>VLOOKUP($K25,'Entry Form Women'!$B$11:$M$279,6,0)</f>
        <v>TUR</v>
      </c>
      <c r="Q25" s="363">
        <f>VLOOKUP($K25,'Entry Form Women'!$B$11:$M$279,7,0)</f>
        <v>5569</v>
      </c>
      <c r="R25" s="363">
        <f>VLOOKUP($K25,'Entry Form Women'!$B$11:$M$279,8,0)</f>
        <v>5682</v>
      </c>
      <c r="S25" s="188"/>
    </row>
    <row r="26" spans="1:19" ht="21" customHeight="1">
      <c r="A26" s="380" t="s">
        <v>411</v>
      </c>
      <c r="B26" s="355">
        <v>5</v>
      </c>
      <c r="C26" s="356">
        <f>VLOOKUP($A26,'Entry Form Women'!$B$11:$M$279,3,0)</f>
        <v>114</v>
      </c>
      <c r="D26" s="357" t="str">
        <f>VLOOKUP($A26,'Entry Form Women'!$B$11:$M$279,4,0)</f>
        <v>Sibel Ağan</v>
      </c>
      <c r="E26" s="358">
        <f>VLOOKUP($A26,'Entry Form Women'!$B$11:$M$279,5,0)</f>
        <v>1988</v>
      </c>
      <c r="F26" s="358" t="str">
        <f>VLOOKUP($A26,'Entry Form Women'!$B$11:$M$279,6,0)</f>
        <v>TUR</v>
      </c>
      <c r="G26" s="359">
        <f>VLOOKUP($A26,'Entry Form Women'!$B$11:$M$279,7,0)</f>
        <v>759</v>
      </c>
      <c r="H26" s="359">
        <f>VLOOKUP($A26,'Entry Form Women'!$B$11:$M$279,8,0)</f>
        <v>784</v>
      </c>
      <c r="I26" s="360"/>
      <c r="J26" s="354"/>
      <c r="K26" s="380" t="s">
        <v>479</v>
      </c>
      <c r="L26" s="355">
        <v>5</v>
      </c>
      <c r="M26" s="356">
        <f>VLOOKUP($K26,'Entry Form Women'!$B$11:$M$279,3,0)</f>
        <v>89</v>
      </c>
      <c r="N26" s="361" t="str">
        <f>VLOOKUP($K26,'Entry Form Women'!$B$11:$M$279,4,0)</f>
        <v>Liona Rebernik</v>
      </c>
      <c r="O26" s="356">
        <f>VLOOKUP($K26,'Entry Form Women'!$B$11:$M$279,5,0)</f>
        <v>1991</v>
      </c>
      <c r="P26" s="358" t="str">
        <f>VLOOKUP($K26,'Entry Form Women'!$B$11:$M$279,6,0)</f>
        <v>SLO</v>
      </c>
      <c r="Q26" s="363">
        <f>VLOOKUP($K26,'Entry Form Women'!$B$11:$M$279,7,0)</f>
        <v>5362</v>
      </c>
      <c r="R26" s="363">
        <f>VLOOKUP($K26,'Entry Form Women'!$B$11:$M$279,8,0)</f>
        <v>5554</v>
      </c>
      <c r="S26" s="188"/>
    </row>
    <row r="27" spans="1:19" ht="21" customHeight="1">
      <c r="A27" s="380" t="s">
        <v>412</v>
      </c>
      <c r="B27" s="355">
        <v>6</v>
      </c>
      <c r="C27" s="356">
        <f>VLOOKUP($A27,'Entry Form Women'!$B$11:$M$279,3,0)</f>
        <v>20</v>
      </c>
      <c r="D27" s="357" t="str">
        <f>VLOOKUP($A27,'Entry Form Women'!$B$11:$M$279,4,0)</f>
        <v>Svjetlana Graorac</v>
      </c>
      <c r="E27" s="358">
        <f>VLOOKUP($A27,'Entry Form Women'!$B$11:$M$279,5,0)</f>
        <v>1995</v>
      </c>
      <c r="F27" s="358" t="str">
        <f>VLOOKUP($A27,'Entry Form Women'!$B$11:$M$279,6,0)</f>
        <v>BIH</v>
      </c>
      <c r="G27" s="359">
        <f>VLOOKUP($A27,'Entry Form Women'!$B$11:$M$279,7,0)</f>
        <v>787</v>
      </c>
      <c r="H27" s="359">
        <f>VLOOKUP($A27,'Entry Form Women'!$B$11:$M$279,8,0)</f>
        <v>787</v>
      </c>
      <c r="I27" s="360"/>
      <c r="J27" s="354"/>
      <c r="K27" s="380" t="s">
        <v>480</v>
      </c>
      <c r="L27" s="355">
        <v>6</v>
      </c>
      <c r="M27" s="356">
        <f>VLOOKUP($K27,'Entry Form Women'!$B$11:$M$279,3,0)</f>
        <v>79</v>
      </c>
      <c r="N27" s="361" t="str">
        <f>VLOOKUP($K27,'Entry Form Women'!$B$11:$M$279,4,0)</f>
        <v>Bianca Razor</v>
      </c>
      <c r="O27" s="356">
        <f>VLOOKUP($K27,'Entry Form Women'!$B$11:$M$279,5,0)</f>
        <v>1994</v>
      </c>
      <c r="P27" s="358" t="str">
        <f>VLOOKUP($K27,'Entry Form Women'!$B$11:$M$279,6,0)</f>
        <v>ROU</v>
      </c>
      <c r="Q27" s="363">
        <f>VLOOKUP($K27,'Entry Form Women'!$B$11:$M$279,7,0)</f>
        <v>5149</v>
      </c>
      <c r="R27" s="363">
        <f>VLOOKUP($K27,'Entry Form Women'!$B$11:$M$279,8,0)</f>
        <v>5399</v>
      </c>
      <c r="S27" s="188"/>
    </row>
    <row r="28" spans="1:19" ht="21" customHeight="1">
      <c r="A28" s="380" t="s">
        <v>413</v>
      </c>
      <c r="B28" s="355">
        <v>7</v>
      </c>
      <c r="C28" s="356">
        <f>VLOOKUP($A28,'Entry Form Women'!$B$11:$M$279,3,0)</f>
        <v>67</v>
      </c>
      <c r="D28" s="357" t="str">
        <f>VLOOKUP($A28,'Entry Form Women'!$B$11:$M$279,4,0)</f>
        <v>Valbona Selimi</v>
      </c>
      <c r="E28" s="358">
        <f>VLOOKUP($A28,'Entry Form Women'!$B$11:$M$279,5,0)</f>
        <v>1994</v>
      </c>
      <c r="F28" s="358" t="str">
        <f>VLOOKUP($A28,'Entry Form Women'!$B$11:$M$279,6,0)</f>
        <v>MKD</v>
      </c>
      <c r="G28" s="359">
        <f>VLOOKUP($A28,'Entry Form Women'!$B$11:$M$279,7,0)</f>
        <v>810</v>
      </c>
      <c r="H28" s="359">
        <f>VLOOKUP($A28,'Entry Form Women'!$B$11:$M$279,8,0)</f>
        <v>819</v>
      </c>
      <c r="I28" s="360"/>
      <c r="J28" s="354"/>
      <c r="K28" s="380"/>
      <c r="L28" s="370"/>
      <c r="M28" s="370"/>
      <c r="N28" s="370"/>
      <c r="O28" s="370"/>
      <c r="P28" s="370"/>
      <c r="Q28" s="370"/>
      <c r="R28" s="370"/>
      <c r="S28" s="373"/>
    </row>
    <row r="29" spans="1:19" ht="21" customHeight="1">
      <c r="A29" s="380" t="s">
        <v>414</v>
      </c>
      <c r="B29" s="355">
        <v>8</v>
      </c>
      <c r="C29" s="356" t="e">
        <f>VLOOKUP($A29,'Entry Form Women'!$B$11:$M$279,3,0)</f>
        <v>#N/A</v>
      </c>
      <c r="D29" s="357" t="e">
        <f>VLOOKUP($A29,'Entry Form Women'!$B$11:$M$279,4,0)</f>
        <v>#N/A</v>
      </c>
      <c r="E29" s="358" t="e">
        <f>VLOOKUP($A29,'Entry Form Women'!$B$11:$M$279,5,0)</f>
        <v>#N/A</v>
      </c>
      <c r="F29" s="358" t="e">
        <f>VLOOKUP($A29,'Entry Form Women'!$B$11:$M$279,6,0)</f>
        <v>#N/A</v>
      </c>
      <c r="G29" s="359" t="e">
        <f>VLOOKUP($A29,'Entry Form Women'!$B$11:$M$279,7,0)</f>
        <v>#N/A</v>
      </c>
      <c r="H29" s="359" t="e">
        <f>VLOOKUP($A29,'Entry Form Women'!$B$11:$M$279,8,0)</f>
        <v>#N/A</v>
      </c>
      <c r="I29" s="360"/>
      <c r="J29" s="354"/>
      <c r="K29" s="380"/>
      <c r="L29" s="370"/>
      <c r="M29" s="370"/>
      <c r="N29" s="370"/>
      <c r="O29" s="370"/>
      <c r="P29" s="370"/>
      <c r="Q29" s="370"/>
      <c r="R29" s="370"/>
      <c r="S29" s="373"/>
    </row>
    <row r="30" spans="1:19" ht="21" customHeight="1">
      <c r="A30" s="380"/>
      <c r="B30" s="297">
        <v>3</v>
      </c>
      <c r="C30" s="354"/>
      <c r="D30" s="354"/>
      <c r="E30" s="354"/>
      <c r="F30" s="354"/>
      <c r="G30" s="71"/>
      <c r="H30" s="72"/>
      <c r="I30" s="186"/>
      <c r="J30" s="354"/>
      <c r="K30" s="354"/>
      <c r="L30" s="71"/>
      <c r="M30" s="71"/>
      <c r="N30" s="71"/>
      <c r="O30" s="71"/>
      <c r="P30" s="71"/>
      <c r="Q30" s="71"/>
      <c r="R30" s="71"/>
    </row>
    <row r="31" spans="1:19" ht="21" customHeight="1">
      <c r="A31" s="381"/>
      <c r="B31" s="423" t="s">
        <v>129</v>
      </c>
      <c r="C31" s="423"/>
      <c r="D31" s="423"/>
      <c r="E31" s="423"/>
      <c r="F31" s="423"/>
      <c r="G31" s="423"/>
      <c r="H31" s="423"/>
      <c r="I31" s="187"/>
      <c r="J31" s="354"/>
      <c r="K31" s="381" t="s">
        <v>276</v>
      </c>
      <c r="L31" s="423" t="s">
        <v>35</v>
      </c>
      <c r="M31" s="423"/>
      <c r="N31" s="423"/>
      <c r="O31" s="423"/>
      <c r="P31" s="423"/>
      <c r="Q31" s="423"/>
      <c r="R31" s="423"/>
      <c r="S31" s="187"/>
    </row>
    <row r="32" spans="1:19" ht="21" customHeight="1">
      <c r="A32" s="380"/>
      <c r="B32" s="70" t="s">
        <v>111</v>
      </c>
      <c r="C32" s="70" t="s">
        <v>30</v>
      </c>
      <c r="D32" s="70" t="s">
        <v>68</v>
      </c>
      <c r="E32" s="70" t="s">
        <v>69</v>
      </c>
      <c r="F32" s="70" t="s">
        <v>32</v>
      </c>
      <c r="G32" s="70" t="s">
        <v>47</v>
      </c>
      <c r="H32" s="70" t="s">
        <v>46</v>
      </c>
      <c r="I32" s="184" t="s">
        <v>112</v>
      </c>
      <c r="J32" s="354"/>
      <c r="K32" s="354"/>
      <c r="L32" s="70" t="s">
        <v>39</v>
      </c>
      <c r="M32" s="70" t="s">
        <v>30</v>
      </c>
      <c r="N32" s="70" t="s">
        <v>31</v>
      </c>
      <c r="O32" s="70" t="s">
        <v>33</v>
      </c>
      <c r="P32" s="70" t="s">
        <v>32</v>
      </c>
      <c r="Q32" s="70" t="s">
        <v>47</v>
      </c>
      <c r="R32" s="70" t="s">
        <v>46</v>
      </c>
      <c r="S32" s="184" t="s">
        <v>112</v>
      </c>
    </row>
    <row r="33" spans="1:19" ht="21" customHeight="1">
      <c r="A33" s="380" t="s">
        <v>415</v>
      </c>
      <c r="B33" s="355">
        <v>1</v>
      </c>
      <c r="C33" s="356">
        <f>VLOOKUP($A33,'Entry Form Women'!$B$11:$M$279,3,0)</f>
        <v>76</v>
      </c>
      <c r="D33" s="357" t="str">
        <f>VLOOKUP($A33,'Entry Form Women'!$B$11:$M$279,4,0)</f>
        <v>Ana Maria Rosianu</v>
      </c>
      <c r="E33" s="358">
        <f>VLOOKUP($A33,'Entry Form Women'!$B$11:$M$279,5,0)</f>
        <v>1993</v>
      </c>
      <c r="F33" s="358" t="str">
        <f>VLOOKUP($A33,'Entry Form Women'!$B$11:$M$279,6,0)</f>
        <v>ROU</v>
      </c>
      <c r="G33" s="359">
        <f>VLOOKUP($A33,'Entry Form Women'!$B$11:$M$279,7,0)</f>
        <v>746</v>
      </c>
      <c r="H33" s="359">
        <f>VLOOKUP($A33,'Entry Form Women'!$B$11:$M$279,8,0)</f>
        <v>746</v>
      </c>
      <c r="I33" s="360"/>
      <c r="J33" s="354"/>
      <c r="K33" s="15" t="s">
        <v>350</v>
      </c>
      <c r="L33" s="355">
        <v>1</v>
      </c>
      <c r="M33" s="356">
        <f>VLOOKUP($K33,'Entry Form Women'!$B$11:$M$279,3,0)</f>
        <v>125</v>
      </c>
      <c r="N33" s="357" t="str">
        <f>VLOOKUP($K33,'Entry Form Women'!$B$11:$M$279,4,0)</f>
        <v>Nesibe Atacan - OC</v>
      </c>
      <c r="O33" s="358">
        <f>VLOOKUP($K33,'Entry Form Women'!$B$11:$M$279,5,0)</f>
        <v>1993</v>
      </c>
      <c r="P33" s="358" t="str">
        <f>VLOOKUP($K33,'Entry Form Women'!$B$11:$M$279,6,0)</f>
        <v xml:space="preserve">TUR </v>
      </c>
      <c r="Q33" s="359">
        <f>VLOOKUP($K33,'Entry Form Women'!$B$11:$M$279,7,0)</f>
        <v>597</v>
      </c>
      <c r="R33" s="359">
        <f>VLOOKUP($K33,'Entry Form Women'!$B$11:$M$279,8,0)</f>
        <v>578</v>
      </c>
      <c r="S33" s="188"/>
    </row>
    <row r="34" spans="1:19" ht="21" customHeight="1">
      <c r="A34" s="380" t="s">
        <v>416</v>
      </c>
      <c r="B34" s="355">
        <v>2</v>
      </c>
      <c r="C34" s="356">
        <f>VLOOKUP($A34,'Entry Form Women'!$B$11:$M$279,3,0)</f>
        <v>38</v>
      </c>
      <c r="D34" s="357" t="str">
        <f>VLOOKUP($A34,'Entry Form Women'!$B$11:$M$279,4,0)</f>
        <v>Andrea Ivancevic</v>
      </c>
      <c r="E34" s="358">
        <f>VLOOKUP($A34,'Entry Form Women'!$B$11:$M$279,5,0)</f>
        <v>1984</v>
      </c>
      <c r="F34" s="358" t="str">
        <f>VLOOKUP($A34,'Entry Form Women'!$B$11:$M$279,6,0)</f>
        <v>CRO</v>
      </c>
      <c r="G34" s="359" t="str">
        <f>VLOOKUP($A34,'Entry Form Women'!$B$11:$M$279,7,0)</f>
        <v>7.32</v>
      </c>
      <c r="H34" s="359" t="str">
        <f>VLOOKUP($A34,'Entry Form Women'!$B$11:$M$279,8,0)</f>
        <v>7.46</v>
      </c>
      <c r="I34" s="360"/>
      <c r="J34" s="354"/>
      <c r="K34" s="15" t="s">
        <v>351</v>
      </c>
      <c r="L34" s="355">
        <v>2</v>
      </c>
      <c r="M34" s="356">
        <f>VLOOKUP($K34,'Entry Form Women'!$B$11:$M$279,3,0)</f>
        <v>127</v>
      </c>
      <c r="N34" s="357" t="str">
        <f>VLOOKUP($K34,'Entry Form Women'!$B$11:$M$279,4,0)</f>
        <v>Sevim Sinmez Serbest - OC</v>
      </c>
      <c r="O34" s="358">
        <f>VLOOKUP($K34,'Entry Form Women'!$B$11:$M$279,5,0)</f>
        <v>1987</v>
      </c>
      <c r="P34" s="358" t="str">
        <f>VLOOKUP($K34,'Entry Form Women'!$B$11:$M$279,6,0)</f>
        <v xml:space="preserve">TUR </v>
      </c>
      <c r="Q34" s="359">
        <f>VLOOKUP($K34,'Entry Form Women'!$B$11:$M$279,7,0)</f>
        <v>637</v>
      </c>
      <c r="R34" s="359">
        <f>VLOOKUP($K34,'Entry Form Women'!$B$11:$M$279,8,0)</f>
        <v>568</v>
      </c>
      <c r="S34" s="188"/>
    </row>
    <row r="35" spans="1:19" ht="21" customHeight="1">
      <c r="A35" s="380" t="s">
        <v>417</v>
      </c>
      <c r="B35" s="355">
        <v>3</v>
      </c>
      <c r="C35" s="356">
        <f>VLOOKUP($A35,'Entry Form Women'!$B$11:$M$279,3,0)</f>
        <v>42</v>
      </c>
      <c r="D35" s="357" t="str">
        <f>VLOOKUP($A35,'Entry Form Women'!$B$11:$M$279,4,0)</f>
        <v>Anna-Ramona Papaioannou</v>
      </c>
      <c r="E35" s="358">
        <f>VLOOKUP($A35,'Entry Form Women'!$B$11:$M$279,5,0)</f>
        <v>1989</v>
      </c>
      <c r="F35" s="358" t="str">
        <f>VLOOKUP($A35,'Entry Form Women'!$B$11:$M$279,6,0)</f>
        <v>CYP</v>
      </c>
      <c r="G35" s="359">
        <f>VLOOKUP($A35,'Entry Form Women'!$B$11:$M$279,7,0)</f>
        <v>733</v>
      </c>
      <c r="H35" s="359">
        <f>VLOOKUP($A35,'Entry Form Women'!$B$11:$M$279,8,0)</f>
        <v>733</v>
      </c>
      <c r="I35" s="360"/>
      <c r="J35" s="354"/>
      <c r="K35" s="15" t="s">
        <v>352</v>
      </c>
      <c r="L35" s="355">
        <v>3</v>
      </c>
      <c r="M35" s="356">
        <f>VLOOKUP($K35,'Entry Form Women'!$B$11:$M$279,3,0)</f>
        <v>84</v>
      </c>
      <c r="N35" s="361" t="str">
        <f>VLOOKUP($K35,'Entry Form Women'!$B$11:$M$279,4,0)</f>
        <v>Cornelia Deiac - OC</v>
      </c>
      <c r="O35" s="356">
        <f>VLOOKUP($K35,'Entry Form Women'!$B$11:$M$279,5,0)</f>
        <v>1988</v>
      </c>
      <c r="P35" s="358" t="str">
        <f>VLOOKUP($K35,'Entry Form Women'!$B$11:$M$279,6,0)</f>
        <v xml:space="preserve">ROU </v>
      </c>
      <c r="Q35" s="363">
        <f>VLOOKUP($K35,'Entry Form Women'!$B$11:$M$279,7,0)</f>
        <v>670</v>
      </c>
      <c r="R35" s="363">
        <f>VLOOKUP($K35,'Entry Form Women'!$B$11:$M$279,8,0)</f>
        <v>651</v>
      </c>
      <c r="S35" s="188"/>
    </row>
    <row r="36" spans="1:19" ht="21" customHeight="1">
      <c r="A36" s="380" t="s">
        <v>418</v>
      </c>
      <c r="B36" s="355">
        <v>4</v>
      </c>
      <c r="C36" s="356">
        <f>VLOOKUP($A36,'Entry Form Women'!$B$11:$M$279,3,0)</f>
        <v>59</v>
      </c>
      <c r="D36" s="357" t="str">
        <f>VLOOKUP($A36,'Entry Form Women'!$B$11:$M$279,4,0)</f>
        <v>Maria Gatou</v>
      </c>
      <c r="E36" s="358">
        <f>VLOOKUP($A36,'Entry Form Women'!$B$11:$M$279,5,0)</f>
        <v>1989</v>
      </c>
      <c r="F36" s="358" t="str">
        <f>VLOOKUP($A36,'Entry Form Women'!$B$11:$M$279,6,0)</f>
        <v>GRE</v>
      </c>
      <c r="G36" s="359">
        <f>VLOOKUP($A36,'Entry Form Women'!$B$11:$M$279,7,0)</f>
        <v>729</v>
      </c>
      <c r="H36" s="359">
        <f>VLOOKUP($A36,'Entry Form Women'!$B$11:$M$279,8,0)</f>
        <v>729</v>
      </c>
      <c r="I36" s="360"/>
      <c r="J36" s="354"/>
      <c r="K36" s="15" t="s">
        <v>353</v>
      </c>
      <c r="L36" s="355">
        <v>4</v>
      </c>
      <c r="M36" s="356">
        <f>VLOOKUP($K36,'Entry Form Women'!$B$11:$M$279,3,0)</f>
        <v>81</v>
      </c>
      <c r="N36" s="361" t="str">
        <f>VLOOKUP($K36,'Entry Form Women'!$B$11:$M$279,4,0)</f>
        <v>Cristina Sandu - OC</v>
      </c>
      <c r="O36" s="356">
        <f>VLOOKUP($K36,'Entry Form Women'!$B$11:$M$279,5,0)</f>
        <v>1990</v>
      </c>
      <c r="P36" s="358" t="str">
        <f>VLOOKUP($K36,'Entry Form Women'!$B$11:$M$279,6,0)</f>
        <v xml:space="preserve">ROU </v>
      </c>
      <c r="Q36" s="363">
        <f>VLOOKUP($K36,'Entry Form Women'!$B$11:$M$279,7,0)</f>
        <v>654</v>
      </c>
      <c r="R36" s="363">
        <f>VLOOKUP($K36,'Entry Form Women'!$B$11:$M$279,8,0)</f>
        <v>654</v>
      </c>
      <c r="S36" s="188"/>
    </row>
    <row r="37" spans="1:19" ht="21" customHeight="1">
      <c r="A37" s="380" t="s">
        <v>419</v>
      </c>
      <c r="B37" s="355">
        <v>5</v>
      </c>
      <c r="C37" s="356">
        <f>VLOOKUP($A37,'Entry Form Women'!$B$11:$M$279,3,0)</f>
        <v>102</v>
      </c>
      <c r="D37" s="357" t="str">
        <f>VLOOKUP($A37,'Entry Form Women'!$B$11:$M$279,4,0)</f>
        <v>Katarina Sirmic</v>
      </c>
      <c r="E37" s="358">
        <f>VLOOKUP($A37,'Entry Form Women'!$B$11:$M$279,5,0)</f>
        <v>1991</v>
      </c>
      <c r="F37" s="358" t="str">
        <f>VLOOKUP($A37,'Entry Form Women'!$B$11:$M$279,6,0)</f>
        <v>SRB</v>
      </c>
      <c r="G37" s="359">
        <f>VLOOKUP($A37,'Entry Form Women'!$B$11:$M$279,7,0)</f>
        <v>771</v>
      </c>
      <c r="H37" s="359">
        <f>VLOOKUP($A37,'Entry Form Women'!$B$11:$M$279,8,0)</f>
        <v>771</v>
      </c>
      <c r="I37" s="360"/>
      <c r="J37" s="354"/>
      <c r="K37" s="15" t="s">
        <v>354</v>
      </c>
      <c r="L37" s="355">
        <v>5</v>
      </c>
      <c r="M37" s="356">
        <f>VLOOKUP($K37,'Entry Form Women'!$B$11:$M$279,3,0)</f>
        <v>1</v>
      </c>
      <c r="N37" s="361" t="str">
        <f>VLOOKUP($K37,'Entry Form Women'!$B$11:$M$279,4,0)</f>
        <v>Arta Sadrija</v>
      </c>
      <c r="O37" s="356">
        <f>VLOOKUP($K37,'Entry Form Women'!$B$11:$M$279,5,0)</f>
        <v>1989</v>
      </c>
      <c r="P37" s="358" t="str">
        <f>VLOOKUP($K37,'Entry Form Women'!$B$11:$M$279,6,0)</f>
        <v>ALB</v>
      </c>
      <c r="Q37" s="363">
        <f>VLOOKUP($K37,'Entry Form Women'!$B$11:$M$279,7,0)</f>
        <v>555</v>
      </c>
      <c r="R37" s="363">
        <f>VLOOKUP($K37,'Entry Form Women'!$B$11:$M$279,8,0)</f>
        <v>535</v>
      </c>
      <c r="S37" s="188"/>
    </row>
    <row r="38" spans="1:19" ht="21" customHeight="1">
      <c r="A38" s="380" t="s">
        <v>420</v>
      </c>
      <c r="B38" s="355">
        <v>6</v>
      </c>
      <c r="C38" s="356">
        <f>VLOOKUP($A38,'Entry Form Women'!$B$11:$M$279,3,0)</f>
        <v>93</v>
      </c>
      <c r="D38" s="357" t="str">
        <f>VLOOKUP($A38,'Entry Form Women'!$B$11:$M$279,4,0)</f>
        <v>Sabina Veit</v>
      </c>
      <c r="E38" s="358">
        <f>VLOOKUP($A38,'Entry Form Women'!$B$11:$M$279,5,0)</f>
        <v>1985</v>
      </c>
      <c r="F38" s="358" t="str">
        <f>VLOOKUP($A38,'Entry Form Women'!$B$11:$M$279,6,0)</f>
        <v>SLO</v>
      </c>
      <c r="G38" s="359">
        <f>VLOOKUP($A38,'Entry Form Women'!$B$11:$M$279,7,0)</f>
        <v>744</v>
      </c>
      <c r="H38" s="359">
        <f>VLOOKUP($A38,'Entry Form Women'!$B$11:$M$279,8,0)</f>
        <v>746</v>
      </c>
      <c r="I38" s="360"/>
      <c r="J38" s="354"/>
      <c r="K38" s="15" t="s">
        <v>355</v>
      </c>
      <c r="L38" s="355">
        <v>6</v>
      </c>
      <c r="M38" s="356">
        <f>VLOOKUP($K38,'Entry Form Women'!$B$11:$M$279,3,0)</f>
        <v>21</v>
      </c>
      <c r="N38" s="361" t="str">
        <f>VLOOKUP($K38,'Entry Form Women'!$B$11:$M$279,4,0)</f>
        <v>Tanja Markovic</v>
      </c>
      <c r="O38" s="356">
        <f>VLOOKUP($K38,'Entry Form Women'!$B$11:$M$279,5,0)</f>
        <v>1991</v>
      </c>
      <c r="P38" s="358" t="str">
        <f>VLOOKUP($K38,'Entry Form Women'!$B$11:$M$279,6,0)</f>
        <v>BIH</v>
      </c>
      <c r="Q38" s="363">
        <f>VLOOKUP($K38,'Entry Form Women'!$B$11:$M$279,7,0)</f>
        <v>564</v>
      </c>
      <c r="R38" s="363">
        <f>VLOOKUP($K38,'Entry Form Women'!$B$11:$M$279,8,0)</f>
        <v>564</v>
      </c>
      <c r="S38" s="188"/>
    </row>
    <row r="39" spans="1:19" ht="21" customHeight="1">
      <c r="A39" s="380" t="s">
        <v>421</v>
      </c>
      <c r="B39" s="355">
        <v>7</v>
      </c>
      <c r="C39" s="356">
        <f>VLOOKUP($A39,'Entry Form Women'!$B$11:$M$279,3,0)</f>
        <v>8</v>
      </c>
      <c r="D39" s="357" t="str">
        <f>VLOOKUP($A39,'Entry Form Women'!$B$11:$M$279,4,0)</f>
        <v>Ashkhen Hovhannisyan</v>
      </c>
      <c r="E39" s="358">
        <f>VLOOKUP($A39,'Entry Form Women'!$B$11:$M$279,5,0)</f>
        <v>1993</v>
      </c>
      <c r="F39" s="358" t="str">
        <f>VLOOKUP($A39,'Entry Form Women'!$B$11:$M$279,6,0)</f>
        <v>ARM</v>
      </c>
      <c r="G39" s="359">
        <f>VLOOKUP($A39,'Entry Form Women'!$B$11:$M$279,7,0)</f>
        <v>760</v>
      </c>
      <c r="H39" s="359">
        <f>VLOOKUP($A39,'Entry Form Women'!$B$11:$M$279,8,0)</f>
        <v>760</v>
      </c>
      <c r="I39" s="360"/>
      <c r="J39" s="354"/>
      <c r="K39" s="15" t="s">
        <v>356</v>
      </c>
      <c r="L39" s="355">
        <v>7</v>
      </c>
      <c r="M39" s="356">
        <f>VLOOKUP($K39,'Entry Form Women'!$B$11:$M$279,3,0)</f>
        <v>13</v>
      </c>
      <c r="N39" s="361" t="str">
        <f>VLOOKUP($K39,'Entry Form Women'!$B$11:$M$279,4,0)</f>
        <v>Satenik Hovhannisyan</v>
      </c>
      <c r="O39" s="356">
        <f>VLOOKUP($K39,'Entry Form Women'!$B$11:$M$279,5,0)</f>
        <v>1995</v>
      </c>
      <c r="P39" s="358" t="str">
        <f>VLOOKUP($K39,'Entry Form Women'!$B$11:$M$279,6,0)</f>
        <v>ARM</v>
      </c>
      <c r="Q39" s="363">
        <f>VLOOKUP($K39,'Entry Form Women'!$B$11:$M$279,7,0)</f>
        <v>606</v>
      </c>
      <c r="R39" s="363">
        <f>VLOOKUP($K39,'Entry Form Women'!$B$11:$M$279,8,0)</f>
        <v>588</v>
      </c>
      <c r="S39" s="188"/>
    </row>
    <row r="40" spans="1:19" ht="21" customHeight="1">
      <c r="A40" s="380" t="s">
        <v>422</v>
      </c>
      <c r="B40" s="355">
        <v>8</v>
      </c>
      <c r="C40" s="356" t="e">
        <f>VLOOKUP($A40,'Entry Form Women'!$B$11:$M$279,3,0)</f>
        <v>#N/A</v>
      </c>
      <c r="D40" s="357" t="e">
        <f>VLOOKUP($A40,'Entry Form Women'!$B$11:$M$279,4,0)</f>
        <v>#N/A</v>
      </c>
      <c r="E40" s="358" t="e">
        <f>VLOOKUP($A40,'Entry Form Women'!$B$11:$M$279,5,0)</f>
        <v>#N/A</v>
      </c>
      <c r="F40" s="358" t="e">
        <f>VLOOKUP($A40,'Entry Form Women'!$B$11:$M$279,6,0)</f>
        <v>#N/A</v>
      </c>
      <c r="G40" s="359" t="e">
        <f>VLOOKUP($A40,'Entry Form Women'!$B$11:$M$279,7,0)</f>
        <v>#N/A</v>
      </c>
      <c r="H40" s="359" t="e">
        <f>VLOOKUP($A40,'Entry Form Women'!$B$11:$M$279,8,0)</f>
        <v>#N/A</v>
      </c>
      <c r="I40" s="360"/>
      <c r="J40" s="354"/>
      <c r="K40" s="15" t="s">
        <v>357</v>
      </c>
      <c r="L40" s="355">
        <v>8</v>
      </c>
      <c r="M40" s="356">
        <f>VLOOKUP($K40,'Entry Form Women'!$B$11:$M$279,3,0)</f>
        <v>107</v>
      </c>
      <c r="N40" s="357" t="str">
        <f>VLOOKUP($K40,'Entry Form Women'!$B$11:$M$279,4,0)</f>
        <v>Büşra Mutay</v>
      </c>
      <c r="O40" s="358">
        <f>VLOOKUP($K40,'Entry Form Women'!$B$11:$M$279,5,0)</f>
        <v>1990</v>
      </c>
      <c r="P40" s="358" t="str">
        <f>VLOOKUP($K40,'Entry Form Women'!$B$11:$M$279,6,0)</f>
        <v>TUR</v>
      </c>
      <c r="Q40" s="359">
        <f>VLOOKUP($K40,'Entry Form Women'!$B$11:$M$279,7,0)</f>
        <v>592</v>
      </c>
      <c r="R40" s="359">
        <f>VLOOKUP($K40,'Entry Form Women'!$B$11:$M$279,8,0)</f>
        <v>592</v>
      </c>
      <c r="S40" s="188"/>
    </row>
    <row r="41" spans="1:19" ht="21" customHeight="1">
      <c r="A41" s="380"/>
      <c r="B41" s="354"/>
      <c r="C41" s="354"/>
      <c r="D41" s="354"/>
      <c r="E41" s="354"/>
      <c r="F41" s="354"/>
      <c r="G41" s="354"/>
      <c r="H41" s="354"/>
      <c r="I41" s="185"/>
      <c r="J41" s="354"/>
      <c r="K41" s="15" t="s">
        <v>358</v>
      </c>
      <c r="L41" s="355">
        <v>9</v>
      </c>
      <c r="M41" s="356">
        <f>VLOOKUP($K41,'Entry Form Women'!$B$11:$M$279,3,0)</f>
        <v>46</v>
      </c>
      <c r="N41" s="357" t="str">
        <f>VLOOKUP($K41,'Entry Form Women'!$B$11:$M$279,4,0)</f>
        <v>Mari Dzagnidze</v>
      </c>
      <c r="O41" s="358" t="str">
        <f>VLOOKUP($K41,'Entry Form Women'!$B$11:$M$279,5,0)</f>
        <v>1997</v>
      </c>
      <c r="P41" s="358" t="str">
        <f>VLOOKUP($K41,'Entry Form Women'!$B$11:$M$279,6,0)</f>
        <v>GEO</v>
      </c>
      <c r="Q41" s="359" t="str">
        <f>VLOOKUP($K41,'Entry Form Women'!$B$11:$M$279,7,0)</f>
        <v>6.03</v>
      </c>
      <c r="R41" s="359">
        <f>VLOOKUP($K41,'Entry Form Women'!$B$11:$M$279,8,0)</f>
        <v>0</v>
      </c>
      <c r="S41" s="188"/>
    </row>
    <row r="42" spans="1:19" ht="21" customHeight="1">
      <c r="A42" s="381"/>
      <c r="B42" s="423" t="s">
        <v>6</v>
      </c>
      <c r="C42" s="423"/>
      <c r="D42" s="423"/>
      <c r="E42" s="423"/>
      <c r="F42" s="423"/>
      <c r="G42" s="423"/>
      <c r="H42" s="423"/>
      <c r="I42" s="187"/>
      <c r="J42" s="354"/>
      <c r="K42" s="15" t="s">
        <v>359</v>
      </c>
      <c r="L42" s="355">
        <v>10</v>
      </c>
      <c r="M42" s="356">
        <f>VLOOKUP($K42,'Entry Form Women'!$B$11:$M$279,3,0)</f>
        <v>28</v>
      </c>
      <c r="N42" s="357" t="str">
        <f>VLOOKUP($K42,'Entry Form Women'!$B$11:$M$279,4,0)</f>
        <v>Milena Mitkova</v>
      </c>
      <c r="O42" s="358">
        <f>VLOOKUP($K42,'Entry Form Women'!$B$11:$M$279,5,0)</f>
        <v>1990</v>
      </c>
      <c r="P42" s="358" t="str">
        <f>VLOOKUP($K42,'Entry Form Women'!$B$11:$M$279,6,0)</f>
        <v>BUL</v>
      </c>
      <c r="Q42" s="359">
        <f>VLOOKUP($K42,'Entry Form Women'!$B$11:$M$279,7,0)</f>
        <v>622</v>
      </c>
      <c r="R42" s="359">
        <f>VLOOKUP($K42,'Entry Form Women'!$B$11:$M$279,8,0)</f>
        <v>613</v>
      </c>
      <c r="S42" s="188"/>
    </row>
    <row r="43" spans="1:19" ht="21" customHeight="1">
      <c r="A43" s="380"/>
      <c r="B43" s="70" t="s">
        <v>111</v>
      </c>
      <c r="C43" s="70" t="s">
        <v>30</v>
      </c>
      <c r="D43" s="70" t="s">
        <v>68</v>
      </c>
      <c r="E43" s="70" t="s">
        <v>69</v>
      </c>
      <c r="F43" s="70" t="s">
        <v>32</v>
      </c>
      <c r="G43" s="70" t="s">
        <v>47</v>
      </c>
      <c r="H43" s="70" t="s">
        <v>46</v>
      </c>
      <c r="I43" s="184" t="s">
        <v>112</v>
      </c>
      <c r="J43" s="354"/>
      <c r="K43" s="15" t="s">
        <v>360</v>
      </c>
      <c r="L43" s="355">
        <v>11</v>
      </c>
      <c r="M43" s="356">
        <f>VLOOKUP($K43,'Entry Form Women'!$B$11:$M$279,3,0)</f>
        <v>74</v>
      </c>
      <c r="N43" s="357" t="str">
        <f>VLOOKUP($K43,'Entry Form Women'!$B$11:$M$279,4,0)</f>
        <v>Alina Rotaru</v>
      </c>
      <c r="O43" s="358">
        <f>VLOOKUP($K43,'Entry Form Women'!$B$11:$M$279,5,0)</f>
        <v>1993</v>
      </c>
      <c r="P43" s="358" t="str">
        <f>VLOOKUP($K43,'Entry Form Women'!$B$11:$M$279,6,0)</f>
        <v>ROU</v>
      </c>
      <c r="Q43" s="359">
        <f>VLOOKUP($K43,'Entry Form Women'!$B$11:$M$279,7,0)</f>
        <v>668</v>
      </c>
      <c r="R43" s="359">
        <f>VLOOKUP($K43,'Entry Form Women'!$B$11:$M$279,8,0)</f>
        <v>668</v>
      </c>
      <c r="S43" s="188"/>
    </row>
    <row r="44" spans="1:19" ht="21" customHeight="1">
      <c r="A44" s="380" t="s">
        <v>423</v>
      </c>
      <c r="B44" s="355">
        <v>1</v>
      </c>
      <c r="C44" s="356">
        <f>VLOOKUP($A44,'Entry Form Women'!$B$11:$M$279,3,0)</f>
        <v>120</v>
      </c>
      <c r="D44" s="361" t="str">
        <f>VLOOKUP($A44,'Entry Form Women'!$B$11:$M$279,4,0)</f>
        <v>Fatma Arık - OC</v>
      </c>
      <c r="E44" s="356">
        <f>VLOOKUP($A44,'Entry Form Women'!$B$11:$M$279,5,0)</f>
        <v>1997</v>
      </c>
      <c r="F44" s="358" t="str">
        <f>VLOOKUP($A44,'Entry Form Women'!$B$11:$M$279,6,0)</f>
        <v xml:space="preserve">TUR </v>
      </c>
      <c r="G44" s="362">
        <f>VLOOKUP($A44,'Entry Form Women'!$B$11:$M$279,7,0)</f>
        <v>42719</v>
      </c>
      <c r="H44" s="362">
        <f>VLOOKUP($A44,'Entry Form Women'!$B$11:$M$279,8,0)</f>
        <v>42719</v>
      </c>
      <c r="I44" s="360"/>
      <c r="J44" s="354"/>
      <c r="K44" s="15" t="s">
        <v>361</v>
      </c>
      <c r="L44" s="355">
        <v>12</v>
      </c>
      <c r="M44" s="356">
        <f>VLOOKUP($K44,'Entry Form Women'!$B$11:$M$279,3,0)</f>
        <v>101</v>
      </c>
      <c r="N44" s="357" t="str">
        <f>VLOOKUP($K44,'Entry Form Women'!$B$11:$M$279,4,0)</f>
        <v>Ivana Spanovic</v>
      </c>
      <c r="O44" s="358">
        <f>VLOOKUP($K44,'Entry Form Women'!$B$11:$M$279,5,0)</f>
        <v>1990</v>
      </c>
      <c r="P44" s="358" t="str">
        <f>VLOOKUP($K44,'Entry Form Women'!$B$11:$M$279,6,0)</f>
        <v>SRB</v>
      </c>
      <c r="Q44" s="359">
        <f>VLOOKUP($K44,'Entry Form Women'!$B$11:$M$279,7,0)</f>
        <v>682</v>
      </c>
      <c r="R44" s="359">
        <f>VLOOKUP($K44,'Entry Form Women'!$B$11:$M$279,8,0)</f>
        <v>668</v>
      </c>
      <c r="S44" s="188"/>
    </row>
    <row r="45" spans="1:19" ht="21" customHeight="1">
      <c r="A45" s="380" t="s">
        <v>424</v>
      </c>
      <c r="B45" s="355">
        <v>2</v>
      </c>
      <c r="C45" s="356">
        <f>VLOOKUP($A45,'Entry Form Women'!$B$11:$M$279,3,0)</f>
        <v>12</v>
      </c>
      <c r="D45" s="361" t="str">
        <f>VLOOKUP($A45,'Entry Form Women'!$B$11:$M$279,4,0)</f>
        <v>Lilit Harutyunyan</v>
      </c>
      <c r="E45" s="356">
        <f>VLOOKUP($A45,'Entry Form Women'!$B$11:$M$279,5,0)</f>
        <v>1993</v>
      </c>
      <c r="F45" s="358" t="str">
        <f>VLOOKUP($A45,'Entry Form Women'!$B$11:$M$279,6,0)</f>
        <v>ARM</v>
      </c>
      <c r="G45" s="362">
        <f>VLOOKUP($A45,'Entry Form Women'!$B$11:$M$279,7,0)</f>
        <v>50148</v>
      </c>
      <c r="H45" s="362">
        <f>VLOOKUP($A45,'Entry Form Women'!$B$11:$M$279,8,0)</f>
        <v>50860</v>
      </c>
      <c r="I45" s="360"/>
      <c r="J45" s="354"/>
      <c r="K45" s="15" t="s">
        <v>362</v>
      </c>
      <c r="L45" s="355">
        <v>13</v>
      </c>
      <c r="M45" s="356" t="e">
        <f>VLOOKUP($K45,'Entry Form Women'!$B$11:$M$279,3,0)</f>
        <v>#N/A</v>
      </c>
      <c r="N45" s="357" t="e">
        <f>VLOOKUP($K45,'Entry Form Women'!$B$11:$M$279,4,0)</f>
        <v>#N/A</v>
      </c>
      <c r="O45" s="358" t="e">
        <f>VLOOKUP($K45,'Entry Form Women'!$B$11:$M$279,5,0)</f>
        <v>#N/A</v>
      </c>
      <c r="P45" s="358" t="e">
        <f>VLOOKUP($K45,'Entry Form Women'!$B$11:$M$279,6,0)</f>
        <v>#N/A</v>
      </c>
      <c r="Q45" s="359" t="e">
        <f>VLOOKUP($K45,'Entry Form Women'!$B$11:$M$279,7,0)</f>
        <v>#N/A</v>
      </c>
      <c r="R45" s="359" t="e">
        <f>VLOOKUP($K45,'Entry Form Women'!$B$11:$M$279,8,0)</f>
        <v>#N/A</v>
      </c>
      <c r="S45" s="188"/>
    </row>
    <row r="46" spans="1:19" ht="21" customHeight="1">
      <c r="A46" s="380" t="s">
        <v>425</v>
      </c>
      <c r="B46" s="355">
        <v>3</v>
      </c>
      <c r="C46" s="356">
        <f>VLOOKUP($A46,'Entry Form Women'!$B$11:$M$279,3,0)</f>
        <v>30</v>
      </c>
      <c r="D46" s="361" t="str">
        <f>VLOOKUP($A46,'Entry Form Women'!$B$11:$M$279,4,0)</f>
        <v>Monika Georgieva</v>
      </c>
      <c r="E46" s="356">
        <f>VLOOKUP($A46,'Entry Form Women'!$B$11:$M$279,5,0)</f>
        <v>1994</v>
      </c>
      <c r="F46" s="358" t="str">
        <f>VLOOKUP($A46,'Entry Form Women'!$B$11:$M$279,6,0)</f>
        <v>BUL</v>
      </c>
      <c r="G46" s="362">
        <f>VLOOKUP($A46,'Entry Form Women'!$B$11:$M$279,7,0)</f>
        <v>42761</v>
      </c>
      <c r="H46" s="362">
        <f>VLOOKUP($A46,'Entry Form Women'!$B$11:$M$279,8,0)</f>
        <v>42761</v>
      </c>
      <c r="I46" s="360"/>
      <c r="J46" s="354"/>
      <c r="K46" s="15" t="s">
        <v>363</v>
      </c>
      <c r="L46" s="355">
        <v>14</v>
      </c>
      <c r="M46" s="356" t="e">
        <f>VLOOKUP($K46,'Entry Form Women'!$B$11:$M$279,3,0)</f>
        <v>#N/A</v>
      </c>
      <c r="N46" s="357" t="e">
        <f>VLOOKUP($K46,'Entry Form Women'!$B$11:$M$279,4,0)</f>
        <v>#N/A</v>
      </c>
      <c r="O46" s="358" t="e">
        <f>VLOOKUP($K46,'Entry Form Women'!$B$11:$M$279,5,0)</f>
        <v>#N/A</v>
      </c>
      <c r="P46" s="358" t="e">
        <f>VLOOKUP($K46,'Entry Form Women'!$B$11:$M$279,6,0)</f>
        <v>#N/A</v>
      </c>
      <c r="Q46" s="359" t="e">
        <f>VLOOKUP($K46,'Entry Form Women'!$B$11:$M$279,7,0)</f>
        <v>#N/A</v>
      </c>
      <c r="R46" s="359" t="e">
        <f>VLOOKUP($K46,'Entry Form Women'!$B$11:$M$279,8,0)</f>
        <v>#N/A</v>
      </c>
      <c r="S46" s="188"/>
    </row>
    <row r="47" spans="1:19" ht="21" customHeight="1">
      <c r="A47" s="380" t="s">
        <v>426</v>
      </c>
      <c r="B47" s="355">
        <v>4</v>
      </c>
      <c r="C47" s="356">
        <f>VLOOKUP($A47,'Entry Form Women'!$B$11:$M$279,3,0)</f>
        <v>78</v>
      </c>
      <c r="D47" s="357" t="str">
        <f>VLOOKUP($A47,'Entry Form Women'!$B$11:$M$279,4,0)</f>
        <v>Ancuta Bobocel</v>
      </c>
      <c r="E47" s="358">
        <f>VLOOKUP($A47,'Entry Form Women'!$B$11:$M$279,5,0)</f>
        <v>1987</v>
      </c>
      <c r="F47" s="358" t="str">
        <f>VLOOKUP($A47,'Entry Form Women'!$B$11:$M$279,6,0)</f>
        <v>ROU</v>
      </c>
      <c r="G47" s="365">
        <f>VLOOKUP($A47,'Entry Form Women'!$B$11:$M$279,7,0)</f>
        <v>40813</v>
      </c>
      <c r="H47" s="362">
        <f>VLOOKUP($A47,'Entry Form Women'!$B$11:$M$279,8,0)</f>
        <v>42400</v>
      </c>
      <c r="I47" s="360"/>
      <c r="J47" s="354"/>
      <c r="K47" s="15" t="s">
        <v>364</v>
      </c>
      <c r="L47" s="355">
        <v>15</v>
      </c>
      <c r="M47" s="356" t="e">
        <f>VLOOKUP($K47,'Entry Form Women'!$B$11:$M$279,3,0)</f>
        <v>#N/A</v>
      </c>
      <c r="N47" s="357" t="e">
        <f>VLOOKUP($K47,'Entry Form Women'!$B$11:$M$279,4,0)</f>
        <v>#N/A</v>
      </c>
      <c r="O47" s="358" t="e">
        <f>VLOOKUP($K47,'Entry Form Women'!$B$11:$M$279,5,0)</f>
        <v>#N/A</v>
      </c>
      <c r="P47" s="358" t="e">
        <f>VLOOKUP($K47,'Entry Form Women'!$B$11:$M$279,6,0)</f>
        <v>#N/A</v>
      </c>
      <c r="Q47" s="359" t="e">
        <f>VLOOKUP($K47,'Entry Form Women'!$B$11:$M$279,7,0)</f>
        <v>#N/A</v>
      </c>
      <c r="R47" s="359" t="e">
        <f>VLOOKUP($K47,'Entry Form Women'!$B$11:$M$279,8,0)</f>
        <v>#N/A</v>
      </c>
      <c r="S47" s="188"/>
    </row>
    <row r="48" spans="1:19" ht="21" customHeight="1">
      <c r="A48" s="380" t="s">
        <v>427</v>
      </c>
      <c r="B48" s="355">
        <v>5</v>
      </c>
      <c r="C48" s="356">
        <f>VLOOKUP($A48,'Entry Form Women'!$B$11:$M$279,3,0)</f>
        <v>94</v>
      </c>
      <c r="D48" s="357" t="str">
        <f>VLOOKUP($A48,'Entry Form Women'!$B$11:$M$279,4,0)</f>
        <v>Sonja Roman</v>
      </c>
      <c r="E48" s="358">
        <f>VLOOKUP($A48,'Entry Form Women'!$B$11:$M$279,5,0)</f>
        <v>1979</v>
      </c>
      <c r="F48" s="358" t="str">
        <f>VLOOKUP($A48,'Entry Form Women'!$B$11:$M$279,6,0)</f>
        <v>SLO</v>
      </c>
      <c r="G48" s="365">
        <f>VLOOKUP($A48,'Entry Form Women'!$B$11:$M$279,7,0)</f>
        <v>40213</v>
      </c>
      <c r="H48" s="362">
        <f>VLOOKUP($A48,'Entry Form Women'!$B$11:$M$279,8,0)</f>
        <v>0</v>
      </c>
      <c r="I48" s="360"/>
      <c r="J48" s="354"/>
      <c r="K48" s="354"/>
      <c r="L48" s="364"/>
      <c r="M48" s="354"/>
      <c r="N48" s="354"/>
      <c r="O48" s="354"/>
      <c r="P48" s="354"/>
      <c r="Q48" s="354"/>
      <c r="R48" s="354"/>
    </row>
    <row r="49" spans="1:19" ht="21" customHeight="1">
      <c r="A49" s="380" t="s">
        <v>428</v>
      </c>
      <c r="B49" s="355">
        <v>6</v>
      </c>
      <c r="C49" s="356">
        <f>VLOOKUP($A49,'Entry Form Women'!$B$11:$M$279,3,0)</f>
        <v>2</v>
      </c>
      <c r="D49" s="357" t="str">
        <f>VLOOKUP($A49,'Entry Form Women'!$B$11:$M$279,4,0)</f>
        <v>Luiza Gega</v>
      </c>
      <c r="E49" s="358">
        <f>VLOOKUP($A49,'Entry Form Women'!$B$11:$M$279,5,0)</f>
        <v>1988</v>
      </c>
      <c r="F49" s="358" t="str">
        <f>VLOOKUP($A49,'Entry Form Women'!$B$11:$M$279,6,0)</f>
        <v>ALB</v>
      </c>
      <c r="G49" s="365">
        <f>VLOOKUP($A49,'Entry Form Women'!$B$11:$M$279,7,0)</f>
        <v>40511</v>
      </c>
      <c r="H49" s="362" t="str">
        <f>VLOOKUP($A49,'Entry Form Women'!$B$11:$M$279,8,0)</f>
        <v>-</v>
      </c>
      <c r="I49" s="360"/>
      <c r="J49" s="354"/>
      <c r="K49" s="352" t="s">
        <v>277</v>
      </c>
      <c r="L49" s="423" t="s">
        <v>36</v>
      </c>
      <c r="M49" s="423"/>
      <c r="N49" s="423"/>
      <c r="O49" s="423"/>
      <c r="P49" s="423"/>
      <c r="Q49" s="423"/>
      <c r="R49" s="423"/>
      <c r="S49" s="187"/>
    </row>
    <row r="50" spans="1:19" ht="21" customHeight="1">
      <c r="A50" s="380" t="s">
        <v>429</v>
      </c>
      <c r="B50" s="355">
        <v>7</v>
      </c>
      <c r="C50" s="356">
        <f>VLOOKUP($A50,'Entry Form Women'!$B$11:$M$279,3,0)</f>
        <v>113</v>
      </c>
      <c r="D50" s="357" t="str">
        <f>VLOOKUP($A50,'Entry Form Women'!$B$11:$M$279,4,0)</f>
        <v>Özlem Kaya</v>
      </c>
      <c r="E50" s="358">
        <f>VLOOKUP($A50,'Entry Form Women'!$B$11:$M$279,5,0)</f>
        <v>1990</v>
      </c>
      <c r="F50" s="358" t="str">
        <f>VLOOKUP($A50,'Entry Form Women'!$B$11:$M$279,6,0)</f>
        <v>TUR</v>
      </c>
      <c r="G50" s="365">
        <f>VLOOKUP($A50,'Entry Form Women'!$B$11:$M$279,7,0)</f>
        <v>42065</v>
      </c>
      <c r="H50" s="362">
        <f>VLOOKUP($A50,'Entry Form Women'!$B$11:$M$279,8,0)</f>
        <v>42065</v>
      </c>
      <c r="I50" s="360"/>
      <c r="J50" s="354"/>
      <c r="K50" s="354"/>
      <c r="L50" s="70" t="s">
        <v>39</v>
      </c>
      <c r="M50" s="70" t="s">
        <v>30</v>
      </c>
      <c r="N50" s="70" t="s">
        <v>31</v>
      </c>
      <c r="O50" s="70" t="s">
        <v>33</v>
      </c>
      <c r="P50" s="70" t="s">
        <v>32</v>
      </c>
      <c r="Q50" s="70" t="s">
        <v>47</v>
      </c>
      <c r="R50" s="70" t="s">
        <v>46</v>
      </c>
      <c r="S50" s="184" t="s">
        <v>112</v>
      </c>
    </row>
    <row r="51" spans="1:19" ht="21" customHeight="1">
      <c r="A51" s="380" t="s">
        <v>430</v>
      </c>
      <c r="B51" s="355">
        <v>8</v>
      </c>
      <c r="C51" s="356">
        <f>VLOOKUP($A51,'Entry Form Women'!$B$11:$M$279,3,0)</f>
        <v>43</v>
      </c>
      <c r="D51" s="357" t="str">
        <f>VLOOKUP($A51,'Entry Form Women'!$B$11:$M$279,4,0)</f>
        <v>Natalia Evangelidou</v>
      </c>
      <c r="E51" s="358">
        <f>VLOOKUP($A51,'Entry Form Women'!$B$11:$M$279,5,0)</f>
        <v>1991</v>
      </c>
      <c r="F51" s="358" t="str">
        <f>VLOOKUP($A51,'Entry Form Women'!$B$11:$M$279,6,0)</f>
        <v>CYP</v>
      </c>
      <c r="G51" s="365">
        <f>VLOOKUP($A51,'Entry Form Women'!$B$11:$M$279,7,0)</f>
        <v>42117</v>
      </c>
      <c r="H51" s="362">
        <f>VLOOKUP($A51,'Entry Form Women'!$B$11:$M$279,8,0)</f>
        <v>42612</v>
      </c>
      <c r="I51" s="360"/>
      <c r="J51" s="354"/>
      <c r="K51" s="15" t="s">
        <v>365</v>
      </c>
      <c r="L51" s="355">
        <v>1</v>
      </c>
      <c r="M51" s="356">
        <f>VLOOKUP($K51,'Entry Form Women'!$B$11:$M$279,3,0)</f>
        <v>127</v>
      </c>
      <c r="N51" s="357" t="str">
        <f>VLOOKUP($K51,'Entry Form Women'!$B$11:$M$279,4,0)</f>
        <v>Sevim Sinmez Serbest - OC</v>
      </c>
      <c r="O51" s="358">
        <f>VLOOKUP($K51,'Entry Form Women'!$B$11:$M$279,5,0)</f>
        <v>1987</v>
      </c>
      <c r="P51" s="358" t="str">
        <f>VLOOKUP($K51,'Entry Form Women'!$B$11:$M$279,6,0)</f>
        <v xml:space="preserve">TUR </v>
      </c>
      <c r="Q51" s="359">
        <f>VLOOKUP($K51,'Entry Form Women'!$B$11:$M$279,7,0)</f>
        <v>1395</v>
      </c>
      <c r="R51" s="359">
        <f>VLOOKUP($K51,'Entry Form Women'!$B$11:$M$279,8,0)</f>
        <v>0</v>
      </c>
      <c r="S51" s="188"/>
    </row>
    <row r="52" spans="1:19" ht="21" customHeight="1">
      <c r="A52" s="380" t="s">
        <v>431</v>
      </c>
      <c r="B52" s="355">
        <v>9</v>
      </c>
      <c r="C52" s="356">
        <f>VLOOKUP($A52,'Entry Form Women'!$B$11:$M$279,3,0)</f>
        <v>54</v>
      </c>
      <c r="D52" s="357" t="str">
        <f>VLOOKUP($A52,'Entry Form Women'!$B$11:$M$279,4,0)</f>
        <v>Anastasia Marinakou</v>
      </c>
      <c r="E52" s="358">
        <f>VLOOKUP($A52,'Entry Form Women'!$B$11:$M$279,5,0)</f>
        <v>1996</v>
      </c>
      <c r="F52" s="358" t="str">
        <f>VLOOKUP($A52,'Entry Form Women'!$B$11:$M$279,6,0)</f>
        <v>GRE</v>
      </c>
      <c r="G52" s="365">
        <f>VLOOKUP($A52,'Entry Form Women'!$B$11:$M$279,7,0)</f>
        <v>42788</v>
      </c>
      <c r="H52" s="362">
        <f>VLOOKUP($A52,'Entry Form Women'!$B$11:$M$279,8,0)</f>
        <v>42788</v>
      </c>
      <c r="I52" s="360"/>
      <c r="J52" s="354"/>
      <c r="K52" s="15" t="s">
        <v>366</v>
      </c>
      <c r="L52" s="355">
        <v>2</v>
      </c>
      <c r="M52" s="356">
        <f>VLOOKUP($K52,'Entry Form Women'!$B$11:$M$279,3,0)</f>
        <v>4</v>
      </c>
      <c r="N52" s="361" t="str">
        <f>VLOOKUP($K52,'Entry Form Women'!$B$11:$M$279,4,0)</f>
        <v>Silvana Gjuta</v>
      </c>
      <c r="O52" s="356">
        <f>VLOOKUP($K52,'Entry Form Women'!$B$11:$M$279,5,0)</f>
        <v>1991</v>
      </c>
      <c r="P52" s="358" t="str">
        <f>VLOOKUP($K52,'Entry Form Women'!$B$11:$M$279,6,0)</f>
        <v>ALB</v>
      </c>
      <c r="Q52" s="363">
        <f>VLOOKUP($K52,'Entry Form Women'!$B$11:$M$279,7,0)</f>
        <v>1170</v>
      </c>
      <c r="R52" s="359">
        <f>VLOOKUP($K52,'Entry Form Women'!$B$11:$M$279,8,0)</f>
        <v>1105</v>
      </c>
      <c r="S52" s="188"/>
    </row>
    <row r="53" spans="1:19" ht="21" customHeight="1">
      <c r="A53" s="380" t="s">
        <v>432</v>
      </c>
      <c r="B53" s="355">
        <v>10</v>
      </c>
      <c r="C53" s="356">
        <f>VLOOKUP($A53,'Entry Form Women'!$B$11:$M$279,3,0)</f>
        <v>63</v>
      </c>
      <c r="D53" s="357" t="str">
        <f>VLOOKUP($A53,'Entry Form Women'!$B$11:$M$279,4,0)</f>
        <v>Olga Zaporojan</v>
      </c>
      <c r="E53" s="358">
        <f>VLOOKUP($A53,'Entry Form Women'!$B$11:$M$279,5,0)</f>
        <v>1987</v>
      </c>
      <c r="F53" s="358" t="str">
        <f>VLOOKUP($A53,'Entry Form Women'!$B$11:$M$279,6,0)</f>
        <v>MDA</v>
      </c>
      <c r="G53" s="365">
        <f>VLOOKUP($A53,'Entry Form Women'!$B$11:$M$279,7,0)</f>
        <v>43348</v>
      </c>
      <c r="H53" s="362">
        <f>VLOOKUP($A53,'Entry Form Women'!$B$11:$M$279,8,0)</f>
        <v>43613</v>
      </c>
      <c r="I53" s="360"/>
      <c r="J53" s="354"/>
      <c r="K53" s="15" t="s">
        <v>367</v>
      </c>
      <c r="L53" s="355">
        <v>3</v>
      </c>
      <c r="M53" s="356">
        <f>VLOOKUP($K53,'Entry Form Women'!$B$11:$M$279,3,0)</f>
        <v>48</v>
      </c>
      <c r="N53" s="361" t="str">
        <f>VLOOKUP($K53,'Entry Form Women'!$B$11:$M$279,4,0)</f>
        <v>Tatia Paikidze</v>
      </c>
      <c r="O53" s="356" t="str">
        <f>VLOOKUP($K53,'Entry Form Women'!$B$11:$M$279,5,0)</f>
        <v>1993</v>
      </c>
      <c r="P53" s="358" t="str">
        <f>VLOOKUP($K53,'Entry Form Women'!$B$11:$M$279,6,0)</f>
        <v>GEO</v>
      </c>
      <c r="Q53" s="363">
        <f>VLOOKUP($K53,'Entry Form Women'!$B$11:$M$279,7,0)</f>
        <v>1296</v>
      </c>
      <c r="R53" s="359" t="str">
        <f>VLOOKUP($K53,'Entry Form Women'!$B$11:$M$279,8,0)</f>
        <v>12.17</v>
      </c>
      <c r="S53" s="188"/>
    </row>
    <row r="54" spans="1:19" ht="21" customHeight="1">
      <c r="A54" s="380" t="s">
        <v>433</v>
      </c>
      <c r="B54" s="355">
        <v>11</v>
      </c>
      <c r="C54" s="356" t="e">
        <f>VLOOKUP($A54,'Entry Form Women'!$B$11:$M$279,3,0)</f>
        <v>#N/A</v>
      </c>
      <c r="D54" s="357" t="e">
        <f>VLOOKUP($A54,'Entry Form Women'!$B$11:$M$279,4,0)</f>
        <v>#N/A</v>
      </c>
      <c r="E54" s="358" t="e">
        <f>VLOOKUP($A54,'Entry Form Women'!$B$11:$M$279,5,0)</f>
        <v>#N/A</v>
      </c>
      <c r="F54" s="358" t="e">
        <f>VLOOKUP($A54,'Entry Form Women'!$B$11:$M$279,6,0)</f>
        <v>#N/A</v>
      </c>
      <c r="G54" s="365" t="e">
        <f>VLOOKUP($A54,'Entry Form Women'!$B$11:$M$279,7,0)</f>
        <v>#N/A</v>
      </c>
      <c r="H54" s="362" t="e">
        <f>VLOOKUP($A54,'Entry Form Women'!$B$11:$M$279,8,0)</f>
        <v>#N/A</v>
      </c>
      <c r="I54" s="360"/>
      <c r="J54" s="354"/>
      <c r="K54" s="15" t="s">
        <v>368</v>
      </c>
      <c r="L54" s="355">
        <v>4</v>
      </c>
      <c r="M54" s="356">
        <f>VLOOKUP($K54,'Entry Form Women'!$B$11:$M$279,3,0)</f>
        <v>107</v>
      </c>
      <c r="N54" s="357" t="str">
        <f>VLOOKUP($K54,'Entry Form Women'!$B$11:$M$279,4,0)</f>
        <v>Büşra Mutay</v>
      </c>
      <c r="O54" s="358">
        <f>VLOOKUP($K54,'Entry Form Women'!$B$11:$M$279,5,0)</f>
        <v>1990</v>
      </c>
      <c r="P54" s="358" t="str">
        <f>VLOOKUP($K54,'Entry Form Women'!$B$11:$M$279,6,0)</f>
        <v>TUR</v>
      </c>
      <c r="Q54" s="359">
        <f>VLOOKUP($K54,'Entry Form Women'!$B$11:$M$279,7,0)</f>
        <v>1282</v>
      </c>
      <c r="R54" s="359">
        <f>VLOOKUP($K54,'Entry Form Women'!$B$11:$M$279,8,0)</f>
        <v>1260</v>
      </c>
      <c r="S54" s="188"/>
    </row>
    <row r="55" spans="1:19" ht="21" customHeight="1">
      <c r="A55" s="380" t="s">
        <v>434</v>
      </c>
      <c r="B55" s="355">
        <v>12</v>
      </c>
      <c r="C55" s="356" t="e">
        <f>VLOOKUP($A55,'Entry Form Women'!$B$11:$M$279,3,0)</f>
        <v>#N/A</v>
      </c>
      <c r="D55" s="357" t="e">
        <f>VLOOKUP($A55,'Entry Form Women'!$B$11:$M$279,4,0)</f>
        <v>#N/A</v>
      </c>
      <c r="E55" s="358" t="e">
        <f>VLOOKUP($A55,'Entry Form Women'!$B$11:$M$279,5,0)</f>
        <v>#N/A</v>
      </c>
      <c r="F55" s="358" t="e">
        <f>VLOOKUP($A55,'Entry Form Women'!$B$11:$M$279,6,0)</f>
        <v>#N/A</v>
      </c>
      <c r="G55" s="365" t="e">
        <f>VLOOKUP($A55,'Entry Form Women'!$B$11:$M$279,7,0)</f>
        <v>#N/A</v>
      </c>
      <c r="H55" s="362" t="e">
        <f>VLOOKUP($A55,'Entry Form Women'!$B$11:$M$279,8,0)</f>
        <v>#N/A</v>
      </c>
      <c r="I55" s="360"/>
      <c r="J55" s="354"/>
      <c r="K55" s="15" t="s">
        <v>369</v>
      </c>
      <c r="L55" s="355">
        <v>5</v>
      </c>
      <c r="M55" s="356">
        <f>VLOOKUP($K55,'Entry Form Women'!$B$11:$M$279,3,0)</f>
        <v>13</v>
      </c>
      <c r="N55" s="361" t="str">
        <f>VLOOKUP($K55,'Entry Form Women'!$B$11:$M$279,4,0)</f>
        <v>Satenik Hovhannisyan</v>
      </c>
      <c r="O55" s="356">
        <f>VLOOKUP($K55,'Entry Form Women'!$B$11:$M$279,5,0)</f>
        <v>1995</v>
      </c>
      <c r="P55" s="358" t="str">
        <f>VLOOKUP($K55,'Entry Form Women'!$B$11:$M$279,6,0)</f>
        <v>ARM</v>
      </c>
      <c r="Q55" s="363">
        <f>VLOOKUP($K55,'Entry Form Women'!$B$11:$M$279,7,0)</f>
        <v>1286</v>
      </c>
      <c r="R55" s="359">
        <f>VLOOKUP($K55,'Entry Form Women'!$B$11:$M$279,8,0)</f>
        <v>1274</v>
      </c>
      <c r="S55" s="188"/>
    </row>
    <row r="56" spans="1:19" ht="21" customHeight="1">
      <c r="A56" s="380"/>
      <c r="B56" s="370"/>
      <c r="C56" s="371"/>
      <c r="D56" s="374"/>
      <c r="E56" s="372"/>
      <c r="F56" s="372"/>
      <c r="G56" s="375"/>
      <c r="H56" s="376"/>
      <c r="I56" s="376"/>
      <c r="J56" s="354"/>
      <c r="K56" s="15" t="s">
        <v>370</v>
      </c>
      <c r="L56" s="355">
        <v>6</v>
      </c>
      <c r="M56" s="356">
        <f>VLOOKUP($K56,'Entry Form Women'!$B$11:$M$279,3,0)</f>
        <v>81</v>
      </c>
      <c r="N56" s="361" t="str">
        <f>VLOOKUP($K56,'Entry Form Women'!$B$11:$M$279,4,0)</f>
        <v>Cristina Sandu</v>
      </c>
      <c r="O56" s="356">
        <f>VLOOKUP($K56,'Entry Form Women'!$B$11:$M$279,5,0)</f>
        <v>1990</v>
      </c>
      <c r="P56" s="358" t="str">
        <f>VLOOKUP($K56,'Entry Form Women'!$B$11:$M$279,6,0)</f>
        <v>ROU</v>
      </c>
      <c r="Q56" s="363">
        <f>VLOOKUP($K56,'Entry Form Women'!$B$11:$M$279,7,0)</f>
        <v>1383</v>
      </c>
      <c r="R56" s="359">
        <f>VLOOKUP($K56,'Entry Form Women'!$B$11:$M$279,8,0)</f>
        <v>1383</v>
      </c>
      <c r="S56" s="188"/>
    </row>
    <row r="57" spans="1:19" ht="21" customHeight="1">
      <c r="A57" s="380"/>
      <c r="B57" s="370"/>
      <c r="C57" s="371"/>
      <c r="D57" s="374"/>
      <c r="E57" s="372"/>
      <c r="F57" s="372"/>
      <c r="G57" s="375"/>
      <c r="H57" s="376"/>
      <c r="I57" s="376"/>
      <c r="J57" s="354"/>
      <c r="K57" s="15" t="s">
        <v>371</v>
      </c>
      <c r="L57" s="355">
        <v>7</v>
      </c>
      <c r="M57" s="356" t="e">
        <f>VLOOKUP($K57,'Entry Form Women'!$B$11:$M$279,3,0)</f>
        <v>#N/A</v>
      </c>
      <c r="N57" s="361" t="e">
        <f>VLOOKUP($K57,'Entry Form Women'!$B$11:$M$279,4,0)</f>
        <v>#N/A</v>
      </c>
      <c r="O57" s="356" t="e">
        <f>VLOOKUP($K57,'Entry Form Women'!$B$11:$M$279,5,0)</f>
        <v>#N/A</v>
      </c>
      <c r="P57" s="358" t="e">
        <f>VLOOKUP($K57,'Entry Form Women'!$B$11:$M$279,6,0)</f>
        <v>#N/A</v>
      </c>
      <c r="Q57" s="363" t="e">
        <f>VLOOKUP($K57,'Entry Form Women'!$B$11:$M$279,7,0)</f>
        <v>#N/A</v>
      </c>
      <c r="R57" s="359" t="e">
        <f>VLOOKUP($K57,'Entry Form Women'!$B$11:$M$279,8,0)</f>
        <v>#N/A</v>
      </c>
      <c r="S57" s="188"/>
    </row>
    <row r="58" spans="1:19" ht="21" customHeight="1">
      <c r="A58" s="380"/>
      <c r="B58" s="354"/>
      <c r="C58" s="354"/>
      <c r="D58" s="354"/>
      <c r="E58" s="354"/>
      <c r="F58" s="354"/>
      <c r="G58" s="354"/>
      <c r="H58" s="354"/>
      <c r="I58" s="185"/>
      <c r="J58" s="354"/>
      <c r="K58" s="15"/>
      <c r="L58" s="71"/>
      <c r="M58" s="71"/>
      <c r="N58" s="71"/>
      <c r="O58" s="71"/>
      <c r="P58" s="71"/>
      <c r="Q58" s="71"/>
      <c r="R58" s="71"/>
    </row>
    <row r="59" spans="1:19" ht="21" customHeight="1">
      <c r="A59" s="381"/>
      <c r="B59" s="423" t="s">
        <v>7</v>
      </c>
      <c r="C59" s="423"/>
      <c r="D59" s="423"/>
      <c r="E59" s="423"/>
      <c r="F59" s="423"/>
      <c r="G59" s="423"/>
      <c r="H59" s="423"/>
      <c r="I59" s="187"/>
      <c r="J59" s="354"/>
      <c r="K59" s="381" t="s">
        <v>274</v>
      </c>
      <c r="L59" s="423" t="s">
        <v>34</v>
      </c>
      <c r="M59" s="423"/>
      <c r="N59" s="423"/>
      <c r="O59" s="423"/>
      <c r="P59" s="423"/>
      <c r="Q59" s="423"/>
      <c r="R59" s="423"/>
      <c r="S59" s="187"/>
    </row>
    <row r="60" spans="1:19" ht="21" customHeight="1">
      <c r="A60" s="380"/>
      <c r="B60" s="70" t="s">
        <v>111</v>
      </c>
      <c r="C60" s="70" t="s">
        <v>30</v>
      </c>
      <c r="D60" s="70" t="s">
        <v>68</v>
      </c>
      <c r="E60" s="70" t="s">
        <v>69</v>
      </c>
      <c r="F60" s="70" t="s">
        <v>32</v>
      </c>
      <c r="G60" s="70" t="s">
        <v>47</v>
      </c>
      <c r="H60" s="70" t="s">
        <v>46</v>
      </c>
      <c r="I60" s="184" t="s">
        <v>112</v>
      </c>
      <c r="J60" s="354"/>
      <c r="K60" s="15"/>
      <c r="L60" s="70" t="s">
        <v>39</v>
      </c>
      <c r="M60" s="70" t="s">
        <v>30</v>
      </c>
      <c r="N60" s="70" t="s">
        <v>68</v>
      </c>
      <c r="O60" s="70" t="s">
        <v>69</v>
      </c>
      <c r="P60" s="70" t="s">
        <v>32</v>
      </c>
      <c r="Q60" s="70" t="s">
        <v>47</v>
      </c>
      <c r="R60" s="70" t="s">
        <v>46</v>
      </c>
      <c r="S60" s="184" t="s">
        <v>112</v>
      </c>
    </row>
    <row r="61" spans="1:19" ht="21" customHeight="1">
      <c r="A61" s="380" t="s">
        <v>435</v>
      </c>
      <c r="B61" s="355">
        <v>1</v>
      </c>
      <c r="C61" s="356">
        <f>VLOOKUP($A61,'Entry Form Women'!$B$11:$M$279,3,0)</f>
        <v>7</v>
      </c>
      <c r="D61" s="361" t="str">
        <f>VLOOKUP($A61,'Entry Form Women'!$B$11:$M$279,4,0)</f>
        <v>Anna Karhanyan</v>
      </c>
      <c r="E61" s="356">
        <f>VLOOKUP($A61,'Entry Form Women'!$B$11:$M$279,5,0)</f>
        <v>1993</v>
      </c>
      <c r="F61" s="358" t="str">
        <f>VLOOKUP($A61,'Entry Form Women'!$B$11:$M$279,6,0)</f>
        <v>ARM</v>
      </c>
      <c r="G61" s="362">
        <f>VLOOKUP($A61,'Entry Form Women'!$B$11:$M$279,7,0)</f>
        <v>22200</v>
      </c>
      <c r="H61" s="362">
        <f>VLOOKUP($A61,'Entry Form Women'!$B$11:$M$279,8,0)</f>
        <v>22224</v>
      </c>
      <c r="I61" s="360"/>
      <c r="J61" s="354"/>
      <c r="K61" s="15" t="s">
        <v>389</v>
      </c>
      <c r="L61" s="355">
        <v>1</v>
      </c>
      <c r="M61" s="356">
        <f>VLOOKUP($K61,'Entry Form Women'!$B$11:$M$279,3,0)</f>
        <v>14</v>
      </c>
      <c r="N61" s="357" t="str">
        <f>VLOOKUP($K61,'Entry Form Women'!$B$11:$M$279,4,0)</f>
        <v>Viktoria Stepanyan</v>
      </c>
      <c r="O61" s="358">
        <f>VLOOKUP($K61,'Entry Form Women'!$B$11:$M$279,5,0)</f>
        <v>1995</v>
      </c>
      <c r="P61" s="358" t="str">
        <f>VLOOKUP($K61,'Entry Form Women'!$B$11:$M$279,6,0)</f>
        <v>ARM</v>
      </c>
      <c r="Q61" s="359">
        <f>VLOOKUP($K61,'Entry Form Women'!$B$11:$M$279,7,0)</f>
        <v>155</v>
      </c>
      <c r="R61" s="359">
        <f>VLOOKUP($K61,'Entry Form Women'!$B$11:$M$279,8,0)</f>
        <v>155</v>
      </c>
      <c r="S61" s="188"/>
    </row>
    <row r="62" spans="1:19" ht="21" customHeight="1">
      <c r="A62" s="380" t="s">
        <v>436</v>
      </c>
      <c r="B62" s="355">
        <v>2</v>
      </c>
      <c r="C62" s="356">
        <f>VLOOKUP($A62,'Entry Form Women'!$B$11:$M$279,3,0)</f>
        <v>85</v>
      </c>
      <c r="D62" s="361" t="str">
        <f>VLOOKUP($A62,'Entry Form Women'!$B$11:$M$279,4,0)</f>
        <v>Florina Pierdevara - OC</v>
      </c>
      <c r="E62" s="356">
        <f>VLOOKUP($A62,'Entry Form Women'!$B$11:$M$279,5,0)</f>
        <v>1990</v>
      </c>
      <c r="F62" s="358" t="str">
        <f>VLOOKUP($A62,'Entry Form Women'!$B$11:$M$279,6,0)</f>
        <v xml:space="preserve">ROU </v>
      </c>
      <c r="G62" s="362">
        <f>VLOOKUP($A62,'Entry Form Women'!$B$11:$M$279,7,0)</f>
        <v>20337</v>
      </c>
      <c r="H62" s="362">
        <f>VLOOKUP($A62,'Entry Form Women'!$B$11:$M$279,8,0)</f>
        <v>20446</v>
      </c>
      <c r="I62" s="360"/>
      <c r="J62" s="354"/>
      <c r="K62" s="15" t="s">
        <v>390</v>
      </c>
      <c r="L62" s="355">
        <v>2</v>
      </c>
      <c r="M62" s="356">
        <f>VLOOKUP($K62,'Entry Form Women'!$B$11:$M$279,3,0)</f>
        <v>126</v>
      </c>
      <c r="N62" s="361" t="str">
        <f>VLOOKUP($K62,'Entry Form Women'!$B$11:$M$279,4,0)</f>
        <v>Pınar Aday - OC</v>
      </c>
      <c r="O62" s="356">
        <f>VLOOKUP($K62,'Entry Form Women'!$B$11:$M$279,5,0)</f>
        <v>1993</v>
      </c>
      <c r="P62" s="358" t="str">
        <f>VLOOKUP($K62,'Entry Form Women'!$B$11:$M$279,6,0)</f>
        <v xml:space="preserve">TUR </v>
      </c>
      <c r="Q62" s="363">
        <f>VLOOKUP($K62,'Entry Form Women'!$B$11:$M$279,7,0)</f>
        <v>180</v>
      </c>
      <c r="R62" s="363">
        <f>VLOOKUP($K62,'Entry Form Women'!$B$11:$M$279,8,0)</f>
        <v>177</v>
      </c>
      <c r="S62" s="188"/>
    </row>
    <row r="63" spans="1:19" ht="21" customHeight="1">
      <c r="A63" s="380" t="s">
        <v>482</v>
      </c>
      <c r="B63" s="355">
        <v>2</v>
      </c>
      <c r="C63" s="356">
        <f>VLOOKUP($A63,'Entry Form Women'!$B$11:$M$279,3,0)</f>
        <v>83</v>
      </c>
      <c r="D63" s="361" t="str">
        <f>VLOOKUP($A63,'Entry Form Women'!$B$11:$M$279,4,0)</f>
        <v>Mihaela Nunu</v>
      </c>
      <c r="E63" s="356">
        <f>VLOOKUP($A63,'Entry Form Women'!$B$11:$M$279,5,0)</f>
        <v>1989</v>
      </c>
      <c r="F63" s="358" t="str">
        <f>VLOOKUP($A63,'Entry Form Women'!$B$11:$M$279,6,0)</f>
        <v>ROU</v>
      </c>
      <c r="G63" s="362">
        <f>VLOOKUP($A63,'Entry Form Women'!$B$11:$M$279,7,0)</f>
        <v>20422</v>
      </c>
      <c r="H63" s="362">
        <f>VLOOKUP($A63,'Entry Form Women'!$B$11:$M$279,8,0)</f>
        <v>20442</v>
      </c>
      <c r="I63" s="360"/>
      <c r="J63" s="354"/>
      <c r="K63" s="15" t="s">
        <v>391</v>
      </c>
      <c r="L63" s="355">
        <v>3</v>
      </c>
      <c r="M63" s="356">
        <f>VLOOKUP($K63,'Entry Form Women'!$B$11:$M$279,3,0)</f>
        <v>19</v>
      </c>
      <c r="N63" s="361" t="str">
        <f>VLOOKUP($K63,'Entry Form Women'!$B$11:$M$279,4,0)</f>
        <v>Mladena Petrusic</v>
      </c>
      <c r="O63" s="356">
        <f>VLOOKUP($K63,'Entry Form Women'!$B$11:$M$279,5,0)</f>
        <v>1993</v>
      </c>
      <c r="P63" s="358" t="str">
        <f>VLOOKUP($K63,'Entry Form Women'!$B$11:$M$279,6,0)</f>
        <v>BIH</v>
      </c>
      <c r="Q63" s="363">
        <f>VLOOKUP($K63,'Entry Form Women'!$B$11:$M$279,7,0)</f>
        <v>178</v>
      </c>
      <c r="R63" s="363">
        <f>VLOOKUP($K63,'Entry Form Women'!$B$11:$M$279,8,0)</f>
        <v>175</v>
      </c>
      <c r="S63" s="188"/>
    </row>
    <row r="64" spans="1:19" ht="21" customHeight="1">
      <c r="A64" s="380" t="s">
        <v>437</v>
      </c>
      <c r="B64" s="355">
        <v>3</v>
      </c>
      <c r="C64" s="356">
        <f>VLOOKUP($A64,'Entry Form Women'!$B$11:$M$279,3,0)</f>
        <v>50</v>
      </c>
      <c r="D64" s="357" t="str">
        <f>VLOOKUP($A64,'Entry Form Women'!$B$11:$M$279,4,0)</f>
        <v>Tinatin Papuashvili</v>
      </c>
      <c r="E64" s="358">
        <f>VLOOKUP($A64,'Entry Form Women'!$B$11:$M$279,5,0)</f>
        <v>1995</v>
      </c>
      <c r="F64" s="358" t="str">
        <f>VLOOKUP($A64,'Entry Form Women'!$B$11:$M$279,6,0)</f>
        <v>GEO</v>
      </c>
      <c r="G64" s="365" t="str">
        <f>VLOOKUP($A64,'Entry Form Women'!$B$11:$M$279,7,0)</f>
        <v>2:20.68</v>
      </c>
      <c r="H64" s="365" t="str">
        <f>VLOOKUP($A64,'Entry Form Women'!$B$11:$M$279,8,0)</f>
        <v>2:20.68</v>
      </c>
      <c r="I64" s="360"/>
      <c r="J64" s="354"/>
      <c r="K64" s="15" t="s">
        <v>392</v>
      </c>
      <c r="L64" s="355">
        <v>4</v>
      </c>
      <c r="M64" s="356">
        <f>VLOOKUP($K64,'Entry Form Women'!$B$11:$M$279,3,0)</f>
        <v>55</v>
      </c>
      <c r="N64" s="361" t="str">
        <f>VLOOKUP($K64,'Entry Form Women'!$B$11:$M$279,4,0)</f>
        <v>Ekaterini Kyriakopoulou</v>
      </c>
      <c r="O64" s="356">
        <f>VLOOKUP($K64,'Entry Form Women'!$B$11:$M$279,5,0)</f>
        <v>1993</v>
      </c>
      <c r="P64" s="358" t="str">
        <f>VLOOKUP($K64,'Entry Form Women'!$B$11:$M$279,6,0)</f>
        <v>GRE</v>
      </c>
      <c r="Q64" s="363">
        <f>VLOOKUP($K64,'Entry Form Women'!$B$11:$M$279,7,0)</f>
        <v>184</v>
      </c>
      <c r="R64" s="363">
        <f>VLOOKUP($K64,'Entry Form Women'!$B$11:$M$279,8,0)</f>
        <v>181</v>
      </c>
      <c r="S64" s="188"/>
    </row>
    <row r="65" spans="1:19" ht="21" customHeight="1">
      <c r="A65" s="380" t="s">
        <v>438</v>
      </c>
      <c r="B65" s="355">
        <v>4</v>
      </c>
      <c r="C65" s="356">
        <f>VLOOKUP($A65,'Entry Form Women'!$B$11:$M$279,3,0)</f>
        <v>92</v>
      </c>
      <c r="D65" s="357" t="str">
        <f>VLOOKUP($A65,'Entry Form Women'!$B$11:$M$279,4,0)</f>
        <v>Patricija Plazar</v>
      </c>
      <c r="E65" s="358">
        <f>VLOOKUP($A65,'Entry Form Women'!$B$11:$M$279,5,0)</f>
        <v>1991</v>
      </c>
      <c r="F65" s="358" t="str">
        <f>VLOOKUP($A65,'Entry Form Women'!$B$11:$M$279,6,0)</f>
        <v>SLO</v>
      </c>
      <c r="G65" s="365">
        <f>VLOOKUP($A65,'Entry Form Women'!$B$11:$M$279,7,0)</f>
        <v>20913</v>
      </c>
      <c r="H65" s="365">
        <f>VLOOKUP($A65,'Entry Form Women'!$B$11:$M$279,8,0)</f>
        <v>21139</v>
      </c>
      <c r="I65" s="360"/>
      <c r="J65" s="354"/>
      <c r="K65" s="15" t="s">
        <v>393</v>
      </c>
      <c r="L65" s="355">
        <v>5</v>
      </c>
      <c r="M65" s="356">
        <f>VLOOKUP($K65,'Entry Form Women'!$B$11:$M$279,3,0)</f>
        <v>105</v>
      </c>
      <c r="N65" s="357" t="str">
        <f>VLOOKUP($K65,'Entry Form Women'!$B$11:$M$279,4,0)</f>
        <v>Burcu Yüksel</v>
      </c>
      <c r="O65" s="358">
        <f>VLOOKUP($K65,'Entry Form Women'!$B$11:$M$279,5,0)</f>
        <v>1990</v>
      </c>
      <c r="P65" s="358" t="str">
        <f>VLOOKUP($K65,'Entry Form Women'!$B$11:$M$279,6,0)</f>
        <v>TUR</v>
      </c>
      <c r="Q65" s="359">
        <f>VLOOKUP($K65,'Entry Form Women'!$B$11:$M$279,7,0)</f>
        <v>194</v>
      </c>
      <c r="R65" s="359">
        <f>VLOOKUP($K65,'Entry Form Women'!$B$11:$M$279,8,0)</f>
        <v>185</v>
      </c>
      <c r="S65" s="188"/>
    </row>
    <row r="66" spans="1:19" ht="21" customHeight="1">
      <c r="A66" s="380" t="s">
        <v>439</v>
      </c>
      <c r="B66" s="355">
        <v>5</v>
      </c>
      <c r="C66" s="356">
        <f>VLOOKUP($A66,'Entry Form Women'!$B$11:$M$279,3,0)</f>
        <v>116</v>
      </c>
      <c r="D66" s="357" t="str">
        <f>VLOOKUP($A66,'Entry Form Women'!$B$11:$M$279,4,0)</f>
        <v>Demet Dinç - OC</v>
      </c>
      <c r="E66" s="358">
        <f>VLOOKUP($A66,'Entry Form Women'!$B$11:$M$279,5,0)</f>
        <v>1990</v>
      </c>
      <c r="F66" s="358" t="str">
        <f>VLOOKUP($A66,'Entry Form Women'!$B$11:$M$279,6,0)</f>
        <v xml:space="preserve">TUR </v>
      </c>
      <c r="G66" s="365">
        <f>VLOOKUP($A66,'Entry Form Women'!$B$11:$M$279,7,0)</f>
        <v>21004</v>
      </c>
      <c r="H66" s="365">
        <f>VLOOKUP($A66,'Entry Form Women'!$B$11:$M$279,8,0)</f>
        <v>21020</v>
      </c>
      <c r="I66" s="360"/>
      <c r="J66" s="354"/>
      <c r="K66" s="15" t="s">
        <v>394</v>
      </c>
      <c r="L66" s="355">
        <v>6</v>
      </c>
      <c r="M66" s="356">
        <f>VLOOKUP($K66,'Entry Form Women'!$B$11:$M$279,3,0)</f>
        <v>82</v>
      </c>
      <c r="N66" s="357" t="str">
        <f>VLOOKUP($K66,'Entry Form Women'!$B$11:$M$279,4,0)</f>
        <v>Daniela Stanciu</v>
      </c>
      <c r="O66" s="358">
        <f>VLOOKUP($K66,'Entry Form Women'!$B$11:$M$279,5,0)</f>
        <v>1987</v>
      </c>
      <c r="P66" s="358" t="str">
        <f>VLOOKUP($K66,'Entry Form Women'!$B$11:$M$279,6,0)</f>
        <v>ROU</v>
      </c>
      <c r="Q66" s="359">
        <f>VLOOKUP($K66,'Entry Form Women'!$B$11:$M$279,7,0)</f>
        <v>192</v>
      </c>
      <c r="R66" s="359">
        <f>VLOOKUP($K66,'Entry Form Women'!$B$11:$M$279,8,0)</f>
        <v>192</v>
      </c>
      <c r="S66" s="188"/>
    </row>
    <row r="67" spans="1:19" ht="21" customHeight="1">
      <c r="A67" s="380" t="s">
        <v>440</v>
      </c>
      <c r="B67" s="355">
        <v>6</v>
      </c>
      <c r="C67" s="356">
        <f>VLOOKUP($A67,'Entry Form Women'!$B$11:$M$279,3,0)</f>
        <v>111</v>
      </c>
      <c r="D67" s="357" t="str">
        <f>VLOOKUP($A67,'Entry Form Women'!$B$11:$M$279,4,0)</f>
        <v>Gamze Bulut</v>
      </c>
      <c r="E67" s="358">
        <f>VLOOKUP($A67,'Entry Form Women'!$B$11:$M$279,5,0)</f>
        <v>1992</v>
      </c>
      <c r="F67" s="358" t="str">
        <f>VLOOKUP($A67,'Entry Form Women'!$B$11:$M$279,6,0)</f>
        <v>TUR</v>
      </c>
      <c r="G67" s="365">
        <f>VLOOKUP($A67,'Entry Form Women'!$B$11:$M$279,7,0)</f>
        <v>20359</v>
      </c>
      <c r="H67" s="365">
        <f>VLOOKUP($A67,'Entry Form Women'!$B$11:$M$279,8,0)</f>
        <v>0</v>
      </c>
      <c r="I67" s="360"/>
      <c r="J67" s="354"/>
      <c r="K67" s="15" t="s">
        <v>395</v>
      </c>
      <c r="L67" s="355">
        <v>7</v>
      </c>
      <c r="M67" s="356">
        <f>VLOOKUP($K67,'Entry Form Women'!$B$11:$M$279,3,0)</f>
        <v>33</v>
      </c>
      <c r="N67" s="361" t="str">
        <f>VLOOKUP($K67,'Entry Form Women'!$B$11:$M$279,4,0)</f>
        <v>Venelina Veneva-Mateeva</v>
      </c>
      <c r="O67" s="356">
        <f>VLOOKUP($K67,'Entry Form Women'!$B$11:$M$279,5,0)</f>
        <v>1974</v>
      </c>
      <c r="P67" s="358" t="str">
        <f>VLOOKUP($K67,'Entry Form Women'!$B$11:$M$279,6,0)</f>
        <v>BUL</v>
      </c>
      <c r="Q67" s="363">
        <f>VLOOKUP($K67,'Entry Form Women'!$B$11:$M$279,7,0)</f>
        <v>204</v>
      </c>
      <c r="R67" s="363">
        <f>VLOOKUP($K67,'Entry Form Women'!$B$11:$M$279,8,0)</f>
        <v>191</v>
      </c>
      <c r="S67" s="188"/>
    </row>
    <row r="68" spans="1:19" ht="21" customHeight="1">
      <c r="A68" s="380" t="s">
        <v>441</v>
      </c>
      <c r="B68" s="355">
        <v>8</v>
      </c>
      <c r="C68" s="356" t="e">
        <f>VLOOKUP($A68,'Entry Form Women'!$B$11:$M$279,3,0)</f>
        <v>#N/A</v>
      </c>
      <c r="D68" s="357" t="e">
        <f>VLOOKUP($A68,'Entry Form Women'!$B$11:$M$279,4,0)</f>
        <v>#N/A</v>
      </c>
      <c r="E68" s="358" t="e">
        <f>VLOOKUP($A68,'Entry Form Women'!$B$11:$M$279,5,0)</f>
        <v>#N/A</v>
      </c>
      <c r="F68" s="358" t="e">
        <f>VLOOKUP($A68,'Entry Form Women'!$B$11:$M$279,6,0)</f>
        <v>#N/A</v>
      </c>
      <c r="G68" s="365" t="e">
        <f>VLOOKUP($A68,'Entry Form Women'!$B$11:$M$279,7,0)</f>
        <v>#N/A</v>
      </c>
      <c r="H68" s="365" t="e">
        <f>VLOOKUP($A68,'Entry Form Women'!$B$11:$M$279,8,0)</f>
        <v>#N/A</v>
      </c>
      <c r="I68" s="360"/>
      <c r="J68" s="354"/>
      <c r="K68" s="15" t="s">
        <v>396</v>
      </c>
      <c r="L68" s="355">
        <v>8</v>
      </c>
      <c r="M68" s="356">
        <f>VLOOKUP($K68,'Entry Form Women'!$B$11:$M$279,3,0)</f>
        <v>37</v>
      </c>
      <c r="N68" s="361" t="str">
        <f>VLOOKUP($K68,'Entry Form Women'!$B$11:$M$279,4,0)</f>
        <v>Ana Simic</v>
      </c>
      <c r="O68" s="356">
        <f>VLOOKUP($K68,'Entry Form Women'!$B$11:$M$279,5,0)</f>
        <v>1990</v>
      </c>
      <c r="P68" s="358" t="str">
        <f>VLOOKUP($K68,'Entry Form Women'!$B$11:$M$279,6,0)</f>
        <v>CRO</v>
      </c>
      <c r="Q68" s="363">
        <f>VLOOKUP($K68,'Entry Form Women'!$B$11:$M$279,7,0)</f>
        <v>196</v>
      </c>
      <c r="R68" s="363">
        <f>VLOOKUP($K68,'Entry Form Women'!$B$11:$M$279,8,0)</f>
        <v>194</v>
      </c>
      <c r="S68" s="188"/>
    </row>
    <row r="69" spans="1:19" ht="21" customHeight="1">
      <c r="A69" s="380" t="s">
        <v>442</v>
      </c>
      <c r="B69" s="355">
        <v>9</v>
      </c>
      <c r="C69" s="356" t="e">
        <f>VLOOKUP($A69,'Entry Form Women'!$B$11:$M$279,3,0)</f>
        <v>#N/A</v>
      </c>
      <c r="D69" s="357" t="e">
        <f>VLOOKUP($A69,'Entry Form Women'!$B$11:$M$279,4,0)</f>
        <v>#N/A</v>
      </c>
      <c r="E69" s="358" t="e">
        <f>VLOOKUP($A69,'Entry Form Women'!$B$11:$M$279,5,0)</f>
        <v>#N/A</v>
      </c>
      <c r="F69" s="358" t="e">
        <f>VLOOKUP($A69,'Entry Form Women'!$B$11:$M$279,6,0)</f>
        <v>#N/A</v>
      </c>
      <c r="G69" s="365" t="e">
        <f>VLOOKUP($A69,'Entry Form Women'!$B$11:$M$279,7,0)</f>
        <v>#N/A</v>
      </c>
      <c r="H69" s="365" t="e">
        <f>VLOOKUP($A69,'Entry Form Women'!$B$11:$M$279,8,0)</f>
        <v>#N/A</v>
      </c>
      <c r="I69" s="360"/>
      <c r="J69" s="354"/>
      <c r="K69" s="15" t="s">
        <v>397</v>
      </c>
      <c r="L69" s="355">
        <v>9</v>
      </c>
      <c r="M69" s="356" t="e">
        <f>VLOOKUP($K69,'Entry Form Women'!$B$11:$M$279,3,0)</f>
        <v>#N/A</v>
      </c>
      <c r="N69" s="361" t="e">
        <f>VLOOKUP($K69,'Entry Form Women'!$B$11:$M$279,4,0)</f>
        <v>#N/A</v>
      </c>
      <c r="O69" s="356" t="e">
        <f>VLOOKUP($K69,'Entry Form Women'!$B$11:$M$279,5,0)</f>
        <v>#N/A</v>
      </c>
      <c r="P69" s="358" t="e">
        <f>VLOOKUP($K69,'Entry Form Women'!$B$11:$M$279,6,0)</f>
        <v>#N/A</v>
      </c>
      <c r="Q69" s="363" t="e">
        <f>VLOOKUP($K69,'Entry Form Women'!$B$11:$M$279,7,0)</f>
        <v>#N/A</v>
      </c>
      <c r="R69" s="363" t="e">
        <f>VLOOKUP($K69,'Entry Form Women'!$B$11:$M$279,8,0)</f>
        <v>#N/A</v>
      </c>
      <c r="S69" s="188"/>
    </row>
    <row r="70" spans="1:19" ht="21" customHeight="1">
      <c r="A70" s="380" t="s">
        <v>443</v>
      </c>
      <c r="B70" s="355">
        <v>10</v>
      </c>
      <c r="C70" s="356" t="e">
        <f>VLOOKUP($A70,'Entry Form Women'!$B$11:$M$279,3,0)</f>
        <v>#N/A</v>
      </c>
      <c r="D70" s="357" t="e">
        <f>VLOOKUP($A70,'Entry Form Women'!$B$11:$M$279,4,0)</f>
        <v>#N/A</v>
      </c>
      <c r="E70" s="358" t="e">
        <f>VLOOKUP($A70,'Entry Form Women'!$B$11:$M$279,5,0)</f>
        <v>#N/A</v>
      </c>
      <c r="F70" s="358" t="e">
        <f>VLOOKUP($A70,'Entry Form Women'!$B$11:$M$279,6,0)</f>
        <v>#N/A</v>
      </c>
      <c r="G70" s="365" t="e">
        <f>VLOOKUP($A70,'Entry Form Women'!$B$11:$M$279,7,0)</f>
        <v>#N/A</v>
      </c>
      <c r="H70" s="365" t="e">
        <f>VLOOKUP($A70,'Entry Form Women'!$B$11:$M$279,8,0)</f>
        <v>#N/A</v>
      </c>
      <c r="I70" s="360"/>
      <c r="J70" s="354"/>
      <c r="K70" s="15" t="s">
        <v>398</v>
      </c>
      <c r="L70" s="355">
        <v>10</v>
      </c>
      <c r="M70" s="356" t="e">
        <f>VLOOKUP($K70,'Entry Form Women'!$B$11:$M$279,3,0)</f>
        <v>#N/A</v>
      </c>
      <c r="N70" s="361" t="e">
        <f>VLOOKUP($K70,'Entry Form Women'!$B$11:$M$279,4,0)</f>
        <v>#N/A</v>
      </c>
      <c r="O70" s="356" t="e">
        <f>VLOOKUP($K70,'Entry Form Women'!$B$11:$M$279,5,0)</f>
        <v>#N/A</v>
      </c>
      <c r="P70" s="358" t="e">
        <f>VLOOKUP($K70,'Entry Form Women'!$B$11:$M$279,6,0)</f>
        <v>#N/A</v>
      </c>
      <c r="Q70" s="363" t="e">
        <f>VLOOKUP($K70,'Entry Form Women'!$B$11:$M$279,7,0)</f>
        <v>#N/A</v>
      </c>
      <c r="R70" s="363" t="e">
        <f>VLOOKUP($K70,'Entry Form Women'!$B$11:$M$279,8,0)</f>
        <v>#N/A</v>
      </c>
      <c r="S70" s="188"/>
    </row>
    <row r="71" spans="1:19" ht="21" customHeight="1">
      <c r="A71" s="380"/>
      <c r="B71" s="354"/>
      <c r="C71" s="354"/>
      <c r="D71" s="354"/>
      <c r="E71" s="354"/>
      <c r="F71" s="354"/>
      <c r="G71" s="354"/>
      <c r="H71" s="354"/>
      <c r="I71" s="185"/>
      <c r="J71" s="354"/>
      <c r="K71" s="354"/>
      <c r="L71" s="354"/>
      <c r="M71" s="354"/>
      <c r="N71" s="354"/>
      <c r="O71" s="354"/>
      <c r="P71" s="354"/>
      <c r="Q71" s="354"/>
      <c r="R71" s="354"/>
    </row>
    <row r="72" spans="1:19" ht="21" customHeight="1">
      <c r="A72" s="381"/>
      <c r="B72" s="423" t="s">
        <v>19</v>
      </c>
      <c r="C72" s="423"/>
      <c r="D72" s="423"/>
      <c r="E72" s="423"/>
      <c r="F72" s="423"/>
      <c r="G72" s="423"/>
      <c r="H72" s="423"/>
      <c r="I72" s="187"/>
      <c r="J72" s="354"/>
      <c r="K72" s="381" t="s">
        <v>275</v>
      </c>
      <c r="L72" s="423" t="s">
        <v>110</v>
      </c>
      <c r="M72" s="423"/>
      <c r="N72" s="423"/>
      <c r="O72" s="423"/>
      <c r="P72" s="423"/>
      <c r="Q72" s="423"/>
      <c r="R72" s="423"/>
      <c r="S72" s="187"/>
    </row>
    <row r="73" spans="1:19" ht="21" customHeight="1">
      <c r="A73" s="380"/>
      <c r="B73" s="70" t="s">
        <v>111</v>
      </c>
      <c r="C73" s="70" t="s">
        <v>30</v>
      </c>
      <c r="D73" s="70" t="s">
        <v>68</v>
      </c>
      <c r="E73" s="70" t="s">
        <v>69</v>
      </c>
      <c r="F73" s="70" t="s">
        <v>32</v>
      </c>
      <c r="G73" s="70" t="s">
        <v>47</v>
      </c>
      <c r="H73" s="70" t="s">
        <v>46</v>
      </c>
      <c r="I73" s="184" t="s">
        <v>112</v>
      </c>
      <c r="J73" s="354"/>
      <c r="K73" s="354"/>
      <c r="L73" s="70" t="s">
        <v>39</v>
      </c>
      <c r="M73" s="70" t="s">
        <v>30</v>
      </c>
      <c r="N73" s="70" t="s">
        <v>68</v>
      </c>
      <c r="O73" s="70" t="s">
        <v>69</v>
      </c>
      <c r="P73" s="70" t="s">
        <v>32</v>
      </c>
      <c r="Q73" s="70" t="s">
        <v>47</v>
      </c>
      <c r="R73" s="70" t="s">
        <v>46</v>
      </c>
      <c r="S73" s="184" t="s">
        <v>112</v>
      </c>
    </row>
    <row r="74" spans="1:19" ht="21" customHeight="1">
      <c r="A74" s="380" t="s">
        <v>444</v>
      </c>
      <c r="B74" s="355">
        <v>1</v>
      </c>
      <c r="C74" s="356">
        <f>VLOOKUP($A74,'Entry Form Women'!$B$11:$M$279,3,0)</f>
        <v>128</v>
      </c>
      <c r="D74" s="361" t="str">
        <f>VLOOKUP($A74,'Entry Form Women'!$B$11:$M$279,4,0)</f>
        <v>Seyran Adanır - OC</v>
      </c>
      <c r="E74" s="356">
        <f>VLOOKUP($A74,'Entry Form Women'!$B$11:$M$279,5,0)</f>
        <v>1993</v>
      </c>
      <c r="F74" s="358" t="str">
        <f>VLOOKUP($A74,'Entry Form Women'!$B$11:$M$279,6,0)</f>
        <v xml:space="preserve">TUR </v>
      </c>
      <c r="G74" s="362">
        <f>VLOOKUP($A74,'Entry Form Women'!$B$11:$M$279,7,0)</f>
        <v>93009</v>
      </c>
      <c r="H74" s="362">
        <f>VLOOKUP($A74,'Entry Form Women'!$B$11:$M$279,8,0)</f>
        <v>93009</v>
      </c>
      <c r="I74" s="360"/>
      <c r="J74" s="354"/>
      <c r="K74" s="15" t="s">
        <v>380</v>
      </c>
      <c r="L74" s="355">
        <v>1</v>
      </c>
      <c r="M74" s="356">
        <f>VLOOKUP($K74,'Entry Form Women'!$B$11:$M$279,3,0)</f>
        <v>62</v>
      </c>
      <c r="N74" s="357" t="str">
        <f>VLOOKUP($K74,'Entry Form Women'!$B$11:$M$279,4,0)</f>
        <v>Irina Tverdohlebova</v>
      </c>
      <c r="O74" s="358">
        <f>VLOOKUP($K74,'Entry Form Women'!$B$11:$M$279,5,0)</f>
        <v>1991</v>
      </c>
      <c r="P74" s="358" t="str">
        <f>VLOOKUP($K74,'Entry Form Women'!$B$11:$M$279,6,0)</f>
        <v>MDA</v>
      </c>
      <c r="Q74" s="359">
        <f>VLOOKUP($K74,'Entry Form Women'!$B$11:$M$279,7,0)</f>
        <v>360</v>
      </c>
      <c r="R74" s="359">
        <f>VLOOKUP($K74,'Entry Form Women'!$B$11:$M$279,8,0)</f>
        <v>360</v>
      </c>
      <c r="S74" s="188"/>
    </row>
    <row r="75" spans="1:19" ht="21" customHeight="1">
      <c r="A75" s="380" t="s">
        <v>445</v>
      </c>
      <c r="B75" s="355">
        <v>2</v>
      </c>
      <c r="C75" s="356">
        <f>VLOOKUP($A75,'Entry Form Women'!$B$11:$M$279,3,0)</f>
        <v>9</v>
      </c>
      <c r="D75" s="361" t="str">
        <f>VLOOKUP($A75,'Entry Form Women'!$B$11:$M$279,4,0)</f>
        <v>Ellada Alaverdyan</v>
      </c>
      <c r="E75" s="356">
        <f>VLOOKUP($A75,'Entry Form Women'!$B$11:$M$279,5,0)</f>
        <v>2000</v>
      </c>
      <c r="F75" s="358" t="str">
        <f>VLOOKUP($A75,'Entry Form Women'!$B$11:$M$279,6,0)</f>
        <v>ARM</v>
      </c>
      <c r="G75" s="362">
        <f>VLOOKUP($A75,'Entry Form Women'!$B$11:$M$279,7,0)</f>
        <v>104700</v>
      </c>
      <c r="H75" s="362">
        <f>VLOOKUP($A75,'Entry Form Women'!$B$11:$M$279,8,0)</f>
        <v>111426</v>
      </c>
      <c r="I75" s="360"/>
      <c r="J75" s="354"/>
      <c r="K75" s="15" t="s">
        <v>381</v>
      </c>
      <c r="L75" s="355">
        <v>2</v>
      </c>
      <c r="M75" s="356">
        <f>VLOOKUP($K75,'Entry Form Women'!$B$11:$M$279,3,0)</f>
        <v>87</v>
      </c>
      <c r="N75" s="361" t="str">
        <f>VLOOKUP($K75,'Entry Form Women'!$B$11:$M$279,4,0)</f>
        <v>Ionela Pistol</v>
      </c>
      <c r="O75" s="356">
        <f>VLOOKUP($K75,'Entry Form Women'!$B$11:$M$279,5,0)</f>
        <v>1994</v>
      </c>
      <c r="P75" s="358" t="str">
        <f>VLOOKUP($K75,'Entry Form Women'!$B$11:$M$279,6,0)</f>
        <v>ROU</v>
      </c>
      <c r="Q75" s="363">
        <f>VLOOKUP($K75,'Entry Form Women'!$B$11:$M$279,7,0)</f>
        <v>360</v>
      </c>
      <c r="R75" s="363">
        <f>VLOOKUP($K75,'Entry Form Women'!$B$11:$M$279,8,0)</f>
        <v>360</v>
      </c>
      <c r="S75" s="188"/>
    </row>
    <row r="76" spans="1:19" ht="21" customHeight="1">
      <c r="A76" s="380" t="s">
        <v>446</v>
      </c>
      <c r="B76" s="355">
        <v>3</v>
      </c>
      <c r="C76" s="356">
        <f>VLOOKUP($A76,'Entry Form Women'!$B$11:$M$279,3,0)</f>
        <v>80</v>
      </c>
      <c r="D76" s="361" t="str">
        <f>VLOOKUP($A76,'Entry Form Women'!$B$11:$M$279,4,0)</f>
        <v>Cristina Casandra</v>
      </c>
      <c r="E76" s="356">
        <f>VLOOKUP($A76,'Entry Form Women'!$B$11:$M$279,5,0)</f>
        <v>1977</v>
      </c>
      <c r="F76" s="358" t="str">
        <f>VLOOKUP($A76,'Entry Form Women'!$B$11:$M$279,6,0)</f>
        <v>ROU</v>
      </c>
      <c r="G76" s="362">
        <f>VLOOKUP($A76,'Entry Form Women'!$B$11:$M$279,7,0)</f>
        <v>90294</v>
      </c>
      <c r="H76" s="362">
        <f>VLOOKUP($A76,'Entry Form Women'!$B$11:$M$279,8,0)</f>
        <v>92820</v>
      </c>
      <c r="I76" s="360"/>
      <c r="J76" s="354"/>
      <c r="K76" s="15" t="s">
        <v>382</v>
      </c>
      <c r="L76" s="355">
        <v>3</v>
      </c>
      <c r="M76" s="356">
        <f>VLOOKUP($K76,'Entry Form Women'!$B$11:$M$279,3,0)</f>
        <v>91</v>
      </c>
      <c r="N76" s="361" t="str">
        <f>VLOOKUP($K76,'Entry Form Women'!$B$11:$M$279,4,0)</f>
        <v>Mateja Drobnic</v>
      </c>
      <c r="O76" s="356">
        <f>VLOOKUP($K76,'Entry Form Women'!$B$11:$M$279,5,0)</f>
        <v>1985</v>
      </c>
      <c r="P76" s="358" t="str">
        <f>VLOOKUP($K76,'Entry Form Women'!$B$11:$M$279,6,0)</f>
        <v>SLO</v>
      </c>
      <c r="Q76" s="363">
        <f>VLOOKUP($K76,'Entry Form Women'!$B$11:$M$279,7,0)</f>
        <v>391</v>
      </c>
      <c r="R76" s="363">
        <f>VLOOKUP($K76,'Entry Form Women'!$B$11:$M$279,8,0)</f>
        <v>366</v>
      </c>
      <c r="S76" s="188"/>
    </row>
    <row r="77" spans="1:19" ht="21" customHeight="1">
      <c r="A77" s="380" t="s">
        <v>447</v>
      </c>
      <c r="B77" s="355">
        <v>4</v>
      </c>
      <c r="C77" s="356">
        <f>VLOOKUP($A77,'Entry Form Women'!$B$11:$M$279,3,0)</f>
        <v>71</v>
      </c>
      <c r="D77" s="361" t="str">
        <f>VLOOKUP($A77,'Entry Form Women'!$B$11:$M$279,4,0)</f>
        <v>Sladjana Perunovic</v>
      </c>
      <c r="E77" s="356">
        <f>VLOOKUP($A77,'Entry Form Women'!$B$11:$M$279,5,0)</f>
        <v>1984</v>
      </c>
      <c r="F77" s="358" t="str">
        <f>VLOOKUP($A77,'Entry Form Women'!$B$11:$M$279,6,0)</f>
        <v>MNE</v>
      </c>
      <c r="G77" s="362">
        <f>VLOOKUP($A77,'Entry Form Women'!$B$11:$M$279,7,0)</f>
        <v>92469</v>
      </c>
      <c r="H77" s="362">
        <f>VLOOKUP($A77,'Entry Form Women'!$B$11:$M$279,8,0)</f>
        <v>0</v>
      </c>
      <c r="I77" s="360"/>
      <c r="J77" s="354"/>
      <c r="K77" s="15" t="s">
        <v>383</v>
      </c>
      <c r="L77" s="355">
        <v>4</v>
      </c>
      <c r="M77" s="356">
        <f>VLOOKUP($K77,'Entry Form Women'!$B$11:$M$279,3,0)</f>
        <v>117</v>
      </c>
      <c r="N77" s="361" t="str">
        <f>VLOOKUP($K77,'Entry Form Women'!$B$11:$M$279,4,0)</f>
        <v>Demet Parlak - OC</v>
      </c>
      <c r="O77" s="356">
        <f>VLOOKUP($K77,'Entry Form Women'!$B$11:$M$279,5,0)</f>
        <v>1996</v>
      </c>
      <c r="P77" s="358" t="str">
        <f>VLOOKUP($K77,'Entry Form Women'!$B$11:$M$279,6,0)</f>
        <v xml:space="preserve">TUR </v>
      </c>
      <c r="Q77" s="363">
        <f>VLOOKUP($K77,'Entry Form Women'!$B$11:$M$279,7,0)</f>
        <v>385</v>
      </c>
      <c r="R77" s="363">
        <f>VLOOKUP($K77,'Entry Form Women'!$B$11:$M$279,8,0)</f>
        <v>380</v>
      </c>
      <c r="S77" s="188"/>
    </row>
    <row r="78" spans="1:19" ht="21" customHeight="1">
      <c r="A78" s="380" t="s">
        <v>448</v>
      </c>
      <c r="B78" s="355">
        <v>5</v>
      </c>
      <c r="C78" s="356">
        <f>VLOOKUP($A78,'Entry Form Women'!$B$11:$M$279,3,0)</f>
        <v>99</v>
      </c>
      <c r="D78" s="357" t="str">
        <f>VLOOKUP($A78,'Entry Form Women'!$B$11:$M$279,4,0)</f>
        <v>Amela Terzic</v>
      </c>
      <c r="E78" s="358">
        <f>VLOOKUP($A78,'Entry Form Women'!$B$11:$M$279,5,0)</f>
        <v>1993</v>
      </c>
      <c r="F78" s="358" t="str">
        <f>VLOOKUP($A78,'Entry Form Women'!$B$11:$M$279,6,0)</f>
        <v>SRB</v>
      </c>
      <c r="G78" s="365">
        <f>VLOOKUP($A78,'Entry Form Women'!$B$11:$M$279,7,0)</f>
        <v>90638</v>
      </c>
      <c r="H78" s="365">
        <f>VLOOKUP($A78,'Entry Form Women'!$B$11:$M$279,8,0)</f>
        <v>0</v>
      </c>
      <c r="I78" s="360"/>
      <c r="J78" s="354"/>
      <c r="K78" s="15" t="s">
        <v>384</v>
      </c>
      <c r="L78" s="355">
        <v>5</v>
      </c>
      <c r="M78" s="356">
        <f>VLOOKUP($K78,'Entry Form Women'!$B$11:$M$279,3,0)</f>
        <v>95</v>
      </c>
      <c r="N78" s="357" t="str">
        <f>VLOOKUP($K78,'Entry Form Women'!$B$11:$M$279,4,0)</f>
        <v>Jerneja Writzl - OC</v>
      </c>
      <c r="O78" s="358">
        <f>VLOOKUP($K78,'Entry Form Women'!$B$11:$M$279,5,0)</f>
        <v>1985</v>
      </c>
      <c r="P78" s="358" t="str">
        <f>VLOOKUP($K78,'Entry Form Women'!$B$11:$M$279,6,0)</f>
        <v xml:space="preserve">SLO </v>
      </c>
      <c r="Q78" s="359">
        <f>VLOOKUP($K78,'Entry Form Women'!$B$11:$M$279,7,0)</f>
        <v>400</v>
      </c>
      <c r="R78" s="359">
        <f>VLOOKUP($K78,'Entry Form Women'!$B$11:$M$279,8,0)</f>
        <v>385</v>
      </c>
      <c r="S78" s="188"/>
    </row>
    <row r="79" spans="1:19" ht="21" customHeight="1">
      <c r="A79" s="380" t="s">
        <v>449</v>
      </c>
      <c r="B79" s="355">
        <v>6</v>
      </c>
      <c r="C79" s="356">
        <f>VLOOKUP($A79,'Entry Form Women'!$B$11:$M$279,3,0)</f>
        <v>110</v>
      </c>
      <c r="D79" s="357" t="str">
        <f>VLOOKUP($A79,'Entry Form Women'!$B$11:$M$279,4,0)</f>
        <v>Emine Hatun Tuna</v>
      </c>
      <c r="E79" s="358">
        <f>VLOOKUP($A79,'Entry Form Women'!$B$11:$M$279,5,0)</f>
        <v>1995</v>
      </c>
      <c r="F79" s="358" t="str">
        <f>VLOOKUP($A79,'Entry Form Women'!$B$11:$M$279,6,0)</f>
        <v>TUR</v>
      </c>
      <c r="G79" s="365">
        <f>VLOOKUP($A79,'Entry Form Women'!$B$11:$M$279,7,0)</f>
        <v>91674</v>
      </c>
      <c r="H79" s="365">
        <f>VLOOKUP($A79,'Entry Form Women'!$B$11:$M$279,8,0)</f>
        <v>91674</v>
      </c>
      <c r="I79" s="360"/>
      <c r="J79" s="354"/>
      <c r="K79" s="15" t="s">
        <v>385</v>
      </c>
      <c r="L79" s="355">
        <v>6</v>
      </c>
      <c r="M79" s="356">
        <f>VLOOKUP($K79,'Entry Form Women'!$B$11:$M$279,3,0)</f>
        <v>106</v>
      </c>
      <c r="N79" s="357" t="str">
        <f>VLOOKUP($K79,'Entry Form Women'!$B$11:$M$279,4,0)</f>
        <v>Buse Arıkazan</v>
      </c>
      <c r="O79" s="358">
        <f>VLOOKUP($K79,'Entry Form Women'!$B$11:$M$279,5,0)</f>
        <v>1994</v>
      </c>
      <c r="P79" s="358" t="str">
        <f>VLOOKUP($K79,'Entry Form Women'!$B$11:$M$279,6,0)</f>
        <v>TUR</v>
      </c>
      <c r="Q79" s="359">
        <f>VLOOKUP($K79,'Entry Form Women'!$B$11:$M$279,7,0)</f>
        <v>410</v>
      </c>
      <c r="R79" s="359">
        <f>VLOOKUP($K79,'Entry Form Women'!$B$11:$M$279,8,0)</f>
        <v>400</v>
      </c>
      <c r="S79" s="188"/>
    </row>
    <row r="80" spans="1:19" ht="21" customHeight="1">
      <c r="A80" s="380" t="s">
        <v>450</v>
      </c>
      <c r="B80" s="355">
        <v>7</v>
      </c>
      <c r="C80" s="356">
        <f>VLOOKUP($A80,'Entry Form Women'!$B$11:$M$279,3,0)</f>
        <v>39</v>
      </c>
      <c r="D80" s="357" t="str">
        <f>VLOOKUP($A80,'Entry Form Women'!$B$11:$M$279,4,0)</f>
        <v>Matea Matosevic</v>
      </c>
      <c r="E80" s="358">
        <f>VLOOKUP($A80,'Entry Form Women'!$B$11:$M$279,5,0)</f>
        <v>1989</v>
      </c>
      <c r="F80" s="358" t="str">
        <f>VLOOKUP($A80,'Entry Form Women'!$B$11:$M$279,6,0)</f>
        <v>CRO</v>
      </c>
      <c r="G80" s="365">
        <f>VLOOKUP($A80,'Entry Form Women'!$B$11:$M$279,7,0)</f>
        <v>92497</v>
      </c>
      <c r="H80" s="365">
        <f>VLOOKUP($A80,'Entry Form Women'!$B$11:$M$279,8,0)</f>
        <v>92497</v>
      </c>
      <c r="I80" s="360"/>
      <c r="J80" s="354"/>
      <c r="K80" s="15" t="s">
        <v>386</v>
      </c>
      <c r="L80" s="355">
        <v>7</v>
      </c>
      <c r="M80" s="356">
        <f>VLOOKUP($K80,'Entry Form Women'!$B$11:$M$279,3,0)</f>
        <v>58</v>
      </c>
      <c r="N80" s="357" t="str">
        <f>VLOOKUP($K80,'Entry Form Women'!$B$11:$M$279,4,0)</f>
        <v>Lorela Manou</v>
      </c>
      <c r="O80" s="358">
        <f>VLOOKUP($K80,'Entry Form Women'!$B$11:$M$279,5,0)</f>
        <v>1990</v>
      </c>
      <c r="P80" s="358" t="str">
        <f>VLOOKUP($K80,'Entry Form Women'!$B$11:$M$279,6,0)</f>
        <v>GRE</v>
      </c>
      <c r="Q80" s="359">
        <f>VLOOKUP($K80,'Entry Form Women'!$B$11:$M$279,7,0)</f>
        <v>445</v>
      </c>
      <c r="R80" s="359">
        <f>VLOOKUP($K80,'Entry Form Women'!$B$11:$M$279,8,0)</f>
        <v>421</v>
      </c>
      <c r="S80" s="188"/>
    </row>
    <row r="81" spans="1:20" ht="21" customHeight="1">
      <c r="A81" s="380" t="s">
        <v>451</v>
      </c>
      <c r="B81" s="355">
        <v>8</v>
      </c>
      <c r="C81" s="356">
        <f>VLOOKUP($A81,'Entry Form Women'!$B$11:$M$279,3,0)</f>
        <v>29</v>
      </c>
      <c r="D81" s="357" t="str">
        <f>VLOOKUP($A81,'Entry Form Women'!$B$11:$M$279,4,0)</f>
        <v>Militsa Mircheva</v>
      </c>
      <c r="E81" s="358">
        <f>VLOOKUP($A81,'Entry Form Women'!$B$11:$M$279,5,0)</f>
        <v>1994</v>
      </c>
      <c r="F81" s="358" t="str">
        <f>VLOOKUP($A81,'Entry Form Women'!$B$11:$M$279,6,0)</f>
        <v>BUL</v>
      </c>
      <c r="G81" s="365">
        <f>VLOOKUP($A81,'Entry Form Women'!$B$11:$M$279,7,0)</f>
        <v>94014</v>
      </c>
      <c r="H81" s="365">
        <f>VLOOKUP($A81,'Entry Form Women'!$B$11:$M$279,8,0)</f>
        <v>94014</v>
      </c>
      <c r="I81" s="360"/>
      <c r="J81" s="354"/>
      <c r="K81" s="15" t="s">
        <v>387</v>
      </c>
      <c r="L81" s="355">
        <v>8</v>
      </c>
      <c r="M81" s="356" t="e">
        <f>VLOOKUP($K81,'Entry Form Women'!$B$11:$M$279,3,0)</f>
        <v>#N/A</v>
      </c>
      <c r="N81" s="357" t="e">
        <f>VLOOKUP($K81,'Entry Form Women'!$B$11:$M$279,4,0)</f>
        <v>#N/A</v>
      </c>
      <c r="O81" s="358" t="e">
        <f>VLOOKUP($K81,'Entry Form Women'!$B$11:$M$279,5,0)</f>
        <v>#N/A</v>
      </c>
      <c r="P81" s="358" t="e">
        <f>VLOOKUP($K81,'Entry Form Women'!$B$11:$M$279,6,0)</f>
        <v>#N/A</v>
      </c>
      <c r="Q81" s="359" t="e">
        <f>VLOOKUP($K81,'Entry Form Women'!$B$11:$M$279,7,0)</f>
        <v>#N/A</v>
      </c>
      <c r="R81" s="359" t="e">
        <f>VLOOKUP($K81,'Entry Form Women'!$B$11:$M$279,8,0)</f>
        <v>#N/A</v>
      </c>
      <c r="S81" s="188"/>
    </row>
    <row r="82" spans="1:20" ht="21" customHeight="1">
      <c r="A82" s="380" t="s">
        <v>452</v>
      </c>
      <c r="B82" s="355">
        <v>9</v>
      </c>
      <c r="C82" s="356" t="e">
        <f>VLOOKUP($A82,'Entry Form Women'!$B$11:$M$279,3,0)</f>
        <v>#N/A</v>
      </c>
      <c r="D82" s="357" t="e">
        <f>VLOOKUP($A82,'Entry Form Women'!$B$11:$M$279,4,0)</f>
        <v>#N/A</v>
      </c>
      <c r="E82" s="358" t="e">
        <f>VLOOKUP($A82,'Entry Form Women'!$B$11:$M$279,5,0)</f>
        <v>#N/A</v>
      </c>
      <c r="F82" s="358" t="e">
        <f>VLOOKUP($A82,'Entry Form Women'!$B$11:$M$279,6,0)</f>
        <v>#N/A</v>
      </c>
      <c r="G82" s="365" t="e">
        <f>VLOOKUP($A82,'Entry Form Women'!$B$11:$M$279,7,0)</f>
        <v>#N/A</v>
      </c>
      <c r="H82" s="365" t="e">
        <f>VLOOKUP($A82,'Entry Form Women'!$B$11:$M$279,8,0)</f>
        <v>#N/A</v>
      </c>
      <c r="I82" s="360"/>
      <c r="J82" s="354"/>
      <c r="K82" s="15" t="s">
        <v>388</v>
      </c>
      <c r="L82" s="355">
        <v>9</v>
      </c>
      <c r="M82" s="356" t="e">
        <f>VLOOKUP($K82,'Entry Form Women'!$B$11:$M$279,3,0)</f>
        <v>#N/A</v>
      </c>
      <c r="N82" s="357" t="e">
        <f>VLOOKUP($K82,'Entry Form Women'!$B$11:$M$279,4,0)</f>
        <v>#N/A</v>
      </c>
      <c r="O82" s="358" t="e">
        <f>VLOOKUP($K82,'Entry Form Women'!$B$11:$M$279,5,0)</f>
        <v>#N/A</v>
      </c>
      <c r="P82" s="358" t="e">
        <f>VLOOKUP($K82,'Entry Form Women'!$B$11:$M$279,6,0)</f>
        <v>#N/A</v>
      </c>
      <c r="Q82" s="359" t="e">
        <f>VLOOKUP($K82,'Entry Form Women'!$B$11:$M$279,7,0)</f>
        <v>#N/A</v>
      </c>
      <c r="R82" s="359" t="e">
        <f>VLOOKUP($K82,'Entry Form Women'!$B$11:$M$279,8,0)</f>
        <v>#N/A</v>
      </c>
      <c r="S82" s="188"/>
    </row>
    <row r="83" spans="1:20" ht="21" customHeight="1">
      <c r="A83" s="380"/>
      <c r="B83" s="297">
        <v>1</v>
      </c>
      <c r="C83" s="354"/>
      <c r="D83" s="354"/>
      <c r="E83" s="354"/>
      <c r="F83" s="354"/>
      <c r="G83" s="71"/>
      <c r="H83" s="72"/>
      <c r="I83" s="186"/>
      <c r="J83" s="354"/>
      <c r="K83" s="15"/>
      <c r="L83" s="354"/>
      <c r="M83" s="354"/>
      <c r="N83" s="354"/>
      <c r="O83" s="354"/>
      <c r="P83" s="354"/>
      <c r="Q83" s="354"/>
      <c r="R83" s="354"/>
      <c r="T83" s="10"/>
    </row>
    <row r="84" spans="1:20" ht="21" customHeight="1">
      <c r="A84" s="381" t="s">
        <v>273</v>
      </c>
      <c r="B84" s="423" t="s">
        <v>130</v>
      </c>
      <c r="C84" s="423"/>
      <c r="D84" s="423"/>
      <c r="E84" s="423"/>
      <c r="F84" s="423"/>
      <c r="G84" s="423"/>
      <c r="H84" s="423"/>
      <c r="I84" s="187"/>
      <c r="J84" s="354"/>
      <c r="K84" s="381" t="s">
        <v>278</v>
      </c>
      <c r="L84" s="423" t="s">
        <v>37</v>
      </c>
      <c r="M84" s="423"/>
      <c r="N84" s="423"/>
      <c r="O84" s="423"/>
      <c r="P84" s="423"/>
      <c r="Q84" s="423"/>
      <c r="R84" s="423"/>
      <c r="S84" s="187"/>
      <c r="T84" s="10"/>
    </row>
    <row r="85" spans="1:20" ht="21" customHeight="1">
      <c r="A85" s="380"/>
      <c r="B85" s="70" t="s">
        <v>111</v>
      </c>
      <c r="C85" s="70" t="s">
        <v>30</v>
      </c>
      <c r="D85" s="70" t="s">
        <v>68</v>
      </c>
      <c r="E85" s="70" t="s">
        <v>69</v>
      </c>
      <c r="F85" s="70" t="s">
        <v>32</v>
      </c>
      <c r="G85" s="70" t="s">
        <v>47</v>
      </c>
      <c r="H85" s="70" t="s">
        <v>46</v>
      </c>
      <c r="I85" s="184" t="s">
        <v>112</v>
      </c>
      <c r="J85" s="354"/>
      <c r="K85" s="15"/>
      <c r="L85" s="70" t="s">
        <v>39</v>
      </c>
      <c r="M85" s="70" t="s">
        <v>30</v>
      </c>
      <c r="N85" s="70" t="s">
        <v>68</v>
      </c>
      <c r="O85" s="70" t="s">
        <v>69</v>
      </c>
      <c r="P85" s="70" t="s">
        <v>32</v>
      </c>
      <c r="Q85" s="70" t="s">
        <v>47</v>
      </c>
      <c r="R85" s="70" t="s">
        <v>46</v>
      </c>
      <c r="S85" s="184" t="s">
        <v>112</v>
      </c>
      <c r="T85" s="10"/>
    </row>
    <row r="86" spans="1:20" ht="21" customHeight="1">
      <c r="A86" s="380" t="s">
        <v>453</v>
      </c>
      <c r="B86" s="355">
        <v>1</v>
      </c>
      <c r="C86" s="356" t="e">
        <f>VLOOKUP($A86,'Entry Form Women'!$B$11:$M$279,3,0)</f>
        <v>#N/A</v>
      </c>
      <c r="D86" s="357" t="e">
        <f>VLOOKUP($A86,'Entry Form Women'!$B$11:$M$279,4,0)</f>
        <v>#N/A</v>
      </c>
      <c r="E86" s="358" t="e">
        <f>VLOOKUP($A86,'Entry Form Women'!$B$11:$M$279,5,0)</f>
        <v>#N/A</v>
      </c>
      <c r="F86" s="358" t="e">
        <f>VLOOKUP($A86,'Entry Form Women'!$B$11:$M$279,6,0)</f>
        <v>#N/A</v>
      </c>
      <c r="G86" s="359" t="e">
        <f>VLOOKUP($A86,'Entry Form Women'!$B$11:$M$279,7,0)</f>
        <v>#N/A</v>
      </c>
      <c r="H86" s="359" t="e">
        <f>VLOOKUP($A86,'Entry Form Women'!$B$11:$M$279,8,0)</f>
        <v>#N/A</v>
      </c>
      <c r="I86" s="360"/>
      <c r="J86" s="354"/>
      <c r="K86" s="15" t="s">
        <v>372</v>
      </c>
      <c r="L86" s="355">
        <v>1</v>
      </c>
      <c r="M86" s="356">
        <f>VLOOKUP($K86,'Entry Form Women'!$B$11:$M$279,3,0)</f>
        <v>119</v>
      </c>
      <c r="N86" s="357" t="str">
        <f>VLOOKUP($K86,'Entry Form Women'!$B$11:$M$279,4,0)</f>
        <v>Dilek Özada - OC</v>
      </c>
      <c r="O86" s="358">
        <f>VLOOKUP($K86,'Entry Form Women'!$B$11:$M$279,5,0)</f>
        <v>1993</v>
      </c>
      <c r="P86" s="358" t="str">
        <f>VLOOKUP($K86,'Entry Form Women'!$B$11:$M$279,6,0)</f>
        <v xml:space="preserve">TUR </v>
      </c>
      <c r="Q86" s="359">
        <f>VLOOKUP($K86,'Entry Form Women'!$B$11:$M$279,7,0)</f>
        <v>1416</v>
      </c>
      <c r="R86" s="359">
        <f>VLOOKUP($K86,'Entry Form Women'!$B$11:$M$279,8,0)</f>
        <v>0</v>
      </c>
      <c r="S86" s="188"/>
      <c r="T86" s="10"/>
    </row>
    <row r="87" spans="1:20" ht="21" customHeight="1">
      <c r="A87" s="380" t="s">
        <v>454</v>
      </c>
      <c r="B87" s="355">
        <v>2</v>
      </c>
      <c r="C87" s="356">
        <f>VLOOKUP($A87,'Entry Form Women'!$B$11:$M$279,3,0)</f>
        <v>124</v>
      </c>
      <c r="D87" s="361" t="str">
        <f>VLOOKUP($A87,'Entry Form Women'!$B$11:$M$279,4,0)</f>
        <v>İlkay Avcı - OC</v>
      </c>
      <c r="E87" s="356">
        <f>VLOOKUP($A87,'Entry Form Women'!$B$11:$M$279,5,0)</f>
        <v>1992</v>
      </c>
      <c r="F87" s="358" t="str">
        <f>VLOOKUP($A87,'Entry Form Women'!$B$11:$M$279,6,0)</f>
        <v xml:space="preserve">TUR </v>
      </c>
      <c r="G87" s="363">
        <f>VLOOKUP($A87,'Entry Form Women'!$B$11:$M$279,7,0)</f>
        <v>896</v>
      </c>
      <c r="H87" s="363">
        <f>VLOOKUP($A87,'Entry Form Women'!$B$11:$M$279,8,0)</f>
        <v>896</v>
      </c>
      <c r="I87" s="360"/>
      <c r="J87" s="354"/>
      <c r="K87" s="15" t="s">
        <v>373</v>
      </c>
      <c r="L87" s="355">
        <v>2</v>
      </c>
      <c r="M87" s="356">
        <f>VLOOKUP($K87,'Entry Form Women'!$B$11:$M$279,3,0)</f>
        <v>11</v>
      </c>
      <c r="N87" s="357" t="str">
        <f>VLOOKUP($K87,'Entry Form Women'!$B$11:$M$279,4,0)</f>
        <v>Hermine Avetisyan</v>
      </c>
      <c r="O87" s="358">
        <f>VLOOKUP($K87,'Entry Form Women'!$B$11:$M$279,5,0)</f>
        <v>1995</v>
      </c>
      <c r="P87" s="358" t="str">
        <f>VLOOKUP($K87,'Entry Form Women'!$B$11:$M$279,6,0)</f>
        <v>ARM</v>
      </c>
      <c r="Q87" s="359">
        <f>VLOOKUP($K87,'Entry Form Women'!$B$11:$M$279,7,0)</f>
        <v>1140</v>
      </c>
      <c r="R87" s="359">
        <f>VLOOKUP($K87,'Entry Form Women'!$B$11:$M$279,8,0)</f>
        <v>1140</v>
      </c>
      <c r="S87" s="188"/>
      <c r="T87" s="10"/>
    </row>
    <row r="88" spans="1:20" ht="21" customHeight="1">
      <c r="A88" s="380" t="s">
        <v>455</v>
      </c>
      <c r="B88" s="355">
        <v>3</v>
      </c>
      <c r="C88" s="356">
        <f>VLOOKUP($A88,'Entry Form Women'!$B$11:$M$279,3,0)</f>
        <v>4</v>
      </c>
      <c r="D88" s="357" t="str">
        <f>VLOOKUP($A88,'Entry Form Women'!$B$11:$M$279,4,0)</f>
        <v>Silvana Gjuta</v>
      </c>
      <c r="E88" s="358">
        <f>VLOOKUP($A88,'Entry Form Women'!$B$11:$M$279,5,0)</f>
        <v>1991</v>
      </c>
      <c r="F88" s="358" t="str">
        <f>VLOOKUP($A88,'Entry Form Women'!$B$11:$M$279,6,0)</f>
        <v>ALB</v>
      </c>
      <c r="G88" s="359">
        <f>VLOOKUP($A88,'Entry Form Women'!$B$11:$M$279,7,0)</f>
        <v>915</v>
      </c>
      <c r="H88" s="359">
        <f>VLOOKUP($A88,'Entry Form Women'!$B$11:$M$279,8,0)</f>
        <v>939</v>
      </c>
      <c r="I88" s="360"/>
      <c r="J88" s="354"/>
      <c r="K88" s="15" t="s">
        <v>374</v>
      </c>
      <c r="L88" s="355">
        <v>3</v>
      </c>
      <c r="M88" s="356">
        <f>VLOOKUP($K88,'Entry Form Women'!$B$11:$M$279,3,0)</f>
        <v>57</v>
      </c>
      <c r="N88" s="361" t="str">
        <f>VLOOKUP($K88,'Entry Form Women'!$B$11:$M$279,4,0)</f>
        <v>Evangelia Sofani</v>
      </c>
      <c r="O88" s="356">
        <f>VLOOKUP($K88,'Entry Form Women'!$B$11:$M$279,5,0)</f>
        <v>1985</v>
      </c>
      <c r="P88" s="358" t="str">
        <f>VLOOKUP($K88,'Entry Form Women'!$B$11:$M$279,6,0)</f>
        <v>GRE</v>
      </c>
      <c r="Q88" s="363">
        <f>VLOOKUP($K88,'Entry Form Women'!$B$11:$M$279,7,0)</f>
        <v>1590</v>
      </c>
      <c r="R88" s="363">
        <f>VLOOKUP($K88,'Entry Form Women'!$B$11:$M$279,8,0)</f>
        <v>1578</v>
      </c>
      <c r="S88" s="188"/>
      <c r="T88" s="10"/>
    </row>
    <row r="89" spans="1:20" ht="21" customHeight="1">
      <c r="A89" s="380" t="s">
        <v>456</v>
      </c>
      <c r="B89" s="355">
        <v>4</v>
      </c>
      <c r="C89" s="356">
        <f>VLOOKUP($A89,'Entry Form Women'!$B$11:$M$279,3,0)</f>
        <v>25</v>
      </c>
      <c r="D89" s="361" t="str">
        <f>VLOOKUP($A89,'Entry Form Women'!$B$11:$M$279,4,0)</f>
        <v>Elena Miteva</v>
      </c>
      <c r="E89" s="356">
        <f>VLOOKUP($A89,'Entry Form Women'!$B$11:$M$279,5,0)</f>
        <v>1992</v>
      </c>
      <c r="F89" s="358" t="str">
        <f>VLOOKUP($A89,'Entry Form Women'!$B$11:$M$279,6,0)</f>
        <v>BUL</v>
      </c>
      <c r="G89" s="363">
        <f>VLOOKUP($A89,'Entry Form Women'!$B$11:$M$279,7,0)</f>
        <v>875</v>
      </c>
      <c r="H89" s="363">
        <f>VLOOKUP($A89,'Entry Form Women'!$B$11:$M$279,8,0)</f>
        <v>875</v>
      </c>
      <c r="I89" s="360"/>
      <c r="J89" s="354"/>
      <c r="K89" s="15" t="s">
        <v>375</v>
      </c>
      <c r="L89" s="355">
        <v>4</v>
      </c>
      <c r="M89" s="356">
        <f>VLOOKUP($K89,'Entry Form Women'!$B$11:$M$279,3,0)</f>
        <v>31</v>
      </c>
      <c r="N89" s="361" t="str">
        <f>VLOOKUP($K89,'Entry Form Women'!$B$11:$M$279,4,0)</f>
        <v>Radoslava Mavrodieva</v>
      </c>
      <c r="O89" s="356">
        <f>VLOOKUP($K89,'Entry Form Women'!$B$11:$M$279,5,0)</f>
        <v>1987</v>
      </c>
      <c r="P89" s="358" t="str">
        <f>VLOOKUP($K89,'Entry Form Women'!$B$11:$M$279,6,0)</f>
        <v>BUL</v>
      </c>
      <c r="Q89" s="363">
        <f>VLOOKUP($K89,'Entry Form Women'!$B$11:$M$279,7,0)</f>
        <v>1867</v>
      </c>
      <c r="R89" s="363">
        <f>VLOOKUP($K89,'Entry Form Women'!$B$11:$M$279,8,0)</f>
        <v>1653</v>
      </c>
      <c r="S89" s="188"/>
      <c r="T89" s="10"/>
    </row>
    <row r="90" spans="1:20" ht="21" customHeight="1">
      <c r="A90" s="380" t="s">
        <v>457</v>
      </c>
      <c r="B90" s="355">
        <v>5</v>
      </c>
      <c r="C90" s="356">
        <f>VLOOKUP($A90,'Entry Form Women'!$B$11:$M$279,3,0)</f>
        <v>18</v>
      </c>
      <c r="D90" s="361" t="str">
        <f>VLOOKUP($A90,'Entry Form Women'!$B$11:$M$279,4,0)</f>
        <v>Gorana Cvijetic</v>
      </c>
      <c r="E90" s="356">
        <f>VLOOKUP($A90,'Entry Form Women'!$B$11:$M$279,5,0)</f>
        <v>1989</v>
      </c>
      <c r="F90" s="358" t="str">
        <f>VLOOKUP($A90,'Entry Form Women'!$B$11:$M$279,6,0)</f>
        <v>BIH</v>
      </c>
      <c r="G90" s="363">
        <f>VLOOKUP($A90,'Entry Form Women'!$B$11:$M$279,7,0)</f>
        <v>867</v>
      </c>
      <c r="H90" s="363">
        <f>VLOOKUP($A90,'Entry Form Women'!$B$11:$M$279,8,0)</f>
        <v>886</v>
      </c>
      <c r="I90" s="360"/>
      <c r="J90" s="354"/>
      <c r="K90" s="15" t="s">
        <v>376</v>
      </c>
      <c r="L90" s="366">
        <v>5</v>
      </c>
      <c r="M90" s="367">
        <f>VLOOKUP($K90,'Entry Form Women'!$B$11:$M$279,3,0)</f>
        <v>108</v>
      </c>
      <c r="N90" s="368" t="str">
        <f>VLOOKUP($K90,'Entry Form Women'!$B$11:$M$279,4,0)</f>
        <v>Emel Dereli</v>
      </c>
      <c r="O90" s="367">
        <f>VLOOKUP($K90,'Entry Form Women'!$B$11:$M$279,5,0)</f>
        <v>1996</v>
      </c>
      <c r="P90" s="367" t="str">
        <f>VLOOKUP($K90,'Entry Form Women'!$B$11:$M$279,6,0)</f>
        <v>TUR</v>
      </c>
      <c r="Q90" s="369">
        <f>VLOOKUP($K90,'Entry Form Women'!$B$11:$M$279,7,0)</f>
        <v>1804</v>
      </c>
      <c r="R90" s="369">
        <f>VLOOKUP($K90,'Entry Form Women'!$B$11:$M$279,8,0)</f>
        <v>1740</v>
      </c>
      <c r="S90" s="188"/>
      <c r="T90" s="10"/>
    </row>
    <row r="91" spans="1:20" ht="21" customHeight="1">
      <c r="A91" s="380" t="s">
        <v>458</v>
      </c>
      <c r="B91" s="355">
        <v>6</v>
      </c>
      <c r="C91" s="356">
        <f>VLOOKUP($A91,'Entry Form Women'!$B$11:$M$279,3,0)</f>
        <v>96</v>
      </c>
      <c r="D91" s="357" t="str">
        <f>VLOOKUP($A91,'Entry Form Women'!$B$11:$M$279,4,0)</f>
        <v>Joni Tomicic Prezelj - OC</v>
      </c>
      <c r="E91" s="358">
        <f>VLOOKUP($A91,'Entry Form Women'!$B$11:$M$279,5,0)</f>
        <v>1993</v>
      </c>
      <c r="F91" s="358" t="str">
        <f>VLOOKUP($A91,'Entry Form Women'!$B$11:$M$279,6,0)</f>
        <v xml:space="preserve">SLO </v>
      </c>
      <c r="G91" s="359">
        <f>VLOOKUP($A91,'Entry Form Women'!$B$11:$M$279,7,0)</f>
        <v>857</v>
      </c>
      <c r="H91" s="359">
        <f>VLOOKUP($A91,'Entry Form Women'!$B$11:$M$279,8,0)</f>
        <v>861</v>
      </c>
      <c r="I91" s="360"/>
      <c r="J91" s="354"/>
      <c r="K91" s="15" t="s">
        <v>377</v>
      </c>
      <c r="L91" s="366">
        <v>6</v>
      </c>
      <c r="M91" s="367">
        <f>VLOOKUP($K91,'Entry Form Women'!$B$11:$M$279,3,0)</f>
        <v>77</v>
      </c>
      <c r="N91" s="368" t="str">
        <f>VLOOKUP($K91,'Entry Form Women'!$B$11:$M$279,4,0)</f>
        <v>Anca Heltne</v>
      </c>
      <c r="O91" s="367">
        <f>VLOOKUP($K91,'Entry Form Women'!$B$11:$M$279,5,0)</f>
        <v>1978</v>
      </c>
      <c r="P91" s="367" t="str">
        <f>VLOOKUP($K91,'Entry Form Women'!$B$11:$M$279,6,0)</f>
        <v>ROU</v>
      </c>
      <c r="Q91" s="369">
        <f>VLOOKUP($K91,'Entry Form Women'!$B$11:$M$279,7,0)</f>
        <v>1990</v>
      </c>
      <c r="R91" s="369">
        <f>VLOOKUP($K91,'Entry Form Women'!$B$11:$M$279,8,0)</f>
        <v>1888</v>
      </c>
      <c r="S91" s="188"/>
      <c r="T91" s="10"/>
    </row>
    <row r="92" spans="1:20" ht="21" customHeight="1">
      <c r="A92" s="380" t="s">
        <v>459</v>
      </c>
      <c r="B92" s="355">
        <v>7</v>
      </c>
      <c r="C92" s="355">
        <f>VLOOKUP($A92,'Entry Form Women'!$B$11:$M$279,3,0)</f>
        <v>115</v>
      </c>
      <c r="D92" s="357" t="str">
        <f>VLOOKUP($A92,'Entry Form Women'!$B$11:$M$279,4,0)</f>
        <v>Beyza Tilki - OC</v>
      </c>
      <c r="E92" s="358">
        <f>VLOOKUP($A92,'Entry Form Women'!$B$11:$M$279,5,0)</f>
        <v>1994</v>
      </c>
      <c r="F92" s="358" t="str">
        <f>VLOOKUP($A92,'Entry Form Women'!$B$11:$M$279,6,0)</f>
        <v xml:space="preserve">TUR </v>
      </c>
      <c r="G92" s="359">
        <f>VLOOKUP($A92,'Entry Form Women'!$B$11:$M$279,7,0)</f>
        <v>897</v>
      </c>
      <c r="H92" s="359">
        <f>VLOOKUP($A92,'Entry Form Women'!$B$11:$M$279,8,0)</f>
        <v>897</v>
      </c>
      <c r="I92" s="360"/>
      <c r="J92" s="354"/>
      <c r="K92" s="15" t="s">
        <v>378</v>
      </c>
      <c r="L92" s="366">
        <v>7</v>
      </c>
      <c r="M92" s="367" t="e">
        <f>VLOOKUP($K92,'Entry Form Women'!$B$11:$M$279,3,0)</f>
        <v>#N/A</v>
      </c>
      <c r="N92" s="368" t="e">
        <f>VLOOKUP($K92,'Entry Form Women'!$B$11:$M$279,4,0)</f>
        <v>#N/A</v>
      </c>
      <c r="O92" s="367" t="e">
        <f>VLOOKUP($K92,'Entry Form Women'!$B$11:$M$279,5,0)</f>
        <v>#N/A</v>
      </c>
      <c r="P92" s="367" t="e">
        <f>VLOOKUP($K92,'Entry Form Women'!$B$11:$M$279,6,0)</f>
        <v>#N/A</v>
      </c>
      <c r="Q92" s="369" t="e">
        <f>VLOOKUP($K92,'Entry Form Women'!$B$11:$M$279,7,0)</f>
        <v>#N/A</v>
      </c>
      <c r="R92" s="369" t="e">
        <f>VLOOKUP($K92,'Entry Form Women'!$B$11:$M$279,8,0)</f>
        <v>#N/A</v>
      </c>
      <c r="S92" s="188"/>
      <c r="T92" s="10"/>
    </row>
    <row r="93" spans="1:20" ht="21" customHeight="1">
      <c r="A93" s="380" t="s">
        <v>460</v>
      </c>
      <c r="B93" s="355">
        <v>8</v>
      </c>
      <c r="C93" s="355" t="e">
        <f>VLOOKUP($A93,'Entry Form Women'!$B$11:$M$279,3,0)</f>
        <v>#N/A</v>
      </c>
      <c r="D93" s="357" t="e">
        <f>VLOOKUP($A93,'Entry Form Women'!$B$11:$M$279,4,0)</f>
        <v>#N/A</v>
      </c>
      <c r="E93" s="358" t="e">
        <f>VLOOKUP($A93,'Entry Form Women'!$B$11:$M$279,5,0)</f>
        <v>#N/A</v>
      </c>
      <c r="F93" s="358" t="e">
        <f>VLOOKUP($A93,'Entry Form Women'!$B$11:$M$279,6,0)</f>
        <v>#N/A</v>
      </c>
      <c r="G93" s="359" t="e">
        <f>VLOOKUP($A93,'Entry Form Women'!$B$11:$M$279,7,0)</f>
        <v>#N/A</v>
      </c>
      <c r="H93" s="359" t="e">
        <f>VLOOKUP($A93,'Entry Form Women'!$B$11:$M$279,8,0)</f>
        <v>#N/A</v>
      </c>
      <c r="I93" s="360"/>
      <c r="J93" s="354"/>
      <c r="K93" s="15" t="s">
        <v>379</v>
      </c>
      <c r="L93" s="355">
        <v>8</v>
      </c>
      <c r="M93" s="356" t="e">
        <f>VLOOKUP($K93,'Entry Form Women'!$B$11:$M$279,3,0)</f>
        <v>#N/A</v>
      </c>
      <c r="N93" s="361" t="e">
        <f>VLOOKUP($K93,'Entry Form Women'!$B$11:$M$279,4,0)</f>
        <v>#N/A</v>
      </c>
      <c r="O93" s="356" t="e">
        <f>VLOOKUP($K93,'Entry Form Women'!$B$11:$M$279,5,0)</f>
        <v>#N/A</v>
      </c>
      <c r="P93" s="358" t="e">
        <f>VLOOKUP($K93,'Entry Form Women'!$B$11:$M$279,6,0)</f>
        <v>#N/A</v>
      </c>
      <c r="Q93" s="363" t="e">
        <f>VLOOKUP($K93,'Entry Form Women'!$B$11:$M$279,7,0)</f>
        <v>#N/A</v>
      </c>
      <c r="R93" s="363" t="e">
        <f>VLOOKUP($K93,'Entry Form Women'!$B$11:$M$279,8,0)</f>
        <v>#N/A</v>
      </c>
      <c r="S93" s="188"/>
      <c r="T93" s="10"/>
    </row>
    <row r="94" spans="1:20" ht="21" customHeight="1">
      <c r="A94" s="380"/>
      <c r="B94" s="297">
        <v>2</v>
      </c>
      <c r="C94" s="354"/>
      <c r="D94" s="354"/>
      <c r="E94" s="354"/>
      <c r="F94" s="354"/>
      <c r="G94" s="71"/>
      <c r="H94" s="72"/>
      <c r="I94" s="186"/>
      <c r="J94" s="354"/>
      <c r="K94" s="354"/>
      <c r="L94" s="354"/>
      <c r="M94" s="354"/>
      <c r="N94" s="354"/>
      <c r="O94" s="354"/>
      <c r="P94" s="354"/>
      <c r="Q94" s="354"/>
      <c r="R94" s="354"/>
    </row>
    <row r="95" spans="1:20" ht="21" customHeight="1">
      <c r="A95" s="381" t="s">
        <v>273</v>
      </c>
      <c r="B95" s="423" t="s">
        <v>130</v>
      </c>
      <c r="C95" s="423"/>
      <c r="D95" s="423"/>
      <c r="E95" s="423"/>
      <c r="F95" s="423"/>
      <c r="G95" s="423"/>
      <c r="H95" s="423"/>
      <c r="I95" s="187"/>
      <c r="J95" s="354"/>
      <c r="K95" s="354"/>
      <c r="L95" s="354"/>
      <c r="M95" s="354"/>
      <c r="N95" s="354"/>
      <c r="O95" s="354"/>
      <c r="P95" s="354"/>
      <c r="Q95" s="354"/>
      <c r="R95" s="354"/>
    </row>
    <row r="96" spans="1:20" ht="21" customHeight="1">
      <c r="A96" s="380"/>
      <c r="B96" s="70" t="s">
        <v>111</v>
      </c>
      <c r="C96" s="70" t="s">
        <v>30</v>
      </c>
      <c r="D96" s="70" t="s">
        <v>68</v>
      </c>
      <c r="E96" s="70" t="s">
        <v>69</v>
      </c>
      <c r="F96" s="70" t="s">
        <v>32</v>
      </c>
      <c r="G96" s="70" t="s">
        <v>47</v>
      </c>
      <c r="H96" s="70" t="s">
        <v>46</v>
      </c>
      <c r="I96" s="184" t="s">
        <v>112</v>
      </c>
      <c r="J96" s="354"/>
      <c r="K96" s="354"/>
      <c r="L96" s="354"/>
      <c r="M96" s="354"/>
      <c r="N96" s="354"/>
      <c r="O96" s="354"/>
      <c r="P96" s="354"/>
      <c r="Q96" s="354"/>
      <c r="R96" s="354"/>
    </row>
    <row r="97" spans="1:18" ht="21" customHeight="1">
      <c r="A97" s="380" t="s">
        <v>461</v>
      </c>
      <c r="B97" s="355">
        <v>1</v>
      </c>
      <c r="C97" s="356" t="e">
        <f>VLOOKUP($A97,'Entry Form Women'!$B$11:$M$279,3,0)</f>
        <v>#N/A</v>
      </c>
      <c r="D97" s="357" t="e">
        <f>VLOOKUP($A97,'Entry Form Women'!$B$11:$M$279,4,0)</f>
        <v>#N/A</v>
      </c>
      <c r="E97" s="358" t="e">
        <f>VLOOKUP($A97,'Entry Form Women'!$B$11:$M$279,5,0)</f>
        <v>#N/A</v>
      </c>
      <c r="F97" s="358" t="e">
        <f>VLOOKUP($A97,'Entry Form Women'!$B$11:$M$279,6,0)</f>
        <v>#N/A</v>
      </c>
      <c r="G97" s="359" t="e">
        <f>VLOOKUP($A97,'Entry Form Women'!$B$11:$M$279,7,0)</f>
        <v>#N/A</v>
      </c>
      <c r="H97" s="359" t="e">
        <f>VLOOKUP($A97,'Entry Form Women'!$B$11:$M$279,8,0)</f>
        <v>#N/A</v>
      </c>
      <c r="I97" s="360"/>
      <c r="J97" s="354"/>
      <c r="K97" s="354"/>
      <c r="L97" s="354"/>
      <c r="M97" s="354"/>
      <c r="N97" s="354"/>
      <c r="O97" s="354"/>
      <c r="P97" s="354"/>
      <c r="Q97" s="354"/>
      <c r="R97" s="354"/>
    </row>
    <row r="98" spans="1:18" ht="21" customHeight="1">
      <c r="A98" s="380" t="s">
        <v>462</v>
      </c>
      <c r="B98" s="355">
        <v>2</v>
      </c>
      <c r="C98" s="356" t="e">
        <f>VLOOKUP($A98,'Entry Form Women'!$B$11:$M$279,3,0)</f>
        <v>#N/A</v>
      </c>
      <c r="D98" s="361" t="e">
        <f>VLOOKUP($A98,'Entry Form Women'!$B$11:$M$279,4,0)</f>
        <v>#N/A</v>
      </c>
      <c r="E98" s="356" t="e">
        <f>VLOOKUP($A98,'Entry Form Women'!$B$11:$M$279,5,0)</f>
        <v>#N/A</v>
      </c>
      <c r="F98" s="358" t="e">
        <f>VLOOKUP($A98,'Entry Form Women'!$B$11:$M$279,6,0)</f>
        <v>#N/A</v>
      </c>
      <c r="G98" s="363" t="e">
        <f>VLOOKUP($A98,'Entry Form Women'!$B$11:$M$279,7,0)</f>
        <v>#N/A</v>
      </c>
      <c r="H98" s="363" t="e">
        <f>VLOOKUP($A98,'Entry Form Women'!$B$11:$M$279,8,0)</f>
        <v>#N/A</v>
      </c>
      <c r="I98" s="360"/>
      <c r="J98" s="354"/>
      <c r="K98" s="354"/>
      <c r="L98" s="354"/>
      <c r="M98" s="354"/>
      <c r="N98" s="354"/>
      <c r="O98" s="354"/>
      <c r="P98" s="354"/>
      <c r="Q98" s="354"/>
      <c r="R98" s="354"/>
    </row>
    <row r="99" spans="1:18" ht="21" customHeight="1">
      <c r="A99" s="380" t="s">
        <v>463</v>
      </c>
      <c r="B99" s="355">
        <v>3</v>
      </c>
      <c r="C99" s="356">
        <f>VLOOKUP($A99,'Entry Form Women'!$B$11:$M$279,3,0)</f>
        <v>56</v>
      </c>
      <c r="D99" s="357" t="str">
        <f>VLOOKUP($A99,'Entry Form Women'!$B$11:$M$279,4,0)</f>
        <v>Elisavet Pesiridou</v>
      </c>
      <c r="E99" s="358">
        <f>VLOOKUP($A99,'Entry Form Women'!$B$11:$M$279,5,0)</f>
        <v>1992</v>
      </c>
      <c r="F99" s="358" t="str">
        <f>VLOOKUP($A99,'Entry Form Women'!$B$11:$M$279,6,0)</f>
        <v>GRE</v>
      </c>
      <c r="G99" s="359">
        <f>VLOOKUP($A99,'Entry Form Women'!$B$11:$M$279,7,0)</f>
        <v>831</v>
      </c>
      <c r="H99" s="359">
        <f>VLOOKUP($A99,'Entry Form Women'!$B$11:$M$279,8,0)</f>
        <v>831</v>
      </c>
      <c r="I99" s="360"/>
      <c r="J99" s="354"/>
      <c r="K99" s="354"/>
      <c r="L99" s="354"/>
      <c r="M99" s="354"/>
      <c r="N99" s="354"/>
      <c r="O99" s="354"/>
      <c r="P99" s="354"/>
      <c r="Q99" s="354"/>
      <c r="R99" s="354"/>
    </row>
    <row r="100" spans="1:18" ht="21" customHeight="1">
      <c r="A100" s="380" t="s">
        <v>464</v>
      </c>
      <c r="B100" s="355">
        <v>4</v>
      </c>
      <c r="C100" s="356">
        <f>VLOOKUP($A100,'Entry Form Women'!$B$11:$M$279,3,0)</f>
        <v>90</v>
      </c>
      <c r="D100" s="361" t="str">
        <f>VLOOKUP($A100,'Entry Form Women'!$B$11:$M$279,4,0)</f>
        <v>Marina Tomic</v>
      </c>
      <c r="E100" s="356">
        <f>VLOOKUP($A100,'Entry Form Women'!$B$11:$M$279,5,0)</f>
        <v>1983</v>
      </c>
      <c r="F100" s="358" t="str">
        <f>VLOOKUP($A100,'Entry Form Women'!$B$11:$M$279,6,0)</f>
        <v>SLO</v>
      </c>
      <c r="G100" s="363">
        <f>VLOOKUP($A100,'Entry Form Women'!$B$11:$M$279,7,0)</f>
        <v>805</v>
      </c>
      <c r="H100" s="363">
        <f>VLOOKUP($A100,'Entry Form Women'!$B$11:$M$279,8,0)</f>
        <v>805</v>
      </c>
      <c r="I100" s="360"/>
      <c r="J100" s="354"/>
      <c r="K100" s="354"/>
      <c r="L100" s="354"/>
      <c r="M100" s="354"/>
      <c r="N100" s="354"/>
      <c r="O100" s="354"/>
      <c r="P100" s="354"/>
      <c r="Q100" s="354"/>
      <c r="R100" s="354"/>
    </row>
    <row r="101" spans="1:18" ht="21" customHeight="1">
      <c r="A101" s="380" t="s">
        <v>465</v>
      </c>
      <c r="B101" s="355">
        <v>5</v>
      </c>
      <c r="C101" s="356">
        <f>VLOOKUP($A101,'Entry Form Women'!$B$11:$M$279,3,0)</f>
        <v>38</v>
      </c>
      <c r="D101" s="361" t="str">
        <f>VLOOKUP($A101,'Entry Form Women'!$B$11:$M$279,4,0)</f>
        <v>Andrea Ivancevic</v>
      </c>
      <c r="E101" s="356">
        <f>VLOOKUP($A101,'Entry Form Women'!$B$11:$M$279,5,0)</f>
        <v>1984</v>
      </c>
      <c r="F101" s="358" t="str">
        <f>VLOOKUP($A101,'Entry Form Women'!$B$11:$M$279,6,0)</f>
        <v>CRO</v>
      </c>
      <c r="G101" s="363">
        <f>VLOOKUP($A101,'Entry Form Women'!$B$11:$M$279,7,0)</f>
        <v>815</v>
      </c>
      <c r="H101" s="363">
        <f>VLOOKUP($A101,'Entry Form Women'!$B$11:$M$279,8,0)</f>
        <v>815</v>
      </c>
      <c r="I101" s="360"/>
      <c r="J101" s="354"/>
      <c r="K101" s="354"/>
      <c r="L101" s="354"/>
      <c r="M101" s="354"/>
      <c r="N101" s="354"/>
      <c r="O101" s="354"/>
      <c r="P101" s="354"/>
      <c r="Q101" s="354"/>
      <c r="R101" s="354"/>
    </row>
    <row r="102" spans="1:18" ht="21" customHeight="1">
      <c r="A102" s="380" t="s">
        <v>466</v>
      </c>
      <c r="B102" s="355">
        <v>6</v>
      </c>
      <c r="C102" s="356">
        <f>VLOOKUP($A102,'Entry Form Women'!$B$11:$M$279,3,0)</f>
        <v>75</v>
      </c>
      <c r="D102" s="357" t="str">
        <f>VLOOKUP($A102,'Entry Form Women'!$B$11:$M$279,4,0)</f>
        <v>Ana Maria Nesteriuc</v>
      </c>
      <c r="E102" s="358">
        <f>VLOOKUP($A102,'Entry Form Women'!$B$11:$M$279,5,0)</f>
        <v>1993</v>
      </c>
      <c r="F102" s="358" t="str">
        <f>VLOOKUP($A102,'Entry Form Women'!$B$11:$M$279,6,0)</f>
        <v>ROU</v>
      </c>
      <c r="G102" s="359">
        <f>VLOOKUP($A102,'Entry Form Women'!$B$11:$M$279,7,0)</f>
        <v>836</v>
      </c>
      <c r="H102" s="359">
        <f>VLOOKUP($A102,'Entry Form Women'!$B$11:$M$279,8,0)</f>
        <v>836</v>
      </c>
      <c r="I102" s="360"/>
      <c r="J102" s="354"/>
      <c r="K102" s="354"/>
      <c r="L102" s="354"/>
      <c r="M102" s="354"/>
      <c r="N102" s="354"/>
      <c r="O102" s="354"/>
      <c r="P102" s="354"/>
      <c r="Q102" s="354"/>
      <c r="R102" s="354"/>
    </row>
    <row r="103" spans="1:18" ht="21" customHeight="1">
      <c r="A103" s="380" t="s">
        <v>467</v>
      </c>
      <c r="B103" s="355">
        <v>7</v>
      </c>
      <c r="C103" s="355">
        <f>VLOOKUP($A103,'Entry Form Women'!$B$11:$M$279,3,0)</f>
        <v>112</v>
      </c>
      <c r="D103" s="357" t="str">
        <f>VLOOKUP($A103,'Entry Form Women'!$B$11:$M$279,4,0)</f>
        <v>Özge Soylu</v>
      </c>
      <c r="E103" s="358">
        <f>VLOOKUP($A103,'Entry Form Women'!$B$11:$M$279,5,0)</f>
        <v>1995</v>
      </c>
      <c r="F103" s="358" t="str">
        <f>VLOOKUP($A103,'Entry Form Women'!$B$11:$M$279,6,0)</f>
        <v>TUR</v>
      </c>
      <c r="G103" s="359">
        <f>VLOOKUP($A103,'Entry Form Women'!$B$11:$M$279,7,0)</f>
        <v>868</v>
      </c>
      <c r="H103" s="359">
        <f>VLOOKUP($A103,'Entry Form Women'!$B$11:$M$279,8,0)</f>
        <v>0</v>
      </c>
      <c r="I103" s="360"/>
      <c r="J103" s="354"/>
      <c r="K103" s="354"/>
      <c r="L103" s="354"/>
      <c r="M103" s="354"/>
      <c r="N103" s="354"/>
      <c r="O103" s="354"/>
      <c r="P103" s="354"/>
      <c r="Q103" s="354"/>
      <c r="R103" s="354"/>
    </row>
    <row r="104" spans="1:18" ht="21" customHeight="1">
      <c r="A104" s="380" t="s">
        <v>468</v>
      </c>
      <c r="B104" s="355">
        <v>8</v>
      </c>
      <c r="C104" s="355" t="e">
        <f>VLOOKUP($A104,'Entry Form Women'!$B$11:$M$279,3,0)</f>
        <v>#N/A</v>
      </c>
      <c r="D104" s="357" t="e">
        <f>VLOOKUP($A104,'Entry Form Women'!$B$11:$M$279,4,0)</f>
        <v>#N/A</v>
      </c>
      <c r="E104" s="358" t="e">
        <f>VLOOKUP($A104,'Entry Form Women'!$B$11:$M$279,5,0)</f>
        <v>#N/A</v>
      </c>
      <c r="F104" s="358" t="e">
        <f>VLOOKUP($A104,'Entry Form Women'!$B$11:$M$279,6,0)</f>
        <v>#N/A</v>
      </c>
      <c r="G104" s="359" t="e">
        <f>VLOOKUP($A104,'Entry Form Women'!$B$11:$M$279,7,0)</f>
        <v>#N/A</v>
      </c>
      <c r="H104" s="359" t="e">
        <f>VLOOKUP($A104,'Entry Form Women'!$B$11:$M$279,8,0)</f>
        <v>#N/A</v>
      </c>
      <c r="I104" s="360"/>
      <c r="J104" s="354"/>
      <c r="K104" s="354"/>
      <c r="L104" s="354"/>
      <c r="M104" s="354"/>
      <c r="N104" s="354"/>
      <c r="O104" s="354"/>
      <c r="P104" s="354"/>
      <c r="Q104" s="354"/>
      <c r="R104" s="354"/>
    </row>
    <row r="105" spans="1:18" ht="15" customHeight="1"/>
    <row r="106" spans="1:18" ht="15" customHeight="1"/>
    <row r="107" spans="1:18" ht="15" customHeight="1"/>
    <row r="108" spans="1:18" ht="15" customHeight="1"/>
    <row r="109" spans="1:18" ht="15" customHeight="1"/>
    <row r="110" spans="1:18" ht="15" customHeight="1"/>
    <row r="111" spans="1:18" ht="15" customHeight="1"/>
    <row r="112" spans="1:18" ht="15" customHeight="1"/>
  </sheetData>
  <mergeCells count="17">
    <mergeCell ref="B7:R7"/>
    <mergeCell ref="B1:R1"/>
    <mergeCell ref="B9:H9"/>
    <mergeCell ref="L49:R49"/>
    <mergeCell ref="L9:R9"/>
    <mergeCell ref="B31:H31"/>
    <mergeCell ref="B95:H95"/>
    <mergeCell ref="B20:H20"/>
    <mergeCell ref="L20:R20"/>
    <mergeCell ref="B42:H42"/>
    <mergeCell ref="L31:R31"/>
    <mergeCell ref="B84:H84"/>
    <mergeCell ref="L84:R84"/>
    <mergeCell ref="B59:H59"/>
    <mergeCell ref="L59:R59"/>
    <mergeCell ref="B72:H72"/>
    <mergeCell ref="L72:R72"/>
  </mergeCells>
  <conditionalFormatting sqref="S10 S50:S57 S28:S29 I43:I57 H56:H57">
    <cfRule type="containsErrors" dxfId="254" priority="86" stopIfTrue="1">
      <formula>ISERROR(H10)</formula>
    </cfRule>
  </conditionalFormatting>
  <conditionalFormatting sqref="I21:I29">
    <cfRule type="containsErrors" dxfId="253" priority="85" stopIfTrue="1">
      <formula>ISERROR(I21)</formula>
    </cfRule>
  </conditionalFormatting>
  <conditionalFormatting sqref="I22:I29 S33:S47 S51:S57 S28:S29 I44:I57 H56:H57">
    <cfRule type="cellIs" dxfId="252" priority="84" stopIfTrue="1" operator="equal">
      <formula>0</formula>
    </cfRule>
  </conditionalFormatting>
  <conditionalFormatting sqref="S21:S27">
    <cfRule type="containsErrors" dxfId="251" priority="83" stopIfTrue="1">
      <formula>ISERROR(S21)</formula>
    </cfRule>
  </conditionalFormatting>
  <conditionalFormatting sqref="S22:S27">
    <cfRule type="cellIs" dxfId="250" priority="82" stopIfTrue="1" operator="equal">
      <formula>0</formula>
    </cfRule>
  </conditionalFormatting>
  <conditionalFormatting sqref="S73:S82">
    <cfRule type="containsErrors" dxfId="249" priority="69" stopIfTrue="1">
      <formula>ISERROR(S73)</formula>
    </cfRule>
  </conditionalFormatting>
  <conditionalFormatting sqref="S74:S82">
    <cfRule type="cellIs" dxfId="248" priority="68" stopIfTrue="1" operator="equal">
      <formula>0</formula>
    </cfRule>
  </conditionalFormatting>
  <conditionalFormatting sqref="I61:I70">
    <cfRule type="cellIs" dxfId="247" priority="63" stopIfTrue="1" operator="equal">
      <formula>0</formula>
    </cfRule>
  </conditionalFormatting>
  <conditionalFormatting sqref="S61:S70">
    <cfRule type="cellIs" dxfId="246" priority="62" stopIfTrue="1" operator="equal">
      <formula>0</formula>
    </cfRule>
  </conditionalFormatting>
  <conditionalFormatting sqref="I74:I82">
    <cfRule type="cellIs" dxfId="245" priority="61" stopIfTrue="1" operator="equal">
      <formula>0</formula>
    </cfRule>
  </conditionalFormatting>
  <conditionalFormatting sqref="S86:S93">
    <cfRule type="cellIs" dxfId="244" priority="60" stopIfTrue="1" operator="equal">
      <formula>0</formula>
    </cfRule>
  </conditionalFormatting>
  <conditionalFormatting sqref="I86:I93">
    <cfRule type="cellIs" dxfId="243" priority="59" stopIfTrue="1" operator="equal">
      <formula>0</formula>
    </cfRule>
  </conditionalFormatting>
  <conditionalFormatting sqref="I97:I104">
    <cfRule type="cellIs" dxfId="242" priority="44" stopIfTrue="1" operator="equal">
      <formula>0</formula>
    </cfRule>
  </conditionalFormatting>
  <conditionalFormatting sqref="C1:H29 M1:R16 D71:H71 C72:H1048576 M19:R27 M30:R1048576 C41:H55 C58:H70 C56:G57">
    <cfRule type="cellIs" dxfId="241" priority="36" stopIfTrue="1" operator="equal">
      <formula>0</formula>
    </cfRule>
    <cfRule type="containsErrors" dxfId="240" priority="37" stopIfTrue="1">
      <formula>ISERROR(C1)</formula>
    </cfRule>
  </conditionalFormatting>
  <conditionalFormatting sqref="D1:D29 N1:N16 N19:N27 N30:N1048576 D41:D1048576">
    <cfRule type="containsText" dxfId="239" priority="35" stopIfTrue="1" operator="containsText" text=" OC">
      <formula>NOT(ISERROR(SEARCH(" OC",D1)))</formula>
    </cfRule>
  </conditionalFormatting>
  <conditionalFormatting sqref="F1:F29 P1:P16 P19:P27 P30:P1048576 F41:F1048576">
    <cfRule type="containsText" dxfId="238" priority="34" stopIfTrue="1" operator="containsText" text=" ">
      <formula>NOT(ISERROR(SEARCH(" ",F1)))</formula>
    </cfRule>
  </conditionalFormatting>
  <conditionalFormatting sqref="B8">
    <cfRule type="containsText" dxfId="237" priority="33" stopIfTrue="1" operator="containsText" text="OC">
      <formula>NOT(ISERROR(SEARCH("OC",B8)))</formula>
    </cfRule>
  </conditionalFormatting>
  <conditionalFormatting sqref="B19">
    <cfRule type="containsText" dxfId="236" priority="32" stopIfTrue="1" operator="containsText" text="OC">
      <formula>NOT(ISERROR(SEARCH("OC",B19)))</formula>
    </cfRule>
  </conditionalFormatting>
  <conditionalFormatting sqref="L19">
    <cfRule type="containsText" dxfId="235" priority="31" stopIfTrue="1" operator="containsText" text="OC">
      <formula>NOT(ISERROR(SEARCH("OC",L19)))</formula>
    </cfRule>
  </conditionalFormatting>
  <conditionalFormatting sqref="L8">
    <cfRule type="containsText" dxfId="234" priority="30" stopIfTrue="1" operator="containsText" text="OC">
      <formula>NOT(ISERROR(SEARCH("OC",L8)))</formula>
    </cfRule>
  </conditionalFormatting>
  <conditionalFormatting sqref="B83">
    <cfRule type="containsText" dxfId="233" priority="29" stopIfTrue="1" operator="containsText" text="OC">
      <formula>NOT(ISERROR(SEARCH("OC",B83)))</formula>
    </cfRule>
  </conditionalFormatting>
  <conditionalFormatting sqref="B94">
    <cfRule type="containsText" dxfId="232" priority="28" stopIfTrue="1" operator="containsText" text="OC">
      <formula>NOT(ISERROR(SEARCH("OC",B94)))</formula>
    </cfRule>
  </conditionalFormatting>
  <conditionalFormatting sqref="I32:I40">
    <cfRule type="containsErrors" dxfId="231" priority="27" stopIfTrue="1">
      <formula>ISERROR(I32)</formula>
    </cfRule>
  </conditionalFormatting>
  <conditionalFormatting sqref="I33:I40">
    <cfRule type="cellIs" dxfId="230" priority="26" stopIfTrue="1" operator="equal">
      <formula>0</formula>
    </cfRule>
  </conditionalFormatting>
  <conditionalFormatting sqref="C30:H40">
    <cfRule type="cellIs" dxfId="229" priority="24" stopIfTrue="1" operator="equal">
      <formula>0</formula>
    </cfRule>
    <cfRule type="containsErrors" dxfId="228" priority="25" stopIfTrue="1">
      <formula>ISERROR(C30)</formula>
    </cfRule>
  </conditionalFormatting>
  <conditionalFormatting sqref="D30:D40">
    <cfRule type="containsText" dxfId="227" priority="23" stopIfTrue="1" operator="containsText" text=" OC">
      <formula>NOT(ISERROR(SEARCH(" OC",D30)))</formula>
    </cfRule>
  </conditionalFormatting>
  <conditionalFormatting sqref="F30:F40">
    <cfRule type="containsText" dxfId="226" priority="22" stopIfTrue="1" operator="containsText" text=" ">
      <formula>NOT(ISERROR(SEARCH(" ",F30)))</formula>
    </cfRule>
  </conditionalFormatting>
  <conditionalFormatting sqref="B30">
    <cfRule type="containsText" dxfId="225" priority="21" stopIfTrue="1" operator="containsText" text="OC">
      <formula>NOT(ISERROR(SEARCH("OC",B30)))</formula>
    </cfRule>
  </conditionalFormatting>
  <dataValidations count="1">
    <dataValidation type="list" allowBlank="1" showInputMessage="1" sqref="B1:R1">
      <formula1>"PROVISIONAL START LISTS - WOMEN,FULL START LISTS - WOMEN"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9" scale="75" orientation="portrait" horizontalDpi="1200" r:id="rId1"/>
  <rowBreaks count="1" manualBreakCount="1">
    <brk id="57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 enableFormatConditionsCalculation="0">
    <tabColor theme="9"/>
  </sheetPr>
  <dimension ref="A1:H36"/>
  <sheetViews>
    <sheetView view="pageBreakPreview" topLeftCell="A10" zoomScaleNormal="100" zoomScaleSheetLayoutView="10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131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131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0.69444444444444453</v>
      </c>
      <c r="E7" s="14"/>
      <c r="G7" s="13"/>
      <c r="H7" s="41"/>
    </row>
    <row r="8" spans="1:8" ht="18" customHeight="1">
      <c r="A8" s="297">
        <v>1</v>
      </c>
      <c r="B8" s="15"/>
      <c r="D8" s="9"/>
      <c r="E8" s="14"/>
      <c r="F8" s="13"/>
      <c r="G8" s="68"/>
      <c r="H8" s="234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30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8" t="s">
        <v>488</v>
      </c>
      <c r="B11" s="18" t="s">
        <v>285</v>
      </c>
      <c r="C11" s="170">
        <v>121</v>
      </c>
      <c r="D11" s="171" t="s">
        <v>259</v>
      </c>
      <c r="E11" s="170">
        <v>1992</v>
      </c>
      <c r="F11" s="16" t="s">
        <v>164</v>
      </c>
      <c r="G11" s="393">
        <v>791</v>
      </c>
      <c r="H11" s="1"/>
    </row>
    <row r="12" spans="1:8" ht="18" customHeight="1">
      <c r="A12" s="18" t="s">
        <v>488</v>
      </c>
      <c r="B12" s="47" t="s">
        <v>284</v>
      </c>
      <c r="C12" s="170">
        <v>123</v>
      </c>
      <c r="D12" s="171" t="s">
        <v>260</v>
      </c>
      <c r="E12" s="170">
        <v>1991</v>
      </c>
      <c r="F12" s="16" t="s">
        <v>164</v>
      </c>
      <c r="G12" s="387">
        <v>793</v>
      </c>
      <c r="H12" s="1"/>
    </row>
    <row r="13" spans="1:8" ht="18" customHeight="1">
      <c r="A13" s="18" t="s">
        <v>488</v>
      </c>
      <c r="B13" s="19" t="s">
        <v>286</v>
      </c>
      <c r="C13" s="170">
        <v>51</v>
      </c>
      <c r="D13" s="172" t="s">
        <v>245</v>
      </c>
      <c r="E13" s="170" t="s">
        <v>204</v>
      </c>
      <c r="F13" s="16" t="s">
        <v>184</v>
      </c>
      <c r="G13" s="393">
        <v>812</v>
      </c>
      <c r="H13" s="1"/>
    </row>
    <row r="14" spans="1:8" ht="18" customHeight="1">
      <c r="A14" s="13"/>
      <c r="B14" s="13"/>
      <c r="C14" s="403"/>
      <c r="D14" s="404"/>
      <c r="E14" s="403"/>
      <c r="F14" s="405"/>
      <c r="G14" s="406"/>
      <c r="H14" s="407"/>
    </row>
    <row r="15" spans="1:8" ht="18" customHeight="1">
      <c r="A15" s="297">
        <v>2</v>
      </c>
      <c r="B15" s="15"/>
      <c r="D15" s="9"/>
      <c r="E15" s="14"/>
      <c r="F15" s="13"/>
      <c r="G15" s="68"/>
      <c r="H15" s="234"/>
    </row>
    <row r="16" spans="1:8" ht="18" customHeight="1">
      <c r="A16" s="426" t="s">
        <v>22</v>
      </c>
      <c r="B16" s="433" t="s">
        <v>108</v>
      </c>
      <c r="C16" s="431" t="s">
        <v>28</v>
      </c>
      <c r="D16" s="426" t="s">
        <v>24</v>
      </c>
      <c r="E16" s="426" t="s">
        <v>25</v>
      </c>
      <c r="F16" s="426" t="s">
        <v>23</v>
      </c>
      <c r="G16" s="429" t="s">
        <v>26</v>
      </c>
      <c r="H16" s="430" t="s">
        <v>27</v>
      </c>
    </row>
    <row r="17" spans="1:8" ht="18" customHeight="1">
      <c r="A17" s="427"/>
      <c r="B17" s="434"/>
      <c r="C17" s="432"/>
      <c r="D17" s="427"/>
      <c r="E17" s="427"/>
      <c r="F17" s="427"/>
      <c r="G17" s="430"/>
      <c r="H17" s="430"/>
    </row>
    <row r="18" spans="1:8">
      <c r="A18" s="18">
        <v>1</v>
      </c>
      <c r="B18" s="18" t="s">
        <v>287</v>
      </c>
      <c r="C18" s="170">
        <v>26</v>
      </c>
      <c r="D18" s="171" t="s">
        <v>190</v>
      </c>
      <c r="E18" s="170">
        <v>1994</v>
      </c>
      <c r="F18" s="16" t="s">
        <v>17</v>
      </c>
      <c r="G18" s="136">
        <v>777</v>
      </c>
      <c r="H18" s="1">
        <v>10</v>
      </c>
    </row>
    <row r="19" spans="1:8">
      <c r="A19" s="18">
        <v>2</v>
      </c>
      <c r="B19" s="18" t="s">
        <v>288</v>
      </c>
      <c r="C19" s="170">
        <v>114</v>
      </c>
      <c r="D19" s="171" t="s">
        <v>249</v>
      </c>
      <c r="E19" s="170">
        <v>1988</v>
      </c>
      <c r="F19" s="16" t="s">
        <v>13</v>
      </c>
      <c r="G19" s="136">
        <v>784</v>
      </c>
      <c r="H19" s="17">
        <v>9</v>
      </c>
    </row>
    <row r="20" spans="1:8" ht="18" customHeight="1">
      <c r="A20" s="18">
        <v>3</v>
      </c>
      <c r="B20" s="18" t="s">
        <v>289</v>
      </c>
      <c r="C20" s="170">
        <v>49</v>
      </c>
      <c r="D20" s="171" t="s">
        <v>203</v>
      </c>
      <c r="E20" s="170" t="s">
        <v>204</v>
      </c>
      <c r="F20" s="16" t="s">
        <v>169</v>
      </c>
      <c r="G20" s="136">
        <v>788</v>
      </c>
      <c r="H20" s="1">
        <v>7</v>
      </c>
    </row>
    <row r="21" spans="1:8" ht="18" customHeight="1">
      <c r="A21" s="18">
        <v>4</v>
      </c>
      <c r="B21" s="18" t="s">
        <v>290</v>
      </c>
      <c r="C21" s="170">
        <v>3</v>
      </c>
      <c r="D21" s="171" t="s">
        <v>172</v>
      </c>
      <c r="E21" s="170">
        <v>1989</v>
      </c>
      <c r="F21" s="16" t="s">
        <v>84</v>
      </c>
      <c r="G21" s="136">
        <v>795</v>
      </c>
      <c r="H21" s="17">
        <v>6</v>
      </c>
    </row>
    <row r="22" spans="1:8" ht="18" customHeight="1">
      <c r="A22" s="18">
        <v>5</v>
      </c>
      <c r="B22" s="18" t="s">
        <v>291</v>
      </c>
      <c r="C22" s="170">
        <v>20</v>
      </c>
      <c r="D22" s="171" t="s">
        <v>186</v>
      </c>
      <c r="E22" s="170">
        <v>1995</v>
      </c>
      <c r="F22" s="16" t="s">
        <v>15</v>
      </c>
      <c r="G22" s="136">
        <v>796</v>
      </c>
      <c r="H22" s="1">
        <v>5</v>
      </c>
    </row>
    <row r="23" spans="1:8" ht="18" customHeight="1">
      <c r="A23" s="18">
        <v>6</v>
      </c>
      <c r="B23" s="18" t="s">
        <v>292</v>
      </c>
      <c r="C23" s="170">
        <v>67</v>
      </c>
      <c r="D23" s="171" t="s">
        <v>280</v>
      </c>
      <c r="E23" s="170">
        <v>1994</v>
      </c>
      <c r="F23" s="16" t="s">
        <v>18</v>
      </c>
      <c r="G23" s="136">
        <v>820</v>
      </c>
      <c r="H23" s="17">
        <v>3</v>
      </c>
    </row>
    <row r="24" spans="1:8" ht="18" customHeight="1">
      <c r="A24" s="13"/>
      <c r="B24" s="13"/>
      <c r="C24" s="403"/>
      <c r="D24" s="408"/>
      <c r="E24" s="403"/>
      <c r="F24" s="405"/>
      <c r="G24" s="409"/>
      <c r="H24" s="11"/>
    </row>
    <row r="25" spans="1:8" ht="18" customHeight="1">
      <c r="A25" s="297">
        <v>3</v>
      </c>
      <c r="B25" s="15"/>
      <c r="D25" s="9"/>
      <c r="E25" s="14"/>
      <c r="F25" s="13"/>
      <c r="G25" s="68"/>
      <c r="H25" s="234"/>
    </row>
    <row r="26" spans="1:8" ht="18" customHeight="1">
      <c r="A26" s="426" t="s">
        <v>22</v>
      </c>
      <c r="B26" s="433" t="s">
        <v>108</v>
      </c>
      <c r="C26" s="431" t="s">
        <v>28</v>
      </c>
      <c r="D26" s="426" t="s">
        <v>24</v>
      </c>
      <c r="E26" s="426" t="s">
        <v>25</v>
      </c>
      <c r="F26" s="426" t="s">
        <v>23</v>
      </c>
      <c r="G26" s="429" t="s">
        <v>26</v>
      </c>
      <c r="H26" s="430" t="s">
        <v>27</v>
      </c>
    </row>
    <row r="27" spans="1:8" ht="18" customHeight="1">
      <c r="A27" s="427"/>
      <c r="B27" s="434"/>
      <c r="C27" s="432"/>
      <c r="D27" s="427"/>
      <c r="E27" s="427"/>
      <c r="F27" s="427"/>
      <c r="G27" s="430"/>
      <c r="H27" s="430"/>
    </row>
    <row r="28" spans="1:8" ht="18" customHeight="1">
      <c r="A28" s="18">
        <v>1</v>
      </c>
      <c r="B28" s="18" t="s">
        <v>294</v>
      </c>
      <c r="C28" s="170">
        <v>59</v>
      </c>
      <c r="D28" s="171" t="s">
        <v>216</v>
      </c>
      <c r="E28" s="170">
        <v>1989</v>
      </c>
      <c r="F28" s="16" t="s">
        <v>16</v>
      </c>
      <c r="G28" s="136">
        <v>737</v>
      </c>
      <c r="H28" s="1">
        <v>15</v>
      </c>
    </row>
    <row r="29" spans="1:8" ht="18" customHeight="1">
      <c r="A29" s="18">
        <v>2</v>
      </c>
      <c r="B29" s="18" t="s">
        <v>295</v>
      </c>
      <c r="C29" s="170">
        <v>38</v>
      </c>
      <c r="D29" s="171" t="s">
        <v>196</v>
      </c>
      <c r="E29" s="170">
        <v>1984</v>
      </c>
      <c r="F29" s="16" t="s">
        <v>161</v>
      </c>
      <c r="G29" s="136">
        <v>744</v>
      </c>
      <c r="H29" s="1">
        <v>14</v>
      </c>
    </row>
    <row r="30" spans="1:8" ht="18" customHeight="1">
      <c r="A30" s="18">
        <v>3</v>
      </c>
      <c r="B30" s="18" t="s">
        <v>296</v>
      </c>
      <c r="C30" s="170">
        <v>42</v>
      </c>
      <c r="D30" s="171" t="s">
        <v>201</v>
      </c>
      <c r="E30" s="170">
        <v>1989</v>
      </c>
      <c r="F30" s="16" t="s">
        <v>168</v>
      </c>
      <c r="G30" s="136">
        <v>745</v>
      </c>
      <c r="H30" s="17">
        <v>13</v>
      </c>
    </row>
    <row r="31" spans="1:8" ht="18" customHeight="1">
      <c r="A31" s="18">
        <v>4</v>
      </c>
      <c r="B31" s="18" t="s">
        <v>297</v>
      </c>
      <c r="C31" s="170">
        <v>76</v>
      </c>
      <c r="D31" s="171" t="s">
        <v>225</v>
      </c>
      <c r="E31" s="170">
        <v>1993</v>
      </c>
      <c r="F31" s="16" t="s">
        <v>20</v>
      </c>
      <c r="G31" s="136">
        <v>751</v>
      </c>
      <c r="H31" s="17">
        <v>12</v>
      </c>
    </row>
    <row r="32" spans="1:8" ht="18" customHeight="1">
      <c r="A32" s="18">
        <v>5</v>
      </c>
      <c r="B32" s="18" t="s">
        <v>298</v>
      </c>
      <c r="C32" s="170">
        <v>93</v>
      </c>
      <c r="D32" s="171" t="s">
        <v>235</v>
      </c>
      <c r="E32" s="170">
        <v>1985</v>
      </c>
      <c r="F32" s="16" t="s">
        <v>170</v>
      </c>
      <c r="G32" s="136">
        <v>755</v>
      </c>
      <c r="H32" s="1">
        <v>11</v>
      </c>
    </row>
    <row r="33" spans="1:8" ht="18" customHeight="1">
      <c r="A33" s="18">
        <v>6</v>
      </c>
      <c r="B33" s="18" t="s">
        <v>299</v>
      </c>
      <c r="C33" s="170">
        <v>102</v>
      </c>
      <c r="D33" s="171" t="s">
        <v>483</v>
      </c>
      <c r="E33" s="170">
        <v>1991</v>
      </c>
      <c r="F33" s="16" t="s">
        <v>21</v>
      </c>
      <c r="G33" s="136">
        <v>785</v>
      </c>
      <c r="H33" s="17">
        <v>8</v>
      </c>
    </row>
    <row r="34" spans="1:8" ht="18" customHeight="1">
      <c r="A34" s="18">
        <v>7</v>
      </c>
      <c r="B34" s="18" t="s">
        <v>300</v>
      </c>
      <c r="C34" s="170">
        <v>8</v>
      </c>
      <c r="D34" s="171" t="s">
        <v>176</v>
      </c>
      <c r="E34" s="170">
        <v>1993</v>
      </c>
      <c r="F34" s="16" t="s">
        <v>171</v>
      </c>
      <c r="G34" s="136">
        <v>802</v>
      </c>
      <c r="H34" s="17">
        <v>4</v>
      </c>
    </row>
    <row r="35" spans="1:8" ht="18" customHeight="1">
      <c r="A35" s="13"/>
      <c r="B35" s="13"/>
      <c r="C35" s="30"/>
      <c r="D35" s="32"/>
      <c r="E35" s="32"/>
      <c r="F35" s="30"/>
      <c r="G35" s="11"/>
    </row>
    <row r="36" spans="1:8" ht="18" customHeight="1">
      <c r="A36" s="13"/>
      <c r="B36" s="13"/>
      <c r="C36" s="30"/>
      <c r="D36" s="32"/>
      <c r="E36" s="32"/>
      <c r="F36" s="30"/>
      <c r="G36" s="11"/>
    </row>
  </sheetData>
  <autoFilter ref="A9:H10">
    <sortState ref="A12:H18">
      <sortCondition ref="G9:G10"/>
    </sortState>
  </autoFilter>
  <mergeCells count="26">
    <mergeCell ref="F26:F27"/>
    <mergeCell ref="G26:G27"/>
    <mergeCell ref="H26:H27"/>
    <mergeCell ref="A26:A27"/>
    <mergeCell ref="B26:B27"/>
    <mergeCell ref="C26:C27"/>
    <mergeCell ref="D26:D27"/>
    <mergeCell ref="E26:E27"/>
    <mergeCell ref="G16:G17"/>
    <mergeCell ref="H16:H17"/>
    <mergeCell ref="A16:A17"/>
    <mergeCell ref="B16:B17"/>
    <mergeCell ref="C16:C17"/>
    <mergeCell ref="D16:D17"/>
    <mergeCell ref="E16:E17"/>
    <mergeCell ref="F16:F17"/>
    <mergeCell ref="D9:D10"/>
    <mergeCell ref="F9:F10"/>
    <mergeCell ref="E9:E10"/>
    <mergeCell ref="A1:H1"/>
    <mergeCell ref="A2:H2"/>
    <mergeCell ref="G9:G10"/>
    <mergeCell ref="H9:H10"/>
    <mergeCell ref="A9:A10"/>
    <mergeCell ref="C9:C10"/>
    <mergeCell ref="B9:B10"/>
  </mergeCells>
  <phoneticPr fontId="0" type="noConversion"/>
  <conditionalFormatting sqref="G11:G14">
    <cfRule type="cellIs" dxfId="224" priority="33" stopIfTrue="1" operator="between">
      <formula>0</formula>
      <formula>0</formula>
    </cfRule>
    <cfRule type="cellIs" dxfId="223" priority="34" stopIfTrue="1" operator="lessThan">
      <formula>$G$5</formula>
    </cfRule>
    <cfRule type="cellIs" dxfId="222" priority="35" stopIfTrue="1" operator="equal">
      <formula>$G$5</formula>
    </cfRule>
  </conditionalFormatting>
  <conditionalFormatting sqref="C11:C14 E11:F14">
    <cfRule type="containsErrors" dxfId="221" priority="31" stopIfTrue="1">
      <formula>ISERROR(C11)</formula>
    </cfRule>
    <cfRule type="cellIs" dxfId="220" priority="32" stopIfTrue="1" operator="equal">
      <formula>0</formula>
    </cfRule>
  </conditionalFormatting>
  <conditionalFormatting sqref="D11:D14">
    <cfRule type="containsErrors" dxfId="219" priority="29" stopIfTrue="1">
      <formula>ISERROR(D11)</formula>
    </cfRule>
    <cfRule type="cellIs" dxfId="218" priority="30" stopIfTrue="1" operator="equal">
      <formula>0</formula>
    </cfRule>
  </conditionalFormatting>
  <conditionalFormatting sqref="C18:C24 E18:F24">
    <cfRule type="containsErrors" dxfId="217" priority="23" stopIfTrue="1">
      <formula>ISERROR(C18)</formula>
    </cfRule>
    <cfRule type="cellIs" dxfId="216" priority="24" stopIfTrue="1" operator="equal">
      <formula>0</formula>
    </cfRule>
  </conditionalFormatting>
  <conditionalFormatting sqref="D18:D24">
    <cfRule type="containsErrors" dxfId="215" priority="21" stopIfTrue="1">
      <formula>ISERROR(D18)</formula>
    </cfRule>
    <cfRule type="cellIs" dxfId="214" priority="22" stopIfTrue="1" operator="equal">
      <formula>0</formula>
    </cfRule>
  </conditionalFormatting>
  <conditionalFormatting sqref="D1:D1048576">
    <cfRule type="containsText" dxfId="213" priority="19" stopIfTrue="1" operator="containsText" text=" OC">
      <formula>NOT(ISERROR(SEARCH(" OC",D1)))</formula>
    </cfRule>
  </conditionalFormatting>
  <conditionalFormatting sqref="F1:F65520">
    <cfRule type="containsText" dxfId="212" priority="18" stopIfTrue="1" operator="containsText" text=" ">
      <formula>NOT(ISERROR(SEARCH(" ",F1)))</formula>
    </cfRule>
  </conditionalFormatting>
  <conditionalFormatting sqref="A1:A7 A9:A14 A35:A1048576 A16:A24">
    <cfRule type="containsText" dxfId="211" priority="17" stopIfTrue="1" operator="containsText" text="OC">
      <formula>NOT(ISERROR(SEARCH("OC",A1)))</formula>
    </cfRule>
  </conditionalFormatting>
  <conditionalFormatting sqref="A25:A34">
    <cfRule type="containsText" dxfId="210" priority="6" stopIfTrue="1" operator="containsText" text="OC">
      <formula>NOT(ISERROR(SEARCH("OC",A25)))</formula>
    </cfRule>
  </conditionalFormatting>
  <conditionalFormatting sqref="G28:G34">
    <cfRule type="cellIs" dxfId="209" priority="13" stopIfTrue="1" operator="between">
      <formula>0</formula>
      <formula>0</formula>
    </cfRule>
    <cfRule type="cellIs" dxfId="208" priority="14" stopIfTrue="1" operator="lessThan">
      <formula>$G$5</formula>
    </cfRule>
    <cfRule type="cellIs" dxfId="207" priority="15" stopIfTrue="1" operator="equal">
      <formula>$G$5</formula>
    </cfRule>
  </conditionalFormatting>
  <conditionalFormatting sqref="C28:C34 E28:F34">
    <cfRule type="containsErrors" dxfId="206" priority="11" stopIfTrue="1">
      <formula>ISERROR(C28)</formula>
    </cfRule>
    <cfRule type="cellIs" dxfId="205" priority="12" stopIfTrue="1" operator="equal">
      <formula>0</formula>
    </cfRule>
  </conditionalFormatting>
  <conditionalFormatting sqref="D28:D34">
    <cfRule type="containsErrors" dxfId="204" priority="9" stopIfTrue="1">
      <formula>ISERROR(D28)</formula>
    </cfRule>
    <cfRule type="cellIs" dxfId="203" priority="10" stopIfTrue="1" operator="equal">
      <formula>0</formula>
    </cfRule>
  </conditionalFormatting>
  <conditionalFormatting sqref="A15">
    <cfRule type="containsText" dxfId="202" priority="5" stopIfTrue="1" operator="containsText" text="OC">
      <formula>NOT(ISERROR(SEARCH("OC",A15)))</formula>
    </cfRule>
  </conditionalFormatting>
  <conditionalFormatting sqref="A8">
    <cfRule type="containsText" dxfId="201" priority="4" stopIfTrue="1" operator="containsText" text="OC">
      <formula>NOT(ISERROR(SEARCH("OC",A8)))</formula>
    </cfRule>
  </conditionalFormatting>
  <conditionalFormatting sqref="G18:G24">
    <cfRule type="cellIs" dxfId="200" priority="1" stopIfTrue="1" operator="between">
      <formula>0</formula>
      <formula>0</formula>
    </cfRule>
    <cfRule type="cellIs" dxfId="199" priority="2" stopIfTrue="1" operator="lessThan">
      <formula>$G$5</formula>
    </cfRule>
    <cfRule type="cellIs" dxfId="198" priority="3" stopIfTrue="1" operator="equal">
      <formula>$G$5</formula>
    </cfRule>
  </conditionalFormatting>
  <printOptions horizontalCentered="1"/>
  <pageMargins left="0.19685039370078741" right="0.19685039370078741" top="1.3779527559055118" bottom="0.59055118110236227" header="0" footer="0"/>
  <pageSetup paperSize="9" scale="85" orientation="portrait" horizontalDpi="300" r:id="rId1"/>
  <headerFooter alignWithMargins="0">
    <oddHeader>&amp;L&amp;G&amp;R&amp;G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8"/>
  <sheetViews>
    <sheetView view="pageBreakPreview" topLeftCell="A10" zoomScaleNormal="100" zoomScaleSheetLayoutView="10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131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131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0.69444444444444453</v>
      </c>
      <c r="E7" s="14"/>
      <c r="G7" s="13"/>
      <c r="H7" s="41"/>
    </row>
    <row r="8" spans="1:8" ht="18" customHeight="1">
      <c r="A8" s="297">
        <v>1</v>
      </c>
      <c r="B8" s="15"/>
      <c r="D8" s="9"/>
      <c r="E8" s="14"/>
      <c r="F8" s="13"/>
      <c r="G8" s="68"/>
      <c r="H8" s="234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30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9">
        <v>1</v>
      </c>
      <c r="B11" s="19" t="s">
        <v>297</v>
      </c>
      <c r="C11" s="170">
        <v>59</v>
      </c>
      <c r="D11" s="171" t="s">
        <v>216</v>
      </c>
      <c r="E11" s="170">
        <v>1989</v>
      </c>
      <c r="F11" s="16" t="s">
        <v>16</v>
      </c>
      <c r="G11" s="136">
        <v>737</v>
      </c>
      <c r="H11" s="1">
        <v>15</v>
      </c>
    </row>
    <row r="12" spans="1:8" ht="18" customHeight="1">
      <c r="A12" s="19">
        <v>2</v>
      </c>
      <c r="B12" s="19" t="s">
        <v>295</v>
      </c>
      <c r="C12" s="170">
        <v>38</v>
      </c>
      <c r="D12" s="171" t="s">
        <v>196</v>
      </c>
      <c r="E12" s="170">
        <v>1984</v>
      </c>
      <c r="F12" s="16" t="s">
        <v>161</v>
      </c>
      <c r="G12" s="136">
        <v>744</v>
      </c>
      <c r="H12" s="1">
        <v>14</v>
      </c>
    </row>
    <row r="13" spans="1:8" ht="18" customHeight="1">
      <c r="A13" s="19">
        <v>3</v>
      </c>
      <c r="B13" s="19" t="s">
        <v>296</v>
      </c>
      <c r="C13" s="170">
        <v>42</v>
      </c>
      <c r="D13" s="171" t="s">
        <v>201</v>
      </c>
      <c r="E13" s="170">
        <v>1989</v>
      </c>
      <c r="F13" s="16" t="s">
        <v>168</v>
      </c>
      <c r="G13" s="136">
        <v>745</v>
      </c>
      <c r="H13" s="17">
        <v>13</v>
      </c>
    </row>
    <row r="14" spans="1:8">
      <c r="A14" s="18">
        <v>4</v>
      </c>
      <c r="B14" s="18" t="s">
        <v>294</v>
      </c>
      <c r="C14" s="170">
        <v>76</v>
      </c>
      <c r="D14" s="171" t="s">
        <v>225</v>
      </c>
      <c r="E14" s="170">
        <v>1993</v>
      </c>
      <c r="F14" s="16" t="s">
        <v>20</v>
      </c>
      <c r="G14" s="136">
        <v>751</v>
      </c>
      <c r="H14" s="17">
        <v>12</v>
      </c>
    </row>
    <row r="15" spans="1:8" ht="18" customHeight="1">
      <c r="A15" s="18">
        <v>5</v>
      </c>
      <c r="B15" s="18" t="s">
        <v>299</v>
      </c>
      <c r="C15" s="170">
        <v>93</v>
      </c>
      <c r="D15" s="171" t="s">
        <v>235</v>
      </c>
      <c r="E15" s="170">
        <v>1985</v>
      </c>
      <c r="F15" s="16" t="s">
        <v>170</v>
      </c>
      <c r="G15" s="136">
        <v>755</v>
      </c>
      <c r="H15" s="1">
        <v>11</v>
      </c>
    </row>
    <row r="16" spans="1:8" ht="18" customHeight="1">
      <c r="A16" s="18">
        <v>6</v>
      </c>
      <c r="B16" s="18" t="s">
        <v>290</v>
      </c>
      <c r="C16" s="170">
        <v>26</v>
      </c>
      <c r="D16" s="171" t="s">
        <v>190</v>
      </c>
      <c r="E16" s="170">
        <v>1994</v>
      </c>
      <c r="F16" s="16" t="s">
        <v>17</v>
      </c>
      <c r="G16" s="387">
        <v>777</v>
      </c>
      <c r="H16" s="1">
        <v>10</v>
      </c>
    </row>
    <row r="17" spans="1:8" ht="18" customHeight="1">
      <c r="A17" s="18">
        <v>7</v>
      </c>
      <c r="B17" s="18" t="s">
        <v>291</v>
      </c>
      <c r="C17" s="170">
        <v>114</v>
      </c>
      <c r="D17" s="171" t="s">
        <v>249</v>
      </c>
      <c r="E17" s="170">
        <v>1988</v>
      </c>
      <c r="F17" s="16" t="s">
        <v>13</v>
      </c>
      <c r="G17" s="387">
        <v>784</v>
      </c>
      <c r="H17" s="17">
        <v>9</v>
      </c>
    </row>
    <row r="18" spans="1:8" ht="18" customHeight="1">
      <c r="A18" s="18">
        <v>8</v>
      </c>
      <c r="B18" s="18" t="s">
        <v>298</v>
      </c>
      <c r="C18" s="170">
        <v>102</v>
      </c>
      <c r="D18" s="171" t="s">
        <v>483</v>
      </c>
      <c r="E18" s="170">
        <v>1991</v>
      </c>
      <c r="F18" s="16" t="s">
        <v>21</v>
      </c>
      <c r="G18" s="136">
        <v>785</v>
      </c>
      <c r="H18" s="17">
        <v>8</v>
      </c>
    </row>
    <row r="19" spans="1:8" ht="18" customHeight="1">
      <c r="A19" s="18">
        <v>9</v>
      </c>
      <c r="B19" s="18" t="s">
        <v>288</v>
      </c>
      <c r="C19" s="170">
        <v>49</v>
      </c>
      <c r="D19" s="171" t="s">
        <v>203</v>
      </c>
      <c r="E19" s="170" t="s">
        <v>204</v>
      </c>
      <c r="F19" s="16" t="s">
        <v>169</v>
      </c>
      <c r="G19" s="136">
        <v>788</v>
      </c>
      <c r="H19" s="1">
        <v>7</v>
      </c>
    </row>
    <row r="20" spans="1:8" ht="18" customHeight="1">
      <c r="A20" s="18" t="s">
        <v>488</v>
      </c>
      <c r="B20" s="18" t="s">
        <v>285</v>
      </c>
      <c r="C20" s="170">
        <v>121</v>
      </c>
      <c r="D20" s="171" t="s">
        <v>259</v>
      </c>
      <c r="E20" s="170">
        <v>1992</v>
      </c>
      <c r="F20" s="16" t="s">
        <v>164</v>
      </c>
      <c r="G20" s="393">
        <v>791</v>
      </c>
      <c r="H20" s="1"/>
    </row>
    <row r="21" spans="1:8" ht="18" customHeight="1">
      <c r="A21" s="18" t="s">
        <v>488</v>
      </c>
      <c r="B21" s="18" t="s">
        <v>284</v>
      </c>
      <c r="C21" s="170">
        <v>123</v>
      </c>
      <c r="D21" s="171" t="s">
        <v>260</v>
      </c>
      <c r="E21" s="170">
        <v>1991</v>
      </c>
      <c r="F21" s="16" t="s">
        <v>164</v>
      </c>
      <c r="G21" s="387">
        <v>793</v>
      </c>
      <c r="H21" s="1"/>
    </row>
    <row r="22" spans="1:8" ht="18" customHeight="1">
      <c r="A22" s="18">
        <v>10</v>
      </c>
      <c r="B22" s="18" t="s">
        <v>289</v>
      </c>
      <c r="C22" s="170">
        <v>3</v>
      </c>
      <c r="D22" s="171" t="s">
        <v>172</v>
      </c>
      <c r="E22" s="170">
        <v>1989</v>
      </c>
      <c r="F22" s="16" t="s">
        <v>84</v>
      </c>
      <c r="G22" s="387">
        <v>795</v>
      </c>
      <c r="H22" s="17">
        <v>6</v>
      </c>
    </row>
    <row r="23" spans="1:8" ht="18" customHeight="1">
      <c r="A23" s="18">
        <v>11</v>
      </c>
      <c r="B23" s="18" t="s">
        <v>292</v>
      </c>
      <c r="C23" s="170">
        <v>20</v>
      </c>
      <c r="D23" s="171" t="s">
        <v>186</v>
      </c>
      <c r="E23" s="170">
        <v>1995</v>
      </c>
      <c r="F23" s="16" t="s">
        <v>15</v>
      </c>
      <c r="G23" s="387">
        <v>796</v>
      </c>
      <c r="H23" s="1">
        <v>5</v>
      </c>
    </row>
    <row r="24" spans="1:8" ht="18" customHeight="1">
      <c r="A24" s="18">
        <v>12</v>
      </c>
      <c r="B24" s="18" t="s">
        <v>300</v>
      </c>
      <c r="C24" s="170">
        <v>8</v>
      </c>
      <c r="D24" s="171" t="s">
        <v>176</v>
      </c>
      <c r="E24" s="170">
        <v>1993</v>
      </c>
      <c r="F24" s="16" t="s">
        <v>171</v>
      </c>
      <c r="G24" s="136">
        <v>802</v>
      </c>
      <c r="H24" s="17">
        <v>4</v>
      </c>
    </row>
    <row r="25" spans="1:8" ht="18" customHeight="1">
      <c r="A25" s="18" t="s">
        <v>488</v>
      </c>
      <c r="B25" s="18" t="s">
        <v>286</v>
      </c>
      <c r="C25" s="170">
        <v>51</v>
      </c>
      <c r="D25" s="172" t="s">
        <v>245</v>
      </c>
      <c r="E25" s="170" t="s">
        <v>204</v>
      </c>
      <c r="F25" s="16" t="s">
        <v>184</v>
      </c>
      <c r="G25" s="393">
        <v>812</v>
      </c>
      <c r="H25" s="1"/>
    </row>
    <row r="26" spans="1:8" ht="18" customHeight="1">
      <c r="A26" s="18">
        <v>13</v>
      </c>
      <c r="B26" s="18" t="s">
        <v>293</v>
      </c>
      <c r="C26" s="170">
        <v>67</v>
      </c>
      <c r="D26" s="171" t="s">
        <v>280</v>
      </c>
      <c r="E26" s="170">
        <v>1994</v>
      </c>
      <c r="F26" s="16" t="s">
        <v>18</v>
      </c>
      <c r="G26" s="136">
        <v>820</v>
      </c>
      <c r="H26" s="17">
        <v>3</v>
      </c>
    </row>
    <row r="27" spans="1:8" ht="18" customHeight="1">
      <c r="A27" s="13"/>
      <c r="B27" s="13"/>
      <c r="C27" s="30"/>
      <c r="D27" s="32"/>
      <c r="E27" s="32"/>
      <c r="F27" s="30"/>
      <c r="G27" s="11"/>
    </row>
    <row r="28" spans="1:8" ht="18" customHeight="1">
      <c r="A28" s="13"/>
      <c r="B28" s="13"/>
      <c r="C28" s="30"/>
      <c r="D28" s="32"/>
      <c r="E28" s="32"/>
      <c r="F28" s="30"/>
      <c r="G28" s="11"/>
    </row>
  </sheetData>
  <autoFilter ref="B9:H10"/>
  <sortState ref="A11:H26">
    <sortCondition ref="G11:G26"/>
  </sortState>
  <mergeCells count="10">
    <mergeCell ref="A1:H1"/>
    <mergeCell ref="A2:H2"/>
    <mergeCell ref="A9:A10"/>
    <mergeCell ref="B9:B10"/>
    <mergeCell ref="C9:C10"/>
    <mergeCell ref="D9:D10"/>
    <mergeCell ref="E9:E10"/>
    <mergeCell ref="F9:F10"/>
    <mergeCell ref="G9:G10"/>
    <mergeCell ref="H9:H10"/>
  </mergeCells>
  <conditionalFormatting sqref="G11:G19">
    <cfRule type="cellIs" dxfId="197" priority="27" stopIfTrue="1" operator="between">
      <formula>0</formula>
      <formula>0</formula>
    </cfRule>
    <cfRule type="cellIs" dxfId="196" priority="28" stopIfTrue="1" operator="lessThan">
      <formula>$G$5</formula>
    </cfRule>
    <cfRule type="cellIs" dxfId="195" priority="29" stopIfTrue="1" operator="equal">
      <formula>$G$5</formula>
    </cfRule>
  </conditionalFormatting>
  <conditionalFormatting sqref="C11:F19">
    <cfRule type="containsErrors" dxfId="194" priority="25" stopIfTrue="1">
      <formula>ISERROR(C11)</formula>
    </cfRule>
    <cfRule type="cellIs" dxfId="193" priority="26" stopIfTrue="1" operator="equal">
      <formula>0</formula>
    </cfRule>
  </conditionalFormatting>
  <conditionalFormatting sqref="D1:D1048576">
    <cfRule type="containsText" dxfId="192" priority="15" stopIfTrue="1" operator="containsText" text=" OC">
      <formula>NOT(ISERROR(SEARCH(" OC",D1)))</formula>
    </cfRule>
  </conditionalFormatting>
  <conditionalFormatting sqref="F1:F65512">
    <cfRule type="containsText" dxfId="191" priority="14" stopIfTrue="1" operator="containsText" text=" ">
      <formula>NOT(ISERROR(SEARCH(" ",F1)))</formula>
    </cfRule>
  </conditionalFormatting>
  <conditionalFormatting sqref="A1:A7 A9:A1048576">
    <cfRule type="containsText" dxfId="190" priority="13" stopIfTrue="1" operator="containsText" text="OC">
      <formula>NOT(ISERROR(SEARCH("OC",A1)))</formula>
    </cfRule>
  </conditionalFormatting>
  <conditionalFormatting sqref="G20:G26">
    <cfRule type="cellIs" dxfId="189" priority="10" stopIfTrue="1" operator="between">
      <formula>0</formula>
      <formula>0</formula>
    </cfRule>
    <cfRule type="cellIs" dxfId="188" priority="11" stopIfTrue="1" operator="lessThan">
      <formula>$G$5</formula>
    </cfRule>
    <cfRule type="cellIs" dxfId="187" priority="12" stopIfTrue="1" operator="equal">
      <formula>$G$5</formula>
    </cfRule>
  </conditionalFormatting>
  <conditionalFormatting sqref="C20:C26 E20:F26">
    <cfRule type="containsErrors" dxfId="186" priority="8" stopIfTrue="1">
      <formula>ISERROR(C20)</formula>
    </cfRule>
    <cfRule type="cellIs" dxfId="185" priority="9" stopIfTrue="1" operator="equal">
      <formula>0</formula>
    </cfRule>
  </conditionalFormatting>
  <conditionalFormatting sqref="D20:D26">
    <cfRule type="containsErrors" dxfId="184" priority="6" stopIfTrue="1">
      <formula>ISERROR(D20)</formula>
    </cfRule>
    <cfRule type="cellIs" dxfId="183" priority="7" stopIfTrue="1" operator="equal">
      <formula>0</formula>
    </cfRule>
  </conditionalFormatting>
  <conditionalFormatting sqref="A8">
    <cfRule type="containsText" dxfId="182" priority="1" stopIfTrue="1" operator="containsText" text="OC">
      <formula>NOT(ISERROR(SEARCH("OC",A8)))</formula>
    </cfRule>
  </conditionalFormatting>
  <printOptions horizontalCentered="1"/>
  <pageMargins left="0.19685039370078741" right="0.19685039370078741" top="1.3779527559055118" bottom="0.59055118110236227" header="0" footer="0"/>
  <pageSetup paperSize="9" scale="85" orientation="portrait" horizontalDpi="300" r:id="rId1"/>
  <headerFooter alignWithMargins="0">
    <oddHeader>&amp;L&amp;G&amp;R&amp;G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 enableFormatConditionsCalculation="0">
    <tabColor theme="9"/>
  </sheetPr>
  <dimension ref="A1:H25"/>
  <sheetViews>
    <sheetView view="pageBreakPreview" zoomScale="70" zoomScaleSheetLayoutView="7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62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62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0.61805555555555558</v>
      </c>
      <c r="E7" s="14"/>
      <c r="G7" s="13"/>
      <c r="H7" s="41"/>
    </row>
    <row r="8" spans="1:8" ht="18" customHeight="1">
      <c r="A8" s="297">
        <v>1</v>
      </c>
      <c r="D8" s="9"/>
      <c r="E8" s="14"/>
      <c r="G8" s="13"/>
      <c r="H8" s="13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29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8" t="s">
        <v>488</v>
      </c>
      <c r="B11" s="18" t="s">
        <v>303</v>
      </c>
      <c r="C11" s="170">
        <v>86</v>
      </c>
      <c r="D11" s="172" t="s">
        <v>248</v>
      </c>
      <c r="E11" s="170">
        <v>1992</v>
      </c>
      <c r="F11" s="16" t="s">
        <v>162</v>
      </c>
      <c r="G11" s="387">
        <v>5468</v>
      </c>
      <c r="H11" s="386"/>
    </row>
    <row r="12" spans="1:8" ht="18" customHeight="1">
      <c r="A12" s="18" t="s">
        <v>488</v>
      </c>
      <c r="B12" s="18" t="s">
        <v>302</v>
      </c>
      <c r="C12" s="170">
        <v>118</v>
      </c>
      <c r="D12" s="171" t="s">
        <v>261</v>
      </c>
      <c r="E12" s="170">
        <v>1994</v>
      </c>
      <c r="F12" s="16" t="s">
        <v>164</v>
      </c>
      <c r="G12" s="387">
        <v>5640</v>
      </c>
      <c r="H12" s="386"/>
    </row>
    <row r="13" spans="1:8" ht="18" customHeight="1">
      <c r="A13" s="18" t="s">
        <v>488</v>
      </c>
      <c r="B13" s="18" t="s">
        <v>301</v>
      </c>
      <c r="C13" s="170">
        <v>122</v>
      </c>
      <c r="D13" s="171" t="s">
        <v>262</v>
      </c>
      <c r="E13" s="170">
        <v>1997</v>
      </c>
      <c r="F13" s="16" t="s">
        <v>164</v>
      </c>
      <c r="G13" s="387">
        <v>5923</v>
      </c>
      <c r="H13" s="386"/>
    </row>
    <row r="14" spans="1:8" ht="18" customHeight="1">
      <c r="A14" s="13"/>
      <c r="B14" s="27"/>
      <c r="C14" s="27"/>
      <c r="D14" s="28"/>
      <c r="E14" s="39"/>
      <c r="F14" s="39"/>
      <c r="G14" s="30"/>
      <c r="H14" s="11"/>
    </row>
    <row r="15" spans="1:8" ht="18" customHeight="1">
      <c r="A15" s="297">
        <v>2</v>
      </c>
      <c r="B15" s="27"/>
      <c r="C15" s="27"/>
      <c r="D15" s="28"/>
      <c r="E15" s="39"/>
      <c r="F15" s="39"/>
      <c r="G15" s="30"/>
      <c r="H15" s="11"/>
    </row>
    <row r="16" spans="1:8" ht="18" customHeight="1">
      <c r="A16" s="426" t="s">
        <v>22</v>
      </c>
      <c r="B16" s="433" t="s">
        <v>108</v>
      </c>
      <c r="C16" s="431" t="s">
        <v>28</v>
      </c>
      <c r="D16" s="426" t="s">
        <v>24</v>
      </c>
      <c r="E16" s="426" t="s">
        <v>25</v>
      </c>
      <c r="F16" s="426" t="s">
        <v>23</v>
      </c>
      <c r="G16" s="429" t="s">
        <v>26</v>
      </c>
      <c r="H16" s="429" t="s">
        <v>27</v>
      </c>
    </row>
    <row r="17" spans="1:8" ht="18" customHeight="1">
      <c r="A17" s="427"/>
      <c r="B17" s="434"/>
      <c r="C17" s="432"/>
      <c r="D17" s="427"/>
      <c r="E17" s="427"/>
      <c r="F17" s="427"/>
      <c r="G17" s="430"/>
      <c r="H17" s="430"/>
    </row>
    <row r="18" spans="1:8">
      <c r="A18" s="18">
        <v>1</v>
      </c>
      <c r="B18" s="18" t="s">
        <v>309</v>
      </c>
      <c r="C18" s="170">
        <v>79</v>
      </c>
      <c r="D18" s="171" t="s">
        <v>226</v>
      </c>
      <c r="E18" s="170">
        <v>1994</v>
      </c>
      <c r="F18" s="16" t="s">
        <v>20</v>
      </c>
      <c r="G18" s="387">
        <v>5417</v>
      </c>
      <c r="H18" s="1">
        <v>15</v>
      </c>
    </row>
    <row r="19" spans="1:8">
      <c r="A19" s="18">
        <v>2</v>
      </c>
      <c r="B19" s="18" t="s">
        <v>308</v>
      </c>
      <c r="C19" s="170">
        <v>89</v>
      </c>
      <c r="D19" s="171" t="s">
        <v>236</v>
      </c>
      <c r="E19" s="170">
        <v>1991</v>
      </c>
      <c r="F19" s="16" t="s">
        <v>170</v>
      </c>
      <c r="G19" s="387">
        <v>5608</v>
      </c>
      <c r="H19" s="1">
        <v>14</v>
      </c>
    </row>
    <row r="20" spans="1:8" ht="18" customHeight="1">
      <c r="A20" s="18">
        <v>3</v>
      </c>
      <c r="B20" s="18" t="s">
        <v>307</v>
      </c>
      <c r="C20" s="170">
        <v>109</v>
      </c>
      <c r="D20" s="171" t="s">
        <v>250</v>
      </c>
      <c r="E20" s="170">
        <v>1993</v>
      </c>
      <c r="F20" s="16" t="s">
        <v>13</v>
      </c>
      <c r="G20" s="387">
        <v>5687</v>
      </c>
      <c r="H20" s="1">
        <v>13</v>
      </c>
    </row>
    <row r="21" spans="1:8" ht="18" customHeight="1">
      <c r="A21" s="18">
        <v>4</v>
      </c>
      <c r="B21" s="18" t="s">
        <v>306</v>
      </c>
      <c r="C21" s="170">
        <v>47</v>
      </c>
      <c r="D21" s="171" t="s">
        <v>205</v>
      </c>
      <c r="E21" s="170" t="s">
        <v>206</v>
      </c>
      <c r="F21" s="16" t="s">
        <v>169</v>
      </c>
      <c r="G21" s="387">
        <v>5940</v>
      </c>
      <c r="H21" s="1">
        <v>12</v>
      </c>
    </row>
    <row r="22" spans="1:8" ht="18" customHeight="1">
      <c r="A22" s="18">
        <v>5</v>
      </c>
      <c r="B22" s="18" t="s">
        <v>305</v>
      </c>
      <c r="C22" s="170">
        <v>66</v>
      </c>
      <c r="D22" s="171" t="s">
        <v>282</v>
      </c>
      <c r="E22" s="170">
        <v>1996</v>
      </c>
      <c r="F22" s="16" t="s">
        <v>18</v>
      </c>
      <c r="G22" s="387">
        <v>5991</v>
      </c>
      <c r="H22" s="1">
        <v>11</v>
      </c>
    </row>
    <row r="23" spans="1:8" ht="18" customHeight="1">
      <c r="A23" s="18" t="s">
        <v>127</v>
      </c>
      <c r="B23" s="18" t="s">
        <v>304</v>
      </c>
      <c r="C23" s="170">
        <v>10</v>
      </c>
      <c r="D23" s="171" t="s">
        <v>177</v>
      </c>
      <c r="E23" s="170">
        <v>2000</v>
      </c>
      <c r="F23" s="16" t="s">
        <v>171</v>
      </c>
      <c r="G23" s="387" t="s">
        <v>489</v>
      </c>
      <c r="H23" s="17">
        <v>0</v>
      </c>
    </row>
    <row r="24" spans="1:8" ht="18" customHeight="1">
      <c r="A24" s="27"/>
      <c r="B24" s="27"/>
      <c r="C24" s="27"/>
      <c r="D24" s="28"/>
      <c r="E24" s="39"/>
      <c r="F24" s="39"/>
      <c r="G24" s="30"/>
      <c r="H24" s="11"/>
    </row>
    <row r="25" spans="1:8" ht="18" customHeight="1">
      <c r="A25" s="27"/>
      <c r="B25" s="27"/>
      <c r="C25" s="27"/>
      <c r="D25" s="28"/>
      <c r="E25" s="39"/>
      <c r="F25" s="39"/>
      <c r="G25" s="30"/>
      <c r="H25" s="11"/>
    </row>
  </sheetData>
  <sortState ref="A21:H26">
    <sortCondition ref="G21:G26"/>
  </sortState>
  <mergeCells count="18">
    <mergeCell ref="E9:E10"/>
    <mergeCell ref="G9:G10"/>
    <mergeCell ref="H9:H10"/>
    <mergeCell ref="A1:H1"/>
    <mergeCell ref="A2:H2"/>
    <mergeCell ref="A9:A10"/>
    <mergeCell ref="C9:C10"/>
    <mergeCell ref="D9:D10"/>
    <mergeCell ref="F9:F10"/>
    <mergeCell ref="B9:B10"/>
    <mergeCell ref="G16:G17"/>
    <mergeCell ref="H16:H17"/>
    <mergeCell ref="A16:A17"/>
    <mergeCell ref="B16:B17"/>
    <mergeCell ref="C16:C17"/>
    <mergeCell ref="D16:D17"/>
    <mergeCell ref="E16:E17"/>
    <mergeCell ref="F16:F17"/>
  </mergeCells>
  <phoneticPr fontId="0" type="noConversion"/>
  <conditionalFormatting sqref="G11:G13">
    <cfRule type="cellIs" dxfId="181" priority="30" stopIfTrue="1" operator="between">
      <formula>0</formula>
      <formula>0</formula>
    </cfRule>
    <cfRule type="cellIs" dxfId="180" priority="31" stopIfTrue="1" operator="lessThan">
      <formula>$G$5</formula>
    </cfRule>
    <cfRule type="cellIs" dxfId="179" priority="32" stopIfTrue="1" operator="equal">
      <formula>$G$5</formula>
    </cfRule>
  </conditionalFormatting>
  <conditionalFormatting sqref="C11:C13 E11:F13">
    <cfRule type="containsErrors" dxfId="178" priority="28" stopIfTrue="1">
      <formula>ISERROR(C11)</formula>
    </cfRule>
    <cfRule type="cellIs" dxfId="177" priority="29" stopIfTrue="1" operator="equal">
      <formula>0</formula>
    </cfRule>
  </conditionalFormatting>
  <conditionalFormatting sqref="D11:D13">
    <cfRule type="containsErrors" dxfId="176" priority="26" stopIfTrue="1">
      <formula>ISERROR(D11)</formula>
    </cfRule>
    <cfRule type="cellIs" dxfId="175" priority="27" stopIfTrue="1" operator="equal">
      <formula>0</formula>
    </cfRule>
  </conditionalFormatting>
  <conditionalFormatting sqref="G18:G23">
    <cfRule type="cellIs" dxfId="174" priority="22" stopIfTrue="1" operator="between">
      <formula>0</formula>
      <formula>0</formula>
    </cfRule>
    <cfRule type="cellIs" dxfId="173" priority="23" stopIfTrue="1" operator="lessThan">
      <formula>$G$5</formula>
    </cfRule>
    <cfRule type="cellIs" dxfId="172" priority="24" stopIfTrue="1" operator="equal">
      <formula>$G$5</formula>
    </cfRule>
  </conditionalFormatting>
  <conditionalFormatting sqref="C18:C23 E18:F23">
    <cfRule type="containsErrors" dxfId="171" priority="20" stopIfTrue="1">
      <formula>ISERROR(C18)</formula>
    </cfRule>
    <cfRule type="cellIs" dxfId="170" priority="21" stopIfTrue="1" operator="equal">
      <formula>0</formula>
    </cfRule>
  </conditionalFormatting>
  <conditionalFormatting sqref="D18:D23">
    <cfRule type="containsErrors" dxfId="169" priority="18" stopIfTrue="1">
      <formula>ISERROR(D18)</formula>
    </cfRule>
    <cfRule type="cellIs" dxfId="168" priority="19" stopIfTrue="1" operator="equal">
      <formula>0</formula>
    </cfRule>
  </conditionalFormatting>
  <conditionalFormatting sqref="D1:D1048576">
    <cfRule type="containsText" dxfId="167" priority="16" stopIfTrue="1" operator="containsText" text=" OC">
      <formula>NOT(ISERROR(SEARCH(" OC",D1)))</formula>
    </cfRule>
  </conditionalFormatting>
  <conditionalFormatting sqref="F1:F1048576">
    <cfRule type="containsText" dxfId="166" priority="15" stopIfTrue="1" operator="containsText" text=" ">
      <formula>NOT(ISERROR(SEARCH(" ",F1)))</formula>
    </cfRule>
  </conditionalFormatting>
  <conditionalFormatting sqref="A1:A7 A16:A1048576 A9:A14">
    <cfRule type="containsText" dxfId="165" priority="14" stopIfTrue="1" operator="containsText" text="OC">
      <formula>NOT(ISERROR(SEARCH("OC",A1)))</formula>
    </cfRule>
  </conditionalFormatting>
  <conditionalFormatting sqref="A8">
    <cfRule type="containsText" dxfId="164" priority="13" stopIfTrue="1" operator="containsText" text="OC">
      <formula>NOT(ISERROR(SEARCH("OC",A8)))</formula>
    </cfRule>
  </conditionalFormatting>
  <conditionalFormatting sqref="A15">
    <cfRule type="containsText" dxfId="163" priority="12" stopIfTrue="1" operator="containsText" text="OC">
      <formula>NOT(ISERROR(SEARCH("OC",A15)))</formula>
    </cfRule>
  </conditionalFormatting>
  <printOptions horizontalCentered="1"/>
  <pageMargins left="0.19685039370078741" right="0.19685039370078741" top="1.3779527559055118" bottom="0.59055118110236227" header="0" footer="0"/>
  <pageSetup paperSize="9" orientation="portrait" horizontalDpi="300" r:id="rId1"/>
  <headerFooter alignWithMargins="0">
    <oddHeader>&amp;L&amp;G&amp;R&amp;G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1"/>
  <sheetViews>
    <sheetView view="pageBreakPreview" zoomScale="70" zoomScaleSheetLayoutView="7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16384" width="9.140625" style="10"/>
  </cols>
  <sheetData>
    <row r="1" spans="1:8" ht="30" customHeight="1">
      <c r="A1" s="425" t="s">
        <v>62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62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0.61805555555555558</v>
      </c>
      <c r="E7" s="14"/>
      <c r="G7" s="13"/>
      <c r="H7" s="41"/>
    </row>
    <row r="8" spans="1:8" ht="18" customHeight="1">
      <c r="A8" s="297">
        <v>1</v>
      </c>
      <c r="D8" s="9"/>
      <c r="E8" s="14"/>
      <c r="G8" s="13"/>
      <c r="H8" s="13"/>
    </row>
    <row r="9" spans="1:8" ht="18" customHeight="1">
      <c r="A9" s="426" t="s">
        <v>22</v>
      </c>
      <c r="B9" s="433" t="s">
        <v>108</v>
      </c>
      <c r="C9" s="431" t="s">
        <v>28</v>
      </c>
      <c r="D9" s="426" t="s">
        <v>24</v>
      </c>
      <c r="E9" s="426" t="s">
        <v>25</v>
      </c>
      <c r="F9" s="426" t="s">
        <v>23</v>
      </c>
      <c r="G9" s="429" t="s">
        <v>26</v>
      </c>
      <c r="H9" s="429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8">
        <v>1</v>
      </c>
      <c r="B11" s="18" t="s">
        <v>309</v>
      </c>
      <c r="C11" s="170">
        <v>79</v>
      </c>
      <c r="D11" s="171" t="s">
        <v>226</v>
      </c>
      <c r="E11" s="170">
        <v>1994</v>
      </c>
      <c r="F11" s="16" t="s">
        <v>20</v>
      </c>
      <c r="G11" s="387">
        <v>5417</v>
      </c>
      <c r="H11" s="239">
        <v>15</v>
      </c>
    </row>
    <row r="12" spans="1:8" ht="18" customHeight="1">
      <c r="A12" s="18" t="s">
        <v>488</v>
      </c>
      <c r="B12" s="18" t="s">
        <v>303</v>
      </c>
      <c r="C12" s="170">
        <v>86</v>
      </c>
      <c r="D12" s="172" t="s">
        <v>248</v>
      </c>
      <c r="E12" s="170">
        <v>1992</v>
      </c>
      <c r="F12" s="16" t="s">
        <v>162</v>
      </c>
      <c r="G12" s="387">
        <v>5468</v>
      </c>
      <c r="H12" s="386"/>
    </row>
    <row r="13" spans="1:8" ht="18" customHeight="1">
      <c r="A13" s="18">
        <v>2</v>
      </c>
      <c r="B13" s="18" t="s">
        <v>308</v>
      </c>
      <c r="C13" s="170">
        <v>89</v>
      </c>
      <c r="D13" s="171" t="s">
        <v>236</v>
      </c>
      <c r="E13" s="170">
        <v>1991</v>
      </c>
      <c r="F13" s="16" t="s">
        <v>170</v>
      </c>
      <c r="G13" s="387">
        <v>5608</v>
      </c>
      <c r="H13" s="239">
        <v>14</v>
      </c>
    </row>
    <row r="14" spans="1:8">
      <c r="A14" s="18" t="s">
        <v>488</v>
      </c>
      <c r="B14" s="18" t="s">
        <v>302</v>
      </c>
      <c r="C14" s="170">
        <v>118</v>
      </c>
      <c r="D14" s="171" t="s">
        <v>261</v>
      </c>
      <c r="E14" s="170">
        <v>1994</v>
      </c>
      <c r="F14" s="16" t="s">
        <v>164</v>
      </c>
      <c r="G14" s="387">
        <v>5640</v>
      </c>
      <c r="H14" s="388"/>
    </row>
    <row r="15" spans="1:8">
      <c r="A15" s="18">
        <v>3</v>
      </c>
      <c r="B15" s="18" t="s">
        <v>307</v>
      </c>
      <c r="C15" s="170">
        <v>109</v>
      </c>
      <c r="D15" s="171" t="s">
        <v>250</v>
      </c>
      <c r="E15" s="170">
        <v>1993</v>
      </c>
      <c r="F15" s="16" t="s">
        <v>13</v>
      </c>
      <c r="G15" s="387">
        <v>5687</v>
      </c>
      <c r="H15" s="1">
        <v>13</v>
      </c>
    </row>
    <row r="16" spans="1:8" ht="18" customHeight="1">
      <c r="A16" s="18" t="s">
        <v>488</v>
      </c>
      <c r="B16" s="18" t="s">
        <v>301</v>
      </c>
      <c r="C16" s="170">
        <v>122</v>
      </c>
      <c r="D16" s="171" t="s">
        <v>262</v>
      </c>
      <c r="E16" s="170">
        <v>1997</v>
      </c>
      <c r="F16" s="16" t="s">
        <v>164</v>
      </c>
      <c r="G16" s="387">
        <v>5923</v>
      </c>
      <c r="H16" s="388"/>
    </row>
    <row r="17" spans="1:8" ht="18" customHeight="1">
      <c r="A17" s="18">
        <v>4</v>
      </c>
      <c r="B17" s="18" t="s">
        <v>306</v>
      </c>
      <c r="C17" s="170">
        <v>47</v>
      </c>
      <c r="D17" s="171" t="s">
        <v>205</v>
      </c>
      <c r="E17" s="170" t="s">
        <v>206</v>
      </c>
      <c r="F17" s="16" t="s">
        <v>169</v>
      </c>
      <c r="G17" s="387">
        <v>5940</v>
      </c>
      <c r="H17" s="1">
        <v>12</v>
      </c>
    </row>
    <row r="18" spans="1:8" ht="18" customHeight="1">
      <c r="A18" s="18">
        <v>5</v>
      </c>
      <c r="B18" s="18" t="s">
        <v>305</v>
      </c>
      <c r="C18" s="170">
        <v>66</v>
      </c>
      <c r="D18" s="171" t="s">
        <v>282</v>
      </c>
      <c r="E18" s="170">
        <v>1996</v>
      </c>
      <c r="F18" s="16" t="s">
        <v>18</v>
      </c>
      <c r="G18" s="387">
        <v>5991</v>
      </c>
      <c r="H18" s="1">
        <v>11</v>
      </c>
    </row>
    <row r="19" spans="1:8" ht="18" customHeight="1">
      <c r="A19" s="18" t="s">
        <v>127</v>
      </c>
      <c r="B19" s="18" t="s">
        <v>304</v>
      </c>
      <c r="C19" s="170">
        <v>10</v>
      </c>
      <c r="D19" s="171" t="s">
        <v>177</v>
      </c>
      <c r="E19" s="170">
        <v>2000</v>
      </c>
      <c r="F19" s="16" t="s">
        <v>171</v>
      </c>
      <c r="G19" s="387" t="s">
        <v>489</v>
      </c>
      <c r="H19" s="17">
        <v>0</v>
      </c>
    </row>
    <row r="20" spans="1:8" ht="18" customHeight="1">
      <c r="A20" s="27"/>
      <c r="B20" s="27"/>
      <c r="C20" s="27"/>
      <c r="D20" s="28"/>
      <c r="E20" s="39"/>
      <c r="F20" s="39"/>
      <c r="G20" s="30"/>
      <c r="H20" s="11"/>
    </row>
    <row r="21" spans="1:8" ht="18" customHeight="1">
      <c r="A21" s="27"/>
      <c r="B21" s="27"/>
      <c r="C21" s="27"/>
      <c r="D21" s="28"/>
      <c r="E21" s="39"/>
      <c r="F21" s="39"/>
      <c r="G21" s="30"/>
      <c r="H21" s="11"/>
    </row>
  </sheetData>
  <sortState ref="A11:H19">
    <sortCondition ref="G11:G19"/>
  </sortState>
  <mergeCells count="10">
    <mergeCell ref="A1:H1"/>
    <mergeCell ref="A2:H2"/>
    <mergeCell ref="A9:A10"/>
    <mergeCell ref="B9:B10"/>
    <mergeCell ref="C9:C10"/>
    <mergeCell ref="D9:D10"/>
    <mergeCell ref="E9:E10"/>
    <mergeCell ref="F9:F10"/>
    <mergeCell ref="G9:G10"/>
    <mergeCell ref="H9:H10"/>
  </mergeCells>
  <conditionalFormatting sqref="G11:G13">
    <cfRule type="cellIs" dxfId="162" priority="17" stopIfTrue="1" operator="between">
      <formula>0</formula>
      <formula>0</formula>
    </cfRule>
    <cfRule type="cellIs" dxfId="161" priority="18" stopIfTrue="1" operator="lessThan">
      <formula>$G$5</formula>
    </cfRule>
    <cfRule type="cellIs" dxfId="160" priority="19" stopIfTrue="1" operator="equal">
      <formula>$G$5</formula>
    </cfRule>
  </conditionalFormatting>
  <conditionalFormatting sqref="C11:C13 E11:F13">
    <cfRule type="containsErrors" dxfId="159" priority="15" stopIfTrue="1">
      <formula>ISERROR(C11)</formula>
    </cfRule>
    <cfRule type="cellIs" dxfId="158" priority="16" stopIfTrue="1" operator="equal">
      <formula>0</formula>
    </cfRule>
  </conditionalFormatting>
  <conditionalFormatting sqref="D11:D13">
    <cfRule type="containsErrors" dxfId="157" priority="13" stopIfTrue="1">
      <formula>ISERROR(D11)</formula>
    </cfRule>
    <cfRule type="cellIs" dxfId="156" priority="14" stopIfTrue="1" operator="equal">
      <formula>0</formula>
    </cfRule>
  </conditionalFormatting>
  <conditionalFormatting sqref="G14:G19">
    <cfRule type="cellIs" dxfId="155" priority="10" stopIfTrue="1" operator="between">
      <formula>0</formula>
      <formula>0</formula>
    </cfRule>
    <cfRule type="cellIs" dxfId="154" priority="11" stopIfTrue="1" operator="lessThan">
      <formula>$G$5</formula>
    </cfRule>
    <cfRule type="cellIs" dxfId="153" priority="12" stopIfTrue="1" operator="equal">
      <formula>$G$5</formula>
    </cfRule>
  </conditionalFormatting>
  <conditionalFormatting sqref="C14:C19 E14:F19">
    <cfRule type="containsErrors" dxfId="152" priority="8" stopIfTrue="1">
      <formula>ISERROR(C14)</formula>
    </cfRule>
    <cfRule type="cellIs" dxfId="151" priority="9" stopIfTrue="1" operator="equal">
      <formula>0</formula>
    </cfRule>
  </conditionalFormatting>
  <conditionalFormatting sqref="D14:D19">
    <cfRule type="containsErrors" dxfId="150" priority="6" stopIfTrue="1">
      <formula>ISERROR(D14)</formula>
    </cfRule>
    <cfRule type="cellIs" dxfId="149" priority="7" stopIfTrue="1" operator="equal">
      <formula>0</formula>
    </cfRule>
  </conditionalFormatting>
  <conditionalFormatting sqref="D1:D1048576">
    <cfRule type="containsText" dxfId="148" priority="5" stopIfTrue="1" operator="containsText" text=" OC">
      <formula>NOT(ISERROR(SEARCH(" OC",D1)))</formula>
    </cfRule>
  </conditionalFormatting>
  <conditionalFormatting sqref="F1:F1048576">
    <cfRule type="containsText" dxfId="147" priority="4" stopIfTrue="1" operator="containsText" text=" ">
      <formula>NOT(ISERROR(SEARCH(" ",F1)))</formula>
    </cfRule>
  </conditionalFormatting>
  <conditionalFormatting sqref="A1:A7 A9:A1048576">
    <cfRule type="containsText" dxfId="146" priority="3" stopIfTrue="1" operator="containsText" text="OC">
      <formula>NOT(ISERROR(SEARCH("OC",A1)))</formula>
    </cfRule>
  </conditionalFormatting>
  <conditionalFormatting sqref="A8">
    <cfRule type="containsText" dxfId="145" priority="2" stopIfTrue="1" operator="containsText" text="OC">
      <formula>NOT(ISERROR(SEARCH("OC",A8)))</formula>
    </cfRule>
  </conditionalFormatting>
  <printOptions horizontalCentered="1"/>
  <pageMargins left="0.19685039370078741" right="0.19685039370078741" top="1.3779527559055118" bottom="0.59055118110236227" header="0" footer="0"/>
  <pageSetup paperSize="9" orientation="portrait" horizontalDpi="300" r:id="rId1"/>
  <headerFooter alignWithMargins="0">
    <oddHeader>&amp;L&amp;G&amp;R&amp;G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 enableFormatConditionsCalculation="0">
    <tabColor theme="9"/>
  </sheetPr>
  <dimension ref="A1:H19"/>
  <sheetViews>
    <sheetView view="pageBreakPreview" zoomScale="80" zoomScaleSheetLayoutView="80" workbookViewId="0">
      <selection sqref="A1:C1"/>
    </sheetView>
  </sheetViews>
  <sheetFormatPr defaultRowHeight="15" customHeight="1" outlineLevelCol="1"/>
  <cols>
    <col min="1" max="1" width="10.85546875" style="10" customWidth="1"/>
    <col min="2" max="2" width="21.5703125" style="10" hidden="1" customWidth="1" outlineLevel="1"/>
    <col min="3" max="3" width="10.85546875" style="10" customWidth="1" collapsed="1"/>
    <col min="4" max="4" width="24.7109375" style="10" customWidth="1"/>
    <col min="5" max="6" width="8.7109375" style="10" customWidth="1"/>
    <col min="7" max="8" width="10.7109375" style="10" customWidth="1"/>
    <col min="9" max="9" width="9.140625" style="10"/>
    <col min="10" max="11" width="4.28515625" style="10" customWidth="1"/>
    <col min="12" max="16384" width="9.140625" style="10"/>
  </cols>
  <sheetData>
    <row r="1" spans="1:8" ht="30" customHeight="1">
      <c r="A1" s="425" t="s">
        <v>63</v>
      </c>
      <c r="B1" s="425"/>
      <c r="C1" s="425"/>
      <c r="D1" s="425"/>
      <c r="E1" s="425"/>
      <c r="F1" s="425"/>
      <c r="G1" s="425"/>
      <c r="H1" s="425"/>
    </row>
    <row r="2" spans="1:8" ht="30" customHeight="1">
      <c r="A2" s="428" t="s">
        <v>114</v>
      </c>
      <c r="B2" s="428"/>
      <c r="C2" s="428"/>
      <c r="D2" s="428"/>
      <c r="E2" s="428"/>
      <c r="F2" s="428"/>
      <c r="G2" s="428"/>
      <c r="H2" s="428"/>
    </row>
    <row r="3" spans="1:8" ht="18" customHeight="1">
      <c r="A3" s="201" t="s">
        <v>63</v>
      </c>
    </row>
    <row r="4" spans="1:8" ht="18" customHeight="1"/>
    <row r="5" spans="1:8" ht="18" customHeight="1"/>
    <row r="6" spans="1:8" ht="18" customHeight="1">
      <c r="A6" s="43" t="s">
        <v>128</v>
      </c>
      <c r="B6" s="43"/>
      <c r="C6" s="42" t="s">
        <v>167</v>
      </c>
      <c r="E6" s="13"/>
      <c r="H6" s="40"/>
    </row>
    <row r="7" spans="1:8" ht="18" customHeight="1">
      <c r="A7" s="45" t="s">
        <v>0</v>
      </c>
      <c r="B7" s="45"/>
      <c r="C7" s="49">
        <v>0.64583333333333337</v>
      </c>
      <c r="E7" s="14"/>
      <c r="G7" s="13"/>
      <c r="H7" s="41"/>
    </row>
    <row r="8" spans="1:8" ht="18" customHeight="1">
      <c r="A8" s="297"/>
      <c r="D8" s="9"/>
      <c r="E8" s="14"/>
      <c r="G8" s="13"/>
      <c r="H8" s="13"/>
    </row>
    <row r="9" spans="1:8" ht="18" customHeight="1">
      <c r="A9" s="427" t="s">
        <v>22</v>
      </c>
      <c r="B9" s="434" t="s">
        <v>108</v>
      </c>
      <c r="C9" s="435" t="s">
        <v>28</v>
      </c>
      <c r="D9" s="427" t="s">
        <v>24</v>
      </c>
      <c r="E9" s="427" t="s">
        <v>25</v>
      </c>
      <c r="F9" s="427" t="s">
        <v>23</v>
      </c>
      <c r="G9" s="430" t="s">
        <v>26</v>
      </c>
      <c r="H9" s="430" t="s">
        <v>27</v>
      </c>
    </row>
    <row r="10" spans="1:8" ht="18" customHeight="1">
      <c r="A10" s="427"/>
      <c r="B10" s="434"/>
      <c r="C10" s="432"/>
      <c r="D10" s="427"/>
      <c r="E10" s="427"/>
      <c r="F10" s="427"/>
      <c r="G10" s="430"/>
      <c r="H10" s="430"/>
    </row>
    <row r="11" spans="1:8" ht="18" customHeight="1">
      <c r="A11" s="18">
        <v>1</v>
      </c>
      <c r="B11" s="18" t="s">
        <v>312</v>
      </c>
      <c r="C11" s="170">
        <v>83</v>
      </c>
      <c r="D11" s="171" t="s">
        <v>227</v>
      </c>
      <c r="E11" s="170">
        <v>1989</v>
      </c>
      <c r="F11" s="16" t="s">
        <v>20</v>
      </c>
      <c r="G11" s="135">
        <v>20419</v>
      </c>
      <c r="H11" s="239">
        <v>15</v>
      </c>
    </row>
    <row r="12" spans="1:8" ht="18" customHeight="1">
      <c r="A12" s="18">
        <v>2</v>
      </c>
      <c r="B12" s="18" t="s">
        <v>316</v>
      </c>
      <c r="C12" s="170">
        <v>111</v>
      </c>
      <c r="D12" s="172" t="s">
        <v>251</v>
      </c>
      <c r="E12" s="170">
        <v>1992</v>
      </c>
      <c r="F12" s="16" t="s">
        <v>13</v>
      </c>
      <c r="G12" s="135">
        <v>20426</v>
      </c>
      <c r="H12" s="46">
        <v>14</v>
      </c>
    </row>
    <row r="13" spans="1:8" ht="18" customHeight="1">
      <c r="A13" s="18" t="s">
        <v>488</v>
      </c>
      <c r="B13" s="18" t="s">
        <v>311</v>
      </c>
      <c r="C13" s="170">
        <v>85</v>
      </c>
      <c r="D13" s="171" t="s">
        <v>246</v>
      </c>
      <c r="E13" s="170">
        <v>1990</v>
      </c>
      <c r="F13" s="16" t="s">
        <v>162</v>
      </c>
      <c r="G13" s="135">
        <v>20469</v>
      </c>
      <c r="H13" s="239"/>
    </row>
    <row r="14" spans="1:8" ht="18" customHeight="1">
      <c r="A14" s="18" t="s">
        <v>488</v>
      </c>
      <c r="B14" s="18" t="s">
        <v>315</v>
      </c>
      <c r="C14" s="170">
        <v>116</v>
      </c>
      <c r="D14" s="171" t="s">
        <v>263</v>
      </c>
      <c r="E14" s="170">
        <v>1990</v>
      </c>
      <c r="F14" s="16" t="s">
        <v>164</v>
      </c>
      <c r="G14" s="135">
        <v>21062</v>
      </c>
      <c r="H14" s="239"/>
    </row>
    <row r="15" spans="1:8" ht="18" customHeight="1">
      <c r="A15" s="18">
        <v>3</v>
      </c>
      <c r="B15" s="18" t="s">
        <v>314</v>
      </c>
      <c r="C15" s="170">
        <v>92</v>
      </c>
      <c r="D15" s="172" t="s">
        <v>237</v>
      </c>
      <c r="E15" s="170">
        <v>1991</v>
      </c>
      <c r="F15" s="16" t="s">
        <v>170</v>
      </c>
      <c r="G15" s="135">
        <v>21601</v>
      </c>
      <c r="H15" s="239">
        <v>13</v>
      </c>
    </row>
    <row r="16" spans="1:8" ht="18" customHeight="1">
      <c r="A16" s="18">
        <v>4</v>
      </c>
      <c r="B16" s="18" t="s">
        <v>313</v>
      </c>
      <c r="C16" s="170">
        <v>50</v>
      </c>
      <c r="D16" s="171" t="s">
        <v>207</v>
      </c>
      <c r="E16" s="170">
        <v>1995</v>
      </c>
      <c r="F16" s="16" t="s">
        <v>169</v>
      </c>
      <c r="G16" s="135">
        <v>21704</v>
      </c>
      <c r="H16" s="239">
        <v>12</v>
      </c>
    </row>
    <row r="17" spans="1:8" ht="18" customHeight="1">
      <c r="A17" s="18">
        <v>5</v>
      </c>
      <c r="B17" s="18" t="s">
        <v>310</v>
      </c>
      <c r="C17" s="170">
        <v>7</v>
      </c>
      <c r="D17" s="171" t="s">
        <v>178</v>
      </c>
      <c r="E17" s="170">
        <v>1993</v>
      </c>
      <c r="F17" s="16" t="s">
        <v>171</v>
      </c>
      <c r="G17" s="135">
        <v>21960</v>
      </c>
      <c r="H17" s="2">
        <v>11</v>
      </c>
    </row>
    <row r="18" spans="1:8" ht="18" customHeight="1">
      <c r="A18" s="13"/>
      <c r="B18" s="13"/>
      <c r="C18" s="30"/>
      <c r="D18" s="32"/>
      <c r="E18" s="32"/>
      <c r="F18" s="30"/>
      <c r="G18" s="11"/>
    </row>
    <row r="19" spans="1:8" ht="18" customHeight="1">
      <c r="A19" s="13"/>
      <c r="B19" s="13"/>
      <c r="C19" s="30"/>
      <c r="D19" s="32"/>
      <c r="E19" s="32"/>
      <c r="F19" s="30"/>
      <c r="G19" s="11"/>
    </row>
  </sheetData>
  <autoFilter ref="B9:H10">
    <sortState ref="B12:H18">
      <sortCondition ref="G9:G10"/>
    </sortState>
  </autoFilter>
  <mergeCells count="10">
    <mergeCell ref="E9:E10"/>
    <mergeCell ref="G9:G10"/>
    <mergeCell ref="H9:H10"/>
    <mergeCell ref="A1:H1"/>
    <mergeCell ref="A2:H2"/>
    <mergeCell ref="A9:A10"/>
    <mergeCell ref="C9:C10"/>
    <mergeCell ref="D9:D10"/>
    <mergeCell ref="F9:F10"/>
    <mergeCell ref="B9:B10"/>
  </mergeCells>
  <phoneticPr fontId="0" type="noConversion"/>
  <conditionalFormatting sqref="G11:G17">
    <cfRule type="cellIs" dxfId="144" priority="22" stopIfTrue="1" operator="between">
      <formula>0</formula>
      <formula>0</formula>
    </cfRule>
    <cfRule type="cellIs" dxfId="143" priority="23" stopIfTrue="1" operator="lessThan">
      <formula>$G$5</formula>
    </cfRule>
    <cfRule type="cellIs" dxfId="142" priority="24" stopIfTrue="1" operator="equal">
      <formula>$G$5</formula>
    </cfRule>
  </conditionalFormatting>
  <conditionalFormatting sqref="C11:C17 E11:F17">
    <cfRule type="containsErrors" dxfId="141" priority="20" stopIfTrue="1">
      <formula>ISERROR(C11)</formula>
    </cfRule>
    <cfRule type="cellIs" dxfId="140" priority="21" stopIfTrue="1" operator="equal">
      <formula>0</formula>
    </cfRule>
  </conditionalFormatting>
  <conditionalFormatting sqref="D11:D17">
    <cfRule type="containsErrors" dxfId="139" priority="18" stopIfTrue="1">
      <formula>ISERROR(D11)</formula>
    </cfRule>
    <cfRule type="cellIs" dxfId="138" priority="19" stopIfTrue="1" operator="equal">
      <formula>0</formula>
    </cfRule>
  </conditionalFormatting>
  <conditionalFormatting sqref="D1:D1048576">
    <cfRule type="containsText" dxfId="137" priority="16" stopIfTrue="1" operator="containsText" text=" OC">
      <formula>NOT(ISERROR(SEARCH(" OC",D1)))</formula>
    </cfRule>
  </conditionalFormatting>
  <conditionalFormatting sqref="F1:F65513">
    <cfRule type="containsText" dxfId="136" priority="15" stopIfTrue="1" operator="containsText" text=" ">
      <formula>NOT(ISERROR(SEARCH(" ",F1)))</formula>
    </cfRule>
  </conditionalFormatting>
  <conditionalFormatting sqref="A1:A3 A5:A7 A9:A1048576">
    <cfRule type="containsText" dxfId="135" priority="14" stopIfTrue="1" operator="containsText" text="OC">
      <formula>NOT(ISERROR(SEARCH("OC",A1)))</formula>
    </cfRule>
  </conditionalFormatting>
  <conditionalFormatting sqref="A8">
    <cfRule type="containsText" dxfId="134" priority="12" stopIfTrue="1" operator="containsText" text="OC">
      <formula>NOT(ISERROR(SEARCH("OC",A8)))</formula>
    </cfRule>
  </conditionalFormatting>
  <printOptions horizontalCentered="1"/>
  <pageMargins left="0.19685039370078741" right="0.19685039370078741" top="1.3779527559055118" bottom="0.59055118110236227" header="0" footer="0"/>
  <pageSetup paperSize="9" scale="95" orientation="portrait" horizontalDpi="300" r:id="rId1"/>
  <headerFooter alignWithMargins="0">
    <oddHeader>&amp;L&amp;G&amp;R&amp;G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20</vt:i4>
      </vt:variant>
      <vt:variant>
        <vt:lpstr>Adlandırılmış Aralıklar</vt:lpstr>
      </vt:variant>
      <vt:variant>
        <vt:i4>23</vt:i4>
      </vt:variant>
    </vt:vector>
  </HeadingPairs>
  <TitlesOfParts>
    <vt:vector size="43" baseType="lpstr">
      <vt:lpstr>Menu</vt:lpstr>
      <vt:lpstr>Program</vt:lpstr>
      <vt:lpstr>Entry Form Women</vt:lpstr>
      <vt:lpstr>Start List All</vt:lpstr>
      <vt:lpstr>60m</vt:lpstr>
      <vt:lpstr>60m All Results</vt:lpstr>
      <vt:lpstr>400m</vt:lpstr>
      <vt:lpstr>400m All Results</vt:lpstr>
      <vt:lpstr>800m</vt:lpstr>
      <vt:lpstr>1500m</vt:lpstr>
      <vt:lpstr>3000m</vt:lpstr>
      <vt:lpstr>60mH</vt:lpstr>
      <vt:lpstr>60mH All Results</vt:lpstr>
      <vt:lpstr>LJ</vt:lpstr>
      <vt:lpstr>TJ</vt:lpstr>
      <vt:lpstr>HJ</vt:lpstr>
      <vt:lpstr>PV</vt:lpstr>
      <vt:lpstr>SP</vt:lpstr>
      <vt:lpstr>POINTS</vt:lpstr>
      <vt:lpstr>Results All</vt:lpstr>
      <vt:lpstr>'1500m'!Yazdırma_Alanı</vt:lpstr>
      <vt:lpstr>'3000m'!Yazdırma_Alanı</vt:lpstr>
      <vt:lpstr>'400m'!Yazdırma_Alanı</vt:lpstr>
      <vt:lpstr>'400m All Results'!Yazdırma_Alanı</vt:lpstr>
      <vt:lpstr>'60m'!Yazdırma_Alanı</vt:lpstr>
      <vt:lpstr>'60m All Results'!Yazdırma_Alanı</vt:lpstr>
      <vt:lpstr>'60mH'!Yazdırma_Alanı</vt:lpstr>
      <vt:lpstr>'60mH All Results'!Yazdırma_Alanı</vt:lpstr>
      <vt:lpstr>'800m'!Yazdırma_Alanı</vt:lpstr>
      <vt:lpstr>'Entry Form Women'!Yazdırma_Alanı</vt:lpstr>
      <vt:lpstr>HJ!Yazdırma_Alanı</vt:lpstr>
      <vt:lpstr>LJ!Yazdırma_Alanı</vt:lpstr>
      <vt:lpstr>POINTS!Yazdırma_Alanı</vt:lpstr>
      <vt:lpstr>Program!Yazdırma_Alanı</vt:lpstr>
      <vt:lpstr>PV!Yazdırma_Alanı</vt:lpstr>
      <vt:lpstr>'Results All'!Yazdırma_Alanı</vt:lpstr>
      <vt:lpstr>SP!Yazdırma_Alanı</vt:lpstr>
      <vt:lpstr>'Start List All'!Yazdırma_Alanı</vt:lpstr>
      <vt:lpstr>TJ!Yazdırma_Alanı</vt:lpstr>
      <vt:lpstr>'Entry Form Women'!Yazdırma_Başlıkları</vt:lpstr>
      <vt:lpstr>Program!Yazdırma_Başlıkları</vt:lpstr>
      <vt:lpstr>'Results All'!Yazdırma_Başlıkları</vt:lpstr>
      <vt:lpstr>'Start List All'!Yazdırma_Başlıkları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 SmbL</dc:creator>
  <cp:lastModifiedBy>Can</cp:lastModifiedBy>
  <cp:lastPrinted>2014-02-22T17:14:54Z</cp:lastPrinted>
  <dcterms:created xsi:type="dcterms:W3CDTF">2002-09-15T19:37:56Z</dcterms:created>
  <dcterms:modified xsi:type="dcterms:W3CDTF">2014-02-22T17:52:08Z</dcterms:modified>
</cp:coreProperties>
</file>