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tjadu\Desktop\SEM_1_2022\MCI\Team-17\project_management\timesheets\a1814359_Joseph_timesheets\"/>
    </mc:Choice>
  </mc:AlternateContent>
  <xr:revisionPtr revIDLastSave="0" documentId="13_ncr:1_{1917CABE-FDB3-4EBA-9F14-033B34E64965}" xr6:coauthVersionLast="47" xr6:coauthVersionMax="47" xr10:uidLastSave="{00000000-0000-0000-0000-000000000000}"/>
  <bookViews>
    <workbookView xWindow="6075" yWindow="330" windowWidth="22635" windowHeight="15330" tabRatio="500" xr2:uid="{00000000-000D-0000-FFFF-FFFF00000000}"/>
  </bookViews>
  <sheets>
    <sheet name="Week 14" sheetId="17" r:id="rId1"/>
    <sheet name="Week 13" sheetId="16" r:id="rId2"/>
    <sheet name="Week 12" sheetId="14" r:id="rId3"/>
    <sheet name="Week 11" sheetId="15" r:id="rId4"/>
    <sheet name="Week 10" sheetId="13" r:id="rId5"/>
    <sheet name="Week 9" sheetId="12" r:id="rId6"/>
    <sheet name="Week 8" sheetId="11" r:id="rId7"/>
    <sheet name="Week 7" sheetId="10" r:id="rId8"/>
    <sheet name="Week 6.2" sheetId="9" r:id="rId9"/>
    <sheet name="Week 6.1" sheetId="8" r:id="rId10"/>
    <sheet name="Week 6" sheetId="7" r:id="rId11"/>
    <sheet name="Week 5" sheetId="6" r:id="rId12"/>
    <sheet name="Week 4" sheetId="5" r:id="rId13"/>
    <sheet name="Week 3" sheetId="4" r:id="rId14"/>
    <sheet name="Week 2" sheetId="3" r:id="rId15"/>
    <sheet name="Week 1" sheetId="2" r:id="rId16"/>
    <sheet name="Template" sheetId="1" r:id="rId17"/>
  </sheets>
  <definedNames>
    <definedName name="_xlnm.Print_Area" localSheetId="16">Template!$A$1:$H$13</definedName>
    <definedName name="_xlnm.Print_Area" localSheetId="15">'Week 1'!$A$1:$H$13</definedName>
    <definedName name="_xlnm.Print_Area" localSheetId="3">'Week 11'!$A$1:$H$14</definedName>
    <definedName name="_xlnm.Print_Area" localSheetId="2">'Week 12'!$A$1:$H$14</definedName>
    <definedName name="_xlnm.Print_Area" localSheetId="1">'Week 13'!$A$1:$H$14</definedName>
    <definedName name="_xlnm.Print_Area" localSheetId="0">'Week 14'!$A$1:$H$14</definedName>
    <definedName name="_xlnm.Print_Area" localSheetId="14">'Week 2'!$A$1:$H$13</definedName>
    <definedName name="_xlnm.Print_Area" localSheetId="12">'Week 4'!$A$2:$H$13</definedName>
    <definedName name="_xlnm.Print_Area" localSheetId="11">'Week 5'!$A$1:$H$13</definedName>
    <definedName name="_xlnm.Print_Area" localSheetId="10">'Week 6'!$A$1:$H$13</definedName>
    <definedName name="_xlnm.Print_Area" localSheetId="9">'Week 6.1'!$A$1:$H$13</definedName>
    <definedName name="Week_Start" localSheetId="15">'Week 1'!$C$4</definedName>
    <definedName name="Week_Start" localSheetId="3">'Week 11'!$C$4</definedName>
    <definedName name="Week_Start" localSheetId="2">'Week 12'!$C$4</definedName>
    <definedName name="Week_Start" localSheetId="1">'Week 13'!$C$4</definedName>
    <definedName name="Week_Start" localSheetId="0">'Week 14'!$C$4</definedName>
    <definedName name="Week_Start" localSheetId="14">'Week 2'!$C$4</definedName>
    <definedName name="Week_Start" localSheetId="11">'Week 5'!$C$4</definedName>
    <definedName name="Week_Start" localSheetId="10">'Week 6'!$C$4</definedName>
    <definedName name="Week_Start">Template!$C$4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7" l="1"/>
  <c r="E13" i="17"/>
  <c r="B6" i="17"/>
  <c r="B7" i="17" s="1"/>
  <c r="B8" i="17" s="1"/>
  <c r="B9" i="17" s="1"/>
  <c r="B10" i="17" s="1"/>
  <c r="B11" i="17" s="1"/>
  <c r="B12" i="17" s="1"/>
  <c r="E13" i="16"/>
  <c r="B6" i="16"/>
  <c r="B7" i="16" s="1"/>
  <c r="B8" i="16" s="1"/>
  <c r="B9" i="16" s="1"/>
  <c r="B10" i="16" s="1"/>
  <c r="B11" i="16" s="1"/>
  <c r="B12" i="16" s="1"/>
  <c r="E13" i="12"/>
  <c r="E13" i="15"/>
  <c r="B6" i="15"/>
  <c r="B7" i="15" s="1"/>
  <c r="B8" i="15" s="1"/>
  <c r="B9" i="15" s="1"/>
  <c r="B10" i="15" s="1"/>
  <c r="B11" i="15" s="1"/>
  <c r="B12" i="15" s="1"/>
  <c r="E13" i="14"/>
  <c r="B7" i="14"/>
  <c r="B8" i="14" s="1"/>
  <c r="B9" i="14" s="1"/>
  <c r="B10" i="14" s="1"/>
  <c r="B11" i="14" s="1"/>
  <c r="B12" i="14" s="1"/>
  <c r="B6" i="14"/>
  <c r="E13" i="13"/>
  <c r="B6" i="13"/>
  <c r="B7" i="13" s="1"/>
  <c r="B8" i="13" s="1"/>
  <c r="B9" i="13" s="1"/>
  <c r="B10" i="13" s="1"/>
  <c r="B11" i="13" s="1"/>
  <c r="B12" i="13" s="1"/>
  <c r="B6" i="12"/>
  <c r="B7" i="12" s="1"/>
  <c r="B8" i="12" s="1"/>
  <c r="B9" i="12" s="1"/>
  <c r="B10" i="12" s="1"/>
  <c r="B11" i="12" s="1"/>
  <c r="B12" i="12" s="1"/>
  <c r="E13" i="11"/>
  <c r="B6" i="11"/>
  <c r="B7" i="11" s="1"/>
  <c r="B8" i="11" s="1"/>
  <c r="B9" i="11" s="1"/>
  <c r="B10" i="11" s="1"/>
  <c r="B11" i="11" s="1"/>
  <c r="B12" i="11" s="1"/>
  <c r="E13" i="10"/>
  <c r="B6" i="10"/>
  <c r="B7" i="10" s="1"/>
  <c r="B8" i="10" s="1"/>
  <c r="B9" i="10" s="1"/>
  <c r="B10" i="10" s="1"/>
  <c r="B11" i="10" s="1"/>
  <c r="B12" i="10" s="1"/>
  <c r="E13" i="9"/>
  <c r="B6" i="9"/>
  <c r="B7" i="9" s="1"/>
  <c r="B8" i="9" s="1"/>
  <c r="B9" i="9" s="1"/>
  <c r="B10" i="9" s="1"/>
  <c r="B11" i="9" s="1"/>
  <c r="B12" i="9" s="1"/>
  <c r="E13" i="8"/>
  <c r="B6" i="8"/>
  <c r="B7" i="8" s="1"/>
  <c r="B8" i="8" s="1"/>
  <c r="B9" i="8" s="1"/>
  <c r="B10" i="8" s="1"/>
  <c r="B11" i="8" s="1"/>
  <c r="B12" i="8" s="1"/>
  <c r="B6" i="7"/>
  <c r="B7" i="7" s="1"/>
  <c r="B8" i="7" s="1"/>
  <c r="B9" i="7" s="1"/>
  <c r="B10" i="7" s="1"/>
  <c r="B11" i="7" s="1"/>
  <c r="B12" i="7" s="1"/>
  <c r="E13" i="7"/>
  <c r="E13" i="6"/>
  <c r="B6" i="6"/>
  <c r="B7" i="6" s="1"/>
  <c r="B8" i="6" s="1"/>
  <c r="B9" i="6" s="1"/>
  <c r="B10" i="6" s="1"/>
  <c r="B11" i="6" s="1"/>
  <c r="B12" i="6" s="1"/>
  <c r="B10" i="1"/>
  <c r="B8" i="1"/>
  <c r="B9" i="1" s="1"/>
  <c r="B6" i="1"/>
  <c r="E13" i="1"/>
  <c r="B7" i="1"/>
  <c r="E13" i="5"/>
  <c r="B12" i="5"/>
  <c r="B11" i="1" l="1"/>
  <c r="B12" i="1" s="1"/>
  <c r="B6" i="5" l="1"/>
  <c r="B7" i="5" s="1"/>
  <c r="B8" i="5" s="1"/>
  <c r="B9" i="5" s="1"/>
  <c r="B10" i="5" s="1"/>
  <c r="B11" i="5" s="1"/>
  <c r="E13" i="4"/>
  <c r="B8" i="4"/>
  <c r="B9" i="4" s="1"/>
  <c r="B10" i="4" s="1"/>
  <c r="B11" i="4" s="1"/>
  <c r="B12" i="4" s="1"/>
  <c r="B7" i="4"/>
  <c r="B6" i="4"/>
  <c r="E14" i="3"/>
  <c r="E12" i="2"/>
</calcChain>
</file>

<file path=xl/sharedStrings.xml><?xml version="1.0" encoding="utf-8"?>
<sst xmlns="http://schemas.openxmlformats.org/spreadsheetml/2006/main" count="606" uniqueCount="236">
  <si>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</si>
  <si>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</si>
  <si>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</si>
  <si>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</si>
  <si>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</si>
  <si>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</si>
  <si>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</si>
  <si>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</si>
  <si>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</si>
  <si>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</si>
  <si>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</si>
  <si>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</si>
  <si>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</si>
  <si>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</si>
  <si>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</si>
  <si>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</si>
  <si>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</si>
  <si>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</si>
  <si>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</si>
  <si>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a1814359</t>
  </si>
  <si>
    <t>Decide on tech stack and design database for application</t>
  </si>
  <si>
    <t>Gives us an understanding of the project scope, requirements and deliverables</t>
  </si>
  <si>
    <t>Initial client meeting, team meeting.</t>
  </si>
  <si>
    <t>Team meeting (1/2022)</t>
  </si>
  <si>
    <t xml:space="preserve">Prepare questions for client meeting </t>
  </si>
  <si>
    <t>Meeting with client on 8 March 2022 via Zoom</t>
  </si>
  <si>
    <t>Team meeting via Zoom</t>
  </si>
  <si>
    <t>Discuss on database setup, database design, backend technologies, API connection, etc.</t>
  </si>
  <si>
    <t>Task allocation and expected completion dates set</t>
  </si>
  <si>
    <t>Follow up on progress with allocated tasks</t>
  </si>
  <si>
    <t>To update progress and discuss on solutions if there are any issues</t>
  </si>
  <si>
    <t>Research current stock market screeners and APIs that provide market data</t>
  </si>
  <si>
    <t>Get a better idea of similar products and prepare to discuss with the client</t>
  </si>
  <si>
    <t>Noted questions to ask when gathering requirements from client</t>
  </si>
  <si>
    <t>Practice algorithms using Python</t>
  </si>
  <si>
    <t>To get familiar with the programming language selected for the project</t>
  </si>
  <si>
    <t>next action: Get familiar with the python built-in functions</t>
  </si>
  <si>
    <t>Algorithm practice with Python</t>
  </si>
  <si>
    <t>Gained familiarity with common python functions and concepts and data structures</t>
  </si>
  <si>
    <t>Sunday</t>
  </si>
  <si>
    <t>Initialise python project and database connection</t>
  </si>
  <si>
    <t>Marks the beginning of development of the application</t>
  </si>
  <si>
    <t>next action: Liaise with team members to discuss development process and begin integration of api</t>
  </si>
  <si>
    <t>review and push code changes to github</t>
  </si>
  <si>
    <t>Provide project template for team mates to begin working on assigned parts</t>
  </si>
  <si>
    <t>Code was successfully accessed by team members</t>
  </si>
  <si>
    <t>Team meeting on Project development and preparations for presentation [4/2022]</t>
  </si>
  <si>
    <t>The meeting is expected to give a cleaer picture of the project outcome that matchs client's expectations</t>
  </si>
  <si>
    <t>Get information of the expected result of the screener from the client</t>
  </si>
  <si>
    <t>Team meeting on combining draft presentation [5/2022]</t>
  </si>
  <si>
    <t>The meeting is expected to keep all members on the same page and make progress in the same direction for the presenation</t>
  </si>
  <si>
    <t>Draft version of ppt presentation</t>
  </si>
  <si>
    <t>Team meeting on Project development and preparations for presentation [6/2022]</t>
  </si>
  <si>
    <t>Finalise details on the presentation and discuss progress on project development</t>
  </si>
  <si>
    <t>Draft version of ppt presentation with 80% completion</t>
  </si>
  <si>
    <t>Team meeting on preparations for presentation and discuss on progress of project development [7/2022]</t>
  </si>
  <si>
    <t>Final version of ppt presentation</t>
  </si>
  <si>
    <t>Research existing stock screeners and make notes for presentation</t>
  </si>
  <si>
    <t>Preparation for pitch presentation</t>
  </si>
  <si>
    <t>Identified functionality of stock screeners and potential for our product</t>
  </si>
  <si>
    <t>Draft assigned part of pitch presentation</t>
  </si>
  <si>
    <t>Rough draft of assigned part prepared for feedback from team</t>
  </si>
  <si>
    <t>Visual aid for pitch presentation</t>
  </si>
  <si>
    <t>Design sample user interface</t>
  </si>
  <si>
    <t>Basic UI design ready</t>
  </si>
  <si>
    <t>Presentation slide review with team and first presentation practice</t>
  </si>
  <si>
    <t>This ensures that the team is on track to submit good quality slides to support the presentation video</t>
  </si>
  <si>
    <t>Presentation slides ready for submission</t>
  </si>
  <si>
    <t>Revise UI design based on team feedback and update and review presentation slides</t>
  </si>
  <si>
    <t>Improve the quality of work to be submitted and ensured that client  requirements were addressed in the slides</t>
  </si>
  <si>
    <t>Presentation slides improved</t>
  </si>
  <si>
    <t>Presentation Practice #2 with Recording</t>
  </si>
  <si>
    <t>Review each other for the content and transition before recording presentation</t>
  </si>
  <si>
    <t>Know where to improve before recording presentation</t>
  </si>
  <si>
    <t>Python algorithm practice</t>
  </si>
  <si>
    <t>Developing python skills to imporve project delivery</t>
  </si>
  <si>
    <t>Better understanding of python argument types and returning multiple values from functions</t>
  </si>
  <si>
    <t>Python package research, Presentation practice</t>
  </si>
  <si>
    <t>Identify packages that could be used to speed up development of project, Prepare to record presentation video</t>
  </si>
  <si>
    <t>Identified pandas and finnhub packages for data fetching and formatting. Finnhub is great but limited free functionality. Identified room for improvement in presentation clarity</t>
  </si>
  <si>
    <t>Record and submit  presentation</t>
  </si>
  <si>
    <t>Team weekly meeting [8/2022]</t>
  </si>
  <si>
    <t>Update on project progress, set weekly goals of tasks expected to complete and solve any ongoing issues</t>
  </si>
  <si>
    <t>Every member understands their role and on the same page for the project progress</t>
  </si>
  <si>
    <t>Client meeting [2/2022]</t>
  </si>
  <si>
    <t>Update on status database, project milestones, technical solution, q&amp;a</t>
  </si>
  <si>
    <t>Being on the same page with client regarding the developemnt of the project</t>
  </si>
  <si>
    <t>Team weekly meeting [9/2022]</t>
  </si>
  <si>
    <t>Update on project progress, check if allocated tasks are completed, set new goals</t>
  </si>
  <si>
    <t>Project being developed to meet client's requirements</t>
  </si>
  <si>
    <t>attempted recording early to allow for different takes.</t>
  </si>
  <si>
    <t>Team recording in zoom was infeasible due to screen sharing limitation while changing turns. Team members then recorded individually and combined videos</t>
  </si>
  <si>
    <t>Database update, Client meeting [2/2022]</t>
  </si>
  <si>
    <t>Update database to suit updated client requirements ahead of meeting.
 Update on status database, project milestones, technical solution, q&amp;a</t>
  </si>
  <si>
    <t>Every member understands their role and on the same page for the project progress. Discuss client meeting and prepared questions</t>
  </si>
  <si>
    <t>Practice financial project on Codecademy</t>
  </si>
  <si>
    <t>Get familiarity with financial tools in python to be used for the project</t>
  </si>
  <si>
    <t>Better understanding of Python datascience applications and what tools might be of value to the project</t>
  </si>
  <si>
    <t>Team meeting to discuss business case draft and delviery plan, pitch Q&amp;A, next steps of project development</t>
  </si>
  <si>
    <t>Put the team on track to craft a good business case, plan how to complete Q&amp;A tasks and setup task for project</t>
  </si>
  <si>
    <t>Timeline set for the coming week assessment deliveries</t>
  </si>
  <si>
    <t>Write assigned part of business case</t>
  </si>
  <si>
    <t>Ensures enough time to gather feedback from team before submission</t>
  </si>
  <si>
    <t>Business case part mostly complete and ready for review</t>
  </si>
  <si>
    <t>Review first draft of business case and draft plan</t>
  </si>
  <si>
    <t>Allows team members improve assigned parts of business case and draft plan based on feedback.
Synchronizes the team on project goals and deliverables.</t>
  </si>
  <si>
    <t>Feedback on improvements to be made to assigned parts and plan  for submission.</t>
  </si>
  <si>
    <t>Finalise draft plan, establish data pipeline to populate database with index and stock information</t>
  </si>
  <si>
    <t>Prepare for submission of business case and draft plan.
Work towards first deliverable for client</t>
  </si>
  <si>
    <t>Business case and draft plan ready to submit.
Data pipeline established and tested with different indexes</t>
  </si>
  <si>
    <t>Progress updates, task assignment and peer assistance. Implement and test population of local database with stock information</t>
  </si>
  <si>
    <t>Ensures team members are making progress on assigned tasks and getting assistance if needed.
Make progress on client deliverable</t>
  </si>
  <si>
    <t>Team members reviewed code, researched and implemented functionality for populating database. Data pipeline improved with issues identified while getting index and stock information. Stock and Index information gathering aborted as this was taking longer than expected and was not a client priority at this stage.</t>
  </si>
  <si>
    <t>Implement flexible code to populate local database with stock prices from various indexes</t>
  </si>
  <si>
    <t>Final step before populating remote database to present to client</t>
  </si>
  <si>
    <t>Stock price data successfully gathered for most popular indexes and added to local database. 
Multiple table naming issues identified and fixed.
Stock symbol prefixes noted and added.</t>
  </si>
  <si>
    <t>Gets the team closer to completing  client deliverable of populated database</t>
  </si>
  <si>
    <t>Progress updates, task assignment and peer assistance</t>
  </si>
  <si>
    <t>Ensures team members are making progress on assigned tasks and getting assistance if needed.</t>
  </si>
  <si>
    <t>Final testing before populating remote database.
Populated database with popular stocks and other readily available stock price data.
Implemented database bulk uploads to improve database write performance (speed).</t>
  </si>
  <si>
    <t>Some stocks from major indexes populated on remote database.
All client requested index stocks and other stock price data populated on database with exception of NYSE which requires further work.</t>
  </si>
  <si>
    <t>Update week 6 group and personal timesheets and other project management documents.</t>
  </si>
  <si>
    <t>Document process till current stage and prepare for next set of client deliverables</t>
  </si>
  <si>
    <t>Team documents up to date and team is ready for next meeting with client.</t>
  </si>
  <si>
    <t>Client deliverable progress reviewed, further tasks assigned</t>
  </si>
  <si>
    <t>Progress updates, task assignment and peer assistance. Discusse issues regarding getting price data for stocks in NYSE composite. Also, implementation on sma and volume</t>
  </si>
  <si>
    <t>Ensures team members are making progress on assigned tasks and getting assistance if needed. Solves issues that make cause project delay.</t>
  </si>
  <si>
    <t xml:space="preserve">All team members were on the same page on the progress of all assigned tasks and some issues were discussed and solved including getting sma and volume by using pandas_ta instead of TA-Lib. </t>
  </si>
  <si>
    <t xml:space="preserve"> </t>
  </si>
  <si>
    <t>How does it fit to project plan?</t>
  </si>
  <si>
    <t>Team members understood the implementation of data assurance for delisted stocks and functions to get relative strength and relative rating</t>
  </si>
  <si>
    <t>Small team meeting to update progress and discuss issues</t>
  </si>
  <si>
    <t>Team members help solve problems and make progress together</t>
  </si>
  <si>
    <t>Some technical issues were solved</t>
  </si>
  <si>
    <t>Regular weekly meeting to discuss the progress, the  status and the plan of each team member's assigned tasks. Plan on meeting client next week</t>
  </si>
  <si>
    <t>Team members understood the status of each other's assigned tasks and the targets expected to achieve before meeting with the client</t>
  </si>
  <si>
    <t>Weekly meeting</t>
  </si>
  <si>
    <t>Milestone 1 draft completion was scheduled for next meeting.
Fundamental data sourcing and storage was discussed and solutions decided.</t>
  </si>
  <si>
    <t>Milestone 1 draft was completed.
Fundamental data fetching was found to be progressing well.</t>
  </si>
  <si>
    <t>Update on project progress in the following areas: data assurance, implementation of technical analysis and acquisition plan on fundamental data.
Refactor codebase to improve maintainability and flexibility.</t>
  </si>
  <si>
    <t>Regular update helps team stay active and make  progress as planned.</t>
  </si>
  <si>
    <t>Client reviews database and implementation of RSI.
Refactor codebase to improve maintainability and flexibility.</t>
  </si>
  <si>
    <t xml:space="preserve">Client can help validate the progress being made is aligned with the requirements.
Make project easier to debug and implement new functionality. </t>
  </si>
  <si>
    <t>Client feedback on project progress and suggestions on how to progress further</t>
  </si>
  <si>
    <t>Progress updates, task assignment and peer assistance.
Refactor codebase for flexibility and maintainability.</t>
  </si>
  <si>
    <t>Ensures team members are making progress on assigned tasks and getting assistance if needed.
Make project easier to debug and implement new functionality.</t>
  </si>
  <si>
    <t>Update database data to correct data fields that were corrupted by coding bug.</t>
  </si>
  <si>
    <t>Prepares database for client screening test</t>
  </si>
  <si>
    <t>Database updated with accurate data and all corrupt fields replaced.</t>
  </si>
  <si>
    <t>Troubleshoot performance issues</t>
  </si>
  <si>
    <t>Improve performance of the application.</t>
  </si>
  <si>
    <t>Small performance improvements made by changing datastructures and reducing data conversions. Potential improvements like multithreading considered.</t>
  </si>
  <si>
    <t>Prepare the product for testing by client. Ensures team members are making progress on assigned tasks and getting assistance if needed.</t>
  </si>
  <si>
    <t>Weekly meeting + Bug fixing and testing screening of stocks across database.</t>
  </si>
  <si>
    <t>Screening of all major US index stocks against S&amp;P500 on any available date works.</t>
  </si>
  <si>
    <t>Review and sub-system testing.</t>
  </si>
  <si>
    <t>Prepare project for acceptance testing</t>
  </si>
  <si>
    <t>Critical bugs in update strategy found and fixed. Core functionality tested and verified</t>
  </si>
  <si>
    <t>Weekly meeting, Review, documentation and reproducability improvements.</t>
  </si>
  <si>
    <t>Sub systems integrated but not tested, Docker added to project, daily update improvements.</t>
  </si>
  <si>
    <t>Weekly meeting, Code review and documentation</t>
  </si>
  <si>
    <t>Comments added to make code easier to understand. Code style updated for readability.</t>
  </si>
  <si>
    <t>Refactor screening functionality</t>
  </si>
  <si>
    <t>Allow flexibility in screening</t>
  </si>
  <si>
    <t>Screener class created with the sole responsibility of screening</t>
  </si>
  <si>
    <t>Performance improvements</t>
  </si>
  <si>
    <t>Improve usability of application</t>
  </si>
  <si>
    <t>Tested variety of improvements, more research needed into python data types and possible performace enhancements.</t>
  </si>
  <si>
    <t>Improve usability of application by allowing dynamic screening conditions</t>
  </si>
  <si>
    <t>Final review on testing plan report before submission</t>
  </si>
  <si>
    <t>Testing report is submitted as scheduled</t>
  </si>
  <si>
    <t>Testing plan report was well submiited</t>
  </si>
  <si>
    <t>Weekly meeting:Discuss on test report, preparation for the poster, demo and plan for presentation</t>
  </si>
  <si>
    <t>Tasks on poster and demo were allocated</t>
  </si>
  <si>
    <t>Improve dataset results accuracy</t>
  </si>
  <si>
    <t>Brainstorm poster presentation of software architecture</t>
  </si>
  <si>
    <t>Prepare poster presentation</t>
  </si>
  <si>
    <t>Architecture diagram sketch done</t>
  </si>
  <si>
    <t>Debug inconsistency in ranking results from client results</t>
  </si>
  <si>
    <t>Research alternatives for relative strengths of stocks less than one year old</t>
  </si>
  <si>
    <t>More research required</t>
  </si>
  <si>
    <t>Decided to split available time into 4 quarters and use that for weighted relative strength calculation</t>
  </si>
  <si>
    <t>Team members up to date with progress and client expectations</t>
  </si>
  <si>
    <t>Finalised details on the planning report and adjusted the format before submission. Prepared a dataset requested by the client for testing the screen results.</t>
  </si>
  <si>
    <t>Research Python performance</t>
  </si>
  <si>
    <t>Reduce testing time</t>
  </si>
  <si>
    <t>Pandas operations better understood regarding their performance implications</t>
  </si>
  <si>
    <t>Numpy vs Pandas tradeoffs, performance vs flexibility understood</t>
  </si>
  <si>
    <t>Refactor screening functionality. Run screening for past week. Allow relative strength updates between selected date</t>
  </si>
  <si>
    <t>Able to perform screening for different days using date as parameter.
Able to calculate relative strength for specific day or between dates.</t>
  </si>
  <si>
    <t>Added additional  fundamental data. Prepared questions and draft on milestone 1 report to get feedbacks in the workshop</t>
  </si>
  <si>
    <t>Client meeting [4/2022]</t>
  </si>
  <si>
    <t>Update the status of the project with client before testing</t>
  </si>
  <si>
    <t>Reflected feedbacks on milestone 1 report and finalised the details. Discussed and shared ideas on testing plan</t>
  </si>
  <si>
    <t>Final review of final milestone report before submission</t>
  </si>
  <si>
    <t>According to the plan and on schedule</t>
  </si>
  <si>
    <t>Final milestone report was well submitted</t>
  </si>
  <si>
    <t>Tasks on testing plan report were allocated. Updated print function for fundamental data. Updated progress on testing plan report</t>
  </si>
  <si>
    <t>Learn about postgres procedures</t>
  </si>
  <si>
    <t>Enable us deliver client request of relative strength ranking for all stocks</t>
  </si>
  <si>
    <t>Able to run postgress procedures in pgAdmin. Used variables and string contatenation within database procedure</t>
  </si>
  <si>
    <t>Attempt ranking 7000 stocks using database procedure</t>
  </si>
  <si>
    <t>Provides a basis for screening by compiling all stock tables on a certain day into a single table in the database</t>
  </si>
  <si>
    <t xml:space="preserve">Successfully combined all stock tabes on certain day into a daily dataset table using pgAdmin query tool. </t>
  </si>
  <si>
    <t>Client added requirement of adding relative_strength_sp500 for all stocks and reviewed the status on acquiring fundamental data</t>
  </si>
  <si>
    <t>Weekly meeting.
Convert pgAdmin procedure to string that can be executed from Python</t>
  </si>
  <si>
    <t>Ensures team members are making progress on assigned tasks and getting assistance if needed. 
Enables preparing a daily dataset to be used for screening</t>
  </si>
  <si>
    <t>Completed daily dataset queries and finalised details on the final milestone report.
Successfully prepared dataset by calling function from application after daily update.</t>
  </si>
  <si>
    <t>Code review and refactor</t>
  </si>
  <si>
    <t>Improve maintainability and flexibility of application</t>
  </si>
  <si>
    <t>Able to update technical data from date passed as  parameter</t>
  </si>
  <si>
    <t>Test update based on parameter</t>
  </si>
  <si>
    <t>Ensure code works as intended</t>
  </si>
  <si>
    <t>Code was observed to work as intended</t>
  </si>
  <si>
    <t>Improve maintainability of application</t>
  </si>
  <si>
    <t>Refactor code for flexibility and bug fix</t>
  </si>
  <si>
    <t>get_high_low function moved to technicals</t>
  </si>
  <si>
    <t>Project review, poster preparation and report writing</t>
  </si>
  <si>
    <t>Prepare final submission documents for submission</t>
  </si>
  <si>
    <t>Format of poster and presentation documented. Final report structure and main points documented.</t>
  </si>
  <si>
    <t>Reviewed codebase in preparation for final submission</t>
  </si>
  <si>
    <t>End to end daily update attempted with full dataset</t>
  </si>
  <si>
    <t>Weekly meeting. Finalise GUI,  technical and fundamental code integration, github readme.</t>
  </si>
  <si>
    <t>Prepare for presentation, demo and project code submission.</t>
  </si>
  <si>
    <t>Project ready for submission and timeline set for presentation and demo delivery.</t>
  </si>
  <si>
    <t>CLI implementation, GUI  fundamentals sections improved</t>
  </si>
  <si>
    <t>Allow uses easily interact with the application and view results</t>
  </si>
  <si>
    <t>CLI ready for use GUI is a work in progress</t>
  </si>
  <si>
    <t>Client meeting, GUI updates and testing</t>
  </si>
  <si>
    <t>Allow uses easily view results of application</t>
  </si>
  <si>
    <t>GUI charts added. CLI improvements and examples added. Debugging and testing done</t>
  </si>
  <si>
    <t>Test integration with new dataset</t>
  </si>
  <si>
    <t>Ensure application is ready to run end to end</t>
  </si>
  <si>
    <t>Issues identified loading fundamentals for less popular stocks</t>
  </si>
  <si>
    <t>Test screening without duplicates.
Unit testing review.</t>
  </si>
  <si>
    <t>Duplicates confirmed not to be in dataset.
Unit tests verifying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</si>
</sst>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F400]h:mm:ss\ AM/PM"/>
  </numFmts>
  <fonts count="10"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
      <sz val="12"/>
      <color rgb="FF000000"/>
      <name val="Calibri"/>
      <family val="2"/>
    </font>
    <font>
      <sz val="11"/>
      <color rgb="FF444444"/>
      <name val="Calibri"/>
      <family val="2"/>
      <charset val="1"/>
    </font>
    <font>
      <b/>
      <sz val="16"/>
      <color theme="3"/>
      <name val="Calibri"/>
      <family val="2"/>
      <scheme val="minor"/>
    </font>
    <font>
      <sz val="16"/>
      <color theme="1"/>
      <name val="Calibri"/>
      <family val="2"/>
      <scheme val="minor"/>
    </font>
    <font>
      <sz val="16"/>
      <color rgb="FF444444"/>
      <name val="Calibri"/>
      <family val="2"/>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000000"/>
      </patternFill>
    </fill>
  </fills>
  <borders count="8">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right style="thin">
        <color rgb="FFC0504D"/>
      </right>
      <top style="thin">
        <color rgb="FFC0504D"/>
      </top>
      <bottom style="thin">
        <color rgb="FFC0504D"/>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44">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3" borderId="4"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0" borderId="0" xfId="0" applyNumberFormat="1"/>
    <xf numFmtId="0" fontId="5" fillId="5" borderId="6" xfId="0" applyFont="1" applyFill="1" applyBorder="1" applyAlignment="1">
      <alignment horizontal="center" vertical="center" wrapText="1"/>
    </xf>
    <xf numFmtId="14" fontId="5" fillId="5" borderId="7" xfId="0" applyNumberFormat="1" applyFont="1" applyFill="1" applyBorder="1" applyAlignment="1">
      <alignment horizontal="center" vertical="center"/>
    </xf>
    <xf numFmtId="14" fontId="6" fillId="0" borderId="0" xfId="0" applyNumberFormat="1" applyFont="1" applyAlignment="1">
      <alignment horizontal="center" vertical="center"/>
    </xf>
    <xf numFmtId="49" fontId="0" fillId="4" borderId="4" xfId="0" applyNumberFormat="1" applyFill="1" applyBorder="1" applyAlignment="1">
      <alignment vertical="center" wrapText="1"/>
    </xf>
    <xf numFmtId="0" fontId="0" fillId="4" borderId="4" xfId="0" applyFill="1" applyBorder="1" applyAlignment="1">
      <alignment vertical="center" wrapText="1"/>
    </xf>
    <xf numFmtId="14" fontId="0" fillId="4" borderId="4" xfId="0" applyNumberFormat="1" applyFill="1" applyBorder="1" applyAlignment="1">
      <alignment vertical="center"/>
    </xf>
    <xf numFmtId="164" fontId="0" fillId="3" borderId="4" xfId="0" applyNumberFormat="1" applyFill="1" applyBorder="1" applyAlignment="1">
      <alignment horizontal="center" vertical="center"/>
    </xf>
    <xf numFmtId="0" fontId="7" fillId="0" borderId="0" xfId="0" applyFont="1"/>
    <xf numFmtId="0" fontId="8" fillId="0" borderId="0" xfId="0" applyFont="1" applyAlignment="1">
      <alignment horizontal="center"/>
    </xf>
    <xf numFmtId="0" fontId="8" fillId="0" borderId="0" xfId="0" applyFont="1"/>
    <xf numFmtId="0" fontId="7" fillId="0" borderId="0" xfId="0" applyFont="1" applyAlignment="1">
      <alignment horizontal="right"/>
    </xf>
    <xf numFmtId="14" fontId="9" fillId="0" borderId="0" xfId="0" applyNumberFormat="1" applyFont="1" applyAlignment="1">
      <alignment horizontal="center"/>
    </xf>
    <xf numFmtId="0" fontId="2" fillId="2" borderId="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0" fillId="3" borderId="4" xfId="0" applyFill="1" applyBorder="1" applyAlignment="1">
      <alignment vertical="center"/>
    </xf>
    <xf numFmtId="0" fontId="2" fillId="2" borderId="0" xfId="0" applyFont="1" applyFill="1" applyAlignment="1">
      <alignment horizontal="center" wrapText="1"/>
    </xf>
    <xf numFmtId="0" fontId="0" fillId="0" borderId="5" xfId="0" applyBorder="1" applyAlignment="1">
      <alignment horizontal="center"/>
    </xf>
    <xf numFmtId="0" fontId="0" fillId="0" borderId="0" xfId="0" applyAlignment="1"/>
    <xf numFmtId="14" fontId="0" fillId="4" borderId="4" xfId="0" applyNumberFormat="1"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490CF-6661-4D61-89C5-4B0024CAD946}">
  <sheetPr>
    <pageSetUpPr fitToPage="1"/>
  </sheetPr>
  <dimension ref="A2:AW15"/>
  <sheetViews>
    <sheetView tabSelected="1" zoomScale="60" zoomScaleNormal="60" workbookViewId="0">
      <selection activeCell="G15" sqref="G15"/>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43" t="s">
        <v>0</v>
      </c>
      <c r="B2" s="43"/>
      <c r="C2" s="43"/>
      <c r="D2" s="43"/>
      <c r="E2" s="43"/>
      <c r="F2" s="43"/>
      <c r="G2" s="43"/>
      <c r="H2" s="43"/>
    </row>
    <row r="3" spans="1:49" s="30" customFormat="1" ht="30" customHeight="1" thickTop="1" x14ac:dyDescent="0.35">
      <c r="A3" s="28" t="s">
        <v>1</v>
      </c>
      <c r="B3" s="29">
        <v>17</v>
      </c>
      <c r="C3" s="28" t="s">
        <v>2</v>
      </c>
      <c r="D3" s="29"/>
      <c r="E3" s="30" t="s">
        <v>19</v>
      </c>
      <c r="G3" s="31" t="s">
        <v>3</v>
      </c>
      <c r="H3" s="32">
        <v>44725</v>
      </c>
    </row>
    <row r="5" spans="1:49" ht="41.85" customHeight="1" x14ac:dyDescent="0.25">
      <c r="A5" s="33" t="s">
        <v>4</v>
      </c>
      <c r="B5" s="34" t="s">
        <v>5</v>
      </c>
      <c r="C5" s="34" t="s">
        <v>6</v>
      </c>
      <c r="D5" s="34" t="s">
        <v>7</v>
      </c>
      <c r="E5" s="35" t="s">
        <v>8</v>
      </c>
      <c r="F5" s="35" t="s">
        <v>9</v>
      </c>
      <c r="G5" s="35" t="s">
        <v>129</v>
      </c>
      <c r="H5" s="35" t="s">
        <v>11</v>
      </c>
    </row>
    <row r="6" spans="1:49" s="42" customFormat="1" ht="150" customHeight="1" x14ac:dyDescent="0.25">
      <c r="A6" s="36" t="s">
        <v>12</v>
      </c>
      <c r="B6" s="40">
        <f>H3</f>
        <v>44725</v>
      </c>
      <c r="C6" s="27"/>
      <c r="D6" s="27"/>
      <c r="E6" s="12"/>
      <c r="F6" s="24"/>
      <c r="G6" s="24"/>
      <c r="H6" s="25"/>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row>
    <row r="7" spans="1:49" s="42" customFormat="1" ht="92.45" customHeight="1" x14ac:dyDescent="0.25">
      <c r="A7" s="10" t="s">
        <v>13</v>
      </c>
      <c r="B7" s="40">
        <f t="shared" ref="B7:B12" si="0">B6+1</f>
        <v>44726</v>
      </c>
      <c r="C7" s="27"/>
      <c r="D7" s="27"/>
      <c r="E7" s="12"/>
      <c r="F7" s="24"/>
      <c r="G7" s="24"/>
      <c r="H7" s="25"/>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row>
    <row r="8" spans="1:49" s="42" customFormat="1" ht="120.75" customHeight="1" x14ac:dyDescent="0.25">
      <c r="A8" s="36" t="s">
        <v>14</v>
      </c>
      <c r="B8" s="40">
        <f t="shared" si="0"/>
        <v>44727</v>
      </c>
      <c r="C8" s="27">
        <v>0.625</v>
      </c>
      <c r="D8" s="27">
        <v>0.70833333333333337</v>
      </c>
      <c r="E8" s="12">
        <v>2</v>
      </c>
      <c r="F8" s="24" t="s">
        <v>136</v>
      </c>
      <c r="G8" s="24"/>
      <c r="H8" s="25"/>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row>
    <row r="9" spans="1:49" s="42" customFormat="1" ht="102" customHeight="1" x14ac:dyDescent="0.25">
      <c r="A9" s="10" t="s">
        <v>15</v>
      </c>
      <c r="B9" s="40">
        <f t="shared" si="0"/>
        <v>44728</v>
      </c>
      <c r="C9" s="27"/>
      <c r="D9" s="27"/>
      <c r="E9" s="12"/>
      <c r="F9" s="24"/>
      <c r="G9" s="24"/>
      <c r="H9" s="25"/>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row>
    <row r="10" spans="1:49" s="42" customFormat="1" ht="92.45" customHeight="1" x14ac:dyDescent="0.25">
      <c r="A10" s="36" t="s">
        <v>16</v>
      </c>
      <c r="B10" s="40">
        <f t="shared" si="0"/>
        <v>44729</v>
      </c>
      <c r="C10" s="27"/>
      <c r="D10" s="27"/>
      <c r="E10" s="12"/>
      <c r="F10" s="24"/>
      <c r="G10" s="24"/>
      <c r="H10" s="10"/>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row>
    <row r="11" spans="1:49" s="42" customFormat="1" ht="108.75" customHeight="1" x14ac:dyDescent="0.25">
      <c r="A11" s="10" t="s">
        <v>17</v>
      </c>
      <c r="B11" s="40">
        <f t="shared" si="0"/>
        <v>44730</v>
      </c>
      <c r="C11" s="27"/>
      <c r="D11" s="27"/>
      <c r="E11" s="12"/>
      <c r="F11" s="24"/>
      <c r="G11" s="24"/>
      <c r="H11" s="10"/>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row>
    <row r="12" spans="1:49" s="42" customFormat="1" ht="108.75" customHeight="1" thickBot="1" x14ac:dyDescent="0.3">
      <c r="A12" s="10" t="s">
        <v>39</v>
      </c>
      <c r="B12" s="40">
        <f t="shared" si="0"/>
        <v>44731</v>
      </c>
      <c r="C12" s="27">
        <v>0.5</v>
      </c>
      <c r="D12" s="27">
        <v>0.58333333333333337</v>
      </c>
      <c r="E12" s="12">
        <v>2</v>
      </c>
      <c r="F12" s="24" t="s">
        <v>136</v>
      </c>
      <c r="G12" s="24"/>
      <c r="H12" s="25"/>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row>
    <row r="13" spans="1:49" ht="16.5" thickBot="1" x14ac:dyDescent="0.3">
      <c r="D13" s="37" t="s">
        <v>18</v>
      </c>
      <c r="E13" s="38">
        <f>SUM(E6:E12)</f>
        <v>4</v>
      </c>
    </row>
    <row r="15" spans="1:49" x14ac:dyDescent="0.25">
      <c r="E15">
        <f>'Week 13'!E13+'Week 12'!E13+'Week 11'!E13+'Week 10'!E13+'Week 9'!E13+'Week 8'!E13+'Week 7'!E13+'Week 6.2'!E13+'Week 6.1'!E13+'Week 6'!E13+'Week 5'!E13+'Week 4'!E13+'Week 3'!E13+'Week 2'!E14+'Week 1'!E12</f>
        <v>280.5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DCE6D32A-FFD6-4977-A300-BAFFC3E831CE}">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5D1D-CFED-4E67-A745-C117382FB51C}">
  <sheetPr>
    <pageSetUpPr fitToPage="1"/>
  </sheetPr>
  <dimension ref="A2:H13"/>
  <sheetViews>
    <sheetView workbookViewId="0">
      <selection activeCell="E4" sqref="E4"/>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44662</v>
      </c>
    </row>
    <row r="5" spans="1:8" ht="31.5" x14ac:dyDescent="0.25">
      <c r="A5" s="33" t="s">
        <v>4</v>
      </c>
      <c r="B5" s="34" t="s">
        <v>5</v>
      </c>
      <c r="C5" s="34" t="s">
        <v>6</v>
      </c>
      <c r="D5" s="34" t="s">
        <v>7</v>
      </c>
      <c r="E5" s="35" t="s">
        <v>8</v>
      </c>
      <c r="F5" s="35" t="s">
        <v>9</v>
      </c>
      <c r="G5" s="35" t="s">
        <v>10</v>
      </c>
      <c r="H5" s="35" t="s">
        <v>11</v>
      </c>
    </row>
    <row r="6" spans="1:8" x14ac:dyDescent="0.25">
      <c r="A6" s="36" t="s">
        <v>12</v>
      </c>
      <c r="B6" s="40">
        <f>H3</f>
        <v>44662</v>
      </c>
      <c r="C6" s="27"/>
      <c r="D6" s="27"/>
      <c r="E6" s="12"/>
      <c r="F6" s="24"/>
      <c r="G6" s="24"/>
      <c r="H6" s="25"/>
    </row>
    <row r="7" spans="1:8" x14ac:dyDescent="0.25">
      <c r="A7" s="10" t="s">
        <v>13</v>
      </c>
      <c r="B7" s="40">
        <f t="shared" ref="B7:B12" si="0">B6+1</f>
        <v>44663</v>
      </c>
      <c r="C7" s="27"/>
      <c r="D7" s="27"/>
      <c r="E7" s="12"/>
      <c r="F7" s="24"/>
      <c r="G7" s="24"/>
      <c r="H7" s="25"/>
    </row>
    <row r="8" spans="1:8" ht="110.25" x14ac:dyDescent="0.25">
      <c r="A8" s="36" t="s">
        <v>14</v>
      </c>
      <c r="B8" s="40">
        <f t="shared" si="0"/>
        <v>44664</v>
      </c>
      <c r="C8" s="27">
        <v>0.625</v>
      </c>
      <c r="D8" s="27">
        <v>0.70833333333333337</v>
      </c>
      <c r="E8" s="12">
        <v>2</v>
      </c>
      <c r="F8" s="24" t="s">
        <v>125</v>
      </c>
      <c r="G8" s="24" t="s">
        <v>126</v>
      </c>
      <c r="H8" s="25" t="s">
        <v>127</v>
      </c>
    </row>
    <row r="9" spans="1:8" x14ac:dyDescent="0.25">
      <c r="A9" s="10" t="s">
        <v>15</v>
      </c>
      <c r="B9" s="40">
        <f t="shared" si="0"/>
        <v>44665</v>
      </c>
      <c r="C9" s="27"/>
      <c r="D9" s="27"/>
      <c r="E9" s="12"/>
      <c r="F9" s="24"/>
      <c r="G9" s="24"/>
      <c r="H9" s="25"/>
    </row>
    <row r="10" spans="1:8" x14ac:dyDescent="0.25">
      <c r="A10" s="36" t="s">
        <v>16</v>
      </c>
      <c r="B10" s="40">
        <f t="shared" si="0"/>
        <v>44666</v>
      </c>
      <c r="C10" s="27"/>
      <c r="D10" s="27"/>
      <c r="E10" s="12"/>
      <c r="F10" s="24"/>
      <c r="G10" s="24"/>
      <c r="H10" s="10"/>
    </row>
    <row r="11" spans="1:8" x14ac:dyDescent="0.25">
      <c r="A11" s="10" t="s">
        <v>17</v>
      </c>
      <c r="B11" s="40">
        <f t="shared" si="0"/>
        <v>44667</v>
      </c>
      <c r="C11" s="27"/>
      <c r="D11" s="27"/>
      <c r="E11" s="12"/>
      <c r="F11" s="24"/>
      <c r="G11" s="24"/>
      <c r="H11" s="10"/>
    </row>
    <row r="12" spans="1:8" ht="16.5" thickBot="1" x14ac:dyDescent="0.3">
      <c r="A12" s="10" t="s">
        <v>39</v>
      </c>
      <c r="B12" s="40">
        <f t="shared" si="0"/>
        <v>44668</v>
      </c>
      <c r="C12" s="27"/>
      <c r="D12" s="27"/>
      <c r="E12" s="12"/>
      <c r="F12" s="24"/>
      <c r="G12" s="24"/>
      <c r="H12" s="10" t="s">
        <v>128</v>
      </c>
    </row>
    <row r="13" spans="1:8" ht="16.5" thickBot="1" x14ac:dyDescent="0.3">
      <c r="D13" s="37" t="s">
        <v>18</v>
      </c>
      <c r="E13" s="38">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E266ACAE-5822-44AD-BD0F-F4BD728ABD80}">
      <formula1>0</formula1>
      <formula2>0.999305555555556</formula2>
    </dataValidation>
  </dataValidations>
  <pageMargins left="0.70866141732283472" right="0.70866141732283472" top="0.74803149606299213" bottom="0.74803149606299213" header="0.31496062992125984" footer="0.31496062992125984"/>
  <pageSetup paperSize="9" scale="44"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D7284-2A78-4B4F-A377-36F724A9B7E0}">
  <sheetPr>
    <pageSetUpPr fitToPage="1"/>
  </sheetPr>
  <dimension ref="A2:AW13"/>
  <sheetViews>
    <sheetView topLeftCell="B10" workbookViewId="0">
      <selection activeCell="G13" sqref="G13"/>
    </sheetView>
  </sheetViews>
  <sheetFormatPr defaultColWidth="11" defaultRowHeight="15.75" x14ac:dyDescent="0.25"/>
  <cols>
    <col min="1" max="1" width="12.5" customWidth="1"/>
    <col min="2" max="2" width="19.875" customWidth="1"/>
    <col min="3" max="3" width="18.875" customWidth="1"/>
    <col min="4" max="4" width="26.875" customWidth="1"/>
    <col min="5" max="5" width="14.125" customWidth="1"/>
    <col min="6" max="6" width="30.75" customWidth="1"/>
    <col min="7" max="7" width="42.125" customWidth="1"/>
    <col min="8" max="8" width="50.125" customWidth="1"/>
    <col min="15" max="49" width="11" style="1"/>
  </cols>
  <sheetData>
    <row r="2" spans="1:49" ht="20.25" thickBot="1" x14ac:dyDescent="0.35">
      <c r="A2" s="43" t="s">
        <v>0</v>
      </c>
      <c r="B2" s="43"/>
      <c r="C2" s="43"/>
      <c r="D2" s="43"/>
      <c r="E2" s="43"/>
      <c r="F2" s="43"/>
      <c r="G2" s="43"/>
      <c r="H2" s="43"/>
    </row>
    <row r="3" spans="1:49" ht="21.75" thickTop="1" x14ac:dyDescent="0.35">
      <c r="A3" s="28" t="s">
        <v>1</v>
      </c>
      <c r="B3" s="29">
        <v>17</v>
      </c>
      <c r="C3" s="28" t="s">
        <v>2</v>
      </c>
      <c r="D3" s="29"/>
      <c r="E3" s="30" t="s">
        <v>19</v>
      </c>
      <c r="F3" s="30"/>
      <c r="G3" s="31" t="s">
        <v>3</v>
      </c>
      <c r="H3" s="32">
        <v>44655</v>
      </c>
    </row>
    <row r="5" spans="1:49" x14ac:dyDescent="0.25">
      <c r="A5" s="33" t="s">
        <v>4</v>
      </c>
      <c r="B5" s="34" t="s">
        <v>5</v>
      </c>
      <c r="C5" s="34" t="s">
        <v>6</v>
      </c>
      <c r="D5" s="34" t="s">
        <v>7</v>
      </c>
      <c r="E5" s="35" t="s">
        <v>8</v>
      </c>
      <c r="F5" s="35" t="s">
        <v>9</v>
      </c>
      <c r="G5" s="35" t="s">
        <v>10</v>
      </c>
      <c r="H5" s="35" t="s">
        <v>11</v>
      </c>
      <c r="I5" s="1"/>
      <c r="J5" s="1"/>
      <c r="K5" s="1"/>
      <c r="L5" s="1"/>
      <c r="M5" s="1"/>
      <c r="N5" s="1"/>
    </row>
    <row r="6" spans="1:49" s="14" customFormat="1" ht="103.5" customHeight="1" x14ac:dyDescent="0.25">
      <c r="A6" s="36" t="s">
        <v>12</v>
      </c>
      <c r="B6" s="40">
        <f>H3</f>
        <v>44655</v>
      </c>
      <c r="C6" s="27">
        <v>0.625</v>
      </c>
      <c r="D6" s="27">
        <v>0.75</v>
      </c>
      <c r="E6" s="12">
        <v>3</v>
      </c>
      <c r="F6" s="24" t="s">
        <v>104</v>
      </c>
      <c r="G6" s="24" t="s">
        <v>105</v>
      </c>
      <c r="H6" s="25" t="s">
        <v>106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117" customHeight="1" x14ac:dyDescent="0.25">
      <c r="A7" s="10" t="s">
        <v>13</v>
      </c>
      <c r="B7" s="40">
        <f t="shared" ref="B7:B12" si="0">B6+1</f>
        <v>44656</v>
      </c>
      <c r="C7" s="27">
        <v>0.66666666666666663</v>
      </c>
      <c r="D7" s="27">
        <v>0.83333333333333337</v>
      </c>
      <c r="E7" s="12">
        <v>4</v>
      </c>
      <c r="F7" s="24" t="s">
        <v>107</v>
      </c>
      <c r="G7" s="24" t="s">
        <v>108</v>
      </c>
      <c r="H7" s="25" t="s">
        <v>109</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20.75" customHeight="1" x14ac:dyDescent="0.25">
      <c r="A8" s="36" t="s">
        <v>14</v>
      </c>
      <c r="B8" s="40">
        <f t="shared" si="0"/>
        <v>44657</v>
      </c>
      <c r="C8" s="27">
        <v>0.625</v>
      </c>
      <c r="D8" s="27">
        <v>0.79166666666666663</v>
      </c>
      <c r="E8" s="12">
        <v>4</v>
      </c>
      <c r="F8" s="24" t="s">
        <v>110</v>
      </c>
      <c r="G8" s="24" t="s">
        <v>111</v>
      </c>
      <c r="H8" s="25" t="s">
        <v>112</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06.5" customHeight="1" x14ac:dyDescent="0.25">
      <c r="A9" s="10" t="s">
        <v>15</v>
      </c>
      <c r="B9" s="40">
        <f t="shared" si="0"/>
        <v>44658</v>
      </c>
      <c r="C9" s="27">
        <v>0.58333333333333337</v>
      </c>
      <c r="D9" s="27">
        <v>0.75</v>
      </c>
      <c r="E9" s="12">
        <v>4</v>
      </c>
      <c r="F9" s="24" t="s">
        <v>113</v>
      </c>
      <c r="G9" s="24" t="s">
        <v>114</v>
      </c>
      <c r="H9" s="25" t="s">
        <v>115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188.25" customHeight="1" x14ac:dyDescent="0.25">
      <c r="A10" s="36" t="s">
        <v>16</v>
      </c>
      <c r="B10" s="40">
        <f t="shared" si="0"/>
        <v>44659</v>
      </c>
      <c r="C10" s="27">
        <v>0.45833333333333331</v>
      </c>
      <c r="D10" s="27">
        <v>0.99930555555555556</v>
      </c>
      <c r="E10" s="12">
        <v>13</v>
      </c>
      <c r="F10" s="24" t="s">
        <v>119</v>
      </c>
      <c r="G10" s="24" t="s">
        <v>116</v>
      </c>
      <c r="H10" s="25" t="s">
        <v>120</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80.099999999999994" customHeight="1" x14ac:dyDescent="0.25">
      <c r="A11" s="10" t="s">
        <v>17</v>
      </c>
      <c r="B11" s="40">
        <f t="shared" si="0"/>
        <v>44660</v>
      </c>
      <c r="C11" s="27">
        <v>0.41666666666666669</v>
      </c>
      <c r="D11" s="27">
        <v>0</v>
      </c>
      <c r="E11" s="12">
        <v>2</v>
      </c>
      <c r="F11" s="24" t="s">
        <v>121</v>
      </c>
      <c r="G11" s="24" t="s">
        <v>122</v>
      </c>
      <c r="H11" s="25" t="s">
        <v>123</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96" customHeight="1" thickBot="1" x14ac:dyDescent="0.3">
      <c r="A12" s="10" t="s">
        <v>39</v>
      </c>
      <c r="B12" s="40">
        <f t="shared" si="0"/>
        <v>44661</v>
      </c>
      <c r="C12" s="27">
        <v>0.5</v>
      </c>
      <c r="D12" s="27">
        <v>0.54166666666666663</v>
      </c>
      <c r="E12" s="12">
        <v>2</v>
      </c>
      <c r="F12" s="24" t="s">
        <v>117</v>
      </c>
      <c r="G12" s="24" t="s">
        <v>118</v>
      </c>
      <c r="H12" s="10" t="s">
        <v>124</v>
      </c>
      <c r="I12" s="1"/>
      <c r="J12" s="1"/>
      <c r="K12" s="1"/>
      <c r="L12" s="1"/>
      <c r="M12" s="1"/>
      <c r="N12" s="1"/>
    </row>
    <row r="13" spans="1:49" ht="16.5" thickBot="1" x14ac:dyDescent="0.3">
      <c r="D13" s="37" t="s">
        <v>18</v>
      </c>
      <c r="E13" s="38">
        <f>SUM(E6:E12)</f>
        <v>32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0BB2DC85-245F-4257-88A4-21BF165934CB}">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A013-0D7B-4531-A8AF-BF631272C856}">
  <sheetPr>
    <pageSetUpPr fitToPage="1"/>
  </sheetPr>
  <dimension ref="A2:AW13"/>
  <sheetViews>
    <sheetView topLeftCell="A10" workbookViewId="0">
      <selection activeCell="I11" sqref="I11"/>
    </sheetView>
  </sheetViews>
  <sheetFormatPr defaultColWidth="11" defaultRowHeight="15.75" x14ac:dyDescent="0.25"/>
  <cols>
    <col min="1" max="1" width="12.5" customWidth="1"/>
    <col min="2" max="2" width="13.625" customWidth="1"/>
    <col min="3" max="3" width="13.5" customWidth="1"/>
    <col min="4" max="4" width="15.125" customWidth="1"/>
    <col min="5" max="5" width="14.125" customWidth="1"/>
    <col min="6" max="6" width="26.875" customWidth="1"/>
    <col min="7" max="7" width="31.75" customWidth="1"/>
    <col min="8" max="8" width="34.75" customWidth="1"/>
    <col min="15" max="49" width="11" style="1"/>
  </cols>
  <sheetData>
    <row r="2" spans="1:49" ht="20.25" thickBot="1" x14ac:dyDescent="0.35">
      <c r="A2" s="43" t="s">
        <v>0</v>
      </c>
      <c r="B2" s="43"/>
      <c r="C2" s="43"/>
      <c r="D2" s="43"/>
      <c r="E2" s="43"/>
      <c r="F2" s="43"/>
      <c r="G2" s="43"/>
      <c r="H2" s="43"/>
    </row>
    <row r="3" spans="1:49" ht="21.75" thickTop="1" x14ac:dyDescent="0.35">
      <c r="A3" s="28" t="s">
        <v>1</v>
      </c>
      <c r="B3" s="29">
        <v>17</v>
      </c>
      <c r="C3" s="28" t="s">
        <v>2</v>
      </c>
      <c r="D3" s="29"/>
      <c r="E3" s="30" t="s">
        <v>19</v>
      </c>
      <c r="F3" s="30"/>
      <c r="G3" s="31" t="s">
        <v>3</v>
      </c>
      <c r="H3" s="32">
        <v>44648</v>
      </c>
    </row>
    <row r="5" spans="1:49" x14ac:dyDescent="0.25">
      <c r="A5" s="33" t="s">
        <v>4</v>
      </c>
      <c r="B5" s="34" t="s">
        <v>5</v>
      </c>
      <c r="C5" s="34" t="s">
        <v>6</v>
      </c>
      <c r="D5" s="34" t="s">
        <v>7</v>
      </c>
      <c r="E5" s="35" t="s">
        <v>8</v>
      </c>
      <c r="F5" s="35" t="s">
        <v>9</v>
      </c>
      <c r="G5" s="35" t="s">
        <v>10</v>
      </c>
      <c r="H5" s="35" t="s">
        <v>11</v>
      </c>
      <c r="I5" s="1"/>
      <c r="J5" s="1"/>
      <c r="K5" s="1"/>
      <c r="L5" s="1"/>
      <c r="M5" s="1"/>
      <c r="N5" s="1"/>
    </row>
    <row r="6" spans="1:49" s="14" customFormat="1" ht="114.75" customHeight="1" x14ac:dyDescent="0.25">
      <c r="A6" s="36" t="s">
        <v>12</v>
      </c>
      <c r="B6" s="40">
        <f>H3</f>
        <v>44648</v>
      </c>
      <c r="C6" s="27">
        <v>0.66666666666666663</v>
      </c>
      <c r="D6" s="27">
        <v>0.83333333333333337</v>
      </c>
      <c r="E6" s="12">
        <v>4</v>
      </c>
      <c r="F6" s="24" t="s">
        <v>80</v>
      </c>
      <c r="G6" s="24" t="s">
        <v>90</v>
      </c>
      <c r="H6" s="25" t="s">
        <v>91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0.099999999999994" customHeight="1" x14ac:dyDescent="0.25">
      <c r="A7" s="10" t="s">
        <v>13</v>
      </c>
      <c r="B7" s="40">
        <f t="shared" ref="B7:B12" si="0">B6+1</f>
        <v>44649</v>
      </c>
      <c r="C7" s="27">
        <v>0.625</v>
      </c>
      <c r="D7" s="27">
        <v>0.875</v>
      </c>
      <c r="E7" s="12">
        <v>6</v>
      </c>
      <c r="F7" s="24" t="s">
        <v>95</v>
      </c>
      <c r="G7" s="24" t="s">
        <v>96</v>
      </c>
      <c r="H7" s="25" t="s">
        <v>97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26.75" customHeight="1" x14ac:dyDescent="0.25">
      <c r="A8" s="36" t="s">
        <v>14</v>
      </c>
      <c r="B8" s="40">
        <f t="shared" si="0"/>
        <v>44650</v>
      </c>
      <c r="C8" s="27">
        <v>0.625</v>
      </c>
      <c r="D8" s="27">
        <v>0.70833333333333337</v>
      </c>
      <c r="E8" s="12">
        <v>2</v>
      </c>
      <c r="F8" s="24" t="s">
        <v>81</v>
      </c>
      <c r="G8" s="24" t="s">
        <v>82</v>
      </c>
      <c r="H8" s="25" t="s">
        <v>94</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37.25" customHeight="1" x14ac:dyDescent="0.25">
      <c r="A9" s="10" t="s">
        <v>15</v>
      </c>
      <c r="B9" s="40">
        <f t="shared" si="0"/>
        <v>44651</v>
      </c>
      <c r="C9" s="27">
        <v>0.5</v>
      </c>
      <c r="D9" s="27">
        <v>0.75</v>
      </c>
      <c r="E9" s="12">
        <v>6</v>
      </c>
      <c r="F9" s="24" t="s">
        <v>92</v>
      </c>
      <c r="G9" s="24" t="s">
        <v>93</v>
      </c>
      <c r="H9" s="25" t="s">
        <v>86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80.099999999999994" customHeight="1" x14ac:dyDescent="0.25">
      <c r="A10" s="36" t="s">
        <v>16</v>
      </c>
      <c r="B10" s="40">
        <f t="shared" si="0"/>
        <v>44652</v>
      </c>
      <c r="C10" s="27">
        <v>0.45833333333333331</v>
      </c>
      <c r="D10" s="27">
        <v>0.54166666666666663</v>
      </c>
      <c r="E10" s="12">
        <v>2</v>
      </c>
      <c r="F10" s="24" t="s">
        <v>98</v>
      </c>
      <c r="G10" s="24" t="s">
        <v>99</v>
      </c>
      <c r="H10" s="25" t="s">
        <v>100</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80.099999999999994" customHeight="1" x14ac:dyDescent="0.25">
      <c r="A11" s="10" t="s">
        <v>17</v>
      </c>
      <c r="B11" s="40">
        <f t="shared" si="0"/>
        <v>44653</v>
      </c>
      <c r="C11" s="27">
        <v>0.41666666666666669</v>
      </c>
      <c r="D11" s="27">
        <v>0.75</v>
      </c>
      <c r="E11" s="12">
        <v>8</v>
      </c>
      <c r="F11" s="24" t="s">
        <v>101</v>
      </c>
      <c r="G11" s="24" t="s">
        <v>102</v>
      </c>
      <c r="H11" s="25" t="s">
        <v>103</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80.099999999999994" customHeight="1" thickBot="1" x14ac:dyDescent="0.3">
      <c r="A12" s="10" t="s">
        <v>39</v>
      </c>
      <c r="B12" s="40">
        <f t="shared" si="0"/>
        <v>44654</v>
      </c>
      <c r="C12" s="27">
        <v>0.5</v>
      </c>
      <c r="D12" s="27">
        <v>0.58333333333333337</v>
      </c>
      <c r="E12" s="12">
        <v>2</v>
      </c>
      <c r="F12" s="24" t="s">
        <v>87</v>
      </c>
      <c r="G12" s="24" t="s">
        <v>88</v>
      </c>
      <c r="H12" s="25" t="s">
        <v>89</v>
      </c>
      <c r="I12" s="1"/>
      <c r="J12" s="1"/>
      <c r="K12" s="1"/>
      <c r="L12" s="1"/>
      <c r="M12" s="1"/>
      <c r="N12" s="1"/>
    </row>
    <row r="13" spans="1:49" ht="16.5" thickBot="1" x14ac:dyDescent="0.3">
      <c r="D13" s="37" t="s">
        <v>18</v>
      </c>
      <c r="E13" s="38">
        <f>SUM(E6:E12)</f>
        <v>30</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91E488F4-33B5-4F4D-9FC2-BE1EDDCF218E}">
      <formula1>0</formula1>
      <formula2>0.999305555555556</formula2>
    </dataValidation>
  </dataValidations>
  <pageMargins left="0.74803149606299213" right="0.74803149606299213" top="0.98425196850393704" bottom="0.98425196850393704" header="0.51181102362204722" footer="0.51181102362204722"/>
  <pageSetup paperSize="9" scale="55"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B547-2784-4BF4-806C-08CF46443BF6}">
  <sheetPr>
    <pageSetUpPr fitToPage="1"/>
  </sheetPr>
  <dimension ref="A2:H13"/>
  <sheetViews>
    <sheetView topLeftCell="A10" workbookViewId="0">
      <selection activeCell="I11" sqref="I11"/>
    </sheetView>
  </sheetViews>
  <sheetFormatPr defaultRowHeight="15.75" x14ac:dyDescent="0.25"/>
  <cols>
    <col min="1" max="1" width="18.875" customWidth="1"/>
    <col min="2" max="2" width="18" customWidth="1"/>
    <col min="3" max="3" width="17.75" customWidth="1"/>
    <col min="4" max="4" width="17.625" customWidth="1"/>
    <col min="5" max="5" width="16.125" customWidth="1"/>
    <col min="6" max="6" width="24.125" customWidth="1"/>
    <col min="7" max="7" width="20.25" customWidth="1"/>
    <col min="8" max="8" width="17.625" style="39"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t="s">
        <v>19</v>
      </c>
      <c r="E3" s="30"/>
      <c r="F3" s="30"/>
      <c r="G3" s="31" t="s">
        <v>3</v>
      </c>
      <c r="H3" s="32">
        <v>44641</v>
      </c>
    </row>
    <row r="5" spans="1:8" ht="31.5" x14ac:dyDescent="0.25">
      <c r="A5" s="33" t="s">
        <v>4</v>
      </c>
      <c r="B5" s="34" t="s">
        <v>5</v>
      </c>
      <c r="C5" s="34" t="s">
        <v>6</v>
      </c>
      <c r="D5" s="34" t="s">
        <v>7</v>
      </c>
      <c r="E5" s="35" t="s">
        <v>8</v>
      </c>
      <c r="F5" s="35" t="s">
        <v>9</v>
      </c>
      <c r="G5" s="35" t="s">
        <v>10</v>
      </c>
      <c r="H5" s="35" t="s">
        <v>11</v>
      </c>
    </row>
    <row r="6" spans="1:8" ht="63" x14ac:dyDescent="0.25">
      <c r="A6" s="36" t="s">
        <v>12</v>
      </c>
      <c r="B6" s="26">
        <f>H3</f>
        <v>44641</v>
      </c>
      <c r="C6" s="27">
        <v>0.70833333333333337</v>
      </c>
      <c r="D6" s="27">
        <v>0.79166666666666663</v>
      </c>
      <c r="E6" s="12">
        <v>2</v>
      </c>
      <c r="F6" s="24" t="s">
        <v>52</v>
      </c>
      <c r="G6" s="24" t="s">
        <v>53</v>
      </c>
      <c r="H6" s="25" t="s">
        <v>54</v>
      </c>
    </row>
    <row r="7" spans="1:8" ht="94.5" x14ac:dyDescent="0.25">
      <c r="A7" s="10" t="s">
        <v>13</v>
      </c>
      <c r="B7" s="26">
        <f t="shared" ref="B7:B12" si="0">B6+1</f>
        <v>44642</v>
      </c>
      <c r="C7" s="27">
        <v>0.375</v>
      </c>
      <c r="D7" s="27">
        <v>0.45833333333333331</v>
      </c>
      <c r="E7" s="12">
        <v>2</v>
      </c>
      <c r="F7" s="24" t="s">
        <v>74</v>
      </c>
      <c r="G7" s="24" t="s">
        <v>75</v>
      </c>
      <c r="H7" s="25" t="s">
        <v>76</v>
      </c>
    </row>
    <row r="8" spans="1:8" ht="78.75" x14ac:dyDescent="0.25">
      <c r="A8" s="36" t="s">
        <v>14</v>
      </c>
      <c r="B8" s="26">
        <f t="shared" si="0"/>
        <v>44643</v>
      </c>
      <c r="C8" s="27">
        <v>0.5</v>
      </c>
      <c r="D8" s="27">
        <v>0.66666666666666663</v>
      </c>
      <c r="E8" s="12">
        <v>4</v>
      </c>
      <c r="F8" s="24" t="s">
        <v>68</v>
      </c>
      <c r="G8" s="24" t="s">
        <v>69</v>
      </c>
      <c r="H8" s="25" t="s">
        <v>70</v>
      </c>
    </row>
    <row r="9" spans="1:8" ht="143.25" customHeight="1" x14ac:dyDescent="0.25">
      <c r="A9" s="10" t="s">
        <v>15</v>
      </c>
      <c r="B9" s="26">
        <f t="shared" si="0"/>
        <v>44644</v>
      </c>
      <c r="C9" s="27">
        <v>0.70833333333333337</v>
      </c>
      <c r="D9" s="27">
        <v>0.79166666666666663</v>
      </c>
      <c r="E9" s="12">
        <v>2</v>
      </c>
      <c r="F9" s="24" t="s">
        <v>55</v>
      </c>
      <c r="G9" s="24" t="s">
        <v>50</v>
      </c>
      <c r="H9" s="25" t="s">
        <v>56</v>
      </c>
    </row>
    <row r="10" spans="1:8" ht="78.75" x14ac:dyDescent="0.25">
      <c r="A10" s="36" t="s">
        <v>16</v>
      </c>
      <c r="B10" s="26">
        <f t="shared" si="0"/>
        <v>44645</v>
      </c>
      <c r="C10" s="27">
        <v>0.58333333333333337</v>
      </c>
      <c r="D10" s="27">
        <v>0.625</v>
      </c>
      <c r="E10" s="12">
        <v>1</v>
      </c>
      <c r="F10" s="24" t="s">
        <v>65</v>
      </c>
      <c r="G10" s="24" t="s">
        <v>66</v>
      </c>
      <c r="H10" s="25" t="s">
        <v>67</v>
      </c>
    </row>
    <row r="11" spans="1:8" ht="157.5" x14ac:dyDescent="0.25">
      <c r="A11" s="10" t="s">
        <v>17</v>
      </c>
      <c r="B11" s="26">
        <f t="shared" si="0"/>
        <v>44646</v>
      </c>
      <c r="C11" s="27">
        <v>0.33333333333333331</v>
      </c>
      <c r="D11" s="27">
        <v>0</v>
      </c>
      <c r="E11" s="12">
        <v>4</v>
      </c>
      <c r="F11" s="24" t="s">
        <v>77</v>
      </c>
      <c r="G11" s="24" t="s">
        <v>78</v>
      </c>
      <c r="H11" s="25" t="s">
        <v>79</v>
      </c>
    </row>
    <row r="12" spans="1:8" ht="63.75" thickBot="1" x14ac:dyDescent="0.3">
      <c r="A12" s="10" t="s">
        <v>39</v>
      </c>
      <c r="B12" s="40">
        <f t="shared" si="0"/>
        <v>44647</v>
      </c>
      <c r="C12" s="27">
        <v>0.625</v>
      </c>
      <c r="D12" s="27">
        <v>0.66666666666666663</v>
      </c>
      <c r="E12" s="12">
        <v>1</v>
      </c>
      <c r="F12" s="24" t="s">
        <v>71</v>
      </c>
      <c r="G12" s="24" t="s">
        <v>72</v>
      </c>
      <c r="H12" s="25" t="s">
        <v>73</v>
      </c>
    </row>
    <row r="13" spans="1:8" ht="16.5" thickBot="1" x14ac:dyDescent="0.3">
      <c r="D13" s="37" t="s">
        <v>18</v>
      </c>
      <c r="E13" s="38">
        <f>SUM(E6:E12)</f>
        <v>16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E15A3F6-5E3D-41A4-AFD3-3188FF473667}">
      <formula1>0</formula1>
      <formula2>0.999305555555556</formula2>
    </dataValidation>
  </dataValidations>
  <pageMargins left="0.70866141732283472" right="0.70866141732283472" top="0.74803149606299213" bottom="0.74803149606299213" header="0.31496062992125984" footer="0.31496062992125984"/>
  <pageSetup paperSize="9" scale="53"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D75E-11CB-4900-9488-7921FAC580D6}">
  <sheetPr>
    <pageSetUpPr fitToPage="1"/>
  </sheetPr>
  <dimension ref="A2:H13"/>
  <sheetViews>
    <sheetView topLeftCell="A7" workbookViewId="0">
      <selection activeCell="E6" sqref="E6"/>
    </sheetView>
  </sheetViews>
  <sheetFormatPr defaultRowHeight="15.75" x14ac:dyDescent="0.25"/>
  <cols>
    <col min="1" max="1" width="19.125" customWidth="1"/>
    <col min="2" max="2" width="18" customWidth="1"/>
    <col min="3" max="3" width="21.5" customWidth="1"/>
    <col min="4" max="4" width="22.125" customWidth="1"/>
    <col min="5" max="5" width="20.125" customWidth="1"/>
    <col min="6" max="6" width="16.5" customWidth="1"/>
    <col min="7" max="7" width="16.75" customWidth="1"/>
    <col min="8" max="8" width="19.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t="s">
        <v>19</v>
      </c>
      <c r="E3" s="30"/>
      <c r="F3" s="30"/>
      <c r="G3" s="31" t="s">
        <v>3</v>
      </c>
      <c r="H3" s="32">
        <v>44634</v>
      </c>
    </row>
    <row r="5" spans="1:8" ht="31.5" x14ac:dyDescent="0.25">
      <c r="A5" s="33" t="s">
        <v>4</v>
      </c>
      <c r="B5" s="34" t="s">
        <v>5</v>
      </c>
      <c r="C5" s="34" t="s">
        <v>6</v>
      </c>
      <c r="D5" s="34" t="s">
        <v>7</v>
      </c>
      <c r="E5" s="35" t="s">
        <v>8</v>
      </c>
      <c r="F5" s="35" t="s">
        <v>9</v>
      </c>
      <c r="G5" s="35" t="s">
        <v>10</v>
      </c>
      <c r="H5" s="35" t="s">
        <v>11</v>
      </c>
    </row>
    <row r="6" spans="1:8" ht="87" customHeight="1" x14ac:dyDescent="0.25">
      <c r="A6" s="36" t="s">
        <v>12</v>
      </c>
      <c r="B6" s="26">
        <f>H3</f>
        <v>44634</v>
      </c>
      <c r="C6" s="27">
        <v>0.41666666666666669</v>
      </c>
      <c r="D6" s="27">
        <v>0.5</v>
      </c>
      <c r="E6" s="12">
        <v>2</v>
      </c>
      <c r="F6" s="24" t="s">
        <v>57</v>
      </c>
      <c r="G6" s="24" t="s">
        <v>58</v>
      </c>
      <c r="H6" s="25" t="s">
        <v>59</v>
      </c>
    </row>
    <row r="7" spans="1:8" ht="108" customHeight="1" x14ac:dyDescent="0.25">
      <c r="A7" s="10" t="s">
        <v>13</v>
      </c>
      <c r="B7" s="26">
        <f t="shared" ref="B7:B12" si="0">B6+1</f>
        <v>44635</v>
      </c>
      <c r="C7" s="27">
        <v>0.70833333333333337</v>
      </c>
      <c r="D7" s="27">
        <v>0.79166666666666663</v>
      </c>
      <c r="E7" s="12">
        <v>2</v>
      </c>
      <c r="F7" s="24" t="s">
        <v>46</v>
      </c>
      <c r="G7" s="24" t="s">
        <v>47</v>
      </c>
      <c r="H7" s="25" t="s">
        <v>48</v>
      </c>
    </row>
    <row r="8" spans="1:8" ht="80.25" customHeight="1" x14ac:dyDescent="0.25">
      <c r="A8" s="36" t="s">
        <v>14</v>
      </c>
      <c r="B8" s="26">
        <f t="shared" si="0"/>
        <v>44636</v>
      </c>
      <c r="C8" s="27">
        <v>0.5</v>
      </c>
      <c r="D8" s="27">
        <v>0.66666666666666663</v>
      </c>
      <c r="E8" s="12">
        <v>4</v>
      </c>
      <c r="F8" s="24" t="s">
        <v>60</v>
      </c>
      <c r="G8" s="24" t="s">
        <v>58</v>
      </c>
      <c r="H8" s="25" t="s">
        <v>61</v>
      </c>
    </row>
    <row r="9" spans="1:8" ht="130.5" customHeight="1" x14ac:dyDescent="0.25">
      <c r="A9" s="10" t="s">
        <v>15</v>
      </c>
      <c r="B9" s="26">
        <f t="shared" si="0"/>
        <v>44637</v>
      </c>
      <c r="C9" s="27">
        <v>0.70833333333333337</v>
      </c>
      <c r="D9" s="27">
        <v>0.79166666666666663</v>
      </c>
      <c r="E9" s="12">
        <v>2</v>
      </c>
      <c r="F9" s="24" t="s">
        <v>49</v>
      </c>
      <c r="G9" s="24" t="s">
        <v>50</v>
      </c>
      <c r="H9" s="25" t="s">
        <v>51</v>
      </c>
    </row>
    <row r="10" spans="1:8" ht="42.75" customHeight="1" x14ac:dyDescent="0.25">
      <c r="A10" s="36" t="s">
        <v>16</v>
      </c>
      <c r="B10" s="26">
        <f t="shared" si="0"/>
        <v>44638</v>
      </c>
      <c r="C10" s="27">
        <v>0.5</v>
      </c>
      <c r="D10" s="27">
        <v>0.70833333333333337</v>
      </c>
      <c r="E10" s="12">
        <v>5</v>
      </c>
      <c r="F10" s="24" t="s">
        <v>63</v>
      </c>
      <c r="G10" s="24" t="s">
        <v>62</v>
      </c>
      <c r="H10" s="10" t="s">
        <v>64</v>
      </c>
    </row>
    <row r="11" spans="1:8" ht="54" customHeight="1" x14ac:dyDescent="0.25">
      <c r="A11" s="10" t="s">
        <v>17</v>
      </c>
      <c r="B11" s="26">
        <f t="shared" si="0"/>
        <v>44639</v>
      </c>
      <c r="C11" s="27"/>
      <c r="D11" s="27"/>
      <c r="E11" s="12"/>
      <c r="F11" s="24"/>
      <c r="G11" s="24"/>
      <c r="H11" s="10"/>
    </row>
    <row r="12" spans="1:8" ht="72" customHeight="1" thickBot="1" x14ac:dyDescent="0.3">
      <c r="A12" s="10" t="s">
        <v>39</v>
      </c>
      <c r="B12" s="26">
        <f t="shared" si="0"/>
        <v>44640</v>
      </c>
      <c r="C12" s="27"/>
      <c r="D12" s="27"/>
      <c r="E12" s="12"/>
      <c r="F12" s="24"/>
      <c r="G12" s="24"/>
      <c r="H12" s="10"/>
    </row>
    <row r="13" spans="1:8" ht="16.5" thickBot="1" x14ac:dyDescent="0.3">
      <c r="D13" s="37" t="s">
        <v>18</v>
      </c>
      <c r="E13" s="38">
        <f>SUM(E6:E11)</f>
        <v>15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0746AA8A-929A-463A-A8B0-2B8B058E9CA2}">
      <formula1>0</formula1>
      <formula2>0.999305555555556</formula2>
    </dataValidation>
  </dataValidations>
  <pageMargins left="0.70866141732283472" right="0.70866141732283472" top="0.74803149606299213" bottom="0.74803149606299213" header="0.31496062992125984" footer="0.31496062992125984"/>
  <pageSetup paperSize="9" scale="66" orientation="landscape"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0A68E-34DC-4405-A4B0-9C2AFAC06906}">
  <sheetPr>
    <pageSetUpPr fitToPage="1"/>
  </sheetPr>
  <dimension ref="A2:AW14"/>
  <sheetViews>
    <sheetView topLeftCell="A10" workbookViewId="0">
      <selection activeCell="F17" sqref="F17"/>
    </sheetView>
  </sheetViews>
  <sheetFormatPr defaultColWidth="11" defaultRowHeight="15.75" x14ac:dyDescent="0.25"/>
  <cols>
    <col min="1" max="1" width="12.5" customWidth="1"/>
    <col min="2" max="2" width="23.375" customWidth="1"/>
    <col min="3" max="3" width="11.25" customWidth="1"/>
    <col min="4" max="4" width="14" customWidth="1"/>
    <col min="5" max="5" width="8.5" customWidth="1"/>
    <col min="6" max="6" width="22.625" customWidth="1"/>
    <col min="7" max="7" width="25" customWidth="1"/>
    <col min="8" max="8" width="49.5" customWidth="1"/>
    <col min="15" max="49" width="11" style="1"/>
  </cols>
  <sheetData>
    <row r="2" spans="1:49" ht="20.25" thickBot="1" x14ac:dyDescent="0.35">
      <c r="A2" s="43" t="s">
        <v>0</v>
      </c>
      <c r="B2" s="43"/>
      <c r="C2" s="43"/>
      <c r="D2" s="43"/>
      <c r="E2" s="43"/>
      <c r="F2" s="43"/>
      <c r="G2" s="43"/>
      <c r="H2" s="43"/>
    </row>
    <row r="3" spans="1:49" ht="30" customHeight="1" thickTop="1" x14ac:dyDescent="0.3">
      <c r="A3" s="2" t="s">
        <v>1</v>
      </c>
      <c r="B3">
        <v>17</v>
      </c>
      <c r="C3" s="2" t="s">
        <v>2</v>
      </c>
      <c r="D3" t="s">
        <v>19</v>
      </c>
      <c r="G3" s="3" t="s">
        <v>3</v>
      </c>
      <c r="H3" s="20">
        <v>44627</v>
      </c>
    </row>
    <row r="5" spans="1:49" ht="31.5" x14ac:dyDescent="0.25">
      <c r="A5" s="4" t="s">
        <v>4</v>
      </c>
      <c r="B5" s="5" t="s">
        <v>5</v>
      </c>
      <c r="C5" s="5" t="s">
        <v>6</v>
      </c>
      <c r="D5" s="5" t="s">
        <v>7</v>
      </c>
      <c r="E5" s="6" t="s">
        <v>8</v>
      </c>
      <c r="F5" s="6" t="s">
        <v>9</v>
      </c>
      <c r="G5" s="6" t="s">
        <v>10</v>
      </c>
      <c r="H5" s="6" t="s">
        <v>11</v>
      </c>
      <c r="I5" s="1"/>
      <c r="J5" s="1"/>
      <c r="K5" s="1"/>
      <c r="L5" s="1"/>
      <c r="M5" s="1"/>
      <c r="N5" s="1"/>
    </row>
    <row r="6" spans="1:49" s="14" customFormat="1" ht="33.950000000000003" customHeight="1" x14ac:dyDescent="0.25">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7.25" customHeight="1" x14ac:dyDescent="0.25">
      <c r="A7" s="15" t="s">
        <v>13</v>
      </c>
      <c r="B7" s="23">
        <v>44628</v>
      </c>
      <c r="C7" s="19">
        <v>0.70833333333333337</v>
      </c>
      <c r="D7" s="19">
        <v>0.79166666666666663</v>
      </c>
      <c r="E7" s="12">
        <v>2</v>
      </c>
      <c r="F7" s="7" t="s">
        <v>22</v>
      </c>
      <c r="G7" s="7" t="s">
        <v>21</v>
      </c>
      <c r="H7" s="10" t="s">
        <v>20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65.25" customHeight="1" x14ac:dyDescent="0.25">
      <c r="A8" s="9" t="s">
        <v>14</v>
      </c>
      <c r="B8" s="26">
        <v>44629</v>
      </c>
      <c r="C8" s="18">
        <v>0.54166666666666663</v>
      </c>
      <c r="D8" s="18">
        <v>0.66666666666666663</v>
      </c>
      <c r="E8" s="12">
        <v>4</v>
      </c>
      <c r="F8" s="7" t="s">
        <v>34</v>
      </c>
      <c r="G8" s="7" t="s">
        <v>35</v>
      </c>
      <c r="H8" s="10" t="s">
        <v>36</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1.25" customHeight="1" x14ac:dyDescent="0.25">
      <c r="A9" s="15" t="s">
        <v>15</v>
      </c>
      <c r="B9" s="26">
        <v>44630</v>
      </c>
      <c r="C9" s="16">
        <v>0.70833333333333337</v>
      </c>
      <c r="D9" s="16">
        <v>0.79166666666666663</v>
      </c>
      <c r="E9" s="12">
        <v>2</v>
      </c>
      <c r="F9" s="24" t="s">
        <v>26</v>
      </c>
      <c r="G9" s="24" t="s">
        <v>27</v>
      </c>
      <c r="H9" s="25" t="s">
        <v>28</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107.25" customHeight="1" x14ac:dyDescent="0.25">
      <c r="A10" s="9" t="s">
        <v>16</v>
      </c>
      <c r="B10" s="26">
        <v>44631</v>
      </c>
      <c r="C10" s="11">
        <v>0.5</v>
      </c>
      <c r="D10" s="11">
        <v>0.66666666666666663</v>
      </c>
      <c r="E10" s="12">
        <v>4</v>
      </c>
      <c r="F10" s="7" t="s">
        <v>37</v>
      </c>
      <c r="G10" s="7" t="s">
        <v>35</v>
      </c>
      <c r="H10" s="25"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85.5" customHeight="1" x14ac:dyDescent="0.25">
      <c r="A11" s="15" t="s">
        <v>39</v>
      </c>
      <c r="B11" s="26">
        <v>44633</v>
      </c>
      <c r="C11" s="27">
        <v>0.33333333333333331</v>
      </c>
      <c r="D11" s="27">
        <v>0.5</v>
      </c>
      <c r="E11" s="12">
        <v>4</v>
      </c>
      <c r="F11" s="24" t="s">
        <v>40</v>
      </c>
      <c r="G11" s="24" t="s">
        <v>41</v>
      </c>
      <c r="H11" s="25" t="s">
        <v>42</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s="14" customFormat="1" ht="33.950000000000003" customHeight="1" x14ac:dyDescent="0.25">
      <c r="A12" s="15" t="s">
        <v>39</v>
      </c>
      <c r="B12" s="26">
        <v>44633</v>
      </c>
      <c r="C12" s="27">
        <v>0.66666666666666663</v>
      </c>
      <c r="D12" s="27">
        <v>0.75</v>
      </c>
      <c r="E12" s="12">
        <v>2</v>
      </c>
      <c r="F12" s="24" t="s">
        <v>26</v>
      </c>
      <c r="G12" s="24" t="s">
        <v>29</v>
      </c>
      <c r="H12" s="25" t="s">
        <v>30</v>
      </c>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row>
    <row r="13" spans="1:49" s="14" customFormat="1" ht="68.25" customHeight="1" thickBot="1" x14ac:dyDescent="0.3">
      <c r="A13" s="15" t="s">
        <v>39</v>
      </c>
      <c r="B13" s="26">
        <v>44633</v>
      </c>
      <c r="C13" s="27">
        <v>0.75</v>
      </c>
      <c r="D13" s="27">
        <v>0.79166666666666663</v>
      </c>
      <c r="E13" s="12">
        <v>1</v>
      </c>
      <c r="F13" s="24" t="s">
        <v>43</v>
      </c>
      <c r="G13" s="24" t="s">
        <v>44</v>
      </c>
      <c r="H13" s="25" t="s">
        <v>45</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row>
    <row r="14" spans="1:49" ht="16.5" thickBot="1" x14ac:dyDescent="0.3">
      <c r="D14" s="6" t="s">
        <v>18</v>
      </c>
      <c r="E14" s="8">
        <f>SUM(E7:E13)</f>
        <v>19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3" xr:uid="{DD19D544-45B6-49C9-9D15-0DCCA1C078CE}">
      <formula1>0</formula1>
      <formula2>0.999305555555556</formula2>
    </dataValidation>
  </dataValidations>
  <pageMargins left="0.75000000000000011" right="0.75000000000000011" top="1" bottom="1" header="0.5" footer="0.5"/>
  <pageSetup paperSize="9" scale="71" orientation="landscape"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537D-914F-461E-84AD-ABA9152168D9}">
  <sheetPr>
    <pageSetUpPr fitToPage="1"/>
  </sheetPr>
  <dimension ref="A2:AW12"/>
  <sheetViews>
    <sheetView workbookViewId="0">
      <selection activeCell="F19" sqref="F19"/>
    </sheetView>
  </sheetViews>
  <sheetFormatPr defaultColWidth="11" defaultRowHeight="15.75" x14ac:dyDescent="0.25"/>
  <cols>
    <col min="1" max="1" width="12.5" customWidth="1"/>
    <col min="2" max="2" width="10.5" customWidth="1"/>
    <col min="3" max="3" width="11.25" customWidth="1"/>
    <col min="4" max="4" width="14" customWidth="1"/>
    <col min="5" max="5" width="8.5" customWidth="1"/>
    <col min="6" max="6" width="22.625" customWidth="1"/>
    <col min="7" max="7" width="25" customWidth="1"/>
    <col min="8" max="8" width="55.375" customWidth="1"/>
    <col min="15" max="49" width="11" style="1"/>
  </cols>
  <sheetData>
    <row r="2" spans="1:49" ht="20.25" thickBot="1" x14ac:dyDescent="0.35">
      <c r="A2" s="43" t="s">
        <v>0</v>
      </c>
      <c r="B2" s="43"/>
      <c r="C2" s="43"/>
      <c r="D2" s="43"/>
      <c r="E2" s="43"/>
      <c r="F2" s="43"/>
      <c r="G2" s="43"/>
      <c r="H2" s="43"/>
    </row>
    <row r="3" spans="1:49" ht="30" customHeight="1" thickTop="1" x14ac:dyDescent="0.3">
      <c r="A3" s="2" t="s">
        <v>1</v>
      </c>
      <c r="B3">
        <v>17</v>
      </c>
      <c r="C3" s="2" t="s">
        <v>2</v>
      </c>
      <c r="D3" t="s">
        <v>19</v>
      </c>
      <c r="G3" s="3" t="s">
        <v>3</v>
      </c>
      <c r="H3" s="20">
        <v>44620</v>
      </c>
    </row>
    <row r="5" spans="1:49" ht="31.5" x14ac:dyDescent="0.25">
      <c r="A5" s="4" t="s">
        <v>4</v>
      </c>
      <c r="B5" s="5" t="s">
        <v>5</v>
      </c>
      <c r="C5" s="5" t="s">
        <v>6</v>
      </c>
      <c r="D5" s="5" t="s">
        <v>7</v>
      </c>
      <c r="E5" s="6" t="s">
        <v>8</v>
      </c>
      <c r="F5" s="6" t="s">
        <v>9</v>
      </c>
      <c r="G5" s="6" t="s">
        <v>10</v>
      </c>
      <c r="H5" s="6" t="s">
        <v>11</v>
      </c>
      <c r="I5" s="1"/>
      <c r="J5" s="1"/>
      <c r="K5" s="1"/>
      <c r="L5" s="1"/>
      <c r="M5" s="1"/>
      <c r="N5" s="1"/>
    </row>
    <row r="6" spans="1:49" s="14" customFormat="1" ht="33.950000000000003" customHeight="1" x14ac:dyDescent="0.25">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3.950000000000003" customHeight="1" x14ac:dyDescent="0.25">
      <c r="A7" s="15" t="s">
        <v>13</v>
      </c>
      <c r="B7" s="10"/>
      <c r="C7" s="19"/>
      <c r="D7" s="19"/>
      <c r="E7" s="12"/>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3.950000000000003" customHeight="1" x14ac:dyDescent="0.25">
      <c r="A8" s="9" t="s">
        <v>14</v>
      </c>
      <c r="B8" s="22">
        <v>44622</v>
      </c>
      <c r="C8" s="18">
        <v>0.54166666666666663</v>
      </c>
      <c r="D8" s="18">
        <v>0.625</v>
      </c>
      <c r="E8" s="12">
        <v>2</v>
      </c>
      <c r="F8" s="21" t="s">
        <v>23</v>
      </c>
      <c r="G8" s="21" t="s">
        <v>24</v>
      </c>
      <c r="H8" s="21" t="s">
        <v>25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67.5" customHeight="1" x14ac:dyDescent="0.25">
      <c r="A9" s="15" t="s">
        <v>15</v>
      </c>
      <c r="B9" s="26">
        <v>44623</v>
      </c>
      <c r="C9" s="16">
        <v>0.41666666666666669</v>
      </c>
      <c r="D9" s="16">
        <v>0.5</v>
      </c>
      <c r="E9" s="12">
        <v>2</v>
      </c>
      <c r="F9" s="7" t="s">
        <v>31</v>
      </c>
      <c r="G9" s="7" t="s">
        <v>32</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3.950000000000003" customHeight="1" x14ac:dyDescent="0.25">
      <c r="A10" s="9" t="s">
        <v>16</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3.950000000000003" customHeight="1" thickBot="1" x14ac:dyDescent="0.3">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6.5" thickBot="1" x14ac:dyDescent="0.3">
      <c r="D12" s="6" t="s">
        <v>18</v>
      </c>
      <c r="E12" s="8">
        <f>SUM(E6:E11)</f>
        <v>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F152CAA-752C-4D04-908E-D76938A43514}">
      <formula1>0</formula1>
      <formula2>0.999305555555556</formula2>
    </dataValidation>
  </dataValidations>
  <pageMargins left="0.75000000000000011" right="0.75000000000000011" top="1" bottom="1" header="0.5" footer="0.5"/>
  <pageSetup paperSize="9" scale="74" orientation="landscape"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3"/>
  <sheetViews>
    <sheetView topLeftCell="A7" workbookViewId="0">
      <selection activeCell="K11" sqref="K11"/>
    </sheetView>
  </sheetViews>
  <sheetFormatPr defaultColWidth="11" defaultRowHeight="15.75" x14ac:dyDescent="0.25"/>
  <cols>
    <col min="1" max="1" width="12.5" customWidth="1"/>
    <col min="2" max="2" width="10.5" customWidth="1"/>
    <col min="3" max="3" width="10.625" customWidth="1"/>
    <col min="5" max="5" width="14.125" customWidth="1"/>
    <col min="6" max="6" width="22.625" customWidth="1"/>
    <col min="7" max="7" width="25" customWidth="1"/>
    <col min="8" max="8" width="23" customWidth="1"/>
    <col min="15" max="49" width="10.875" style="1"/>
  </cols>
  <sheetData>
    <row r="2" spans="1:49" ht="20.25" thickBot="1" x14ac:dyDescent="0.35">
      <c r="A2" s="43" t="s">
        <v>0</v>
      </c>
      <c r="B2" s="43"/>
      <c r="C2" s="43"/>
      <c r="D2" s="43"/>
      <c r="E2" s="43"/>
      <c r="F2" s="43"/>
      <c r="G2" s="43"/>
      <c r="H2" s="43"/>
    </row>
    <row r="3" spans="1:49" ht="21.75" thickTop="1" x14ac:dyDescent="0.35">
      <c r="A3" s="28" t="s">
        <v>1</v>
      </c>
      <c r="B3" s="29">
        <v>17</v>
      </c>
      <c r="C3" s="28" t="s">
        <v>2</v>
      </c>
      <c r="D3" s="29"/>
      <c r="E3" s="30" t="s">
        <v>19</v>
      </c>
      <c r="F3" s="30"/>
      <c r="G3" s="31" t="s">
        <v>3</v>
      </c>
      <c r="H3" s="32">
        <v>44648</v>
      </c>
    </row>
    <row r="5" spans="1:49" ht="31.5" x14ac:dyDescent="0.25">
      <c r="A5" s="33" t="s">
        <v>4</v>
      </c>
      <c r="B5" s="34" t="s">
        <v>5</v>
      </c>
      <c r="C5" s="34" t="s">
        <v>6</v>
      </c>
      <c r="D5" s="34" t="s">
        <v>7</v>
      </c>
      <c r="E5" s="35" t="s">
        <v>8</v>
      </c>
      <c r="F5" s="35" t="s">
        <v>9</v>
      </c>
      <c r="G5" s="35" t="s">
        <v>10</v>
      </c>
      <c r="H5" s="35" t="s">
        <v>11</v>
      </c>
      <c r="I5" s="1"/>
      <c r="J5" s="1"/>
      <c r="K5" s="1"/>
      <c r="L5" s="1"/>
      <c r="M5" s="1"/>
      <c r="N5" s="1"/>
    </row>
    <row r="6" spans="1:49" s="14" customFormat="1" ht="80.099999999999994" customHeight="1" x14ac:dyDescent="0.25">
      <c r="A6" s="36" t="s">
        <v>12</v>
      </c>
      <c r="B6" s="40">
        <f>H3</f>
        <v>44648</v>
      </c>
      <c r="C6" s="27">
        <v>0.66666666666666663</v>
      </c>
      <c r="D6" s="27">
        <v>0.70833333333333337</v>
      </c>
      <c r="E6" s="12">
        <v>1</v>
      </c>
      <c r="F6" s="24" t="s">
        <v>80</v>
      </c>
      <c r="G6" s="24"/>
      <c r="H6" s="25"/>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0.099999999999994" customHeight="1" x14ac:dyDescent="0.25">
      <c r="A7" s="10" t="s">
        <v>13</v>
      </c>
      <c r="B7" s="40">
        <f t="shared" ref="B7:B12" si="0">B6+1</f>
        <v>44649</v>
      </c>
      <c r="C7" s="27"/>
      <c r="D7" s="27"/>
      <c r="E7" s="12"/>
      <c r="F7" s="24"/>
      <c r="G7" s="24"/>
      <c r="H7" s="25"/>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80.099999999999994" customHeight="1" x14ac:dyDescent="0.25">
      <c r="A8" s="36" t="s">
        <v>14</v>
      </c>
      <c r="B8" s="40">
        <f t="shared" si="0"/>
        <v>44650</v>
      </c>
      <c r="C8" s="27">
        <v>0.625</v>
      </c>
      <c r="D8" s="27">
        <v>0.70833333333333337</v>
      </c>
      <c r="E8" s="12">
        <v>2</v>
      </c>
      <c r="F8" s="24" t="s">
        <v>81</v>
      </c>
      <c r="G8" s="24" t="s">
        <v>82</v>
      </c>
      <c r="H8" s="25" t="s">
        <v>83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80.099999999999994" customHeight="1" x14ac:dyDescent="0.25">
      <c r="A9" s="10" t="s">
        <v>15</v>
      </c>
      <c r="B9" s="40">
        <f t="shared" si="0"/>
        <v>44651</v>
      </c>
      <c r="C9" s="27">
        <v>0.70833333333333337</v>
      </c>
      <c r="D9" s="27">
        <v>0.75</v>
      </c>
      <c r="E9" s="12">
        <v>1</v>
      </c>
      <c r="F9" s="24" t="s">
        <v>84</v>
      </c>
      <c r="G9" s="24" t="s">
        <v>85</v>
      </c>
      <c r="H9" s="25" t="s">
        <v>86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80.099999999999994" customHeight="1" x14ac:dyDescent="0.25">
      <c r="A10" s="36" t="s">
        <v>16</v>
      </c>
      <c r="B10" s="40">
        <f t="shared" si="0"/>
        <v>44652</v>
      </c>
      <c r="C10" s="27"/>
      <c r="D10" s="27"/>
      <c r="E10" s="12"/>
      <c r="F10" s="24"/>
      <c r="G10" s="24"/>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80.099999999999994" customHeight="1" x14ac:dyDescent="0.25">
      <c r="A11" s="10" t="s">
        <v>17</v>
      </c>
      <c r="B11" s="40">
        <f t="shared" si="0"/>
        <v>44653</v>
      </c>
      <c r="C11" s="27"/>
      <c r="D11" s="27"/>
      <c r="E11" s="12"/>
      <c r="F11" s="24"/>
      <c r="G11" s="24"/>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80.099999999999994" customHeight="1" thickBot="1" x14ac:dyDescent="0.3">
      <c r="A12" s="10" t="s">
        <v>39</v>
      </c>
      <c r="B12" s="40">
        <f t="shared" si="0"/>
        <v>44654</v>
      </c>
      <c r="C12" s="27">
        <v>0.5</v>
      </c>
      <c r="D12" s="27">
        <v>0.58333333333333337</v>
      </c>
      <c r="E12" s="12">
        <v>2</v>
      </c>
      <c r="F12" s="24" t="s">
        <v>87</v>
      </c>
      <c r="G12" s="24" t="s">
        <v>88</v>
      </c>
      <c r="H12" s="25" t="s">
        <v>89</v>
      </c>
      <c r="I12" s="1"/>
      <c r="J12" s="1"/>
      <c r="K12" s="1"/>
      <c r="L12" s="1"/>
      <c r="M12" s="1"/>
      <c r="N12" s="1"/>
    </row>
    <row r="13" spans="1:49" ht="16.5" thickBot="1" x14ac:dyDescent="0.3">
      <c r="D13" s="37" t="s">
        <v>18</v>
      </c>
      <c r="E13" s="38">
        <f>SUM(E6:E12)</f>
        <v>6</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BE4C44BD-8B6B-48FB-9FBD-B8157A8ECE5E}">
      <formula1>0</formula1>
      <formula2>0.999305555555556</formula2>
    </dataValidation>
  </dataValidations>
  <pageMargins left="0.75000000000000011" right="0.75000000000000011" top="1" bottom="1" header="0.5" footer="0.5"/>
  <pageSetup paperSize="9" scale="96" orientation="landscape" horizontalDpi="4294967292" verticalDpi="4294967292"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25E71-E5BB-4314-BF12-232CC32E6744}">
  <sheetPr>
    <pageSetUpPr fitToPage="1"/>
  </sheetPr>
  <dimension ref="A2:AW13"/>
  <sheetViews>
    <sheetView zoomScale="60" zoomScaleNormal="60" workbookViewId="0">
      <selection activeCell="E13" sqref="E1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43" t="s">
        <v>0</v>
      </c>
      <c r="B2" s="43"/>
      <c r="C2" s="43"/>
      <c r="D2" s="43"/>
      <c r="E2" s="43"/>
      <c r="F2" s="43"/>
      <c r="G2" s="43"/>
      <c r="H2" s="43"/>
    </row>
    <row r="3" spans="1:49" s="30" customFormat="1" ht="30" customHeight="1" thickTop="1" x14ac:dyDescent="0.35">
      <c r="A3" s="28" t="s">
        <v>1</v>
      </c>
      <c r="B3" s="29">
        <v>17</v>
      </c>
      <c r="C3" s="28" t="s">
        <v>2</v>
      </c>
      <c r="D3" s="29"/>
      <c r="E3" s="30" t="s">
        <v>19</v>
      </c>
      <c r="G3" s="31" t="s">
        <v>3</v>
      </c>
      <c r="H3" s="32">
        <v>44718</v>
      </c>
    </row>
    <row r="5" spans="1:49" ht="41.85" customHeight="1" x14ac:dyDescent="0.25">
      <c r="A5" s="33" t="s">
        <v>4</v>
      </c>
      <c r="B5" s="34" t="s">
        <v>5</v>
      </c>
      <c r="C5" s="34" t="s">
        <v>6</v>
      </c>
      <c r="D5" s="34" t="s">
        <v>7</v>
      </c>
      <c r="E5" s="35" t="s">
        <v>8</v>
      </c>
      <c r="F5" s="35" t="s">
        <v>9</v>
      </c>
      <c r="G5" s="35" t="s">
        <v>129</v>
      </c>
      <c r="H5" s="35" t="s">
        <v>11</v>
      </c>
    </row>
    <row r="6" spans="1:49" s="42" customFormat="1" ht="150" customHeight="1" x14ac:dyDescent="0.25">
      <c r="A6" s="36" t="s">
        <v>12</v>
      </c>
      <c r="B6" s="40">
        <f>H3</f>
        <v>44718</v>
      </c>
      <c r="C6" s="27">
        <v>0.4375</v>
      </c>
      <c r="D6" s="27">
        <v>0.75</v>
      </c>
      <c r="E6" s="12">
        <v>7.5</v>
      </c>
      <c r="F6" s="24" t="s">
        <v>217</v>
      </c>
      <c r="G6" s="24" t="s">
        <v>218</v>
      </c>
      <c r="H6" s="25" t="s">
        <v>219</v>
      </c>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row>
    <row r="7" spans="1:49" s="42" customFormat="1" ht="92.45" customHeight="1" x14ac:dyDescent="0.25">
      <c r="A7" s="10" t="s">
        <v>13</v>
      </c>
      <c r="B7" s="40">
        <f t="shared" ref="B7:B12" si="0">B6+1</f>
        <v>44719</v>
      </c>
      <c r="C7" s="27"/>
      <c r="D7" s="27"/>
      <c r="E7" s="12"/>
      <c r="F7" s="24"/>
      <c r="G7" s="24"/>
      <c r="H7" s="25"/>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row>
    <row r="8" spans="1:49" s="42" customFormat="1" ht="120.75" customHeight="1" x14ac:dyDescent="0.25">
      <c r="A8" s="36" t="s">
        <v>14</v>
      </c>
      <c r="B8" s="40">
        <f t="shared" si="0"/>
        <v>44720</v>
      </c>
      <c r="C8" s="27">
        <v>0.625</v>
      </c>
      <c r="D8" s="27">
        <v>0.75</v>
      </c>
      <c r="E8" s="12">
        <v>3</v>
      </c>
      <c r="F8" s="24" t="s">
        <v>136</v>
      </c>
      <c r="G8" s="24" t="s">
        <v>220</v>
      </c>
      <c r="H8" s="25" t="s">
        <v>221</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row>
    <row r="9" spans="1:49" s="42" customFormat="1" ht="102" customHeight="1" x14ac:dyDescent="0.25">
      <c r="A9" s="10" t="s">
        <v>15</v>
      </c>
      <c r="B9" s="40">
        <f t="shared" si="0"/>
        <v>44721</v>
      </c>
      <c r="C9" s="27">
        <v>0.33333333333333331</v>
      </c>
      <c r="D9" s="27">
        <v>0.45833333333333331</v>
      </c>
      <c r="E9" s="12">
        <v>3</v>
      </c>
      <c r="F9" s="24" t="s">
        <v>231</v>
      </c>
      <c r="G9" s="24" t="s">
        <v>232</v>
      </c>
      <c r="H9" s="25" t="s">
        <v>233</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row>
    <row r="10" spans="1:49" s="42" customFormat="1" ht="92.45" customHeight="1" x14ac:dyDescent="0.25">
      <c r="A10" s="36" t="s">
        <v>16</v>
      </c>
      <c r="B10" s="40">
        <f t="shared" si="0"/>
        <v>44722</v>
      </c>
      <c r="C10" s="27">
        <v>0.54166666666666663</v>
      </c>
      <c r="D10" s="27">
        <v>2.0833333333333332E-2</v>
      </c>
      <c r="E10" s="12">
        <v>11.5</v>
      </c>
      <c r="F10" s="24" t="s">
        <v>225</v>
      </c>
      <c r="G10" s="24" t="s">
        <v>226</v>
      </c>
      <c r="H10" s="10" t="s">
        <v>227</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row>
    <row r="11" spans="1:49" s="42" customFormat="1" ht="108.75" customHeight="1" x14ac:dyDescent="0.25">
      <c r="A11" s="10" t="s">
        <v>17</v>
      </c>
      <c r="B11" s="40">
        <f t="shared" si="0"/>
        <v>44723</v>
      </c>
      <c r="C11" s="27">
        <v>0.45833333333333331</v>
      </c>
      <c r="D11" s="27">
        <v>0.83333333333333337</v>
      </c>
      <c r="E11" s="12">
        <v>9</v>
      </c>
      <c r="F11" s="24" t="s">
        <v>228</v>
      </c>
      <c r="G11" s="24" t="s">
        <v>229</v>
      </c>
      <c r="H11" s="25" t="s">
        <v>230</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row>
    <row r="12" spans="1:49" s="42" customFormat="1" ht="108.75" customHeight="1" thickBot="1" x14ac:dyDescent="0.3">
      <c r="A12" s="10" t="s">
        <v>39</v>
      </c>
      <c r="B12" s="40">
        <f t="shared" si="0"/>
        <v>44724</v>
      </c>
      <c r="C12" s="27">
        <v>0.5</v>
      </c>
      <c r="D12" s="27">
        <v>0.75</v>
      </c>
      <c r="E12" s="12">
        <v>6</v>
      </c>
      <c r="F12" s="24" t="s">
        <v>222</v>
      </c>
      <c r="G12" s="24" t="s">
        <v>223</v>
      </c>
      <c r="H12" s="25" t="s">
        <v>224</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row>
    <row r="13" spans="1:49" ht="16.5" thickBot="1" x14ac:dyDescent="0.3">
      <c r="D13" s="37" t="s">
        <v>18</v>
      </c>
      <c r="E13" s="38">
        <f>SUM(E6:E12)</f>
        <v>40</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2FB9B4F8-2D99-403F-9C39-AC2A581AA1B8}">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685D6-5DCF-467F-A819-EB91BCB0643D}">
  <sheetPr>
    <pageSetUpPr fitToPage="1"/>
  </sheetPr>
  <dimension ref="A2:AW13"/>
  <sheetViews>
    <sheetView zoomScale="60" zoomScaleNormal="60" workbookViewId="0">
      <selection activeCell="E13" sqref="E1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43" t="s">
        <v>0</v>
      </c>
      <c r="B2" s="43"/>
      <c r="C2" s="43"/>
      <c r="D2" s="43"/>
      <c r="E2" s="43"/>
      <c r="F2" s="43"/>
      <c r="G2" s="43"/>
      <c r="H2" s="43"/>
    </row>
    <row r="3" spans="1:49" s="30" customFormat="1" ht="30" customHeight="1" thickTop="1" x14ac:dyDescent="0.35">
      <c r="A3" s="28" t="s">
        <v>1</v>
      </c>
      <c r="B3" s="29">
        <v>17</v>
      </c>
      <c r="C3" s="28" t="s">
        <v>2</v>
      </c>
      <c r="D3" s="29"/>
      <c r="E3" s="30" t="s">
        <v>19</v>
      </c>
      <c r="G3" s="31" t="s">
        <v>3</v>
      </c>
      <c r="H3" s="32">
        <v>44711</v>
      </c>
    </row>
    <row r="5" spans="1:49" ht="41.85" customHeight="1" x14ac:dyDescent="0.25">
      <c r="A5" s="33" t="s">
        <v>4</v>
      </c>
      <c r="B5" s="34" t="s">
        <v>5</v>
      </c>
      <c r="C5" s="34" t="s">
        <v>6</v>
      </c>
      <c r="D5" s="34" t="s">
        <v>7</v>
      </c>
      <c r="E5" s="35" t="s">
        <v>8</v>
      </c>
      <c r="F5" s="35" t="s">
        <v>9</v>
      </c>
      <c r="G5" s="35" t="s">
        <v>129</v>
      </c>
      <c r="H5" s="35" t="s">
        <v>11</v>
      </c>
    </row>
    <row r="6" spans="1:49" s="42" customFormat="1" ht="150" customHeight="1" x14ac:dyDescent="0.25">
      <c r="A6" s="36" t="s">
        <v>12</v>
      </c>
      <c r="B6" s="40">
        <f>H3</f>
        <v>44711</v>
      </c>
      <c r="C6" s="27"/>
      <c r="D6" s="27"/>
      <c r="E6" s="12"/>
      <c r="F6" s="24"/>
      <c r="G6" s="24"/>
      <c r="H6" s="25"/>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row>
    <row r="7" spans="1:49" s="42" customFormat="1" ht="92.45" customHeight="1" x14ac:dyDescent="0.25">
      <c r="A7" s="10" t="s">
        <v>13</v>
      </c>
      <c r="B7" s="40">
        <f t="shared" ref="B7:B12" si="0">B6+1</f>
        <v>44712</v>
      </c>
      <c r="C7" s="27">
        <v>0.4375</v>
      </c>
      <c r="D7" s="27">
        <v>0.75</v>
      </c>
      <c r="E7" s="12">
        <v>7.5</v>
      </c>
      <c r="F7" s="24" t="s">
        <v>165</v>
      </c>
      <c r="G7" s="24" t="s">
        <v>166</v>
      </c>
      <c r="H7" s="25" t="s">
        <v>167</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row>
    <row r="8" spans="1:49" s="42" customFormat="1" ht="120.75" customHeight="1" x14ac:dyDescent="0.25">
      <c r="A8" s="36" t="s">
        <v>14</v>
      </c>
      <c r="B8" s="40">
        <f t="shared" si="0"/>
        <v>44713</v>
      </c>
      <c r="C8" s="27">
        <v>0.95833333333333337</v>
      </c>
      <c r="D8" s="27">
        <v>0.70833333333333337</v>
      </c>
      <c r="E8" s="12">
        <v>6</v>
      </c>
      <c r="F8" s="24" t="s">
        <v>160</v>
      </c>
      <c r="G8" s="24" t="s">
        <v>156</v>
      </c>
      <c r="H8" s="25" t="s">
        <v>161</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row>
    <row r="9" spans="1:49" s="42" customFormat="1" ht="102" customHeight="1" x14ac:dyDescent="0.25">
      <c r="A9" s="10" t="s">
        <v>15</v>
      </c>
      <c r="B9" s="40">
        <f t="shared" si="0"/>
        <v>44714</v>
      </c>
      <c r="C9" s="27">
        <v>0.5</v>
      </c>
      <c r="D9" s="27">
        <v>0.58333333333333337</v>
      </c>
      <c r="E9" s="12">
        <v>2</v>
      </c>
      <c r="F9" s="24" t="s">
        <v>162</v>
      </c>
      <c r="G9" s="24" t="s">
        <v>163</v>
      </c>
      <c r="H9" s="25" t="s">
        <v>164</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row>
    <row r="10" spans="1:49" s="42" customFormat="1" ht="92.45" customHeight="1" x14ac:dyDescent="0.25">
      <c r="A10" s="36" t="s">
        <v>16</v>
      </c>
      <c r="B10" s="40">
        <f t="shared" si="0"/>
        <v>44715</v>
      </c>
      <c r="C10" s="27">
        <v>0.625</v>
      </c>
      <c r="D10" s="27">
        <v>0.83333333333333337</v>
      </c>
      <c r="E10" s="12">
        <v>5</v>
      </c>
      <c r="F10" s="24" t="s">
        <v>188</v>
      </c>
      <c r="G10" s="24" t="s">
        <v>168</v>
      </c>
      <c r="H10" s="25" t="s">
        <v>189</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row>
    <row r="11" spans="1:49" s="42" customFormat="1" ht="108.75" customHeight="1" x14ac:dyDescent="0.25">
      <c r="A11" s="10" t="s">
        <v>17</v>
      </c>
      <c r="B11" s="40">
        <f t="shared" si="0"/>
        <v>44716</v>
      </c>
      <c r="C11" s="27">
        <v>0.54166666666666663</v>
      </c>
      <c r="D11" s="27">
        <v>0.91666666666666663</v>
      </c>
      <c r="E11" s="12">
        <v>9</v>
      </c>
      <c r="F11" s="24" t="s">
        <v>155</v>
      </c>
      <c r="G11" s="24" t="s">
        <v>156</v>
      </c>
      <c r="H11" s="25" t="s">
        <v>157</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row>
    <row r="12" spans="1:49" s="42" customFormat="1" ht="108.75" customHeight="1" thickBot="1" x14ac:dyDescent="0.3">
      <c r="A12" s="10" t="s">
        <v>39</v>
      </c>
      <c r="B12" s="40">
        <f t="shared" si="0"/>
        <v>44717</v>
      </c>
      <c r="C12" s="27">
        <v>0.91666666666666663</v>
      </c>
      <c r="D12" s="27">
        <v>0.66666666666666663</v>
      </c>
      <c r="E12" s="12">
        <v>6</v>
      </c>
      <c r="F12" s="24" t="s">
        <v>158</v>
      </c>
      <c r="G12" s="24" t="s">
        <v>156</v>
      </c>
      <c r="H12" s="25" t="s">
        <v>159</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row>
    <row r="13" spans="1:49" ht="16.5" thickBot="1" x14ac:dyDescent="0.3">
      <c r="D13" s="37" t="s">
        <v>18</v>
      </c>
      <c r="E13" s="38">
        <f>SUM(E6:E12)</f>
        <v>35.5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EB3EFD2F-165C-45E9-8762-7CAAC6FA6FA4}">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104B5-533E-43C4-B2FF-DC71111FFD76}">
  <sheetPr>
    <pageSetUpPr fitToPage="1"/>
  </sheetPr>
  <dimension ref="A2:AW13"/>
  <sheetViews>
    <sheetView zoomScale="60" zoomScaleNormal="60" workbookViewId="0">
      <selection activeCell="I8" sqref="I8"/>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43" t="s">
        <v>0</v>
      </c>
      <c r="B2" s="43"/>
      <c r="C2" s="43"/>
      <c r="D2" s="43"/>
      <c r="E2" s="43"/>
      <c r="F2" s="43"/>
      <c r="G2" s="43"/>
      <c r="H2" s="43"/>
    </row>
    <row r="3" spans="1:49" s="30" customFormat="1" ht="30" customHeight="1" thickTop="1" x14ac:dyDescent="0.35">
      <c r="A3" s="28" t="s">
        <v>1</v>
      </c>
      <c r="B3" s="29">
        <v>17</v>
      </c>
      <c r="C3" s="28" t="s">
        <v>2</v>
      </c>
      <c r="D3" s="29"/>
      <c r="E3" s="30" t="s">
        <v>19</v>
      </c>
      <c r="G3" s="31" t="s">
        <v>3</v>
      </c>
      <c r="H3" s="32">
        <v>44704</v>
      </c>
    </row>
    <row r="5" spans="1:49" ht="41.85" customHeight="1" x14ac:dyDescent="0.25">
      <c r="A5" s="33" t="s">
        <v>4</v>
      </c>
      <c r="B5" s="34" t="s">
        <v>5</v>
      </c>
      <c r="C5" s="34" t="s">
        <v>6</v>
      </c>
      <c r="D5" s="34" t="s">
        <v>7</v>
      </c>
      <c r="E5" s="35" t="s">
        <v>8</v>
      </c>
      <c r="F5" s="35" t="s">
        <v>9</v>
      </c>
      <c r="G5" s="35" t="s">
        <v>129</v>
      </c>
      <c r="H5" s="35" t="s">
        <v>11</v>
      </c>
    </row>
    <row r="6" spans="1:49" s="42" customFormat="1" ht="150" customHeight="1" x14ac:dyDescent="0.25">
      <c r="A6" s="36" t="s">
        <v>12</v>
      </c>
      <c r="B6" s="40">
        <f>H3</f>
        <v>44704</v>
      </c>
      <c r="C6" s="27">
        <v>0.58333333333333337</v>
      </c>
      <c r="D6" s="27">
        <v>0.75</v>
      </c>
      <c r="E6" s="12">
        <v>4</v>
      </c>
      <c r="F6" s="24" t="s">
        <v>234</v>
      </c>
      <c r="G6" s="24" t="s">
        <v>174</v>
      </c>
      <c r="H6" s="25" t="s">
        <v>235</v>
      </c>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row>
    <row r="7" spans="1:49" s="42" customFormat="1" ht="92.45" customHeight="1" x14ac:dyDescent="0.25">
      <c r="A7" s="10" t="s">
        <v>13</v>
      </c>
      <c r="B7" s="40">
        <f t="shared" ref="B7:B12" si="0">B6+1</f>
        <v>44705</v>
      </c>
      <c r="C7" s="27">
        <v>0.70833333333333337</v>
      </c>
      <c r="D7" s="27">
        <v>0.79166666666666663</v>
      </c>
      <c r="E7" s="12">
        <v>2</v>
      </c>
      <c r="F7" s="24" t="s">
        <v>169</v>
      </c>
      <c r="G7" s="24" t="s">
        <v>170</v>
      </c>
      <c r="H7" s="25" t="s">
        <v>171</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row>
    <row r="8" spans="1:49" s="42" customFormat="1" ht="120.75" customHeight="1" x14ac:dyDescent="0.25">
      <c r="A8" s="36" t="s">
        <v>14</v>
      </c>
      <c r="B8" s="40">
        <f t="shared" si="0"/>
        <v>44706</v>
      </c>
      <c r="C8" s="27">
        <v>0.625</v>
      </c>
      <c r="D8" s="27">
        <v>0.70833333333333337</v>
      </c>
      <c r="E8" s="12">
        <v>2</v>
      </c>
      <c r="F8" s="24" t="s">
        <v>172</v>
      </c>
      <c r="G8" s="24" t="s">
        <v>118</v>
      </c>
      <c r="H8" s="25" t="s">
        <v>173</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row>
    <row r="9" spans="1:49" s="42" customFormat="1" ht="102" customHeight="1" x14ac:dyDescent="0.25">
      <c r="A9" s="10" t="s">
        <v>15</v>
      </c>
      <c r="B9" s="40">
        <f t="shared" si="0"/>
        <v>44707</v>
      </c>
      <c r="C9" s="27">
        <v>0.58333333333333337</v>
      </c>
      <c r="D9" s="27">
        <v>0.60416666666666663</v>
      </c>
      <c r="E9" s="12">
        <v>0.5</v>
      </c>
      <c r="F9" s="24" t="s">
        <v>175</v>
      </c>
      <c r="G9" s="24" t="s">
        <v>176</v>
      </c>
      <c r="H9" s="25" t="s">
        <v>177</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row>
    <row r="10" spans="1:49" s="42" customFormat="1" ht="92.45" customHeight="1" x14ac:dyDescent="0.25">
      <c r="A10" s="36" t="s">
        <v>16</v>
      </c>
      <c r="B10" s="40">
        <f t="shared" si="0"/>
        <v>44708</v>
      </c>
      <c r="C10" s="27">
        <v>0.66666666666666663</v>
      </c>
      <c r="D10" s="27">
        <v>0.83333333333333337</v>
      </c>
      <c r="E10" s="12">
        <v>4</v>
      </c>
      <c r="F10" s="24" t="s">
        <v>178</v>
      </c>
      <c r="G10" s="24" t="s">
        <v>174</v>
      </c>
      <c r="H10" s="10" t="s">
        <v>180</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row>
    <row r="11" spans="1:49" s="42" customFormat="1" ht="108.75" customHeight="1" x14ac:dyDescent="0.25">
      <c r="A11" s="10" t="s">
        <v>17</v>
      </c>
      <c r="B11" s="40">
        <f t="shared" si="0"/>
        <v>44709</v>
      </c>
      <c r="C11" s="27">
        <v>0.41666666666666669</v>
      </c>
      <c r="D11" s="27">
        <v>0.5</v>
      </c>
      <c r="E11" s="12">
        <v>2</v>
      </c>
      <c r="F11" s="24" t="s">
        <v>179</v>
      </c>
      <c r="G11" s="24" t="s">
        <v>174</v>
      </c>
      <c r="H11" s="25" t="s">
        <v>181</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row>
    <row r="12" spans="1:49" s="42" customFormat="1" ht="108.75" customHeight="1" thickBot="1" x14ac:dyDescent="0.3">
      <c r="A12" s="10" t="s">
        <v>39</v>
      </c>
      <c r="B12" s="40">
        <f t="shared" si="0"/>
        <v>44710</v>
      </c>
      <c r="C12" s="27">
        <v>0.5</v>
      </c>
      <c r="D12" s="27">
        <v>0.58333333333333337</v>
      </c>
      <c r="E12" s="12">
        <v>2</v>
      </c>
      <c r="F12" s="24" t="s">
        <v>136</v>
      </c>
      <c r="G12" s="24" t="s">
        <v>118</v>
      </c>
      <c r="H12" s="25" t="s">
        <v>182</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row>
    <row r="13" spans="1:49" ht="16.5" thickBot="1" x14ac:dyDescent="0.3">
      <c r="D13" s="37" t="s">
        <v>18</v>
      </c>
      <c r="E13" s="38">
        <f>SUM(E6:E12)</f>
        <v>16.5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3AF2FDF-D4E2-44DC-8DEA-7762125FF283}">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B25FE-F27D-492B-9866-B24A4665977C}">
  <sheetPr>
    <pageSetUpPr fitToPage="1"/>
  </sheetPr>
  <dimension ref="A2:H13"/>
  <sheetViews>
    <sheetView workbookViewId="0">
      <selection activeCell="E3" sqref="E3"/>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44697</v>
      </c>
    </row>
    <row r="5" spans="1:8" ht="31.5" x14ac:dyDescent="0.25">
      <c r="A5" s="33" t="s">
        <v>4</v>
      </c>
      <c r="B5" s="34" t="s">
        <v>5</v>
      </c>
      <c r="C5" s="34" t="s">
        <v>6</v>
      </c>
      <c r="D5" s="34" t="s">
        <v>7</v>
      </c>
      <c r="E5" s="35" t="s">
        <v>8</v>
      </c>
      <c r="F5" s="35" t="s">
        <v>9</v>
      </c>
      <c r="G5" s="35" t="s">
        <v>129</v>
      </c>
      <c r="H5" s="35" t="s">
        <v>11</v>
      </c>
    </row>
    <row r="6" spans="1:8" ht="47.25" x14ac:dyDescent="0.25">
      <c r="A6" s="36" t="s">
        <v>12</v>
      </c>
      <c r="B6" s="40">
        <f>H3</f>
        <v>44697</v>
      </c>
      <c r="C6" s="27">
        <v>0.39583333333333331</v>
      </c>
      <c r="D6" s="27">
        <v>0.95833333333333337</v>
      </c>
      <c r="E6" s="12">
        <v>1.5</v>
      </c>
      <c r="F6" s="24" t="s">
        <v>146</v>
      </c>
      <c r="G6" s="24" t="s">
        <v>147</v>
      </c>
      <c r="H6" s="25" t="s">
        <v>148</v>
      </c>
    </row>
    <row r="7" spans="1:8" ht="31.5" x14ac:dyDescent="0.25">
      <c r="A7" s="10" t="s">
        <v>13</v>
      </c>
      <c r="B7" s="40">
        <f t="shared" ref="B7:B12" si="0">B6+1</f>
        <v>44698</v>
      </c>
      <c r="C7" s="27">
        <v>0.375</v>
      </c>
      <c r="D7" s="27">
        <v>0.5</v>
      </c>
      <c r="E7" s="12">
        <v>3</v>
      </c>
      <c r="F7" s="24" t="s">
        <v>149</v>
      </c>
      <c r="G7" s="24" t="s">
        <v>150</v>
      </c>
      <c r="H7" s="25" t="s">
        <v>151</v>
      </c>
    </row>
    <row r="8" spans="1:8" ht="94.5" x14ac:dyDescent="0.25">
      <c r="A8" s="36" t="s">
        <v>14</v>
      </c>
      <c r="B8" s="40">
        <f t="shared" si="0"/>
        <v>44699</v>
      </c>
      <c r="C8" s="27">
        <v>0</v>
      </c>
      <c r="D8" s="27">
        <v>0.20833333333333334</v>
      </c>
      <c r="E8" s="12">
        <v>5</v>
      </c>
      <c r="F8" s="24" t="s">
        <v>153</v>
      </c>
      <c r="G8" s="24" t="s">
        <v>152</v>
      </c>
      <c r="H8" s="25" t="s">
        <v>154</v>
      </c>
    </row>
    <row r="9" spans="1:8" x14ac:dyDescent="0.25">
      <c r="A9" s="10" t="s">
        <v>15</v>
      </c>
      <c r="B9" s="40">
        <f t="shared" si="0"/>
        <v>44700</v>
      </c>
      <c r="C9" s="27">
        <v>0</v>
      </c>
      <c r="D9" s="27">
        <v>0.5625</v>
      </c>
      <c r="E9" s="12">
        <v>1.5</v>
      </c>
      <c r="F9" s="24" t="s">
        <v>184</v>
      </c>
      <c r="G9" s="24" t="s">
        <v>185</v>
      </c>
      <c r="H9" s="25" t="s">
        <v>186</v>
      </c>
    </row>
    <row r="10" spans="1:8" x14ac:dyDescent="0.25">
      <c r="A10" s="36" t="s">
        <v>16</v>
      </c>
      <c r="B10" s="40">
        <f t="shared" si="0"/>
        <v>44701</v>
      </c>
      <c r="C10" s="27">
        <v>0</v>
      </c>
      <c r="D10" s="27">
        <v>0.5625</v>
      </c>
      <c r="E10" s="12">
        <v>1.5</v>
      </c>
      <c r="F10" s="24" t="s">
        <v>184</v>
      </c>
      <c r="G10" s="24" t="s">
        <v>185</v>
      </c>
      <c r="H10" s="10" t="s">
        <v>187</v>
      </c>
    </row>
    <row r="11" spans="1:8" x14ac:dyDescent="0.25">
      <c r="A11" s="10" t="s">
        <v>17</v>
      </c>
      <c r="B11" s="40">
        <f t="shared" si="0"/>
        <v>44702</v>
      </c>
      <c r="C11" s="27">
        <v>0.41666666666666669</v>
      </c>
      <c r="D11" s="27">
        <v>0.58333333333333337</v>
      </c>
      <c r="E11" s="12">
        <v>4</v>
      </c>
      <c r="F11" s="24"/>
      <c r="G11" s="24"/>
      <c r="H11" s="10"/>
    </row>
    <row r="12" spans="1:8" ht="63.75" thickBot="1" x14ac:dyDescent="0.3">
      <c r="A12" s="10" t="s">
        <v>39</v>
      </c>
      <c r="B12" s="40">
        <f t="shared" si="0"/>
        <v>44703</v>
      </c>
      <c r="C12" s="27">
        <v>0.5</v>
      </c>
      <c r="D12" s="27">
        <v>0.58333333333333337</v>
      </c>
      <c r="E12" s="12">
        <v>2</v>
      </c>
      <c r="F12" s="24" t="s">
        <v>136</v>
      </c>
      <c r="G12" s="24" t="s">
        <v>118</v>
      </c>
      <c r="H12" s="25" t="s">
        <v>183</v>
      </c>
    </row>
    <row r="13" spans="1:8" ht="16.5" thickBot="1" x14ac:dyDescent="0.3">
      <c r="D13" s="37" t="s">
        <v>18</v>
      </c>
      <c r="E13" s="38">
        <f>SUM(E6:E12)</f>
        <v>18.5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DA2AF4B9-9ED0-4979-A5CB-C0B925FC67EF}">
      <formula1>0</formula1>
      <formula2>0.999305555555556</formula2>
    </dataValidation>
  </dataValidations>
  <pageMargins left="0.70866141732283472" right="0.70866141732283472" top="0.74803149606299213" bottom="0.74803149606299213" header="0.31496062992125984" footer="0.31496062992125984"/>
  <pageSetup paperSize="9" scale="44"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7AFA3-97D0-41A6-AD7C-D093C3FE1E8A}">
  <sheetPr>
    <pageSetUpPr fitToPage="1"/>
  </sheetPr>
  <dimension ref="A2:H13"/>
  <sheetViews>
    <sheetView workbookViewId="0">
      <selection activeCell="G12" sqref="G12"/>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44683</v>
      </c>
    </row>
    <row r="5" spans="1:8" ht="31.5" x14ac:dyDescent="0.25">
      <c r="A5" s="33" t="s">
        <v>4</v>
      </c>
      <c r="B5" s="34" t="s">
        <v>5</v>
      </c>
      <c r="C5" s="34" t="s">
        <v>6</v>
      </c>
      <c r="D5" s="34" t="s">
        <v>7</v>
      </c>
      <c r="E5" s="35" t="s">
        <v>8</v>
      </c>
      <c r="F5" s="35" t="s">
        <v>9</v>
      </c>
      <c r="G5" s="35" t="s">
        <v>129</v>
      </c>
      <c r="H5" s="35" t="s">
        <v>11</v>
      </c>
    </row>
    <row r="6" spans="1:8" ht="31.5" x14ac:dyDescent="0.25">
      <c r="A6" s="36" t="s">
        <v>12</v>
      </c>
      <c r="B6" s="40">
        <f>H3</f>
        <v>44683</v>
      </c>
      <c r="C6" s="27">
        <v>0.41666666666666669</v>
      </c>
      <c r="D6" s="27">
        <v>0.58333333333333337</v>
      </c>
      <c r="E6" s="12">
        <v>4</v>
      </c>
      <c r="F6" s="24" t="s">
        <v>208</v>
      </c>
      <c r="G6" s="24" t="s">
        <v>209</v>
      </c>
      <c r="H6" s="25" t="s">
        <v>210</v>
      </c>
    </row>
    <row r="7" spans="1:8" ht="31.5" x14ac:dyDescent="0.25">
      <c r="A7" s="10" t="s">
        <v>13</v>
      </c>
      <c r="B7" s="40">
        <f t="shared" ref="B7:B12" si="0">B6+1</f>
        <v>44684</v>
      </c>
      <c r="C7" s="27">
        <v>0.4375</v>
      </c>
      <c r="D7" s="27">
        <v>0.47916666666666669</v>
      </c>
      <c r="E7" s="12">
        <v>1</v>
      </c>
      <c r="F7" s="24" t="s">
        <v>211</v>
      </c>
      <c r="G7" s="24" t="s">
        <v>212</v>
      </c>
      <c r="H7" s="25" t="s">
        <v>213</v>
      </c>
    </row>
    <row r="8" spans="1:8" ht="110.25" x14ac:dyDescent="0.25">
      <c r="A8" s="36" t="s">
        <v>14</v>
      </c>
      <c r="B8" s="40">
        <f t="shared" si="0"/>
        <v>44685</v>
      </c>
      <c r="C8" s="27">
        <v>0.625</v>
      </c>
      <c r="D8" s="27">
        <v>0.83333333333333337</v>
      </c>
      <c r="E8" s="12">
        <v>5</v>
      </c>
      <c r="F8" s="24" t="s">
        <v>205</v>
      </c>
      <c r="G8" s="24" t="s">
        <v>206</v>
      </c>
      <c r="H8" s="25" t="s">
        <v>207</v>
      </c>
    </row>
    <row r="9" spans="1:8" x14ac:dyDescent="0.25">
      <c r="A9" s="10" t="s">
        <v>15</v>
      </c>
      <c r="B9" s="40">
        <f t="shared" si="0"/>
        <v>44686</v>
      </c>
      <c r="C9" s="27"/>
      <c r="D9" s="27"/>
      <c r="E9" s="12"/>
      <c r="F9" s="24"/>
      <c r="G9" s="24"/>
      <c r="H9" s="25"/>
    </row>
    <row r="10" spans="1:8" ht="31.5" x14ac:dyDescent="0.25">
      <c r="A10" s="36" t="s">
        <v>16</v>
      </c>
      <c r="B10" s="40">
        <f t="shared" si="0"/>
        <v>44687</v>
      </c>
      <c r="C10" s="27">
        <v>0.625</v>
      </c>
      <c r="D10" s="27">
        <v>0.70833333333333337</v>
      </c>
      <c r="E10" s="12">
        <v>2</v>
      </c>
      <c r="F10" s="24" t="s">
        <v>194</v>
      </c>
      <c r="G10" s="24" t="s">
        <v>195</v>
      </c>
      <c r="H10" s="25" t="s">
        <v>196</v>
      </c>
    </row>
    <row r="11" spans="1:8" x14ac:dyDescent="0.25">
      <c r="A11" s="10" t="s">
        <v>17</v>
      </c>
      <c r="B11" s="40">
        <f t="shared" si="0"/>
        <v>44688</v>
      </c>
      <c r="C11" s="27"/>
      <c r="D11" s="27"/>
      <c r="E11" s="12"/>
      <c r="F11" s="24"/>
      <c r="G11" s="24"/>
      <c r="H11" s="10"/>
    </row>
    <row r="12" spans="1:8" ht="63.75" thickBot="1" x14ac:dyDescent="0.3">
      <c r="A12" s="10" t="s">
        <v>39</v>
      </c>
      <c r="B12" s="40">
        <f t="shared" si="0"/>
        <v>44689</v>
      </c>
      <c r="C12" s="27">
        <v>0.5</v>
      </c>
      <c r="D12" s="27">
        <v>0.58333333333333337</v>
      </c>
      <c r="E12" s="12">
        <v>2</v>
      </c>
      <c r="F12" s="24" t="s">
        <v>136</v>
      </c>
      <c r="G12" s="24" t="s">
        <v>118</v>
      </c>
      <c r="H12" s="25" t="s">
        <v>197</v>
      </c>
    </row>
    <row r="13" spans="1:8" ht="16.5" thickBot="1" x14ac:dyDescent="0.3">
      <c r="D13" s="37" t="s">
        <v>18</v>
      </c>
      <c r="E13" s="38">
        <f>SUM(E6:E12)</f>
        <v>14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8A777568-805B-433E-A63C-53DACA6EB4F7}">
      <formula1>0</formula1>
      <formula2>0.999305555555556</formula2>
    </dataValidation>
  </dataValidations>
  <printOptions horizontalCentered="1" verticalCentered="1"/>
  <pageMargins left="0.70866141732283472" right="0.70866141732283472" top="0.74803149606299213" bottom="0.74803149606299213" header="0.31496062992125984" footer="0.31496062992125984"/>
  <pageSetup paperSize="9" scale="66"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5FCAA-A28F-4D64-955D-C3CCE5CCD708}">
  <sheetPr>
    <pageSetUpPr fitToPage="1"/>
  </sheetPr>
  <dimension ref="A2:H13"/>
  <sheetViews>
    <sheetView workbookViewId="0">
      <selection activeCell="E3" sqref="E3"/>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44683</v>
      </c>
    </row>
    <row r="5" spans="1:8" ht="31.5" x14ac:dyDescent="0.25">
      <c r="A5" s="33" t="s">
        <v>4</v>
      </c>
      <c r="B5" s="34" t="s">
        <v>5</v>
      </c>
      <c r="C5" s="34" t="s">
        <v>6</v>
      </c>
      <c r="D5" s="34" t="s">
        <v>7</v>
      </c>
      <c r="E5" s="35" t="s">
        <v>8</v>
      </c>
      <c r="F5" s="35" t="s">
        <v>9</v>
      </c>
      <c r="G5" s="35" t="s">
        <v>129</v>
      </c>
      <c r="H5" s="35" t="s">
        <v>11</v>
      </c>
    </row>
    <row r="6" spans="1:8" x14ac:dyDescent="0.25">
      <c r="A6" s="36" t="s">
        <v>12</v>
      </c>
      <c r="B6" s="40">
        <f>H3</f>
        <v>44683</v>
      </c>
      <c r="C6" s="27"/>
      <c r="D6" s="27"/>
      <c r="E6" s="12"/>
      <c r="F6" s="24"/>
      <c r="G6" s="24"/>
      <c r="H6" s="25"/>
    </row>
    <row r="7" spans="1:8" x14ac:dyDescent="0.25">
      <c r="A7" s="10" t="s">
        <v>13</v>
      </c>
      <c r="B7" s="40">
        <f t="shared" ref="B7:B12" si="0">B6+1</f>
        <v>44684</v>
      </c>
      <c r="C7" s="27"/>
      <c r="D7" s="27"/>
      <c r="E7" s="12"/>
      <c r="F7" s="24"/>
      <c r="G7" s="24"/>
      <c r="H7" s="25"/>
    </row>
    <row r="8" spans="1:8" ht="63" x14ac:dyDescent="0.25">
      <c r="A8" s="36" t="s">
        <v>14</v>
      </c>
      <c r="B8" s="40">
        <f t="shared" si="0"/>
        <v>44685</v>
      </c>
      <c r="C8" s="27">
        <v>0.625</v>
      </c>
      <c r="D8" s="27">
        <v>0.70833333333333337</v>
      </c>
      <c r="E8" s="12">
        <v>2</v>
      </c>
      <c r="F8" s="24" t="s">
        <v>136</v>
      </c>
      <c r="G8" s="24" t="s">
        <v>118</v>
      </c>
      <c r="H8" s="25" t="s">
        <v>190</v>
      </c>
    </row>
    <row r="9" spans="1:8" ht="47.25" x14ac:dyDescent="0.25">
      <c r="A9" s="10" t="s">
        <v>15</v>
      </c>
      <c r="B9" s="40">
        <f t="shared" si="0"/>
        <v>44686</v>
      </c>
      <c r="C9" s="27">
        <v>0.77083333333333337</v>
      </c>
      <c r="D9" s="27">
        <v>0.8125</v>
      </c>
      <c r="E9" s="12">
        <v>1</v>
      </c>
      <c r="F9" s="24" t="s">
        <v>191</v>
      </c>
      <c r="G9" s="24" t="s">
        <v>192</v>
      </c>
      <c r="H9" s="25" t="s">
        <v>204</v>
      </c>
    </row>
    <row r="10" spans="1:8" ht="47.25" x14ac:dyDescent="0.25">
      <c r="A10" s="36" t="s">
        <v>16</v>
      </c>
      <c r="B10" s="40">
        <f t="shared" si="0"/>
        <v>44687</v>
      </c>
      <c r="C10" s="27">
        <v>0.5</v>
      </c>
      <c r="D10" s="27">
        <v>0.16666666666666666</v>
      </c>
      <c r="E10" s="12">
        <v>4</v>
      </c>
      <c r="F10" s="24" t="s">
        <v>198</v>
      </c>
      <c r="G10" s="24" t="s">
        <v>199</v>
      </c>
      <c r="H10" s="25" t="s">
        <v>200</v>
      </c>
    </row>
    <row r="11" spans="1:8" ht="78.75" x14ac:dyDescent="0.25">
      <c r="A11" s="10" t="s">
        <v>17</v>
      </c>
      <c r="B11" s="40">
        <f t="shared" si="0"/>
        <v>44688</v>
      </c>
      <c r="C11" s="27">
        <v>0.58333333333333337</v>
      </c>
      <c r="D11" s="27">
        <v>0.83333333333333337</v>
      </c>
      <c r="E11" s="12">
        <v>6</v>
      </c>
      <c r="F11" s="24" t="s">
        <v>201</v>
      </c>
      <c r="G11" s="24" t="s">
        <v>202</v>
      </c>
      <c r="H11" s="25" t="s">
        <v>203</v>
      </c>
    </row>
    <row r="12" spans="1:8" ht="63.75" thickBot="1" x14ac:dyDescent="0.3">
      <c r="A12" s="10" t="s">
        <v>39</v>
      </c>
      <c r="B12" s="40">
        <f t="shared" si="0"/>
        <v>44689</v>
      </c>
      <c r="C12" s="27">
        <v>0.5</v>
      </c>
      <c r="D12" s="27">
        <v>0.58333333333333337</v>
      </c>
      <c r="E12" s="12">
        <v>2</v>
      </c>
      <c r="F12" s="24" t="s">
        <v>136</v>
      </c>
      <c r="G12" s="24" t="s">
        <v>118</v>
      </c>
      <c r="H12" s="25" t="s">
        <v>193</v>
      </c>
    </row>
    <row r="13" spans="1:8" ht="16.5" thickBot="1" x14ac:dyDescent="0.3">
      <c r="D13" s="37" t="s">
        <v>18</v>
      </c>
      <c r="E13" s="38">
        <f>SUM(E6:E12)</f>
        <v>15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010920A4-DA56-4B8F-8DA3-09D312CBA937}">
      <formula1>0</formula1>
      <formula2>0.999305555555556</formula2>
    </dataValidation>
  </dataValidations>
  <printOptions horizontalCentered="1" verticalCentered="1"/>
  <pageMargins left="0.70866141732283472" right="0.70866141732283472" top="0.74803149606299213" bottom="0.74803149606299213" header="0.31496062992125984" footer="0.31496062992125984"/>
  <pageSetup paperSize="9" scale="66"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C2C1-45AC-47B1-BD9C-1992110D98E0}">
  <sheetPr>
    <pageSetUpPr fitToPage="1"/>
  </sheetPr>
  <dimension ref="A2:H13"/>
  <sheetViews>
    <sheetView workbookViewId="0">
      <selection activeCell="H22" sqref="H22"/>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51.6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44676</v>
      </c>
    </row>
    <row r="5" spans="1:8" ht="31.5" x14ac:dyDescent="0.25">
      <c r="A5" s="33" t="s">
        <v>4</v>
      </c>
      <c r="B5" s="34" t="s">
        <v>5</v>
      </c>
      <c r="C5" s="34" t="s">
        <v>6</v>
      </c>
      <c r="D5" s="34" t="s">
        <v>7</v>
      </c>
      <c r="E5" s="35" t="s">
        <v>8</v>
      </c>
      <c r="F5" s="35" t="s">
        <v>9</v>
      </c>
      <c r="G5" s="35" t="s">
        <v>10</v>
      </c>
      <c r="H5" s="35" t="s">
        <v>11</v>
      </c>
    </row>
    <row r="6" spans="1:8" x14ac:dyDescent="0.25">
      <c r="A6" s="36" t="s">
        <v>12</v>
      </c>
      <c r="B6" s="40">
        <f>H3</f>
        <v>44676</v>
      </c>
      <c r="C6" s="27"/>
      <c r="D6" s="27"/>
      <c r="E6" s="12"/>
      <c r="F6" s="24"/>
      <c r="G6" s="24"/>
      <c r="H6" s="25"/>
    </row>
    <row r="7" spans="1:8" ht="31.5" x14ac:dyDescent="0.25">
      <c r="A7" s="10" t="s">
        <v>13</v>
      </c>
      <c r="B7" s="40">
        <f t="shared" ref="B7:B12" si="0">B6+1</f>
        <v>44677</v>
      </c>
      <c r="C7" s="27">
        <v>0.45833333333333331</v>
      </c>
      <c r="D7" s="27">
        <v>0.52083333333333337</v>
      </c>
      <c r="E7" s="12">
        <v>1.5</v>
      </c>
      <c r="F7" s="24" t="s">
        <v>215</v>
      </c>
      <c r="G7" s="24" t="s">
        <v>214</v>
      </c>
      <c r="H7" s="25" t="s">
        <v>216</v>
      </c>
    </row>
    <row r="8" spans="1:8" ht="63" x14ac:dyDescent="0.25">
      <c r="A8" s="36" t="s">
        <v>14</v>
      </c>
      <c r="B8" s="40">
        <f t="shared" si="0"/>
        <v>44678</v>
      </c>
      <c r="C8" s="27">
        <v>0.625</v>
      </c>
      <c r="D8" s="27">
        <v>0.70833333333333337</v>
      </c>
      <c r="E8" s="12">
        <v>2</v>
      </c>
      <c r="F8" s="24" t="s">
        <v>136</v>
      </c>
      <c r="G8" s="24" t="s">
        <v>118</v>
      </c>
      <c r="H8" s="25" t="s">
        <v>137</v>
      </c>
    </row>
    <row r="9" spans="1:8" x14ac:dyDescent="0.25">
      <c r="A9" s="10" t="s">
        <v>15</v>
      </c>
      <c r="B9" s="40">
        <f t="shared" si="0"/>
        <v>44679</v>
      </c>
      <c r="C9" s="27"/>
      <c r="D9" s="27"/>
      <c r="E9" s="12"/>
      <c r="F9" s="24"/>
      <c r="G9" s="24"/>
      <c r="H9" s="25"/>
    </row>
    <row r="10" spans="1:8" x14ac:dyDescent="0.25">
      <c r="A10" s="36" t="s">
        <v>16</v>
      </c>
      <c r="B10" s="40">
        <f t="shared" si="0"/>
        <v>44680</v>
      </c>
      <c r="C10" s="27"/>
      <c r="D10" s="27"/>
      <c r="E10" s="12"/>
      <c r="F10" s="24"/>
      <c r="G10" s="24"/>
      <c r="H10" s="10"/>
    </row>
    <row r="11" spans="1:8" x14ac:dyDescent="0.25">
      <c r="A11" s="10" t="s">
        <v>17</v>
      </c>
      <c r="B11" s="40">
        <f t="shared" si="0"/>
        <v>44681</v>
      </c>
      <c r="C11" s="27"/>
      <c r="D11" s="27"/>
      <c r="E11" s="12"/>
      <c r="F11" s="24"/>
      <c r="G11" s="24"/>
      <c r="H11" s="10"/>
    </row>
    <row r="12" spans="1:8" ht="63.75" thickBot="1" x14ac:dyDescent="0.3">
      <c r="A12" s="10" t="s">
        <v>39</v>
      </c>
      <c r="B12" s="40">
        <f t="shared" si="0"/>
        <v>44682</v>
      </c>
      <c r="C12" s="27">
        <v>0.5</v>
      </c>
      <c r="D12" s="27">
        <v>0.58333333333333337</v>
      </c>
      <c r="E12" s="12">
        <v>2</v>
      </c>
      <c r="F12" s="24" t="s">
        <v>136</v>
      </c>
      <c r="G12" s="24" t="s">
        <v>118</v>
      </c>
      <c r="H12" s="25" t="s">
        <v>138</v>
      </c>
    </row>
    <row r="13" spans="1:8" ht="16.5" thickBot="1" x14ac:dyDescent="0.3">
      <c r="D13" s="37" t="s">
        <v>18</v>
      </c>
      <c r="E13" s="38">
        <f>SUM(E6:E12)</f>
        <v>5.5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243FA4D4-4B19-408E-AF10-8086E091EF13}">
      <formula1>0</formula1>
      <formula2>0.999305555555556</formula2>
    </dataValidation>
  </dataValidations>
  <printOptions horizontalCentered="1" verticalCentered="1"/>
  <pageMargins left="0.70866141732283472" right="0.70866141732283472" top="0.74803149606299213" bottom="0.74803149606299213" header="0.31496062992125984" footer="0.31496062992125984"/>
  <pageSetup paperSize="9" scale="74"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BDA2-4258-41A1-A883-6A8EB778233F}">
  <sheetPr>
    <pageSetUpPr fitToPage="1"/>
  </sheetPr>
  <dimension ref="A2:H13"/>
  <sheetViews>
    <sheetView topLeftCell="A7" workbookViewId="0">
      <selection activeCell="F9" sqref="F9"/>
    </sheetView>
  </sheetViews>
  <sheetFormatPr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8" ht="20.25" thickBot="1" x14ac:dyDescent="0.35">
      <c r="A2" s="43" t="s">
        <v>0</v>
      </c>
      <c r="B2" s="43"/>
      <c r="C2" s="43"/>
      <c r="D2" s="43"/>
      <c r="E2" s="43"/>
      <c r="F2" s="43"/>
      <c r="G2" s="43"/>
      <c r="H2" s="43"/>
    </row>
    <row r="3" spans="1:8" ht="21.75" thickTop="1" x14ac:dyDescent="0.35">
      <c r="A3" s="28" t="s">
        <v>1</v>
      </c>
      <c r="B3" s="29">
        <v>17</v>
      </c>
      <c r="C3" s="28" t="s">
        <v>2</v>
      </c>
      <c r="D3" s="29"/>
      <c r="E3" s="30" t="s">
        <v>19</v>
      </c>
      <c r="F3" s="30"/>
      <c r="G3" s="31" t="s">
        <v>3</v>
      </c>
      <c r="H3" s="32">
        <v>44669</v>
      </c>
    </row>
    <row r="5" spans="1:8" ht="31.5" x14ac:dyDescent="0.25">
      <c r="A5" s="33" t="s">
        <v>4</v>
      </c>
      <c r="B5" s="34" t="s">
        <v>5</v>
      </c>
      <c r="C5" s="34" t="s">
        <v>6</v>
      </c>
      <c r="D5" s="34" t="s">
        <v>7</v>
      </c>
      <c r="E5" s="35" t="s">
        <v>8</v>
      </c>
      <c r="F5" s="35" t="s">
        <v>9</v>
      </c>
      <c r="G5" s="35" t="s">
        <v>129</v>
      </c>
      <c r="H5" s="35" t="s">
        <v>11</v>
      </c>
    </row>
    <row r="6" spans="1:8" ht="126" x14ac:dyDescent="0.25">
      <c r="A6" s="36" t="s">
        <v>12</v>
      </c>
      <c r="B6" s="40">
        <f>H3</f>
        <v>44669</v>
      </c>
      <c r="C6" s="27">
        <v>0.5</v>
      </c>
      <c r="D6" s="27">
        <v>0.66666666666666663</v>
      </c>
      <c r="E6" s="12">
        <v>4</v>
      </c>
      <c r="F6" s="24" t="s">
        <v>139</v>
      </c>
      <c r="G6" s="24" t="s">
        <v>140</v>
      </c>
      <c r="H6" s="25" t="s">
        <v>130</v>
      </c>
    </row>
    <row r="7" spans="1:8" ht="47.25" x14ac:dyDescent="0.25">
      <c r="A7" s="10" t="s">
        <v>13</v>
      </c>
      <c r="B7" s="40">
        <f t="shared" ref="B7:B12" si="0">B6+1</f>
        <v>44670</v>
      </c>
      <c r="C7" s="27">
        <v>0.54166666666666663</v>
      </c>
      <c r="D7" s="27">
        <v>0.5625</v>
      </c>
      <c r="E7" s="12">
        <v>0.5</v>
      </c>
      <c r="F7" s="24" t="s">
        <v>131</v>
      </c>
      <c r="G7" s="24" t="s">
        <v>132</v>
      </c>
      <c r="H7" s="25" t="s">
        <v>133</v>
      </c>
    </row>
    <row r="8" spans="1:8" ht="94.5" x14ac:dyDescent="0.25">
      <c r="A8" s="36" t="s">
        <v>14</v>
      </c>
      <c r="B8" s="40">
        <f t="shared" si="0"/>
        <v>44671</v>
      </c>
      <c r="C8" s="27">
        <v>0.625</v>
      </c>
      <c r="D8" s="27">
        <v>0.66666666666666663</v>
      </c>
      <c r="E8" s="12">
        <v>1</v>
      </c>
      <c r="F8" s="24" t="s">
        <v>134</v>
      </c>
      <c r="G8" s="24" t="s">
        <v>118</v>
      </c>
      <c r="H8" s="25" t="s">
        <v>135</v>
      </c>
    </row>
    <row r="9" spans="1:8" ht="110.25" x14ac:dyDescent="0.25">
      <c r="A9" s="10" t="s">
        <v>15</v>
      </c>
      <c r="B9" s="40">
        <f t="shared" si="0"/>
        <v>44672</v>
      </c>
      <c r="C9" s="27">
        <v>0.91666666666666663</v>
      </c>
      <c r="D9" s="27">
        <v>0.5</v>
      </c>
      <c r="E9" s="12">
        <v>8</v>
      </c>
      <c r="F9" s="24" t="s">
        <v>141</v>
      </c>
      <c r="G9" s="24" t="s">
        <v>142</v>
      </c>
      <c r="H9" s="25" t="s">
        <v>143</v>
      </c>
    </row>
    <row r="10" spans="1:8" x14ac:dyDescent="0.25">
      <c r="A10" s="36" t="s">
        <v>16</v>
      </c>
      <c r="B10" s="40">
        <f t="shared" si="0"/>
        <v>44673</v>
      </c>
      <c r="C10" s="27"/>
      <c r="D10" s="27"/>
      <c r="E10" s="12"/>
      <c r="F10" s="24"/>
      <c r="G10" s="24"/>
      <c r="H10" s="10"/>
    </row>
    <row r="11" spans="1:8" x14ac:dyDescent="0.25">
      <c r="A11" s="10" t="s">
        <v>17</v>
      </c>
      <c r="B11" s="40">
        <f t="shared" si="0"/>
        <v>44674</v>
      </c>
      <c r="C11" s="27"/>
      <c r="D11" s="27"/>
      <c r="E11" s="12"/>
      <c r="F11" s="24"/>
      <c r="G11" s="24"/>
      <c r="H11" s="10"/>
    </row>
    <row r="12" spans="1:8" ht="111" thickBot="1" x14ac:dyDescent="0.3">
      <c r="A12" s="10" t="s">
        <v>39</v>
      </c>
      <c r="B12" s="40">
        <f t="shared" si="0"/>
        <v>44675</v>
      </c>
      <c r="C12" s="27">
        <v>0.5</v>
      </c>
      <c r="D12" s="27">
        <v>0.70833333333333337</v>
      </c>
      <c r="E12" s="12">
        <v>4</v>
      </c>
      <c r="F12" s="24" t="s">
        <v>144</v>
      </c>
      <c r="G12" s="24" t="s">
        <v>145</v>
      </c>
      <c r="H12" s="10"/>
    </row>
    <row r="13" spans="1:8" ht="16.5" thickBot="1" x14ac:dyDescent="0.3">
      <c r="D13" s="37" t="s">
        <v>18</v>
      </c>
      <c r="E13" s="38">
        <f>SUM(E6:E12)</f>
        <v>17.5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C4E5C34-D911-4ABB-8793-EF261A30885F}">
      <formula1>0</formula1>
      <formula2>0.999305555555556</formula2>
    </dataValidation>
  </dataValidations>
  <pageMargins left="0.70866141732283472" right="0.70866141732283472" top="0.74803149606299213" bottom="0.74803149606299213" header="0.31496062992125984" footer="0.31496062992125984"/>
  <pageSetup paperSize="9" scale="44"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20</vt:i4>
      </vt:variant>
    </vt:vector>
  </HeadingPairs>
  <TitlesOfParts>
    <vt:vector size="37" baseType="lpstr">
      <vt:lpstr>Week 14</vt:lpstr>
      <vt:lpstr>Week 13</vt:lpstr>
      <vt:lpstr>Week 12</vt:lpstr>
      <vt:lpstr>Week 11</vt:lpstr>
      <vt:lpstr>Week 10</vt:lpstr>
      <vt:lpstr>Week 9</vt:lpstr>
      <vt:lpstr>Week 8</vt:lpstr>
      <vt:lpstr>Week 7</vt:lpstr>
      <vt:lpstr>Week 6.2</vt:lpstr>
      <vt:lpstr>Week 6.1</vt:lpstr>
      <vt:lpstr>Week 6</vt:lpstr>
      <vt:lpstr>Week 5</vt:lpstr>
      <vt:lpstr>Week 4</vt:lpstr>
      <vt:lpstr>Week 3</vt:lpstr>
      <vt:lpstr>Week 2</vt:lpstr>
      <vt:lpstr>Week 1</vt:lpstr>
      <vt:lpstr>Template</vt:lpstr>
      <vt:lpstr>Template!Print_Area</vt:lpstr>
      <vt:lpstr>'Week 1'!Print_Area</vt:lpstr>
      <vt:lpstr>'Week 11'!Print_Area</vt:lpstr>
      <vt:lpstr>'Week 12'!Print_Area</vt:lpstr>
      <vt:lpstr>'Week 13'!Print_Area</vt:lpstr>
      <vt:lpstr>'Week 14'!Print_Area</vt:lpstr>
      <vt:lpstr>'Week 2'!Print_Area</vt:lpstr>
      <vt:lpstr>'Week 4'!Print_Area</vt:lpstr>
      <vt:lpstr>'Week 5'!Print_Area</vt:lpstr>
      <vt:lpstr>'Week 6'!Print_Area</vt:lpstr>
      <vt:lpstr>'Week 6.1'!Print_Area</vt:lpstr>
      <vt:lpstr>'Week 1'!Week_Start</vt:lpstr>
      <vt:lpstr>'Week 11'!Week_Start</vt:lpstr>
      <vt:lpstr>'Week 12'!Week_Start</vt:lpstr>
      <vt:lpstr>'Week 13'!Week_Start</vt:lpstr>
      <vt:lpstr>'Week 14'!Week_Start</vt:lpstr>
      <vt:lpstr>'Week 2'!Week_Start</vt:lpstr>
      <vt:lpstr>'Week 5'!Week_Start</vt:lpstr>
      <vt:lpstr>'Week 6'!Week_Start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Joseph Aduwari</cp:lastModifiedBy>
  <cp:lastPrinted>2022-06-12T08:04:49Z</cp:lastPrinted>
  <dcterms:created xsi:type="dcterms:W3CDTF">2017-02-27T01:54:10Z</dcterms:created>
  <dcterms:modified xsi:type="dcterms:W3CDTF">2022-06-12T08:35:36Z</dcterms:modified>
</cp:coreProperties>
</file>