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\Documents\GitHub\gr4sp\experiments\notebookGr4sp\outputs\data\"/>
    </mc:Choice>
  </mc:AlternateContent>
  <xr:revisionPtr revIDLastSave="0" documentId="8_{F1519913-11C4-4AC4-98C9-6E4DC51AA119}" xr6:coauthVersionLast="45" xr6:coauthVersionMax="45" xr10:uidLastSave="{00000000-0000-0000-0000-000000000000}"/>
  <bookViews>
    <workbookView xWindow="28680" yWindow="0" windowWidth="29040" windowHeight="15840" xr2:uid="{6CFE9DE3-7FE9-4E9F-A21A-4C365E904D60}"/>
  </bookViews>
  <sheets>
    <sheet name="Sheet9" sheetId="9" r:id="rId1"/>
    <sheet name="2012_2013" sheetId="1" r:id="rId2"/>
    <sheet name="2013_2014" sheetId="2" r:id="rId3"/>
    <sheet name="2014_2015" sheetId="3" r:id="rId4"/>
    <sheet name="2015_2016" sheetId="4" r:id="rId5"/>
    <sheet name="2016_2017" sheetId="5" r:id="rId6"/>
    <sheet name="2017_2018" sheetId="7" r:id="rId7"/>
    <sheet name="2018_2019" sheetId="8" r:id="rId8"/>
  </sheets>
  <definedNames>
    <definedName name="_xlnm._FilterDatabase" localSheetId="1" hidden="1">'2012_2013'!$A$1:$N$1</definedName>
    <definedName name="_xlnm._FilterDatabase" localSheetId="2" hidden="1">'2013_2014'!$A$1:$N$1</definedName>
    <definedName name="_xlnm._FilterDatabase" localSheetId="3" hidden="1">'2014_2015'!$A$1:$N$1</definedName>
    <definedName name="_xlnm._FilterDatabase" localSheetId="4" hidden="1">'2015_2016'!$A$1:$N$1</definedName>
    <definedName name="_xlnm._FilterDatabase" localSheetId="5" hidden="1">'2016_2017'!$A$1:$N$1</definedName>
    <definedName name="_xlnm._FilterDatabase" localSheetId="6" hidden="1">'2017_2018'!$A$1:$N$1</definedName>
    <definedName name="_xlnm._FilterDatabase" localSheetId="7" hidden="1">'2018_2019'!$A$1:$N$1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9" l="1"/>
  <c r="I5" i="9"/>
  <c r="I6" i="9"/>
  <c r="I7" i="9"/>
  <c r="I8" i="9"/>
  <c r="I9" i="9"/>
  <c r="I10" i="9"/>
  <c r="I11" i="9"/>
  <c r="I3" i="9"/>
  <c r="Q8" i="8"/>
  <c r="Q9" i="8"/>
  <c r="Q7" i="8"/>
  <c r="Q6" i="8"/>
  <c r="Q5" i="8"/>
  <c r="Q4" i="8"/>
  <c r="Q3" i="8"/>
  <c r="Q2" i="8"/>
  <c r="Q8" i="7"/>
  <c r="Q9" i="7"/>
  <c r="Q7" i="7"/>
  <c r="Q6" i="7"/>
  <c r="Q5" i="7"/>
  <c r="Q4" i="7"/>
  <c r="Q3" i="7"/>
  <c r="Q2" i="7"/>
  <c r="Q4" i="5"/>
  <c r="Q9" i="5"/>
  <c r="Q8" i="5"/>
  <c r="Q7" i="5"/>
  <c r="Q6" i="5"/>
  <c r="Q5" i="5"/>
  <c r="Q3" i="5"/>
  <c r="Q2" i="5"/>
  <c r="Q9" i="4"/>
  <c r="Q8" i="4"/>
  <c r="Q7" i="4"/>
  <c r="Q6" i="4"/>
  <c r="Q5" i="4"/>
  <c r="Q4" i="4"/>
  <c r="Q3" i="4"/>
  <c r="Q2" i="4"/>
  <c r="Q9" i="3"/>
  <c r="Q8" i="3"/>
  <c r="Q7" i="3"/>
  <c r="Q6" i="3"/>
  <c r="Q5" i="3"/>
  <c r="Q4" i="3"/>
  <c r="Q3" i="3"/>
  <c r="Q2" i="3"/>
  <c r="Q8" i="2"/>
  <c r="Q7" i="2"/>
  <c r="Q6" i="2"/>
  <c r="Q5" i="2"/>
  <c r="Q4" i="2"/>
  <c r="Q2" i="2"/>
  <c r="Q3" i="2"/>
  <c r="Q8" i="1"/>
  <c r="Q7" i="1"/>
  <c r="Q6" i="1"/>
  <c r="Q5" i="1"/>
  <c r="Q4" i="1"/>
  <c r="Q3" i="1"/>
</calcChain>
</file>

<file path=xl/sharedStrings.xml><?xml version="1.0" encoding="utf-8"?>
<sst xmlns="http://schemas.openxmlformats.org/spreadsheetml/2006/main" count="3358" uniqueCount="201">
  <si>
    <t>2012-13</t>
  </si>
  <si>
    <t>ACCIONA ENERGY OCEANIA PTY LTD</t>
  </si>
  <si>
    <t>Waubra Wind Farm</t>
  </si>
  <si>
    <t>F</t>
  </si>
  <si>
    <t>VIC</t>
  </si>
  <si>
    <t>On</t>
  </si>
  <si>
    <t>NEM</t>
  </si>
  <si>
    <t>Wind</t>
  </si>
  <si>
    <t>AGL ENERGY LIMITED</t>
  </si>
  <si>
    <t>AGL Loy Yang Power Station and Mine</t>
  </si>
  <si>
    <t>Brown Coal</t>
  </si>
  <si>
    <t>Banimboola Hydro</t>
  </si>
  <si>
    <t>Hydro</t>
  </si>
  <si>
    <t>Bogong Power Station</t>
  </si>
  <si>
    <t>Clover Hydro</t>
  </si>
  <si>
    <t>Dartmouth Hydro</t>
  </si>
  <si>
    <t>Eildon Hydro</t>
  </si>
  <si>
    <t>Macarthur Wind Farm</t>
  </si>
  <si>
    <t>McKay Creek Hydro</t>
  </si>
  <si>
    <t>Oaklands Hill Wind Farm</t>
  </si>
  <si>
    <t>Rubicon Hydro Scheme</t>
  </si>
  <si>
    <t>Somerton Power Station</t>
  </si>
  <si>
    <t>Gas</t>
  </si>
  <si>
    <t>Werribee Biogas Generator</t>
  </si>
  <si>
    <t>Biogas</t>
  </si>
  <si>
    <t>West Kiewa Hydro</t>
  </si>
  <si>
    <t>Yarrawonga Hydro</t>
  </si>
  <si>
    <t>ALCOA AUSTRALIAN HOLDINGS PTY LTD</t>
  </si>
  <si>
    <t>Anglesea Power Station</t>
  </si>
  <si>
    <t>ALINTA ENERGY FINANCE PTY LTD</t>
  </si>
  <si>
    <t>Bairnsdale Power Station</t>
  </si>
  <si>
    <t>AURORA ENERGY PTY LTD</t>
  </si>
  <si>
    <t>Alfred Hospital Cogeneration Plant</t>
  </si>
  <si>
    <t>Dandenong Hospital Cogeneration Plant</t>
  </si>
  <si>
    <t>Geelong Hospital Cogeneration Plant</t>
  </si>
  <si>
    <t>Royal Melbourne Hospital Cogeneration Plant</t>
  </si>
  <si>
    <t>ST. Vincent's Hospital Cogeneration Plant</t>
  </si>
  <si>
    <t>ECOGEN HOLDINGS PTY LTD</t>
  </si>
  <si>
    <t>Jeeralang Power Station</t>
  </si>
  <si>
    <t>Newport Power Station</t>
  </si>
  <si>
    <t>ENERGY DEVELOPMENTS LIMITED</t>
  </si>
  <si>
    <t>Berwick LFG Power Station</t>
  </si>
  <si>
    <t>Landfill Gas</t>
  </si>
  <si>
    <t>Broadmeadows LFG Power Station</t>
  </si>
  <si>
    <t>Brooklyn LFG Power Station</t>
  </si>
  <si>
    <t>Clayton LFG Power Station</t>
  </si>
  <si>
    <t>EDL LFG (VIC)</t>
  </si>
  <si>
    <t>FA</t>
  </si>
  <si>
    <t>Springvale LFG Power Station</t>
  </si>
  <si>
    <t>ENERGYAUSTRALIA HOLDINGS LTD</t>
  </si>
  <si>
    <t>Yallourn Power Station</t>
  </si>
  <si>
    <t>HRL LIMITED</t>
  </si>
  <si>
    <t>Energy Brix Australia Corporation</t>
  </si>
  <si>
    <t>IFM RENEWABLE ENERGY PTY LTD</t>
  </si>
  <si>
    <t>Challicum Hills Wind Farm</t>
  </si>
  <si>
    <t>Eildon Pondage Hydro</t>
  </si>
  <si>
    <t>Glenmaggie Hydro</t>
  </si>
  <si>
    <t>Portland Wind Farms</t>
  </si>
  <si>
    <t>William Hovell Hydro</t>
  </si>
  <si>
    <t>Yambuk Wind Farm</t>
  </si>
  <si>
    <t>IPM AUSTRALIA LIMITED</t>
  </si>
  <si>
    <t>Loy Yang B Power Station</t>
  </si>
  <si>
    <t>LMS ENERGY PTY LTD</t>
  </si>
  <si>
    <t>Ballarat Renewable Energy Facility</t>
  </si>
  <si>
    <t>Bendigo Renewable Energy Facility</t>
  </si>
  <si>
    <t>Solar</t>
  </si>
  <si>
    <t>Hampton Park Renewable Energy Facility</t>
  </si>
  <si>
    <t>Mornington Peninsula Renewable Energy Facility</t>
  </si>
  <si>
    <t>Shepparton Renewable Energy Facility</t>
  </si>
  <si>
    <t>Wollert Renewable Energy Facility</t>
  </si>
  <si>
    <t>Wyndham Renewable Energy Facility</t>
  </si>
  <si>
    <t>MORTONS LANE WIND FARM (HOLDING) PTY LTD</t>
  </si>
  <si>
    <t>Mortons Lane Windfarm Pty Ltd</t>
  </si>
  <si>
    <t>NATIONAL POWER AUSTRALIA INVESTMENTS LIMITED</t>
  </si>
  <si>
    <t>Hazelwood Power Station</t>
  </si>
  <si>
    <t>ORIGIN ENERGY LIMITED</t>
  </si>
  <si>
    <t>Dandenong</t>
  </si>
  <si>
    <t>Drapac</t>
  </si>
  <si>
    <t>Exhibition Street</t>
  </si>
  <si>
    <t>La Trobe</t>
  </si>
  <si>
    <t>Mortlake Power Station</t>
  </si>
  <si>
    <t>PRATT CONSOLIDATED HOLDINGS PTY. LTD.</t>
  </si>
  <si>
    <t>Visy Energy - Coolaroo Co-gen</t>
  </si>
  <si>
    <t>RATCH - AUSTRALIA CORPORATION LIMITED</t>
  </si>
  <si>
    <t>Toora Wind Farm</t>
  </si>
  <si>
    <t>SNOWY HYDRO LIMITED</t>
  </si>
  <si>
    <t>Laverton North Power Station</t>
  </si>
  <si>
    <t>Valley Power</t>
  </si>
  <si>
    <t>STANWELL CORPORATION LIMITED</t>
  </si>
  <si>
    <t>Mackay Gas Turbine</t>
  </si>
  <si>
    <t>2013-14</t>
  </si>
  <si>
    <t>Loy Yang Power Station and Mine</t>
  </si>
  <si>
    <t>ENERGYAUSTRALIA HOLDINGS LIMITED</t>
  </si>
  <si>
    <t>GREEN STATE POWER PTY LTD</t>
  </si>
  <si>
    <t>Hume Power Station Victoria</t>
  </si>
  <si>
    <t>Codrington Wind Farm</t>
  </si>
  <si>
    <t>MERIDIAN ENERGY AUSTRALIA PTY LIMITED</t>
  </si>
  <si>
    <t>Mt Mercer Wind farm Pty Ltd</t>
  </si>
  <si>
    <t>MOMENTUM ENERGY PTY LIMITED</t>
  </si>
  <si>
    <t>REDBANK ENERGY LIMITED</t>
  </si>
  <si>
    <t>Corporate Total</t>
  </si>
  <si>
    <t>CN/A</t>
  </si>
  <si>
    <t>SENVION HOLDINGS PTY LTD</t>
  </si>
  <si>
    <t>Wonthaggi Wind Farm</t>
  </si>
  <si>
    <t>2014-15</t>
  </si>
  <si>
    <t>MITSUI &amp; CO (AUSTRALIA) LTD</t>
  </si>
  <si>
    <t>Bald Hills Wind Farm</t>
  </si>
  <si>
    <t>Ballarat Solar Park</t>
  </si>
  <si>
    <t>Bendigo Solar Park</t>
  </si>
  <si>
    <t>Biofuel</t>
  </si>
  <si>
    <t>2015-16</t>
  </si>
  <si>
    <t>ACCIONA ENERGY OCEANIA PTY. LTD.</t>
  </si>
  <si>
    <t>CBWF HOLDINGS PTY LIMITED</t>
  </si>
  <si>
    <t>Facility</t>
  </si>
  <si>
    <t>DUET COMPANY LIMITED</t>
  </si>
  <si>
    <t>Corio LFG Power Station</t>
  </si>
  <si>
    <t>MERIDIAN ENERGY AUSTRALIA PTY LTD</t>
  </si>
  <si>
    <t>MITSUI &amp; CO. (AUSTRALIA) LTD.</t>
  </si>
  <si>
    <t>2016-17</t>
  </si>
  <si>
    <t>-</t>
  </si>
  <si>
    <t>AWF AUS HOLD OP CO PTY LTD</t>
  </si>
  <si>
    <t xml:space="preserve">Facility </t>
  </si>
  <si>
    <t>CK WILLIAM AUSTRALIA HOLDINGS PTY LTD</t>
  </si>
  <si>
    <t>EIT BALD HILLS PTY LTD</t>
  </si>
  <si>
    <t>Bald Hills Wind Farm Pty Ltd</t>
  </si>
  <si>
    <t>ST. Vincent’s Hospital Cogeneration Plant</t>
  </si>
  <si>
    <t>PIONEER SAIL HOLDINGS PTY LIMITED</t>
  </si>
  <si>
    <t>SPIC PACIFIC ENERGY PTY LTD</t>
  </si>
  <si>
    <t xml:space="preserve">Challicum Hills Wind Farm </t>
  </si>
  <si>
    <t xml:space="preserve">Codrington Wind Farm </t>
  </si>
  <si>
    <t xml:space="preserve">Eildon Pondage Hydro </t>
  </si>
  <si>
    <t xml:space="preserve">Glenmaggie Hydro </t>
  </si>
  <si>
    <t xml:space="preserve">Portland Wind Farms </t>
  </si>
  <si>
    <t xml:space="preserve">William Hovell Hydro </t>
  </si>
  <si>
    <t xml:space="preserve">Yambuk Wind Farm </t>
  </si>
  <si>
    <t>2017-18</t>
  </si>
  <si>
    <t xml:space="preserve">On </t>
  </si>
  <si>
    <t>BALD HILLS WF HOLDINGS PTY LTD</t>
  </si>
  <si>
    <t>EDL LFG (VIC) PTY LTD</t>
  </si>
  <si>
    <t>KIATA WIND FARM HOLDINGS PTY LTD</t>
  </si>
  <si>
    <t>Kiata Wind Farm Pty Ltd</t>
  </si>
  <si>
    <t>REGIONAL WIND FARMS PTY LTD</t>
  </si>
  <si>
    <t>Crowlands Wind Farm</t>
  </si>
  <si>
    <t xml:space="preserve">Yaloak South Wind Farm </t>
  </si>
  <si>
    <t>2018-19</t>
  </si>
  <si>
    <t>Acciona Energy Oceania Pty. Ltd.</t>
  </si>
  <si>
    <t>AGL Energy Limited</t>
  </si>
  <si>
    <t>Sludge Biogas</t>
  </si>
  <si>
    <t>Bald Hills WF Holdings Pty Ltd</t>
  </si>
  <si>
    <t>CBWF Holdings Pty Limited</t>
  </si>
  <si>
    <t>CK William Australia Holdings Pty Ltd</t>
  </si>
  <si>
    <t>EnergyAustralia Holdings Limited</t>
  </si>
  <si>
    <t>Impact Investment Group Pty Ltd ATF Regenerative Capital Unit Trust</t>
  </si>
  <si>
    <t>Swan Hill Solar Farm</t>
  </si>
  <si>
    <t>Kiata Wind Farm Holdings Pty Ltd</t>
  </si>
  <si>
    <t>LMS Energy Pty Ltd</t>
  </si>
  <si>
    <t>Drysdale Renewable Energy Facility</t>
  </si>
  <si>
    <t>Meridian Energy Australia Pty Ltd</t>
  </si>
  <si>
    <t>Momentum Energy Pty Limited</t>
  </si>
  <si>
    <t>Mortons Lane Wind Farm (Holding) Pty Ltd</t>
  </si>
  <si>
    <t>NEOEN AUSTRALIA PTY LTD</t>
  </si>
  <si>
    <t>NUMURKAH SOLAR FARM PTY LTD</t>
  </si>
  <si>
    <t>Origin Energy Limited</t>
  </si>
  <si>
    <t>Pioneer Sail Holdings Pty Limited</t>
  </si>
  <si>
    <t>Pratt Consolidated Holdings Pty. Ltd.</t>
  </si>
  <si>
    <t>RATCH - Australia Corporation Pty Ltd</t>
  </si>
  <si>
    <t>SALT CREEK WIND FARM PTY LTD</t>
  </si>
  <si>
    <t>Salt Creek Wind Farm</t>
  </si>
  <si>
    <t>Snowy Hydro Limited</t>
  </si>
  <si>
    <t>SPIC Pacific Energy Pty Ltd</t>
  </si>
  <si>
    <t>Yaloak South Wind Farm</t>
  </si>
  <si>
    <t>Sustainable Energy Infrastructure Holdings Pty Ltd</t>
  </si>
  <si>
    <t>Werribee Biogas</t>
  </si>
  <si>
    <t>TIMEYear</t>
  </si>
  <si>
    <t xml:space="preserve">Reporting Entity </t>
  </si>
  <si>
    <t>Facility Name</t>
  </si>
  <si>
    <t>Type</t>
  </si>
  <si>
    <t>State</t>
  </si>
  <si>
    <t>Electricity Production (GJ)</t>
  </si>
  <si>
    <t>Electricity Production (Mwh)</t>
  </si>
  <si>
    <t>Scope 1 (t CO2-e)</t>
  </si>
  <si>
    <t>Scope 2 (t CO2-e)</t>
  </si>
  <si>
    <t>Total Emissions (t CO2-e)</t>
  </si>
  <si>
    <t>Emission  Intensity (t/Mwh)</t>
  </si>
  <si>
    <t>Grid Connected</t>
  </si>
  <si>
    <t>Grid</t>
  </si>
  <si>
    <t>Primary Fuel</t>
  </si>
  <si>
    <t>Fuel type</t>
  </si>
  <si>
    <t>Weighted average emission intensity</t>
  </si>
  <si>
    <t>Average</t>
  </si>
  <si>
    <t>Weighted average each year</t>
  </si>
  <si>
    <t>D</t>
  </si>
  <si>
    <t>CO2EII</t>
  </si>
  <si>
    <t>PUBLISHING</t>
  </si>
  <si>
    <t>Ballarat Base Hospital Plant</t>
  </si>
  <si>
    <t>BBASEHOS</t>
  </si>
  <si>
    <t>BBASEH_3</t>
  </si>
  <si>
    <t>VIC1</t>
  </si>
  <si>
    <t>Diesel oil</t>
  </si>
  <si>
    <t>NGA 2018</t>
  </si>
  <si>
    <t>https://www.aemo.com.au/-/media/files/electricity/nem/planning_and_forecasting/ntndp/2014/data-sources/20140411_emissions_report_v2.pdf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</si>
</sst>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-* #,##0_-;\-* #,##0_-;_-* &quot;-&quot;??_-;_-@_-"/>
    <numFmt numFmtId="165" formatCode="_-* #,##0.0000_-;\-* #,##0.0000_-;_-* &quot;-&quot;??_-;_-@_-"/>
    <numFmt numFmtId="166" formatCode="_-* #,##0.000_-;\-* #,##0.000_-;_-* &quot;-&quot;??_-;_-@_-"/>
    <numFmt numFmtId="168" formatCode="_-* #,##0.00000_-;\-* #,##0.00000_-;_-* &quot;-&quot;??_-;_-@_-"/>
    <numFmt numFmtId="169" formatCode="_-* #,##0.000000_-;\-* #,##0.000000_-;_-* &quot;-&quot;??_-;_-@_-"/>
    <numFmt numFmtId="171" formatCode="0.00000000"/>
    <numFmt numFmtId="173" formatCode="0.0000"/>
    <numFmt numFmtId="17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vertical="center"/>
    </xf>
    <xf numFmtId="3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43" fontId="0" fillId="0" borderId="0" xfId="0" applyNumberFormat="1"/>
    <xf numFmtId="43" fontId="0" fillId="0" borderId="0" xfId="1" applyFont="1"/>
    <xf numFmtId="166" fontId="0" fillId="0" borderId="0" xfId="0" applyNumberFormat="1"/>
    <xf numFmtId="0" fontId="0" fillId="0" borderId="1" xfId="0" applyBorder="1"/>
    <xf numFmtId="166" fontId="0" fillId="0" borderId="1" xfId="0" applyNumberFormat="1" applyBorder="1"/>
    <xf numFmtId="0" fontId="0" fillId="0" borderId="0" xfId="0" applyAlignment="1">
      <alignment wrapText="1"/>
    </xf>
    <xf numFmtId="43" fontId="0" fillId="0" borderId="1" xfId="0" applyNumberFormat="1" applyBorder="1"/>
    <xf numFmtId="165" fontId="0" fillId="0" borderId="1" xfId="0" applyNumberFormat="1" applyBorder="1"/>
    <xf numFmtId="168" fontId="0" fillId="0" borderId="1" xfId="0" applyNumberFormat="1" applyBorder="1"/>
    <xf numFmtId="169" fontId="0" fillId="0" borderId="1" xfId="0" applyNumberFormat="1" applyBorder="1"/>
    <xf numFmtId="171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/>
    <xf numFmtId="0" fontId="2" fillId="2" borderId="1" xfId="2" applyBorder="1"/>
    <xf numFmtId="173" fontId="2" fillId="2" borderId="1" xfId="2" applyNumberFormat="1" applyBorder="1"/>
    <xf numFmtId="174" fontId="2" fillId="2" borderId="1" xfId="2" applyNumberFormat="1" applyBorder="1"/>
    <xf numFmtId="2" fontId="2" fillId="2" borderId="1" xfId="2" applyNumberFormat="1" applyBorder="1"/>
  </cellXfs>
  <cellStyles count="3">
    <cellStyle name="Comma" xfId="1" builtinId="3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Emissons intensity weighted average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Sheet9!$A$3</c:f>
              <c:strCache>
                <c:ptCount val="1"/>
                <c:pt idx="0">
                  <c:v>Biofuel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Sheet9!$B$2:$H$2</c:f>
              <c:strCache>
                <c:ptCount val="7"/>
                <c:pt idx="0">
                  <c:v>2012-13</c:v>
                </c:pt>
                <c:pt idx="1">
                  <c:v>2013-14</c:v>
                </c:pt>
                <c:pt idx="2">
                  <c:v>2014-15</c:v>
                </c:pt>
                <c:pt idx="3">
                  <c:v>2015-16</c:v>
                </c:pt>
                <c:pt idx="4">
                  <c:v>2016-17</c:v>
                </c:pt>
                <c:pt idx="5">
                  <c:v>2017-18</c:v>
                </c:pt>
                <c:pt idx="6">
                  <c:v>2018-19</c:v>
                </c:pt>
              </c:strCache>
            </c:strRef>
          </c:cat>
          <c:val>
            <c:numRef>
              <c:f>Sheet9!$B$3:$H$3</c:f>
              <c:numCache>
                <c:formatCode>General</c:formatCode>
                <c:ptCount val="7"/>
                <c:pt idx="2">
                  <c:v>1.26</c:v>
                </c:pt>
                <c:pt idx="3">
                  <c:v>1.46</c:v>
                </c:pt>
                <c:pt idx="4">
                  <c:v>1.52</c:v>
                </c:pt>
                <c:pt idx="5">
                  <c:v>1.36</c:v>
                </c:pt>
                <c:pt idx="6">
                  <c:v>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8A-44D3-B084-4288ED0DA331}"/>
            </c:ext>
          </c:extLst>
        </c:ser>
        <c:ser>
          <c:idx val="1"/>
          <c:order val="1"/>
          <c:tx>
            <c:strRef>
              <c:f>Sheet9!$A$4</c:f>
              <c:strCache>
                <c:ptCount val="1"/>
                <c:pt idx="0">
                  <c:v>Biogas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Sheet9!$B$2:$H$2</c:f>
              <c:strCache>
                <c:ptCount val="7"/>
                <c:pt idx="0">
                  <c:v>2012-13</c:v>
                </c:pt>
                <c:pt idx="1">
                  <c:v>2013-14</c:v>
                </c:pt>
                <c:pt idx="2">
                  <c:v>2014-15</c:v>
                </c:pt>
                <c:pt idx="3">
                  <c:v>2015-16</c:v>
                </c:pt>
                <c:pt idx="4">
                  <c:v>2016-17</c:v>
                </c:pt>
                <c:pt idx="5">
                  <c:v>2017-18</c:v>
                </c:pt>
                <c:pt idx="6">
                  <c:v>2018-19</c:v>
                </c:pt>
              </c:strCache>
            </c:strRef>
          </c:cat>
          <c:val>
            <c:numRef>
              <c:f>Sheet9!$B$4:$H$4</c:f>
              <c:numCache>
                <c:formatCode>General</c:formatCode>
                <c:ptCount val="7"/>
                <c:pt idx="0">
                  <c:v>5.2104899173408561E-2</c:v>
                </c:pt>
                <c:pt idx="1">
                  <c:v>4.7733999868447022E-2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8A-44D3-B084-4288ED0DA331}"/>
            </c:ext>
          </c:extLst>
        </c:ser>
        <c:ser>
          <c:idx val="2"/>
          <c:order val="2"/>
          <c:tx>
            <c:strRef>
              <c:f>Sheet9!$A$5</c:f>
              <c:strCache>
                <c:ptCount val="1"/>
                <c:pt idx="0">
                  <c:v>Brown Coal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Sheet9!$B$2:$H$2</c:f>
              <c:strCache>
                <c:ptCount val="7"/>
                <c:pt idx="0">
                  <c:v>2012-13</c:v>
                </c:pt>
                <c:pt idx="1">
                  <c:v>2013-14</c:v>
                </c:pt>
                <c:pt idx="2">
                  <c:v>2014-15</c:v>
                </c:pt>
                <c:pt idx="3">
                  <c:v>2015-16</c:v>
                </c:pt>
                <c:pt idx="4">
                  <c:v>2016-17</c:v>
                </c:pt>
                <c:pt idx="5">
                  <c:v>2017-18</c:v>
                </c:pt>
                <c:pt idx="6">
                  <c:v>2018-19</c:v>
                </c:pt>
              </c:strCache>
            </c:strRef>
          </c:cat>
          <c:val>
            <c:numRef>
              <c:f>Sheet9!$B$5:$H$5</c:f>
              <c:numCache>
                <c:formatCode>General</c:formatCode>
                <c:ptCount val="7"/>
                <c:pt idx="0">
                  <c:v>1.2512638002900649</c:v>
                </c:pt>
                <c:pt idx="1">
                  <c:v>1.240378566122893</c:v>
                </c:pt>
                <c:pt idx="2">
                  <c:v>1.2282279793508748</c:v>
                </c:pt>
                <c:pt idx="3">
                  <c:v>1.2481013893155064</c:v>
                </c:pt>
                <c:pt idx="4">
                  <c:v>1.2371153386139571</c:v>
                </c:pt>
                <c:pt idx="5">
                  <c:v>1.2108653407691146</c:v>
                </c:pt>
                <c:pt idx="6">
                  <c:v>1.1989485704477432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8A-44D3-B084-4288ED0DA331}"/>
            </c:ext>
          </c:extLst>
        </c:ser>
        <c:ser>
          <c:idx val="3"/>
          <c:order val="3"/>
          <c:tx>
            <c:strRef>
              <c:f>Sheet9!$A$6</c:f>
              <c:strCache>
                <c:ptCount val="1"/>
                <c:pt idx="0">
                  <c:v>Gas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Sheet9!$B$2:$H$2</c:f>
              <c:strCache>
                <c:ptCount val="7"/>
                <c:pt idx="0">
                  <c:v>2012-13</c:v>
                </c:pt>
                <c:pt idx="1">
                  <c:v>2013-14</c:v>
                </c:pt>
                <c:pt idx="2">
                  <c:v>2014-15</c:v>
                </c:pt>
                <c:pt idx="3">
                  <c:v>2015-16</c:v>
                </c:pt>
                <c:pt idx="4">
                  <c:v>2016-17</c:v>
                </c:pt>
                <c:pt idx="5">
                  <c:v>2017-18</c:v>
                </c:pt>
                <c:pt idx="6">
                  <c:v>2018-19</c:v>
                </c:pt>
              </c:strCache>
            </c:strRef>
          </c:cat>
          <c:val>
            <c:numRef>
              <c:f>Sheet9!$B$6:$H$6</c:f>
              <c:numCache>
                <c:formatCode>General</c:formatCode>
                <c:ptCount val="7"/>
                <c:pt idx="0">
                  <c:v>0.54781174185291948</c:v>
                </c:pt>
                <c:pt idx="1">
                  <c:v>0.55641819684326699</c:v>
                </c:pt>
                <c:pt idx="2">
                  <c:v>0.55662088022002276</c:v>
                </c:pt>
                <c:pt idx="3">
                  <c:v>0.59380328849810426</c:v>
                </c:pt>
                <c:pt idx="4">
                  <c:v>0.57598276225659717</c:v>
                </c:pt>
                <c:pt idx="5">
                  <c:v>0.56756671719267016</c:v>
                </c:pt>
                <c:pt idx="6">
                  <c:v>0.58141486470862525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8A-44D3-B084-4288ED0DA331}"/>
            </c:ext>
          </c:extLst>
        </c:ser>
        <c:ser>
          <c:idx val="4"/>
          <c:order val="4"/>
          <c:tx>
            <c:strRef>
              <c:f>Sheet9!$A$7</c:f>
              <c:strCache>
                <c:ptCount val="1"/>
                <c:pt idx="0">
                  <c:v>Hydro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Sheet9!$B$2:$H$2</c:f>
              <c:strCache>
                <c:ptCount val="7"/>
                <c:pt idx="0">
                  <c:v>2012-13</c:v>
                </c:pt>
                <c:pt idx="1">
                  <c:v>2013-14</c:v>
                </c:pt>
                <c:pt idx="2">
                  <c:v>2014-15</c:v>
                </c:pt>
                <c:pt idx="3">
                  <c:v>2015-16</c:v>
                </c:pt>
                <c:pt idx="4">
                  <c:v>2016-17</c:v>
                </c:pt>
                <c:pt idx="5">
                  <c:v>2017-18</c:v>
                </c:pt>
                <c:pt idx="6">
                  <c:v>2018-19</c:v>
                </c:pt>
              </c:strCache>
            </c:strRef>
          </c:cat>
          <c:val>
            <c:numRef>
              <c:f>Sheet9!$B$7:$H$7</c:f>
              <c:numCache>
                <c:formatCode>General</c:formatCode>
                <c:ptCount val="7"/>
                <c:pt idx="0">
                  <c:v>4.2938760580627458E-5</c:v>
                </c:pt>
                <c:pt idx="1">
                  <c:v>1.0753178397430556E-4</c:v>
                </c:pt>
                <c:pt idx="2">
                  <c:v>9.8659913943667849E-5</c:v>
                </c:pt>
                <c:pt idx="3">
                  <c:v>9.7668320113537268E-5</c:v>
                </c:pt>
                <c:pt idx="4">
                  <c:v>1.4507983806566944E-3</c:v>
                </c:pt>
                <c:pt idx="5">
                  <c:v>1.6448262737208416E-4</c:v>
                </c:pt>
                <c:pt idx="6">
                  <c:v>9.8142501174670202E-5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8A-44D3-B084-4288ED0DA331}"/>
            </c:ext>
          </c:extLst>
        </c:ser>
        <c:ser>
          <c:idx val="5"/>
          <c:order val="5"/>
          <c:tx>
            <c:strRef>
              <c:f>Sheet9!$A$8</c:f>
              <c:strCache>
                <c:ptCount val="1"/>
                <c:pt idx="0">
                  <c:v>Landfill Gas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Sheet9!$B$2:$H$2</c:f>
              <c:strCache>
                <c:ptCount val="7"/>
                <c:pt idx="0">
                  <c:v>2012-13</c:v>
                </c:pt>
                <c:pt idx="1">
                  <c:v>2013-14</c:v>
                </c:pt>
                <c:pt idx="2">
                  <c:v>2014-15</c:v>
                </c:pt>
                <c:pt idx="3">
                  <c:v>2015-16</c:v>
                </c:pt>
                <c:pt idx="4">
                  <c:v>2016-17</c:v>
                </c:pt>
                <c:pt idx="5">
                  <c:v>2017-18</c:v>
                </c:pt>
                <c:pt idx="6">
                  <c:v>2018-19</c:v>
                </c:pt>
              </c:strCache>
            </c:strRef>
          </c:cat>
          <c:val>
            <c:numRef>
              <c:f>Sheet9!$B$8:$H$8</c:f>
              <c:numCache>
                <c:formatCode>General</c:formatCode>
                <c:ptCount val="7"/>
                <c:pt idx="0">
                  <c:v>5.6489820708669085E-2</c:v>
                </c:pt>
                <c:pt idx="1">
                  <c:v>5.1978241666279235E-2</c:v>
                </c:pt>
                <c:pt idx="2">
                  <c:v>5.6789846838340027E-2</c:v>
                </c:pt>
                <c:pt idx="3">
                  <c:v>5.677046557717038E-2</c:v>
                </c:pt>
                <c:pt idx="4">
                  <c:v>5.6171539184149848E-2</c:v>
                </c:pt>
                <c:pt idx="5">
                  <c:v>5.6273096605988178E-2</c:v>
                </c:pt>
                <c:pt idx="6">
                  <c:v>5.2206792853352203E-2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8A-44D3-B084-4288ED0DA331}"/>
            </c:ext>
          </c:extLst>
        </c:ser>
        <c:ser>
          <c:idx val="6"/>
          <c:order val="6"/>
          <c:tx>
            <c:strRef>
              <c:f>Sheet9!$A$9</c:f>
              <c:strCache>
                <c:ptCount val="1"/>
                <c:pt idx="0">
                  <c:v>Solar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Sheet9!$B$2:$H$2</c:f>
              <c:strCache>
                <c:ptCount val="7"/>
                <c:pt idx="0">
                  <c:v>2012-13</c:v>
                </c:pt>
                <c:pt idx="1">
                  <c:v>2013-14</c:v>
                </c:pt>
                <c:pt idx="2">
                  <c:v>2014-15</c:v>
                </c:pt>
                <c:pt idx="3">
                  <c:v>2015-16</c:v>
                </c:pt>
                <c:pt idx="4">
                  <c:v>2016-17</c:v>
                </c:pt>
                <c:pt idx="5">
                  <c:v>2017-18</c:v>
                </c:pt>
                <c:pt idx="6">
                  <c:v>2018-19</c:v>
                </c:pt>
              </c:strCache>
            </c:strRef>
          </c:cat>
          <c:val>
            <c:numRef>
              <c:f>Sheet9!$B$9:$H$9</c:f>
              <c:numCache>
                <c:formatCode>General</c:formatCode>
                <c:ptCount val="7"/>
                <c:pt idx="0">
                  <c:v>5.9577257086678687E-2</c:v>
                </c:pt>
                <c:pt idx="1">
                  <c:v>5.8415726416191693E-2</c:v>
                </c:pt>
                <c:pt idx="2">
                  <c:v>4.8680225010817826E-2</c:v>
                </c:pt>
                <c:pt idx="3">
                  <c:v>4.621108282749168E-2</c:v>
                </c:pt>
                <c:pt idx="4">
                  <c:v>2.1032002882525667E-4</c:v>
                </c:pt>
                <c:pt idx="5" formatCode="0.00000000">
                  <c:v>0</c:v>
                </c:pt>
                <c:pt idx="6">
                  <c:v>8.9981390212478781E-4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8A-44D3-B084-4288ED0DA331}"/>
            </c:ext>
          </c:extLst>
        </c:ser>
        <c:ser>
          <c:idx val="7"/>
          <c:order val="7"/>
          <c:tx>
            <c:strRef>
              <c:f>Sheet9!$A$10</c:f>
              <c:strCache>
                <c:ptCount val="1"/>
                <c:pt idx="0">
                  <c:v>Wind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Sheet9!$B$2:$H$2</c:f>
              <c:strCache>
                <c:ptCount val="7"/>
                <c:pt idx="0">
                  <c:v>2012-13</c:v>
                </c:pt>
                <c:pt idx="1">
                  <c:v>2013-14</c:v>
                </c:pt>
                <c:pt idx="2">
                  <c:v>2014-15</c:v>
                </c:pt>
                <c:pt idx="3">
                  <c:v>2015-16</c:v>
                </c:pt>
                <c:pt idx="4">
                  <c:v>2016-17</c:v>
                </c:pt>
                <c:pt idx="5">
                  <c:v>2017-18</c:v>
                </c:pt>
                <c:pt idx="6">
                  <c:v>2018-19</c:v>
                </c:pt>
              </c:strCache>
            </c:strRef>
          </c:cat>
          <c:val>
            <c:numRef>
              <c:f>Sheet9!$B$10:$H$10</c:f>
              <c:numCache>
                <c:formatCode>General</c:formatCode>
                <c:ptCount val="7"/>
                <c:pt idx="0">
                  <c:v>7.6386586770463101E-3</c:v>
                </c:pt>
                <c:pt idx="1">
                  <c:v>7.1574102543980707E-3</c:v>
                </c:pt>
                <c:pt idx="2">
                  <c:v>3.0054188810714678E-4</c:v>
                </c:pt>
                <c:pt idx="3">
                  <c:v>2.2513961927908926E-4</c:v>
                </c:pt>
                <c:pt idx="4">
                  <c:v>2.6138135854708307E-4</c:v>
                </c:pt>
                <c:pt idx="5">
                  <c:v>5.3779359602637003E-4</c:v>
                </c:pt>
                <c:pt idx="6">
                  <c:v>6.029286215466081E-4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18A-44D3-B084-4288ED0DA331}"/>
            </c:ext>
          </c:extLst>
        </c:ser>
        <c:ser>
          <c:idx val="8"/>
          <c:order val="8"/>
          <c:tx>
            <c:strRef>
              <c:f>Sheet9!$A$11</c:f>
              <c:strCache>
                <c:ptCount val="1"/>
                <c:pt idx="0">
                  <c:v>Sludge Biogas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Sheet9!$B$2:$H$2</c:f>
              <c:strCache>
                <c:ptCount val="7"/>
                <c:pt idx="0">
                  <c:v>2012-13</c:v>
                </c:pt>
                <c:pt idx="1">
                  <c:v>2013-14</c:v>
                </c:pt>
                <c:pt idx="2">
                  <c:v>2014-15</c:v>
                </c:pt>
                <c:pt idx="3">
                  <c:v>2015-16</c:v>
                </c:pt>
                <c:pt idx="4">
                  <c:v>2016-17</c:v>
                </c:pt>
                <c:pt idx="5">
                  <c:v>2017-18</c:v>
                </c:pt>
                <c:pt idx="6">
                  <c:v>2018-19</c:v>
                </c:pt>
              </c:strCache>
            </c:strRef>
          </c:cat>
          <c:val>
            <c:numRef>
              <c:f>Sheet9!$B$11:$H$11</c:f>
              <c:numCache>
                <c:formatCode>General</c:formatCode>
                <c:ptCount val="7"/>
                <c:pt idx="6">
                  <c:v>4.8399902284108953E-2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18A-44D3-B084-4288ED0DA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420863"/>
        <c:axId val="929175823"/>
      </c:lineChart>
      <c:catAx>
        <c:axId val="67242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175823"/>
        <c:crosses val="autoZero"/>
        <c:auto val="1"/>
        <c:lblAlgn val="ctr"/>
        <c:lblOffset val="100"/>
        <c:noMultiLvlLbl val="0"/>
      </c:catAx>
      <c:valAx>
        <c:axId val="92917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42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11430</xdr:colOff>
      <xdr:row>0</xdr:row>
      <xdr:rowOff>21907</xdr:rowOff>
    </xdr:from>
    <xdr:to>
      <xdr:col>22</xdr:col>
      <xdr:colOff>85726</xdr:colOff>
      <xdr:row>16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4CAF59-21EF-4823-9CAC-F1BEB5760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16</xdr:row>
      <xdr:rowOff>133350</xdr:rowOff>
    </xdr:from>
    <xdr:to>
      <xdr:col>8</xdr:col>
      <xdr:colOff>473663</xdr:colOff>
      <xdr:row>42</xdr:row>
      <xdr:rowOff>22285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D983285-8742-4B1C-9CAB-CD562E576F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028950"/>
          <a:ext cx="5459048" cy="460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74295</xdr:colOff>
      <xdr:row>16</xdr:row>
      <xdr:rowOff>116206</xdr:rowOff>
    </xdr:from>
    <xdr:to>
      <xdr:col>16</xdr:col>
      <xdr:colOff>434340</xdr:colOff>
      <xdr:row>42</xdr:row>
      <xdr:rowOff>93088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A579A30-7B63-4DB4-AA8D-B8016F4BC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84595" y="3011806"/>
          <a:ext cx="4021455" cy="46860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C1899-7696-46B7-A8D9-7579839DA2DF}">
  <dimension ref="A1:K44"/>
  <sheetViews>
    <sheetView tabSelected="1" workbookViewId="0">
      <selection activeCell="I9" sqref="I9"/>
    </sheetView>
  </sheetViews>
  <sheetFormatPr defaultRowHeight="14.4" x14ac:dyDescent="0.3"/>
  <cols>
    <col min="7" max="7" width="10.5546875" bestFit="1" customWidth="1"/>
  </cols>
  <sheetData>
    <row r="1" spans="1:11" x14ac:dyDescent="0.3">
      <c r="B1" s="16" t="s">
        <v>190</v>
      </c>
      <c r="C1" s="16"/>
      <c r="D1" s="16"/>
      <c r="E1" s="16"/>
      <c r="F1" s="16"/>
      <c r="G1" s="16"/>
      <c r="H1" s="16"/>
    </row>
    <row r="2" spans="1:11" x14ac:dyDescent="0.3">
      <c r="A2" t="s">
        <v>187</v>
      </c>
      <c r="B2" t="s">
        <v>0</v>
      </c>
      <c r="C2" t="s">
        <v>90</v>
      </c>
      <c r="D2" t="s">
        <v>104</v>
      </c>
      <c r="E2" t="s">
        <v>110</v>
      </c>
      <c r="F2" t="s">
        <v>118</v>
      </c>
      <c r="G2" t="s">
        <v>135</v>
      </c>
      <c r="H2" t="s">
        <v>144</v>
      </c>
      <c r="I2" s="17" t="s">
        <v>189</v>
      </c>
    </row>
    <row r="3" spans="1:11" x14ac:dyDescent="0.3">
      <c r="A3" t="s">
        <v>109</v>
      </c>
      <c r="D3">
        <v>1.26</v>
      </c>
      <c r="E3">
        <v>1.46</v>
      </c>
      <c r="F3">
        <v>1.52</v>
      </c>
      <c r="G3">
        <v>1.36</v>
      </c>
      <c r="H3">
        <v>1.27</v>
      </c>
      <c r="I3" s="18">
        <f>AVERAGE(B3:H3)</f>
        <v>1.3740000000000001</v>
      </c>
    </row>
    <row r="4" spans="1:11" x14ac:dyDescent="0.3">
      <c r="A4" t="s">
        <v>24</v>
      </c>
      <c r="B4">
        <v>5.2104899173408561E-2</v>
      </c>
      <c r="C4">
        <v>4.7733999868447022E-2</v>
      </c>
      <c r="D4">
        <v>0.05</v>
      </c>
      <c r="E4">
        <v>0.05</v>
      </c>
      <c r="F4">
        <v>0.05</v>
      </c>
      <c r="G4">
        <v>0.05</v>
      </c>
      <c r="I4" s="19">
        <f t="shared" ref="I4:I11" si="0">AVERAGE(B4:H4)</f>
        <v>4.9973149840309261E-2</v>
      </c>
    </row>
    <row r="5" spans="1:11" x14ac:dyDescent="0.3">
      <c r="A5" t="s">
        <v>10</v>
      </c>
      <c r="B5">
        <v>1.2512638002900649</v>
      </c>
      <c r="C5">
        <v>1.240378566122893</v>
      </c>
      <c r="D5">
        <v>1.2282279793508748</v>
      </c>
      <c r="E5">
        <v>1.2481013893155064</v>
      </c>
      <c r="F5">
        <v>1.2371153386139571</v>
      </c>
      <c r="G5">
        <v>1.2108653407691146</v>
      </c>
      <c r="H5">
        <v>1.1989485704477432</v>
      </c>
      <c r="I5" s="18">
        <f t="shared" si="0"/>
        <v>1.2307001407014506</v>
      </c>
    </row>
    <row r="6" spans="1:11" x14ac:dyDescent="0.3">
      <c r="A6" t="s">
        <v>22</v>
      </c>
      <c r="B6">
        <v>0.54781174185291948</v>
      </c>
      <c r="C6">
        <v>0.55641819684326699</v>
      </c>
      <c r="D6">
        <v>0.55662088022002276</v>
      </c>
      <c r="E6">
        <v>0.59380328849810426</v>
      </c>
      <c r="F6">
        <v>0.57598276225659717</v>
      </c>
      <c r="G6">
        <v>0.56756671719267016</v>
      </c>
      <c r="H6">
        <v>0.58141486470862525</v>
      </c>
      <c r="I6" s="21">
        <f t="shared" si="0"/>
        <v>0.56851692165317225</v>
      </c>
    </row>
    <row r="7" spans="1:11" x14ac:dyDescent="0.3">
      <c r="A7" t="s">
        <v>12</v>
      </c>
      <c r="B7">
        <v>4.2938760580627458E-5</v>
      </c>
      <c r="C7">
        <v>1.0753178397430556E-4</v>
      </c>
      <c r="D7">
        <v>9.8659913943667849E-5</v>
      </c>
      <c r="E7">
        <v>9.7668320113537268E-5</v>
      </c>
      <c r="F7">
        <v>1.4507983806566944E-3</v>
      </c>
      <c r="G7">
        <v>1.6448262737208416E-4</v>
      </c>
      <c r="H7">
        <v>9.8142501174670202E-5</v>
      </c>
      <c r="I7" s="19">
        <f t="shared" si="0"/>
        <v>2.9431746968794099E-4</v>
      </c>
    </row>
    <row r="8" spans="1:11" x14ac:dyDescent="0.3">
      <c r="A8" t="s">
        <v>42</v>
      </c>
      <c r="B8">
        <v>5.6489820708669085E-2</v>
      </c>
      <c r="C8">
        <v>5.1978241666279235E-2</v>
      </c>
      <c r="D8">
        <v>5.6789846838340027E-2</v>
      </c>
      <c r="E8">
        <v>5.677046557717038E-2</v>
      </c>
      <c r="F8">
        <v>5.6171539184149848E-2</v>
      </c>
      <c r="G8">
        <v>5.6273096605988178E-2</v>
      </c>
      <c r="H8">
        <v>5.2206792853352203E-2</v>
      </c>
      <c r="I8" s="20">
        <f t="shared" si="0"/>
        <v>5.5239971919135565E-2</v>
      </c>
    </row>
    <row r="9" spans="1:11" x14ac:dyDescent="0.3">
      <c r="A9" t="s">
        <v>65</v>
      </c>
      <c r="B9">
        <v>5.9577257086678687E-2</v>
      </c>
      <c r="C9">
        <v>5.8415726416191693E-2</v>
      </c>
      <c r="D9">
        <v>4.8680225010817826E-2</v>
      </c>
      <c r="E9">
        <v>4.621108282749168E-2</v>
      </c>
      <c r="F9">
        <v>2.1032002882525667E-4</v>
      </c>
      <c r="G9" s="15">
        <v>0</v>
      </c>
      <c r="H9">
        <v>8.9981390212478781E-4</v>
      </c>
      <c r="I9" s="20">
        <f t="shared" si="0"/>
        <v>3.0570632181732848E-2</v>
      </c>
    </row>
    <row r="10" spans="1:11" x14ac:dyDescent="0.3">
      <c r="A10" t="s">
        <v>7</v>
      </c>
      <c r="B10">
        <v>7.6386586770463101E-3</v>
      </c>
      <c r="C10">
        <v>7.1574102543980707E-3</v>
      </c>
      <c r="D10">
        <v>3.0054188810714678E-4</v>
      </c>
      <c r="E10">
        <v>2.2513961927908926E-4</v>
      </c>
      <c r="F10">
        <v>2.6138135854708307E-4</v>
      </c>
      <c r="G10">
        <v>5.3779359602637003E-4</v>
      </c>
      <c r="H10">
        <v>6.029286215466081E-4</v>
      </c>
      <c r="I10" s="19">
        <f t="shared" si="0"/>
        <v>2.3891220021358107E-3</v>
      </c>
    </row>
    <row r="11" spans="1:11" x14ac:dyDescent="0.3">
      <c r="A11" t="s">
        <v>147</v>
      </c>
      <c r="H11">
        <v>4.8399902284108953E-2</v>
      </c>
      <c r="I11" s="18">
        <f t="shared" si="0"/>
        <v>4.8399902284108953E-2</v>
      </c>
    </row>
    <row r="15" spans="1:11" x14ac:dyDescent="0.3">
      <c r="A15" t="s">
        <v>191</v>
      </c>
      <c r="B15" t="s">
        <v>192</v>
      </c>
      <c r="C15" t="s">
        <v>193</v>
      </c>
      <c r="D15">
        <v>1</v>
      </c>
      <c r="E15" t="s">
        <v>194</v>
      </c>
      <c r="F15" t="s">
        <v>195</v>
      </c>
      <c r="G15" t="s">
        <v>196</v>
      </c>
      <c r="H15" t="s">
        <v>197</v>
      </c>
      <c r="I15">
        <v>0.95699999999999996</v>
      </c>
      <c r="J15" t="s">
        <v>198</v>
      </c>
      <c r="K15" t="s">
        <v>199</v>
      </c>
    </row>
    <row r="44" spans="1:1" x14ac:dyDescent="0.3">
      <c r="A44" t="s">
        <v>200</v>
      </c>
    </row>
  </sheetData>
  <mergeCells count="1">
    <mergeCell ref="B1:H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2BD6D-6B6C-4105-871A-49B51D9047F1}">
  <dimension ref="A1:Q59"/>
  <sheetViews>
    <sheetView workbookViewId="0">
      <selection activeCell="P2" sqref="P2:Q8"/>
    </sheetView>
  </sheetViews>
  <sheetFormatPr defaultRowHeight="14.4" x14ac:dyDescent="0.3"/>
  <cols>
    <col min="6" max="6" width="9.88671875" bestFit="1" customWidth="1"/>
    <col min="7" max="7" width="11.21875" bestFit="1" customWidth="1"/>
    <col min="8" max="8" width="9.88671875" bestFit="1" customWidth="1"/>
    <col min="10" max="10" width="9.88671875" bestFit="1" customWidth="1"/>
    <col min="14" max="14" width="10.77734375" bestFit="1" customWidth="1"/>
    <col min="16" max="16" width="10.77734375" bestFit="1" customWidth="1"/>
    <col min="17" max="17" width="16.88671875" bestFit="1" customWidth="1"/>
  </cols>
  <sheetData>
    <row r="1" spans="1:17" ht="43.2" x14ac:dyDescent="0.3">
      <c r="A1" s="10" t="s">
        <v>173</v>
      </c>
      <c r="B1" s="10" t="s">
        <v>174</v>
      </c>
      <c r="C1" s="10" t="s">
        <v>175</v>
      </c>
      <c r="D1" s="10" t="s">
        <v>176</v>
      </c>
      <c r="E1" s="10" t="s">
        <v>177</v>
      </c>
      <c r="F1" s="10" t="s">
        <v>178</v>
      </c>
      <c r="G1" s="10" t="s">
        <v>179</v>
      </c>
      <c r="H1" s="10" t="s">
        <v>180</v>
      </c>
      <c r="I1" s="10" t="s">
        <v>181</v>
      </c>
      <c r="J1" s="10" t="s">
        <v>182</v>
      </c>
      <c r="K1" s="10" t="s">
        <v>183</v>
      </c>
      <c r="L1" s="10" t="s">
        <v>184</v>
      </c>
      <c r="M1" s="10" t="s">
        <v>185</v>
      </c>
      <c r="N1" s="10" t="s">
        <v>186</v>
      </c>
      <c r="P1" t="s">
        <v>187</v>
      </c>
      <c r="Q1" s="10" t="s">
        <v>188</v>
      </c>
    </row>
    <row r="2" spans="1:17" x14ac:dyDescent="0.3">
      <c r="A2" s="1"/>
      <c r="B2" t="s">
        <v>8</v>
      </c>
      <c r="C2" t="s">
        <v>23</v>
      </c>
      <c r="D2" t="s">
        <v>3</v>
      </c>
      <c r="E2" t="s">
        <v>4</v>
      </c>
      <c r="F2" s="2">
        <v>182194</v>
      </c>
      <c r="G2" s="3">
        <v>50609.444444444445</v>
      </c>
      <c r="H2" s="2">
        <v>2637</v>
      </c>
      <c r="I2" s="2">
        <v>1372</v>
      </c>
      <c r="J2" s="2">
        <v>4009</v>
      </c>
      <c r="K2" s="7">
        <v>5.2104899173408561E-2</v>
      </c>
      <c r="L2" t="s">
        <v>5</v>
      </c>
      <c r="M2" t="s">
        <v>6</v>
      </c>
      <c r="N2" t="s">
        <v>24</v>
      </c>
      <c r="P2" s="8" t="s">
        <v>24</v>
      </c>
      <c r="Q2" s="9">
        <v>5.2104899173408561E-2</v>
      </c>
    </row>
    <row r="3" spans="1:17" x14ac:dyDescent="0.3">
      <c r="A3" s="1"/>
      <c r="B3" t="s">
        <v>8</v>
      </c>
      <c r="C3" t="s">
        <v>9</v>
      </c>
      <c r="D3" t="s">
        <v>3</v>
      </c>
      <c r="E3" t="s">
        <v>4</v>
      </c>
      <c r="F3" s="2">
        <v>58566999</v>
      </c>
      <c r="G3" s="3">
        <v>16268610.833333332</v>
      </c>
      <c r="H3" s="2">
        <v>18868250</v>
      </c>
      <c r="I3" s="2">
        <v>259065</v>
      </c>
      <c r="J3" s="2">
        <v>19127315</v>
      </c>
      <c r="K3" s="4">
        <v>1.159794784772906</v>
      </c>
      <c r="L3" t="s">
        <v>5</v>
      </c>
      <c r="M3" t="s">
        <v>6</v>
      </c>
      <c r="N3" t="s">
        <v>10</v>
      </c>
      <c r="P3" s="8" t="s">
        <v>10</v>
      </c>
      <c r="Q3" s="11">
        <f>SUM(H3:H8)/SUM(G3:G8)</f>
        <v>1.2512638002900649</v>
      </c>
    </row>
    <row r="4" spans="1:17" x14ac:dyDescent="0.3">
      <c r="A4" s="1"/>
      <c r="B4" t="s">
        <v>27</v>
      </c>
      <c r="C4" t="s">
        <v>28</v>
      </c>
      <c r="D4" t="s">
        <v>3</v>
      </c>
      <c r="E4" t="s">
        <v>4</v>
      </c>
      <c r="F4" s="2">
        <v>3944437</v>
      </c>
      <c r="G4" s="3">
        <v>1095676.9444444445</v>
      </c>
      <c r="H4" s="2">
        <v>1206338</v>
      </c>
      <c r="I4" s="2">
        <v>1383</v>
      </c>
      <c r="J4" s="2">
        <v>1207721</v>
      </c>
      <c r="K4" s="5">
        <v>1.1009978863903771</v>
      </c>
      <c r="L4" t="s">
        <v>5</v>
      </c>
      <c r="M4" t="s">
        <v>6</v>
      </c>
      <c r="N4" t="s">
        <v>10</v>
      </c>
      <c r="P4" s="8" t="s">
        <v>22</v>
      </c>
      <c r="Q4" s="11">
        <f>SUM(H9:H25)/SUM(G9:G25)</f>
        <v>0.54781174185291948</v>
      </c>
    </row>
    <row r="5" spans="1:17" x14ac:dyDescent="0.3">
      <c r="A5" s="1"/>
      <c r="B5" t="s">
        <v>49</v>
      </c>
      <c r="C5" t="s">
        <v>50</v>
      </c>
      <c r="D5" t="s">
        <v>3</v>
      </c>
      <c r="E5" t="s">
        <v>4</v>
      </c>
      <c r="F5" s="2">
        <v>30012768</v>
      </c>
      <c r="G5" s="3">
        <v>8336880</v>
      </c>
      <c r="H5" s="2">
        <v>11144252</v>
      </c>
      <c r="I5" s="2">
        <v>188260</v>
      </c>
      <c r="J5" s="2">
        <v>11332512</v>
      </c>
      <c r="K5" s="4">
        <v>1.3367413228929768</v>
      </c>
      <c r="L5" t="s">
        <v>5</v>
      </c>
      <c r="M5" t="s">
        <v>6</v>
      </c>
      <c r="N5" t="s">
        <v>10</v>
      </c>
      <c r="P5" s="8" t="s">
        <v>12</v>
      </c>
      <c r="Q5" s="14">
        <f>SUM(H26:H37)/SUM(G26:G37)</f>
        <v>4.2938760580627458E-5</v>
      </c>
    </row>
    <row r="6" spans="1:17" x14ac:dyDescent="0.3">
      <c r="A6" s="1"/>
      <c r="B6" t="s">
        <v>51</v>
      </c>
      <c r="C6" t="s">
        <v>52</v>
      </c>
      <c r="D6" t="s">
        <v>3</v>
      </c>
      <c r="E6" t="s">
        <v>4</v>
      </c>
      <c r="F6" s="2">
        <v>564541</v>
      </c>
      <c r="G6" s="3">
        <v>156816.94444444444</v>
      </c>
      <c r="H6" s="2">
        <v>460190</v>
      </c>
      <c r="I6" s="2">
        <v>60024</v>
      </c>
      <c r="J6" s="2">
        <v>520214</v>
      </c>
      <c r="K6" s="4">
        <v>2.934568082743326</v>
      </c>
      <c r="L6" t="s">
        <v>5</v>
      </c>
      <c r="M6" t="s">
        <v>6</v>
      </c>
      <c r="N6" t="s">
        <v>10</v>
      </c>
      <c r="P6" s="8" t="s">
        <v>42</v>
      </c>
      <c r="Q6" s="11">
        <f>SUM(H38:H49)/SUM(G38:G49)</f>
        <v>5.6489820708669085E-2</v>
      </c>
    </row>
    <row r="7" spans="1:17" x14ac:dyDescent="0.3">
      <c r="A7" s="1"/>
      <c r="B7" t="s">
        <v>60</v>
      </c>
      <c r="C7" t="s">
        <v>61</v>
      </c>
      <c r="D7" t="s">
        <v>3</v>
      </c>
      <c r="E7" t="s">
        <v>4</v>
      </c>
      <c r="F7" s="2">
        <v>30929043</v>
      </c>
      <c r="G7" s="3">
        <v>8591400.833333334</v>
      </c>
      <c r="H7" s="2">
        <v>9760662</v>
      </c>
      <c r="I7">
        <v>440</v>
      </c>
      <c r="J7" s="2">
        <v>9761102</v>
      </c>
      <c r="K7" s="5">
        <v>1.1360966842718023</v>
      </c>
      <c r="L7" t="s">
        <v>5</v>
      </c>
      <c r="M7" t="s">
        <v>6</v>
      </c>
      <c r="N7" t="s">
        <v>10</v>
      </c>
      <c r="P7" s="8" t="s">
        <v>65</v>
      </c>
      <c r="Q7" s="11">
        <f>SUM(H50)/SUM(G50)</f>
        <v>5.9577257086678687E-2</v>
      </c>
    </row>
    <row r="8" spans="1:17" x14ac:dyDescent="0.3">
      <c r="A8" s="1"/>
      <c r="B8" t="s">
        <v>73</v>
      </c>
      <c r="C8" t="s">
        <v>74</v>
      </c>
      <c r="D8" t="s">
        <v>3</v>
      </c>
      <c r="E8" t="s">
        <v>4</v>
      </c>
      <c r="F8" s="2">
        <v>41339153</v>
      </c>
      <c r="G8" s="3">
        <v>11483098.055555556</v>
      </c>
      <c r="H8" s="2">
        <v>16033962</v>
      </c>
      <c r="I8" s="2">
        <v>197015</v>
      </c>
      <c r="J8" s="2">
        <v>16230977</v>
      </c>
      <c r="K8" s="5">
        <v>1.3963097695784914</v>
      </c>
      <c r="L8" t="s">
        <v>5</v>
      </c>
      <c r="M8" t="s">
        <v>6</v>
      </c>
      <c r="N8" t="s">
        <v>10</v>
      </c>
      <c r="P8" s="8" t="s">
        <v>7</v>
      </c>
      <c r="Q8" s="11">
        <f>SUM(H51:H59)/SUM(G51:G59)</f>
        <v>7.6386586770463101E-3</v>
      </c>
    </row>
    <row r="9" spans="1:17" x14ac:dyDescent="0.3">
      <c r="A9" s="1"/>
      <c r="B9" t="s">
        <v>8</v>
      </c>
      <c r="C9" t="s">
        <v>21</v>
      </c>
      <c r="D9" t="s">
        <v>3</v>
      </c>
      <c r="E9" t="s">
        <v>4</v>
      </c>
      <c r="F9" s="2">
        <v>58353</v>
      </c>
      <c r="G9" s="3">
        <v>16209.166666666666</v>
      </c>
      <c r="H9" s="2">
        <v>11808</v>
      </c>
      <c r="I9" s="2">
        <v>2185</v>
      </c>
      <c r="J9" s="2">
        <v>13993</v>
      </c>
      <c r="K9" s="4">
        <v>0.72847668500334173</v>
      </c>
      <c r="L9" t="s">
        <v>5</v>
      </c>
      <c r="M9" t="s">
        <v>6</v>
      </c>
      <c r="N9" t="s">
        <v>22</v>
      </c>
    </row>
    <row r="10" spans="1:17" x14ac:dyDescent="0.3">
      <c r="A10" s="1"/>
      <c r="B10" t="s">
        <v>29</v>
      </c>
      <c r="C10" t="s">
        <v>30</v>
      </c>
      <c r="D10" t="s">
        <v>3</v>
      </c>
      <c r="E10" t="s">
        <v>4</v>
      </c>
      <c r="F10" s="2">
        <v>476844</v>
      </c>
      <c r="G10" s="3">
        <v>132456.66666666666</v>
      </c>
      <c r="H10" s="2">
        <v>69457</v>
      </c>
      <c r="I10" s="2">
        <v>1051</v>
      </c>
      <c r="J10" s="2">
        <v>70508</v>
      </c>
      <c r="K10" s="4">
        <v>0.52437526738304352</v>
      </c>
      <c r="L10" t="s">
        <v>5</v>
      </c>
      <c r="M10" t="s">
        <v>6</v>
      </c>
      <c r="N10" t="s">
        <v>22</v>
      </c>
    </row>
    <row r="11" spans="1:17" x14ac:dyDescent="0.3">
      <c r="A11" s="1"/>
      <c r="B11" t="s">
        <v>31</v>
      </c>
      <c r="C11" t="s">
        <v>32</v>
      </c>
      <c r="D11" t="s">
        <v>3</v>
      </c>
      <c r="E11" t="s">
        <v>4</v>
      </c>
      <c r="F11" s="2">
        <v>37059</v>
      </c>
      <c r="G11" s="3">
        <v>10294.166666666666</v>
      </c>
      <c r="H11" s="2">
        <v>15310</v>
      </c>
      <c r="I11">
        <v>570</v>
      </c>
      <c r="J11" s="2">
        <v>15880</v>
      </c>
      <c r="K11" s="4">
        <v>1.4872500607139967</v>
      </c>
      <c r="L11" t="s">
        <v>5</v>
      </c>
      <c r="M11" t="s">
        <v>6</v>
      </c>
      <c r="N11" t="s">
        <v>22</v>
      </c>
    </row>
    <row r="12" spans="1:17" x14ac:dyDescent="0.3">
      <c r="A12" s="1"/>
      <c r="B12" t="s">
        <v>31</v>
      </c>
      <c r="C12" t="s">
        <v>33</v>
      </c>
      <c r="D12" t="s">
        <v>3</v>
      </c>
      <c r="E12" t="s">
        <v>4</v>
      </c>
      <c r="F12" s="2">
        <v>26336</v>
      </c>
      <c r="G12" s="3">
        <v>7315.5555555555557</v>
      </c>
      <c r="H12" s="2">
        <v>12822</v>
      </c>
      <c r="I12">
        <v>429</v>
      </c>
      <c r="J12" s="2">
        <v>13251</v>
      </c>
      <c r="K12" s="4">
        <v>1.7527035236938031</v>
      </c>
      <c r="L12" t="s">
        <v>5</v>
      </c>
      <c r="M12" t="s">
        <v>6</v>
      </c>
      <c r="N12" t="s">
        <v>22</v>
      </c>
    </row>
    <row r="13" spans="1:17" x14ac:dyDescent="0.3">
      <c r="A13" s="1"/>
      <c r="B13" t="s">
        <v>31</v>
      </c>
      <c r="C13" t="s">
        <v>34</v>
      </c>
      <c r="D13" t="s">
        <v>3</v>
      </c>
      <c r="E13" t="s">
        <v>4</v>
      </c>
      <c r="F13" s="2">
        <v>35219</v>
      </c>
      <c r="G13" s="3">
        <v>9783.0555555555547</v>
      </c>
      <c r="H13" s="2">
        <v>13340</v>
      </c>
      <c r="I13">
        <v>619</v>
      </c>
      <c r="J13" s="2">
        <v>13959</v>
      </c>
      <c r="K13" s="4">
        <v>1.3635821573582443</v>
      </c>
      <c r="L13" t="s">
        <v>5</v>
      </c>
      <c r="M13" t="s">
        <v>6</v>
      </c>
      <c r="N13" t="s">
        <v>22</v>
      </c>
    </row>
    <row r="14" spans="1:17" x14ac:dyDescent="0.3">
      <c r="A14" s="1"/>
      <c r="B14" t="s">
        <v>31</v>
      </c>
      <c r="C14" t="s">
        <v>35</v>
      </c>
      <c r="D14" t="s">
        <v>3</v>
      </c>
      <c r="E14" t="s">
        <v>4</v>
      </c>
      <c r="F14" s="2">
        <v>87795</v>
      </c>
      <c r="G14" s="3">
        <v>24387.5</v>
      </c>
      <c r="H14" s="2">
        <v>27759</v>
      </c>
      <c r="I14" s="2">
        <v>1107</v>
      </c>
      <c r="J14" s="2">
        <v>28866</v>
      </c>
      <c r="K14" s="4">
        <v>1.1382470527934392</v>
      </c>
      <c r="L14" t="s">
        <v>5</v>
      </c>
      <c r="M14" t="s">
        <v>6</v>
      </c>
      <c r="N14" t="s">
        <v>22</v>
      </c>
    </row>
    <row r="15" spans="1:17" x14ac:dyDescent="0.3">
      <c r="A15" s="1"/>
      <c r="B15" t="s">
        <v>31</v>
      </c>
      <c r="C15" t="s">
        <v>36</v>
      </c>
      <c r="D15" t="s">
        <v>3</v>
      </c>
      <c r="E15" t="s">
        <v>4</v>
      </c>
      <c r="F15" s="2">
        <v>33376</v>
      </c>
      <c r="G15" s="3">
        <v>9271.1111111111113</v>
      </c>
      <c r="H15" s="2">
        <v>14400</v>
      </c>
      <c r="I15">
        <v>520</v>
      </c>
      <c r="J15" s="2">
        <v>14920</v>
      </c>
      <c r="K15" s="4">
        <v>1.5532118887823585</v>
      </c>
      <c r="L15" t="s">
        <v>5</v>
      </c>
      <c r="M15" t="s">
        <v>6</v>
      </c>
      <c r="N15" t="s">
        <v>22</v>
      </c>
    </row>
    <row r="16" spans="1:17" x14ac:dyDescent="0.3">
      <c r="A16" s="1"/>
      <c r="B16" t="s">
        <v>37</v>
      </c>
      <c r="C16" t="s">
        <v>38</v>
      </c>
      <c r="D16" t="s">
        <v>3</v>
      </c>
      <c r="E16" t="s">
        <v>4</v>
      </c>
      <c r="F16" s="2">
        <v>87934</v>
      </c>
      <c r="G16" s="3">
        <v>24426.111111111109</v>
      </c>
      <c r="H16" s="2">
        <v>20071</v>
      </c>
      <c r="I16" s="2">
        <v>6777</v>
      </c>
      <c r="J16" s="2">
        <v>26848</v>
      </c>
      <c r="K16" s="4">
        <v>0.8217026406168263</v>
      </c>
      <c r="L16" t="s">
        <v>5</v>
      </c>
      <c r="M16" t="s">
        <v>6</v>
      </c>
      <c r="N16" t="s">
        <v>22</v>
      </c>
    </row>
    <row r="17" spans="1:14" x14ac:dyDescent="0.3">
      <c r="A17" s="1"/>
      <c r="B17" t="s">
        <v>37</v>
      </c>
      <c r="C17" t="s">
        <v>39</v>
      </c>
      <c r="D17" t="s">
        <v>3</v>
      </c>
      <c r="E17" t="s">
        <v>4</v>
      </c>
      <c r="F17" s="2">
        <v>667242</v>
      </c>
      <c r="G17" s="3">
        <v>185345</v>
      </c>
      <c r="H17" s="2">
        <v>96797</v>
      </c>
      <c r="I17" s="2">
        <v>18407</v>
      </c>
      <c r="J17" s="2">
        <v>115204</v>
      </c>
      <c r="K17" s="4">
        <v>0.52225309557851574</v>
      </c>
      <c r="L17" t="s">
        <v>5</v>
      </c>
      <c r="M17" t="s">
        <v>6</v>
      </c>
      <c r="N17" t="s">
        <v>22</v>
      </c>
    </row>
    <row r="18" spans="1:14" x14ac:dyDescent="0.3">
      <c r="A18" s="1"/>
      <c r="B18" t="s">
        <v>75</v>
      </c>
      <c r="C18" t="s">
        <v>76</v>
      </c>
      <c r="D18" t="s">
        <v>3</v>
      </c>
      <c r="E18" t="s">
        <v>4</v>
      </c>
      <c r="F18" s="2">
        <v>4450</v>
      </c>
      <c r="G18" s="3">
        <v>1236.1111111111111</v>
      </c>
      <c r="H18">
        <v>491</v>
      </c>
      <c r="I18">
        <v>43</v>
      </c>
      <c r="J18">
        <v>534</v>
      </c>
      <c r="K18" s="4">
        <v>0.39721348314606741</v>
      </c>
      <c r="L18" t="s">
        <v>5</v>
      </c>
      <c r="M18" t="s">
        <v>6</v>
      </c>
      <c r="N18" t="s">
        <v>22</v>
      </c>
    </row>
    <row r="19" spans="1:14" x14ac:dyDescent="0.3">
      <c r="A19" s="1"/>
      <c r="B19" t="s">
        <v>75</v>
      </c>
      <c r="C19" t="s">
        <v>77</v>
      </c>
      <c r="D19" t="s">
        <v>3</v>
      </c>
      <c r="E19" t="s">
        <v>4</v>
      </c>
      <c r="F19" s="2">
        <v>2503</v>
      </c>
      <c r="G19" s="3">
        <v>695.27777777777771</v>
      </c>
      <c r="H19">
        <v>443</v>
      </c>
      <c r="I19">
        <v>41</v>
      </c>
      <c r="J19">
        <v>484</v>
      </c>
      <c r="K19" s="4">
        <v>0.63715541350379545</v>
      </c>
      <c r="L19" t="s">
        <v>5</v>
      </c>
      <c r="M19" t="s">
        <v>6</v>
      </c>
      <c r="N19" t="s">
        <v>22</v>
      </c>
    </row>
    <row r="20" spans="1:14" x14ac:dyDescent="0.3">
      <c r="A20" s="1"/>
      <c r="B20" t="s">
        <v>75</v>
      </c>
      <c r="C20" t="s">
        <v>78</v>
      </c>
      <c r="D20" t="s">
        <v>3</v>
      </c>
      <c r="E20" t="s">
        <v>4</v>
      </c>
      <c r="F20" s="2">
        <v>9971</v>
      </c>
      <c r="G20" s="3">
        <v>2769.7222222222222</v>
      </c>
      <c r="H20" s="2">
        <v>1489</v>
      </c>
      <c r="I20">
        <v>165</v>
      </c>
      <c r="J20" s="2">
        <v>1654</v>
      </c>
      <c r="K20" s="4">
        <v>0.53759903720790292</v>
      </c>
      <c r="L20" t="s">
        <v>5</v>
      </c>
      <c r="M20" t="s">
        <v>6</v>
      </c>
      <c r="N20" t="s">
        <v>22</v>
      </c>
    </row>
    <row r="21" spans="1:14" x14ac:dyDescent="0.3">
      <c r="A21" s="1"/>
      <c r="B21" t="s">
        <v>75</v>
      </c>
      <c r="C21" t="s">
        <v>79</v>
      </c>
      <c r="D21" t="s">
        <v>3</v>
      </c>
      <c r="E21" t="s">
        <v>4</v>
      </c>
      <c r="F21" s="2">
        <v>3208</v>
      </c>
      <c r="G21" s="3">
        <v>891.11111111111109</v>
      </c>
      <c r="H21">
        <v>519</v>
      </c>
      <c r="I21">
        <v>53</v>
      </c>
      <c r="J21">
        <v>572</v>
      </c>
      <c r="K21" s="4">
        <v>0.58241895261845389</v>
      </c>
      <c r="L21" t="s">
        <v>5</v>
      </c>
      <c r="M21" t="s">
        <v>6</v>
      </c>
      <c r="N21" t="s">
        <v>22</v>
      </c>
    </row>
    <row r="22" spans="1:14" x14ac:dyDescent="0.3">
      <c r="A22" s="1"/>
      <c r="B22" t="s">
        <v>75</v>
      </c>
      <c r="C22" t="s">
        <v>80</v>
      </c>
      <c r="D22" t="s">
        <v>3</v>
      </c>
      <c r="E22" t="s">
        <v>4</v>
      </c>
      <c r="F22" s="2">
        <v>6153358</v>
      </c>
      <c r="G22" s="3">
        <v>1709266.111111111</v>
      </c>
      <c r="H22" s="2">
        <v>878187</v>
      </c>
      <c r="I22" s="2">
        <v>5319</v>
      </c>
      <c r="J22" s="2">
        <v>883506</v>
      </c>
      <c r="K22" s="4">
        <v>0.51378015061044724</v>
      </c>
      <c r="L22" t="s">
        <v>5</v>
      </c>
      <c r="M22" t="s">
        <v>6</v>
      </c>
      <c r="N22" t="s">
        <v>22</v>
      </c>
    </row>
    <row r="23" spans="1:14" x14ac:dyDescent="0.3">
      <c r="A23" s="1"/>
      <c r="B23" t="s">
        <v>85</v>
      </c>
      <c r="C23" t="s">
        <v>86</v>
      </c>
      <c r="D23" t="s">
        <v>3</v>
      </c>
      <c r="E23" t="s">
        <v>4</v>
      </c>
      <c r="F23" s="2">
        <v>53348</v>
      </c>
      <c r="G23" s="3">
        <v>14818.888888888889</v>
      </c>
      <c r="H23" s="2">
        <v>11046</v>
      </c>
      <c r="I23" s="2">
        <v>3929</v>
      </c>
      <c r="J23" s="2">
        <v>14975</v>
      </c>
      <c r="K23" s="4">
        <v>0.74540001499587616</v>
      </c>
      <c r="L23" t="s">
        <v>5</v>
      </c>
      <c r="M23" t="s">
        <v>6</v>
      </c>
      <c r="N23" t="s">
        <v>22</v>
      </c>
    </row>
    <row r="24" spans="1:14" x14ac:dyDescent="0.3">
      <c r="A24" s="1"/>
      <c r="B24" t="s">
        <v>85</v>
      </c>
      <c r="C24" t="s">
        <v>87</v>
      </c>
      <c r="D24" t="s">
        <v>3</v>
      </c>
      <c r="E24" t="s">
        <v>4</v>
      </c>
      <c r="F24" s="2">
        <v>42641</v>
      </c>
      <c r="G24" s="3">
        <v>11844.722222222223</v>
      </c>
      <c r="H24" s="2">
        <v>9637</v>
      </c>
      <c r="I24" s="2">
        <v>3142</v>
      </c>
      <c r="J24" s="2">
        <v>12779</v>
      </c>
      <c r="K24" s="4">
        <v>0.81361131305550993</v>
      </c>
      <c r="L24" t="s">
        <v>5</v>
      </c>
      <c r="M24" t="s">
        <v>6</v>
      </c>
      <c r="N24" t="s">
        <v>22</v>
      </c>
    </row>
    <row r="25" spans="1:14" x14ac:dyDescent="0.3">
      <c r="A25" s="1"/>
      <c r="B25" t="s">
        <v>88</v>
      </c>
      <c r="C25" t="s">
        <v>89</v>
      </c>
      <c r="D25" t="s">
        <v>3</v>
      </c>
      <c r="E25" t="s">
        <v>4</v>
      </c>
      <c r="F25">
        <v>21</v>
      </c>
      <c r="G25" s="3">
        <v>5.833333333333333</v>
      </c>
      <c r="H25">
        <v>254</v>
      </c>
      <c r="I25">
        <v>4</v>
      </c>
      <c r="J25">
        <v>258</v>
      </c>
      <c r="K25" s="4">
        <v>43.542857142857144</v>
      </c>
      <c r="L25" t="s">
        <v>5</v>
      </c>
      <c r="M25" t="s">
        <v>6</v>
      </c>
      <c r="N25" t="s">
        <v>22</v>
      </c>
    </row>
    <row r="26" spans="1:14" x14ac:dyDescent="0.3">
      <c r="A26" s="1"/>
      <c r="B26" t="s">
        <v>8</v>
      </c>
      <c r="C26" t="s">
        <v>11</v>
      </c>
      <c r="D26" t="s">
        <v>3</v>
      </c>
      <c r="E26" t="s">
        <v>4</v>
      </c>
      <c r="F26" s="2">
        <v>41286</v>
      </c>
      <c r="G26" s="3">
        <v>11468.333333333334</v>
      </c>
      <c r="H26">
        <v>3</v>
      </c>
      <c r="I26">
        <v>69</v>
      </c>
      <c r="J26">
        <v>72</v>
      </c>
      <c r="K26" s="4">
        <v>2.6158988519110591E-4</v>
      </c>
      <c r="L26" t="s">
        <v>5</v>
      </c>
      <c r="M26" t="s">
        <v>6</v>
      </c>
      <c r="N26" t="s">
        <v>12</v>
      </c>
    </row>
    <row r="27" spans="1:14" x14ac:dyDescent="0.3">
      <c r="A27" s="1"/>
      <c r="B27" t="s">
        <v>8</v>
      </c>
      <c r="C27" t="s">
        <v>13</v>
      </c>
      <c r="D27" t="s">
        <v>3</v>
      </c>
      <c r="E27" t="s">
        <v>4</v>
      </c>
      <c r="F27" s="2">
        <v>288687</v>
      </c>
      <c r="G27" s="3">
        <v>80190.833333333328</v>
      </c>
      <c r="H27">
        <v>0</v>
      </c>
      <c r="I27">
        <v>911</v>
      </c>
      <c r="J27">
        <v>911</v>
      </c>
      <c r="K27" s="4">
        <v>0</v>
      </c>
      <c r="L27" t="s">
        <v>5</v>
      </c>
      <c r="M27" t="s">
        <v>6</v>
      </c>
      <c r="N27" t="s">
        <v>12</v>
      </c>
    </row>
    <row r="28" spans="1:14" x14ac:dyDescent="0.3">
      <c r="A28" s="1"/>
      <c r="B28" t="s">
        <v>8</v>
      </c>
      <c r="C28" t="s">
        <v>14</v>
      </c>
      <c r="D28" t="s">
        <v>3</v>
      </c>
      <c r="E28" t="s">
        <v>4</v>
      </c>
      <c r="F28" s="2">
        <v>172562</v>
      </c>
      <c r="G28" s="3">
        <v>47933.888888888891</v>
      </c>
      <c r="H28">
        <v>0</v>
      </c>
      <c r="I28" s="2">
        <v>1966</v>
      </c>
      <c r="J28" s="2">
        <v>1966</v>
      </c>
      <c r="K28" s="4">
        <v>0</v>
      </c>
      <c r="L28" t="s">
        <v>5</v>
      </c>
      <c r="M28" t="s">
        <v>6</v>
      </c>
      <c r="N28" t="s">
        <v>12</v>
      </c>
    </row>
    <row r="29" spans="1:14" x14ac:dyDescent="0.3">
      <c r="A29" s="1"/>
      <c r="B29" t="s">
        <v>8</v>
      </c>
      <c r="C29" t="s">
        <v>15</v>
      </c>
      <c r="D29" t="s">
        <v>3</v>
      </c>
      <c r="E29" t="s">
        <v>4</v>
      </c>
      <c r="F29" s="2">
        <v>642976</v>
      </c>
      <c r="G29" s="3">
        <v>178604.44444444444</v>
      </c>
      <c r="H29">
        <v>0</v>
      </c>
      <c r="I29" s="2">
        <v>2275</v>
      </c>
      <c r="J29" s="2">
        <v>2275</v>
      </c>
      <c r="K29" s="4">
        <v>0</v>
      </c>
      <c r="L29" t="s">
        <v>5</v>
      </c>
      <c r="M29" t="s">
        <v>6</v>
      </c>
      <c r="N29" t="s">
        <v>12</v>
      </c>
    </row>
    <row r="30" spans="1:14" x14ac:dyDescent="0.3">
      <c r="A30" s="1"/>
      <c r="B30" t="s">
        <v>8</v>
      </c>
      <c r="C30" t="s">
        <v>16</v>
      </c>
      <c r="D30" t="s">
        <v>3</v>
      </c>
      <c r="E30" t="s">
        <v>4</v>
      </c>
      <c r="F30" s="2">
        <v>960854</v>
      </c>
      <c r="G30" s="3">
        <v>266903.88888888888</v>
      </c>
      <c r="H30">
        <v>19</v>
      </c>
      <c r="I30">
        <v>220</v>
      </c>
      <c r="J30">
        <v>239</v>
      </c>
      <c r="K30" s="4">
        <v>7.1186673521679678E-5</v>
      </c>
      <c r="L30" t="s">
        <v>5</v>
      </c>
      <c r="M30" t="s">
        <v>6</v>
      </c>
      <c r="N30" t="s">
        <v>12</v>
      </c>
    </row>
    <row r="31" spans="1:14" x14ac:dyDescent="0.3">
      <c r="A31" s="1"/>
      <c r="B31" t="s">
        <v>8</v>
      </c>
      <c r="C31" t="s">
        <v>18</v>
      </c>
      <c r="D31" t="s">
        <v>3</v>
      </c>
      <c r="E31" t="s">
        <v>4</v>
      </c>
      <c r="F31" s="2">
        <v>362732</v>
      </c>
      <c r="G31" s="3">
        <v>100758.88888888889</v>
      </c>
      <c r="H31">
        <v>1</v>
      </c>
      <c r="I31" s="2">
        <v>5496</v>
      </c>
      <c r="J31" s="2">
        <v>5497</v>
      </c>
      <c r="K31" s="4">
        <v>9.924682685839683E-6</v>
      </c>
      <c r="L31" t="s">
        <v>5</v>
      </c>
      <c r="M31" t="s">
        <v>6</v>
      </c>
      <c r="N31" t="s">
        <v>12</v>
      </c>
    </row>
    <row r="32" spans="1:14" x14ac:dyDescent="0.3">
      <c r="A32" s="1"/>
      <c r="B32" t="s">
        <v>8</v>
      </c>
      <c r="C32" t="s">
        <v>20</v>
      </c>
      <c r="D32" t="s">
        <v>3</v>
      </c>
      <c r="E32" t="s">
        <v>4</v>
      </c>
      <c r="F32" s="2">
        <v>139381</v>
      </c>
      <c r="G32" s="3">
        <v>38716.944444444445</v>
      </c>
      <c r="H32">
        <v>1</v>
      </c>
      <c r="I32">
        <v>39</v>
      </c>
      <c r="J32">
        <v>40</v>
      </c>
      <c r="K32" s="4">
        <v>2.5828484513671159E-5</v>
      </c>
      <c r="L32" t="s">
        <v>5</v>
      </c>
      <c r="M32" t="s">
        <v>6</v>
      </c>
      <c r="N32" t="s">
        <v>12</v>
      </c>
    </row>
    <row r="33" spans="1:14" x14ac:dyDescent="0.3">
      <c r="A33" s="1"/>
      <c r="B33" t="s">
        <v>8</v>
      </c>
      <c r="C33" t="s">
        <v>25</v>
      </c>
      <c r="D33" t="s">
        <v>3</v>
      </c>
      <c r="E33" t="s">
        <v>4</v>
      </c>
      <c r="F33" s="2">
        <v>414005</v>
      </c>
      <c r="G33" s="3">
        <v>115001.38888888889</v>
      </c>
      <c r="H33">
        <v>0</v>
      </c>
      <c r="I33" s="2">
        <v>1751</v>
      </c>
      <c r="J33" s="2">
        <v>1751</v>
      </c>
      <c r="K33" s="4">
        <v>0</v>
      </c>
      <c r="L33" t="s">
        <v>5</v>
      </c>
      <c r="M33" t="s">
        <v>6</v>
      </c>
      <c r="N33" t="s">
        <v>12</v>
      </c>
    </row>
    <row r="34" spans="1:14" x14ac:dyDescent="0.3">
      <c r="A34" s="1"/>
      <c r="B34" t="s">
        <v>8</v>
      </c>
      <c r="C34" t="s">
        <v>26</v>
      </c>
      <c r="D34" t="s">
        <v>3</v>
      </c>
      <c r="E34" t="s">
        <v>4</v>
      </c>
      <c r="F34" s="2">
        <v>137578</v>
      </c>
      <c r="G34" s="3">
        <v>38216.111111111109</v>
      </c>
      <c r="H34">
        <v>0</v>
      </c>
      <c r="I34">
        <v>63</v>
      </c>
      <c r="J34">
        <v>63</v>
      </c>
      <c r="K34" s="4">
        <v>0</v>
      </c>
      <c r="L34" t="s">
        <v>5</v>
      </c>
      <c r="M34" t="s">
        <v>6</v>
      </c>
      <c r="N34" t="s">
        <v>12</v>
      </c>
    </row>
    <row r="35" spans="1:14" x14ac:dyDescent="0.3">
      <c r="A35" s="1"/>
      <c r="B35" t="s">
        <v>53</v>
      </c>
      <c r="C35" t="s">
        <v>55</v>
      </c>
      <c r="D35" t="s">
        <v>3</v>
      </c>
      <c r="E35" t="s">
        <v>4</v>
      </c>
      <c r="F35" s="2">
        <v>66707</v>
      </c>
      <c r="G35" s="3">
        <v>18529.722222222223</v>
      </c>
      <c r="H35">
        <v>5</v>
      </c>
      <c r="I35">
        <v>0</v>
      </c>
      <c r="J35">
        <v>5</v>
      </c>
      <c r="K35" s="4">
        <v>2.6983674876699597E-4</v>
      </c>
      <c r="L35" t="s">
        <v>5</v>
      </c>
      <c r="M35" t="s">
        <v>6</v>
      </c>
      <c r="N35" t="s">
        <v>12</v>
      </c>
    </row>
    <row r="36" spans="1:14" x14ac:dyDescent="0.3">
      <c r="A36" s="1"/>
      <c r="B36" t="s">
        <v>53</v>
      </c>
      <c r="C36" t="s">
        <v>56</v>
      </c>
      <c r="D36" t="s">
        <v>3</v>
      </c>
      <c r="E36" t="s">
        <v>4</v>
      </c>
      <c r="F36" s="2">
        <v>28746</v>
      </c>
      <c r="G36" s="3">
        <v>7985</v>
      </c>
      <c r="H36">
        <v>5</v>
      </c>
      <c r="I36">
        <v>0</v>
      </c>
      <c r="J36">
        <v>5</v>
      </c>
      <c r="K36" s="4">
        <v>6.2617407639323729E-4</v>
      </c>
      <c r="L36" t="s">
        <v>5</v>
      </c>
      <c r="M36" t="s">
        <v>6</v>
      </c>
      <c r="N36" t="s">
        <v>12</v>
      </c>
    </row>
    <row r="37" spans="1:14" x14ac:dyDescent="0.3">
      <c r="A37" s="1"/>
      <c r="B37" t="s">
        <v>53</v>
      </c>
      <c r="C37" t="s">
        <v>58</v>
      </c>
      <c r="D37" t="s">
        <v>3</v>
      </c>
      <c r="E37" t="s">
        <v>4</v>
      </c>
      <c r="F37" s="2">
        <v>14259</v>
      </c>
      <c r="G37" s="3">
        <v>3960.833333333333</v>
      </c>
      <c r="H37">
        <v>5</v>
      </c>
      <c r="I37">
        <v>0</v>
      </c>
      <c r="J37">
        <v>5</v>
      </c>
      <c r="K37" s="4">
        <v>1.2623606143488324E-3</v>
      </c>
      <c r="L37" t="s">
        <v>5</v>
      </c>
      <c r="M37" t="s">
        <v>6</v>
      </c>
      <c r="N37" t="s">
        <v>12</v>
      </c>
    </row>
    <row r="38" spans="1:14" x14ac:dyDescent="0.3">
      <c r="A38" s="1"/>
      <c r="B38" t="s">
        <v>40</v>
      </c>
      <c r="C38" t="s">
        <v>41</v>
      </c>
      <c r="D38" t="s">
        <v>3</v>
      </c>
      <c r="E38" t="s">
        <v>4</v>
      </c>
      <c r="F38" s="2">
        <v>118845</v>
      </c>
      <c r="G38" s="3">
        <v>33012.5</v>
      </c>
      <c r="H38" s="2">
        <v>1890</v>
      </c>
      <c r="I38">
        <v>819</v>
      </c>
      <c r="J38" s="2">
        <v>2709</v>
      </c>
      <c r="K38" s="4">
        <v>5.7251041272245361E-2</v>
      </c>
      <c r="L38" t="s">
        <v>5</v>
      </c>
      <c r="M38" t="s">
        <v>6</v>
      </c>
      <c r="N38" t="s">
        <v>42</v>
      </c>
    </row>
    <row r="39" spans="1:14" x14ac:dyDescent="0.3">
      <c r="A39" s="1"/>
      <c r="B39" t="s">
        <v>40</v>
      </c>
      <c r="C39" t="s">
        <v>43</v>
      </c>
      <c r="D39" t="s">
        <v>3</v>
      </c>
      <c r="E39" t="s">
        <v>4</v>
      </c>
      <c r="F39" s="2">
        <v>90835</v>
      </c>
      <c r="G39" s="3">
        <v>25231.944444444445</v>
      </c>
      <c r="H39" s="2">
        <v>1446</v>
      </c>
      <c r="I39">
        <v>33</v>
      </c>
      <c r="J39" s="2">
        <v>1479</v>
      </c>
      <c r="K39" s="4">
        <v>5.7308306269609727E-2</v>
      </c>
      <c r="L39" t="s">
        <v>5</v>
      </c>
      <c r="M39" t="s">
        <v>6</v>
      </c>
      <c r="N39" t="s">
        <v>42</v>
      </c>
    </row>
    <row r="40" spans="1:14" x14ac:dyDescent="0.3">
      <c r="A40" s="1"/>
      <c r="B40" t="s">
        <v>40</v>
      </c>
      <c r="C40" t="s">
        <v>44</v>
      </c>
      <c r="D40" t="s">
        <v>3</v>
      </c>
      <c r="E40" t="s">
        <v>4</v>
      </c>
      <c r="F40" s="2">
        <v>72824</v>
      </c>
      <c r="G40" s="3">
        <v>20228.888888888887</v>
      </c>
      <c r="H40" s="2">
        <v>1160</v>
      </c>
      <c r="I40">
        <v>976</v>
      </c>
      <c r="J40" s="2">
        <v>2136</v>
      </c>
      <c r="K40" s="4">
        <v>5.7343732835329016E-2</v>
      </c>
      <c r="L40" t="s">
        <v>5</v>
      </c>
      <c r="M40" t="s">
        <v>6</v>
      </c>
      <c r="N40" t="s">
        <v>42</v>
      </c>
    </row>
    <row r="41" spans="1:14" x14ac:dyDescent="0.3">
      <c r="A41" s="1"/>
      <c r="B41" t="s">
        <v>40</v>
      </c>
      <c r="C41" t="s">
        <v>45</v>
      </c>
      <c r="D41" t="s">
        <v>3</v>
      </c>
      <c r="E41" t="s">
        <v>4</v>
      </c>
      <c r="F41" s="2">
        <v>304148</v>
      </c>
      <c r="G41" s="3">
        <v>84485.555555555547</v>
      </c>
      <c r="H41" s="2">
        <v>4824</v>
      </c>
      <c r="I41">
        <v>27</v>
      </c>
      <c r="J41" s="2">
        <v>4851</v>
      </c>
      <c r="K41" s="4">
        <v>5.709851782684746E-2</v>
      </c>
      <c r="L41" t="s">
        <v>5</v>
      </c>
      <c r="M41" t="s">
        <v>6</v>
      </c>
      <c r="N41" t="s">
        <v>42</v>
      </c>
    </row>
    <row r="42" spans="1:14" x14ac:dyDescent="0.3">
      <c r="A42" s="1"/>
      <c r="B42" t="s">
        <v>40</v>
      </c>
      <c r="C42" t="s">
        <v>46</v>
      </c>
      <c r="D42" t="s">
        <v>47</v>
      </c>
      <c r="E42" t="s">
        <v>4</v>
      </c>
      <c r="F42" s="2">
        <v>26132</v>
      </c>
      <c r="G42" s="3">
        <v>7258.8888888888887</v>
      </c>
      <c r="H42">
        <v>421</v>
      </c>
      <c r="I42">
        <v>6</v>
      </c>
      <c r="J42">
        <v>427</v>
      </c>
      <c r="K42" s="6">
        <v>5.7997857033522122E-2</v>
      </c>
      <c r="L42" t="s">
        <v>5</v>
      </c>
      <c r="M42" t="s">
        <v>6</v>
      </c>
      <c r="N42" t="s">
        <v>42</v>
      </c>
    </row>
    <row r="43" spans="1:14" x14ac:dyDescent="0.3">
      <c r="A43" s="1"/>
      <c r="B43" t="s">
        <v>40</v>
      </c>
      <c r="C43" t="s">
        <v>48</v>
      </c>
      <c r="D43" t="s">
        <v>3</v>
      </c>
      <c r="E43" t="s">
        <v>4</v>
      </c>
      <c r="F43" s="2">
        <v>71412</v>
      </c>
      <c r="G43" s="3">
        <v>19836.666666666668</v>
      </c>
      <c r="H43" s="2">
        <v>1138</v>
      </c>
      <c r="I43">
        <v>6</v>
      </c>
      <c r="J43" s="2">
        <v>1144</v>
      </c>
      <c r="K43" s="4">
        <v>5.7368509494202649E-2</v>
      </c>
      <c r="L43" t="s">
        <v>5</v>
      </c>
      <c r="M43" t="s">
        <v>6</v>
      </c>
      <c r="N43" t="s">
        <v>42</v>
      </c>
    </row>
    <row r="44" spans="1:14" x14ac:dyDescent="0.3">
      <c r="A44" s="1"/>
      <c r="B44" t="s">
        <v>62</v>
      </c>
      <c r="C44" t="s">
        <v>63</v>
      </c>
      <c r="D44" t="s">
        <v>3</v>
      </c>
      <c r="E44" t="s">
        <v>4</v>
      </c>
      <c r="F44" s="2">
        <v>15100</v>
      </c>
      <c r="G44" s="3">
        <v>4194.4444444444443</v>
      </c>
      <c r="H44">
        <v>233</v>
      </c>
      <c r="I44">
        <v>0</v>
      </c>
      <c r="J44">
        <v>233</v>
      </c>
      <c r="K44" s="4">
        <v>5.5549668874172189E-2</v>
      </c>
      <c r="L44" t="s">
        <v>5</v>
      </c>
      <c r="M44" t="s">
        <v>6</v>
      </c>
      <c r="N44" t="s">
        <v>42</v>
      </c>
    </row>
    <row r="45" spans="1:14" x14ac:dyDescent="0.3">
      <c r="A45" s="1"/>
      <c r="B45" t="s">
        <v>62</v>
      </c>
      <c r="C45" t="s">
        <v>66</v>
      </c>
      <c r="D45" t="s">
        <v>3</v>
      </c>
      <c r="E45" t="s">
        <v>4</v>
      </c>
      <c r="F45" s="2">
        <v>260797</v>
      </c>
      <c r="G45" s="3">
        <v>72443.611111111109</v>
      </c>
      <c r="H45" s="2">
        <v>4000</v>
      </c>
      <c r="I45">
        <v>0</v>
      </c>
      <c r="J45" s="2">
        <v>4000</v>
      </c>
      <c r="K45" s="4">
        <v>5.5215359072381967E-2</v>
      </c>
      <c r="M45" t="s">
        <v>6</v>
      </c>
      <c r="N45" t="s">
        <v>42</v>
      </c>
    </row>
    <row r="46" spans="1:14" x14ac:dyDescent="0.3">
      <c r="A46" s="1"/>
      <c r="B46" t="s">
        <v>62</v>
      </c>
      <c r="C46" t="s">
        <v>67</v>
      </c>
      <c r="D46" t="s">
        <v>3</v>
      </c>
      <c r="E46" t="s">
        <v>4</v>
      </c>
      <c r="F46" s="2">
        <v>15545</v>
      </c>
      <c r="G46" s="3">
        <v>4318.0555555555557</v>
      </c>
      <c r="H46">
        <v>227</v>
      </c>
      <c r="I46">
        <v>0</v>
      </c>
      <c r="J46">
        <v>227</v>
      </c>
      <c r="K46" s="4">
        <v>5.2569958185911869E-2</v>
      </c>
      <c r="L46" t="s">
        <v>5</v>
      </c>
      <c r="M46" t="s">
        <v>6</v>
      </c>
      <c r="N46" t="s">
        <v>42</v>
      </c>
    </row>
    <row r="47" spans="1:14" x14ac:dyDescent="0.3">
      <c r="A47" s="1"/>
      <c r="B47" t="s">
        <v>62</v>
      </c>
      <c r="C47" t="s">
        <v>68</v>
      </c>
      <c r="D47" t="s">
        <v>3</v>
      </c>
      <c r="E47" t="s">
        <v>4</v>
      </c>
      <c r="F47" s="2">
        <v>20644</v>
      </c>
      <c r="G47" s="3">
        <v>5734.4444444444443</v>
      </c>
      <c r="H47">
        <v>341</v>
      </c>
      <c r="I47">
        <v>0</v>
      </c>
      <c r="J47">
        <v>341</v>
      </c>
      <c r="K47" s="4">
        <v>5.9465219918620423E-2</v>
      </c>
      <c r="L47" t="s">
        <v>5</v>
      </c>
      <c r="M47" t="s">
        <v>6</v>
      </c>
      <c r="N47" t="s">
        <v>42</v>
      </c>
    </row>
    <row r="48" spans="1:14" x14ac:dyDescent="0.3">
      <c r="A48" s="1"/>
      <c r="B48" t="s">
        <v>62</v>
      </c>
      <c r="C48" t="s">
        <v>69</v>
      </c>
      <c r="D48" t="s">
        <v>3</v>
      </c>
      <c r="E48" t="s">
        <v>4</v>
      </c>
      <c r="F48" s="2">
        <v>151358</v>
      </c>
      <c r="G48" s="3">
        <v>42043.888888888891</v>
      </c>
      <c r="H48" s="2">
        <v>2363</v>
      </c>
      <c r="I48">
        <v>0</v>
      </c>
      <c r="J48" s="2">
        <v>2363</v>
      </c>
      <c r="K48" s="4">
        <v>5.6203173932002269E-2</v>
      </c>
      <c r="L48" t="s">
        <v>5</v>
      </c>
      <c r="M48" t="s">
        <v>6</v>
      </c>
      <c r="N48" t="s">
        <v>42</v>
      </c>
    </row>
    <row r="49" spans="1:14" x14ac:dyDescent="0.3">
      <c r="A49" s="1"/>
      <c r="B49" t="s">
        <v>62</v>
      </c>
      <c r="C49" t="s">
        <v>70</v>
      </c>
      <c r="D49" t="s">
        <v>3</v>
      </c>
      <c r="E49" t="s">
        <v>4</v>
      </c>
      <c r="F49" s="2">
        <v>24642</v>
      </c>
      <c r="G49" s="3">
        <v>6845</v>
      </c>
      <c r="H49">
        <v>352</v>
      </c>
      <c r="I49">
        <v>0</v>
      </c>
      <c r="J49">
        <v>352</v>
      </c>
      <c r="K49" s="4">
        <v>5.1424397370343315E-2</v>
      </c>
      <c r="L49" t="s">
        <v>5</v>
      </c>
      <c r="M49" t="s">
        <v>6</v>
      </c>
      <c r="N49" t="s">
        <v>42</v>
      </c>
    </row>
    <row r="50" spans="1:14" x14ac:dyDescent="0.3">
      <c r="A50" s="1"/>
      <c r="B50" t="s">
        <v>62</v>
      </c>
      <c r="C50" t="s">
        <v>64</v>
      </c>
      <c r="D50" t="s">
        <v>3</v>
      </c>
      <c r="E50" t="s">
        <v>4</v>
      </c>
      <c r="F50" s="2">
        <v>18309</v>
      </c>
      <c r="G50" s="3">
        <v>5085.833333333333</v>
      </c>
      <c r="H50">
        <v>303</v>
      </c>
      <c r="I50">
        <v>0</v>
      </c>
      <c r="J50">
        <v>303</v>
      </c>
      <c r="K50" s="4">
        <v>5.9577257086678687E-2</v>
      </c>
      <c r="L50" t="s">
        <v>5</v>
      </c>
      <c r="M50" t="s">
        <v>6</v>
      </c>
      <c r="N50" t="s">
        <v>65</v>
      </c>
    </row>
    <row r="51" spans="1:14" x14ac:dyDescent="0.3">
      <c r="A51" s="1" t="s">
        <v>0</v>
      </c>
      <c r="B51" t="s">
        <v>1</v>
      </c>
      <c r="C51" t="s">
        <v>2</v>
      </c>
      <c r="D51" t="s">
        <v>3</v>
      </c>
      <c r="E51" t="s">
        <v>4</v>
      </c>
      <c r="F51" s="2">
        <v>2405976</v>
      </c>
      <c r="G51" s="3">
        <v>668326.66666666663</v>
      </c>
      <c r="H51">
        <v>94</v>
      </c>
      <c r="I51" s="2">
        <v>1095</v>
      </c>
      <c r="J51" s="2">
        <v>1189</v>
      </c>
      <c r="K51" s="4">
        <v>1.4064978204271364E-4</v>
      </c>
      <c r="L51" t="s">
        <v>5</v>
      </c>
      <c r="M51" t="s">
        <v>6</v>
      </c>
      <c r="N51" t="s">
        <v>7</v>
      </c>
    </row>
    <row r="52" spans="1:14" x14ac:dyDescent="0.3">
      <c r="A52" s="1"/>
      <c r="B52" t="s">
        <v>8</v>
      </c>
      <c r="C52" t="s">
        <v>17</v>
      </c>
      <c r="D52" t="s">
        <v>3</v>
      </c>
      <c r="E52" t="s">
        <v>4</v>
      </c>
      <c r="F52" s="2">
        <v>2079451</v>
      </c>
      <c r="G52" s="3">
        <v>577625.27777777775</v>
      </c>
      <c r="H52" s="2">
        <v>1866</v>
      </c>
      <c r="I52" s="2">
        <v>2122</v>
      </c>
      <c r="J52" s="2">
        <v>3988</v>
      </c>
      <c r="K52" s="4">
        <v>3.2304680418052652E-3</v>
      </c>
      <c r="L52" t="s">
        <v>5</v>
      </c>
      <c r="M52" t="s">
        <v>6</v>
      </c>
      <c r="N52" t="s">
        <v>7</v>
      </c>
    </row>
    <row r="53" spans="1:14" x14ac:dyDescent="0.3">
      <c r="A53" s="1"/>
      <c r="B53" t="s">
        <v>8</v>
      </c>
      <c r="C53" t="s">
        <v>19</v>
      </c>
      <c r="D53" t="s">
        <v>3</v>
      </c>
      <c r="E53" t="s">
        <v>4</v>
      </c>
      <c r="F53" s="2">
        <v>539084</v>
      </c>
      <c r="G53" s="3">
        <v>149745.55555555556</v>
      </c>
      <c r="H53">
        <v>74</v>
      </c>
      <c r="I53">
        <v>622</v>
      </c>
      <c r="J53">
        <v>696</v>
      </c>
      <c r="K53" s="4">
        <v>4.9417159477929229E-4</v>
      </c>
      <c r="L53" t="s">
        <v>5</v>
      </c>
      <c r="M53" t="s">
        <v>6</v>
      </c>
      <c r="N53" t="s">
        <v>7</v>
      </c>
    </row>
    <row r="54" spans="1:14" x14ac:dyDescent="0.3">
      <c r="A54" s="1"/>
      <c r="B54" t="s">
        <v>53</v>
      </c>
      <c r="C54" t="s">
        <v>54</v>
      </c>
      <c r="D54" t="s">
        <v>3</v>
      </c>
      <c r="E54" t="s">
        <v>4</v>
      </c>
      <c r="F54" s="2">
        <v>492121</v>
      </c>
      <c r="G54" s="3">
        <v>136700.27777777778</v>
      </c>
      <c r="H54">
        <v>27</v>
      </c>
      <c r="I54">
        <v>0</v>
      </c>
      <c r="J54">
        <v>27</v>
      </c>
      <c r="K54" s="4">
        <v>1.9751240040559131E-4</v>
      </c>
      <c r="M54" t="s">
        <v>6</v>
      </c>
      <c r="N54" t="s">
        <v>7</v>
      </c>
    </row>
    <row r="55" spans="1:14" x14ac:dyDescent="0.3">
      <c r="A55" s="1"/>
      <c r="B55" t="s">
        <v>53</v>
      </c>
      <c r="C55" t="s">
        <v>57</v>
      </c>
      <c r="D55" t="s">
        <v>3</v>
      </c>
      <c r="E55" t="s">
        <v>4</v>
      </c>
      <c r="F55" s="2">
        <v>1186822</v>
      </c>
      <c r="G55" s="3">
        <v>329672.77777777775</v>
      </c>
      <c r="H55">
        <v>20</v>
      </c>
      <c r="I55">
        <v>0</v>
      </c>
      <c r="J55">
        <v>20</v>
      </c>
      <c r="K55" s="4">
        <v>6.0666216163839234E-5</v>
      </c>
      <c r="L55" t="s">
        <v>5</v>
      </c>
      <c r="M55" t="s">
        <v>6</v>
      </c>
      <c r="N55" t="s">
        <v>7</v>
      </c>
    </row>
    <row r="56" spans="1:14" x14ac:dyDescent="0.3">
      <c r="A56" s="1"/>
      <c r="B56" t="s">
        <v>53</v>
      </c>
      <c r="C56" t="s">
        <v>59</v>
      </c>
      <c r="D56" t="s">
        <v>3</v>
      </c>
      <c r="E56" t="s">
        <v>4</v>
      </c>
      <c r="F56" s="2">
        <v>325053</v>
      </c>
      <c r="G56" s="3">
        <v>90292.5</v>
      </c>
      <c r="H56">
        <v>24</v>
      </c>
      <c r="I56">
        <v>0</v>
      </c>
      <c r="J56">
        <v>24</v>
      </c>
      <c r="K56" s="4">
        <v>2.6580280754215466E-4</v>
      </c>
      <c r="L56" t="s">
        <v>5</v>
      </c>
      <c r="M56" t="s">
        <v>6</v>
      </c>
      <c r="N56" t="s">
        <v>7</v>
      </c>
    </row>
    <row r="57" spans="1:14" x14ac:dyDescent="0.3">
      <c r="A57" s="1"/>
      <c r="B57" t="s">
        <v>71</v>
      </c>
      <c r="C57" t="s">
        <v>72</v>
      </c>
      <c r="D57" t="s">
        <v>3</v>
      </c>
      <c r="E57" t="s">
        <v>4</v>
      </c>
      <c r="F57" s="2">
        <v>119521</v>
      </c>
      <c r="G57" s="3">
        <v>33200.277777777774</v>
      </c>
      <c r="H57">
        <v>0</v>
      </c>
      <c r="I57">
        <v>0</v>
      </c>
      <c r="J57">
        <v>0</v>
      </c>
      <c r="K57" s="4">
        <v>0</v>
      </c>
      <c r="L57" t="s">
        <v>5</v>
      </c>
      <c r="M57" t="s">
        <v>6</v>
      </c>
      <c r="N57" t="s">
        <v>7</v>
      </c>
    </row>
    <row r="58" spans="1:14" x14ac:dyDescent="0.3">
      <c r="A58" s="1"/>
      <c r="B58" t="s">
        <v>81</v>
      </c>
      <c r="C58" t="s">
        <v>82</v>
      </c>
      <c r="D58" t="s">
        <v>3</v>
      </c>
      <c r="E58" t="s">
        <v>4</v>
      </c>
      <c r="F58" s="2">
        <v>25390</v>
      </c>
      <c r="G58" s="3">
        <v>7052.7777777777774</v>
      </c>
      <c r="H58" s="2">
        <v>13508</v>
      </c>
      <c r="I58" s="2">
        <v>9343</v>
      </c>
      <c r="J58" s="2">
        <v>22851</v>
      </c>
      <c r="K58" s="4">
        <v>1.9152737298148879</v>
      </c>
      <c r="L58" t="s">
        <v>5</v>
      </c>
      <c r="M58" t="s">
        <v>6</v>
      </c>
      <c r="N58" t="s">
        <v>7</v>
      </c>
    </row>
    <row r="59" spans="1:14" x14ac:dyDescent="0.3">
      <c r="A59" s="1"/>
      <c r="B59" t="s">
        <v>83</v>
      </c>
      <c r="C59" t="s">
        <v>84</v>
      </c>
      <c r="D59" t="s">
        <v>3</v>
      </c>
      <c r="E59" t="s">
        <v>4</v>
      </c>
      <c r="F59" s="2">
        <v>189969</v>
      </c>
      <c r="G59" s="3">
        <v>52769.166666666664</v>
      </c>
      <c r="H59">
        <v>11</v>
      </c>
      <c r="I59">
        <v>265</v>
      </c>
      <c r="J59">
        <v>276</v>
      </c>
      <c r="K59" s="4">
        <v>2.084550637209229E-4</v>
      </c>
      <c r="L59" t="s">
        <v>5</v>
      </c>
      <c r="M59" t="s">
        <v>6</v>
      </c>
      <c r="N59" t="s">
        <v>7</v>
      </c>
    </row>
  </sheetData>
  <autoFilter ref="A1:N1" xr:uid="{304CCE15-B084-4C59-9DBD-009CCE856B64}">
    <sortState xmlns:xlrd2="http://schemas.microsoft.com/office/spreadsheetml/2017/richdata2" ref="A2:N59">
      <sortCondition ref="N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5BD73-12CD-4B87-99AF-31E3FEBC78BB}">
  <dimension ref="A1:Q69"/>
  <sheetViews>
    <sheetView workbookViewId="0">
      <selection activeCell="Q2" sqref="Q2:Q8"/>
    </sheetView>
  </sheetViews>
  <sheetFormatPr defaultRowHeight="14.4" x14ac:dyDescent="0.3"/>
  <cols>
    <col min="6" max="6" width="9.88671875" bestFit="1" customWidth="1"/>
    <col min="7" max="7" width="11.21875" bestFit="1" customWidth="1"/>
    <col min="8" max="8" width="9.88671875" bestFit="1" customWidth="1"/>
    <col min="10" max="10" width="9.88671875" bestFit="1" customWidth="1"/>
    <col min="14" max="14" width="10.77734375" bestFit="1" customWidth="1"/>
    <col min="17" max="17" width="20.109375" customWidth="1"/>
  </cols>
  <sheetData>
    <row r="1" spans="1:17" ht="43.2" x14ac:dyDescent="0.3">
      <c r="A1" s="10" t="s">
        <v>173</v>
      </c>
      <c r="B1" s="10" t="s">
        <v>174</v>
      </c>
      <c r="C1" s="10" t="s">
        <v>175</v>
      </c>
      <c r="D1" s="10" t="s">
        <v>176</v>
      </c>
      <c r="E1" s="10" t="s">
        <v>177</v>
      </c>
      <c r="F1" s="10" t="s">
        <v>178</v>
      </c>
      <c r="G1" s="10" t="s">
        <v>179</v>
      </c>
      <c r="H1" s="10" t="s">
        <v>180</v>
      </c>
      <c r="I1" s="10" t="s">
        <v>181</v>
      </c>
      <c r="J1" s="10" t="s">
        <v>182</v>
      </c>
      <c r="K1" s="10" t="s">
        <v>183</v>
      </c>
      <c r="L1" s="10" t="s">
        <v>184</v>
      </c>
      <c r="M1" s="10" t="s">
        <v>185</v>
      </c>
      <c r="N1" s="10" t="s">
        <v>186</v>
      </c>
      <c r="O1" s="10"/>
      <c r="P1" s="10" t="s">
        <v>187</v>
      </c>
      <c r="Q1" s="10" t="s">
        <v>188</v>
      </c>
    </row>
    <row r="2" spans="1:17" x14ac:dyDescent="0.3">
      <c r="A2" s="1"/>
      <c r="B2" t="s">
        <v>8</v>
      </c>
      <c r="C2" t="s">
        <v>23</v>
      </c>
      <c r="D2" t="s">
        <v>3</v>
      </c>
      <c r="E2" t="s">
        <v>4</v>
      </c>
      <c r="F2" s="2">
        <v>182436</v>
      </c>
      <c r="G2" s="3">
        <v>50676.666666666664</v>
      </c>
      <c r="H2" s="2">
        <v>2419</v>
      </c>
      <c r="I2" s="2">
        <v>1695</v>
      </c>
      <c r="J2" s="2">
        <v>4114</v>
      </c>
      <c r="K2" s="4">
        <v>4.7733999868447022E-2</v>
      </c>
      <c r="L2" t="s">
        <v>5</v>
      </c>
      <c r="M2" t="s">
        <v>6</v>
      </c>
      <c r="N2" t="s">
        <v>24</v>
      </c>
      <c r="P2" s="8" t="s">
        <v>24</v>
      </c>
      <c r="Q2" s="9">
        <f>K2</f>
        <v>4.7733999868447022E-2</v>
      </c>
    </row>
    <row r="3" spans="1:17" x14ac:dyDescent="0.3">
      <c r="A3" s="1"/>
      <c r="B3" t="s">
        <v>8</v>
      </c>
      <c r="C3" t="s">
        <v>91</v>
      </c>
      <c r="D3" t="s">
        <v>3</v>
      </c>
      <c r="E3" t="s">
        <v>4</v>
      </c>
      <c r="F3" s="2">
        <v>57957589</v>
      </c>
      <c r="G3" s="3">
        <v>16099330.277777778</v>
      </c>
      <c r="H3" s="2">
        <v>18480990</v>
      </c>
      <c r="I3" s="2">
        <v>253122</v>
      </c>
      <c r="J3" s="2">
        <v>18734112</v>
      </c>
      <c r="K3" s="5">
        <v>1.1479353290558723</v>
      </c>
      <c r="L3" t="s">
        <v>5</v>
      </c>
      <c r="M3" t="s">
        <v>6</v>
      </c>
      <c r="N3" t="s">
        <v>10</v>
      </c>
      <c r="P3" s="8" t="s">
        <v>10</v>
      </c>
      <c r="Q3" s="11">
        <f>SUM(H3:H8)/SUM(G3:G8)</f>
        <v>1.240378566122893</v>
      </c>
    </row>
    <row r="4" spans="1:17" x14ac:dyDescent="0.3">
      <c r="A4" s="1"/>
      <c r="B4" t="s">
        <v>27</v>
      </c>
      <c r="C4" t="s">
        <v>28</v>
      </c>
      <c r="D4" t="s">
        <v>3</v>
      </c>
      <c r="E4" t="s">
        <v>4</v>
      </c>
      <c r="F4" s="2">
        <v>4463866</v>
      </c>
      <c r="G4" s="3">
        <v>1239962.7777777778</v>
      </c>
      <c r="H4" s="2">
        <v>1337535</v>
      </c>
      <c r="I4">
        <v>379</v>
      </c>
      <c r="J4" s="2">
        <v>1337914</v>
      </c>
      <c r="K4" s="5">
        <v>1.0786896380850142</v>
      </c>
      <c r="L4" t="s">
        <v>5</v>
      </c>
      <c r="M4" t="s">
        <v>6</v>
      </c>
      <c r="N4" t="s">
        <v>10</v>
      </c>
      <c r="P4" s="8" t="s">
        <v>22</v>
      </c>
      <c r="Q4" s="11">
        <f>SUM(H9:H30)/SUM(G9:G30)</f>
        <v>0.55641819684326699</v>
      </c>
    </row>
    <row r="5" spans="1:17" x14ac:dyDescent="0.3">
      <c r="A5" s="1"/>
      <c r="B5" t="s">
        <v>92</v>
      </c>
      <c r="C5" t="s">
        <v>50</v>
      </c>
      <c r="D5" t="s">
        <v>3</v>
      </c>
      <c r="E5" t="s">
        <v>4</v>
      </c>
      <c r="F5" s="2">
        <v>31243248</v>
      </c>
      <c r="G5" s="3">
        <v>8678680</v>
      </c>
      <c r="H5" s="2">
        <v>11340380</v>
      </c>
      <c r="I5" s="2">
        <v>162475</v>
      </c>
      <c r="J5" s="2">
        <v>11502855</v>
      </c>
      <c r="K5" s="4">
        <v>1.3066941055552226</v>
      </c>
      <c r="L5" t="s">
        <v>5</v>
      </c>
      <c r="M5" t="s">
        <v>6</v>
      </c>
      <c r="N5" t="s">
        <v>10</v>
      </c>
      <c r="P5" s="8" t="s">
        <v>12</v>
      </c>
      <c r="Q5" s="14">
        <f>SUM(H31:H43)/SUM(G31:G43)</f>
        <v>1.0753178397430556E-4</v>
      </c>
    </row>
    <row r="6" spans="1:17" x14ac:dyDescent="0.3">
      <c r="A6" s="1"/>
      <c r="B6" t="s">
        <v>51</v>
      </c>
      <c r="C6" t="s">
        <v>52</v>
      </c>
      <c r="D6" t="s">
        <v>3</v>
      </c>
      <c r="E6" t="s">
        <v>4</v>
      </c>
      <c r="F6" s="2">
        <v>380164</v>
      </c>
      <c r="G6" s="3">
        <v>105601.11111111111</v>
      </c>
      <c r="H6" s="2">
        <v>340160</v>
      </c>
      <c r="I6" s="2">
        <v>49197</v>
      </c>
      <c r="J6" s="2">
        <v>389357</v>
      </c>
      <c r="K6" s="4">
        <v>3.221178228343557</v>
      </c>
      <c r="L6" t="s">
        <v>5</v>
      </c>
      <c r="M6" t="s">
        <v>6</v>
      </c>
      <c r="N6" t="s">
        <v>10</v>
      </c>
      <c r="P6" s="8" t="s">
        <v>42</v>
      </c>
      <c r="Q6" s="11">
        <f>SUM(H44:H55)/SUM(G44:G55)</f>
        <v>5.1978241666279235E-2</v>
      </c>
    </row>
    <row r="7" spans="1:17" x14ac:dyDescent="0.3">
      <c r="A7" s="1"/>
      <c r="B7" t="s">
        <v>60</v>
      </c>
      <c r="C7" t="s">
        <v>61</v>
      </c>
      <c r="D7" t="s">
        <v>3</v>
      </c>
      <c r="E7" t="s">
        <v>4</v>
      </c>
      <c r="F7" s="2">
        <v>26305337</v>
      </c>
      <c r="G7" s="3">
        <v>7307038.055555555</v>
      </c>
      <c r="H7" s="2">
        <v>8252486</v>
      </c>
      <c r="I7" s="2">
        <v>3944</v>
      </c>
      <c r="J7" s="2">
        <v>8256430</v>
      </c>
      <c r="K7" s="5">
        <v>1.1293886712038703</v>
      </c>
      <c r="L7" t="s">
        <v>5</v>
      </c>
      <c r="M7" t="s">
        <v>6</v>
      </c>
      <c r="N7" t="s">
        <v>10</v>
      </c>
      <c r="P7" s="8" t="s">
        <v>65</v>
      </c>
      <c r="Q7" s="11">
        <f>SUM(H56)/SUM(G56)</f>
        <v>5.8415726416191693E-2</v>
      </c>
    </row>
    <row r="8" spans="1:17" x14ac:dyDescent="0.3">
      <c r="A8" s="1"/>
      <c r="B8" t="s">
        <v>73</v>
      </c>
      <c r="C8" t="s">
        <v>74</v>
      </c>
      <c r="D8" t="s">
        <v>3</v>
      </c>
      <c r="E8" t="s">
        <v>4</v>
      </c>
      <c r="F8" s="2">
        <v>39914744</v>
      </c>
      <c r="G8" s="3">
        <v>11087428.888888888</v>
      </c>
      <c r="H8" s="2">
        <v>15467673</v>
      </c>
      <c r="I8" s="2">
        <v>189121</v>
      </c>
      <c r="J8" s="2">
        <v>15656794</v>
      </c>
      <c r="K8" s="5">
        <v>1.3950640094296987</v>
      </c>
      <c r="L8" t="s">
        <v>5</v>
      </c>
      <c r="M8" t="s">
        <v>6</v>
      </c>
      <c r="N8" t="s">
        <v>10</v>
      </c>
      <c r="P8" s="8" t="s">
        <v>7</v>
      </c>
      <c r="Q8" s="11">
        <f>SUM(H57:H68)/SUM(G57:G68)</f>
        <v>7.1574102543980707E-3</v>
      </c>
    </row>
    <row r="9" spans="1:17" x14ac:dyDescent="0.3">
      <c r="A9" s="1"/>
      <c r="B9" t="s">
        <v>8</v>
      </c>
      <c r="C9" t="s">
        <v>21</v>
      </c>
      <c r="D9" t="s">
        <v>3</v>
      </c>
      <c r="E9" t="s">
        <v>4</v>
      </c>
      <c r="F9" s="2">
        <v>40907</v>
      </c>
      <c r="G9" s="3">
        <v>11363.055555555555</v>
      </c>
      <c r="H9" s="2">
        <v>8595</v>
      </c>
      <c r="I9" s="2">
        <v>2168</v>
      </c>
      <c r="J9" s="2">
        <v>10763</v>
      </c>
      <c r="K9" s="4">
        <v>0.75639866037597481</v>
      </c>
      <c r="L9" t="s">
        <v>5</v>
      </c>
      <c r="M9" t="s">
        <v>6</v>
      </c>
      <c r="N9" t="s">
        <v>22</v>
      </c>
    </row>
    <row r="10" spans="1:17" x14ac:dyDescent="0.3">
      <c r="A10" s="1"/>
      <c r="B10" t="s">
        <v>29</v>
      </c>
      <c r="C10" t="s">
        <v>30</v>
      </c>
      <c r="D10" t="s">
        <v>3</v>
      </c>
      <c r="E10" t="s">
        <v>4</v>
      </c>
      <c r="F10" s="2">
        <v>557588</v>
      </c>
      <c r="G10" s="3">
        <v>154885.55555555556</v>
      </c>
      <c r="H10" s="2">
        <v>80645</v>
      </c>
      <c r="I10" s="2">
        <v>1020</v>
      </c>
      <c r="J10" s="2">
        <v>81665</v>
      </c>
      <c r="K10" s="4">
        <v>0.5206747634454113</v>
      </c>
      <c r="L10" t="s">
        <v>5</v>
      </c>
      <c r="M10" t="s">
        <v>6</v>
      </c>
      <c r="N10" t="s">
        <v>22</v>
      </c>
    </row>
    <row r="11" spans="1:17" x14ac:dyDescent="0.3">
      <c r="A11" s="1"/>
      <c r="B11" t="s">
        <v>31</v>
      </c>
      <c r="C11" t="s">
        <v>32</v>
      </c>
      <c r="D11" t="s">
        <v>3</v>
      </c>
      <c r="E11" t="s">
        <v>4</v>
      </c>
      <c r="F11" s="2">
        <v>15351</v>
      </c>
      <c r="G11" s="3">
        <v>4264.166666666667</v>
      </c>
      <c r="H11" s="2">
        <v>4176</v>
      </c>
      <c r="I11">
        <v>151</v>
      </c>
      <c r="J11" s="2">
        <v>4327</v>
      </c>
      <c r="K11" s="4">
        <v>0.97932382255227668</v>
      </c>
      <c r="L11" t="s">
        <v>5</v>
      </c>
      <c r="M11" t="s">
        <v>6</v>
      </c>
      <c r="N11" t="s">
        <v>22</v>
      </c>
    </row>
    <row r="12" spans="1:17" x14ac:dyDescent="0.3">
      <c r="A12" s="1"/>
      <c r="B12" t="s">
        <v>31</v>
      </c>
      <c r="C12" t="s">
        <v>33</v>
      </c>
      <c r="D12" t="s">
        <v>3</v>
      </c>
      <c r="E12" t="s">
        <v>4</v>
      </c>
      <c r="F12" s="2">
        <v>15611</v>
      </c>
      <c r="G12" s="3">
        <v>4336.3888888888887</v>
      </c>
      <c r="H12" s="2">
        <v>3044</v>
      </c>
      <c r="I12">
        <v>100</v>
      </c>
      <c r="J12" s="2">
        <v>3144</v>
      </c>
      <c r="K12" s="4">
        <v>0.70196656203958752</v>
      </c>
      <c r="L12" t="s">
        <v>5</v>
      </c>
      <c r="M12" t="s">
        <v>6</v>
      </c>
      <c r="N12" t="s">
        <v>22</v>
      </c>
    </row>
    <row r="13" spans="1:17" x14ac:dyDescent="0.3">
      <c r="A13" s="1"/>
      <c r="B13" t="s">
        <v>31</v>
      </c>
      <c r="C13" t="s">
        <v>34</v>
      </c>
      <c r="D13" t="s">
        <v>3</v>
      </c>
      <c r="E13" t="s">
        <v>4</v>
      </c>
      <c r="F13" s="2">
        <v>15617</v>
      </c>
      <c r="G13" s="3">
        <v>4338.0555555555557</v>
      </c>
      <c r="H13" s="2">
        <v>3133</v>
      </c>
      <c r="I13">
        <v>144</v>
      </c>
      <c r="J13" s="2">
        <v>3277</v>
      </c>
      <c r="K13" s="4">
        <v>0.72221297304219756</v>
      </c>
      <c r="L13" t="s">
        <v>5</v>
      </c>
      <c r="M13" t="s">
        <v>6</v>
      </c>
      <c r="N13" t="s">
        <v>22</v>
      </c>
    </row>
    <row r="14" spans="1:17" x14ac:dyDescent="0.3">
      <c r="A14" s="1"/>
      <c r="B14" t="s">
        <v>31</v>
      </c>
      <c r="C14" t="s">
        <v>35</v>
      </c>
      <c r="D14" t="s">
        <v>3</v>
      </c>
      <c r="E14" t="s">
        <v>4</v>
      </c>
      <c r="F14" s="2">
        <v>32530</v>
      </c>
      <c r="G14" s="3">
        <v>9036.1111111111113</v>
      </c>
      <c r="H14" s="2">
        <v>6702</v>
      </c>
      <c r="I14">
        <v>257</v>
      </c>
      <c r="J14" s="2">
        <v>6959</v>
      </c>
      <c r="K14" s="4">
        <v>0.74169074700276671</v>
      </c>
      <c r="L14" t="s">
        <v>5</v>
      </c>
      <c r="M14" t="s">
        <v>6</v>
      </c>
      <c r="N14" t="s">
        <v>22</v>
      </c>
    </row>
    <row r="15" spans="1:17" x14ac:dyDescent="0.3">
      <c r="A15" s="1"/>
      <c r="B15" t="s">
        <v>31</v>
      </c>
      <c r="C15" t="s">
        <v>36</v>
      </c>
      <c r="D15" t="s">
        <v>3</v>
      </c>
      <c r="E15" t="s">
        <v>4</v>
      </c>
      <c r="F15" s="2">
        <v>15689</v>
      </c>
      <c r="G15" s="3">
        <v>4358.0555555555557</v>
      </c>
      <c r="H15" s="2">
        <v>3599</v>
      </c>
      <c r="I15">
        <v>136</v>
      </c>
      <c r="J15" s="2">
        <v>3735</v>
      </c>
      <c r="K15" s="4">
        <v>0.82582701255656832</v>
      </c>
      <c r="L15" t="s">
        <v>5</v>
      </c>
      <c r="M15" t="s">
        <v>6</v>
      </c>
      <c r="N15" t="s">
        <v>22</v>
      </c>
    </row>
    <row r="16" spans="1:17" x14ac:dyDescent="0.3">
      <c r="A16" s="1"/>
      <c r="B16" t="s">
        <v>37</v>
      </c>
      <c r="C16" t="s">
        <v>38</v>
      </c>
      <c r="D16" t="s">
        <v>3</v>
      </c>
      <c r="E16" t="s">
        <v>4</v>
      </c>
      <c r="F16" s="2">
        <v>103349</v>
      </c>
      <c r="G16" s="3">
        <v>28708.055555555555</v>
      </c>
      <c r="H16" s="2">
        <v>24442</v>
      </c>
      <c r="I16" s="2">
        <v>7527</v>
      </c>
      <c r="J16" s="2">
        <v>31969</v>
      </c>
      <c r="K16" s="4">
        <v>0.85139865891300348</v>
      </c>
      <c r="L16" t="s">
        <v>5</v>
      </c>
      <c r="M16" t="s">
        <v>6</v>
      </c>
      <c r="N16" t="s">
        <v>22</v>
      </c>
    </row>
    <row r="17" spans="1:14" x14ac:dyDescent="0.3">
      <c r="A17" s="1"/>
      <c r="B17" t="s">
        <v>37</v>
      </c>
      <c r="C17" t="s">
        <v>39</v>
      </c>
      <c r="D17" t="s">
        <v>3</v>
      </c>
      <c r="E17" t="s">
        <v>4</v>
      </c>
      <c r="F17" s="2">
        <v>788965</v>
      </c>
      <c r="G17" s="3">
        <v>219156.94444444444</v>
      </c>
      <c r="H17" s="2">
        <v>114846</v>
      </c>
      <c r="I17" s="2">
        <v>22619</v>
      </c>
      <c r="J17" s="2">
        <v>137465</v>
      </c>
      <c r="K17" s="4">
        <v>0.52403541348475535</v>
      </c>
      <c r="L17" t="s">
        <v>5</v>
      </c>
      <c r="M17" t="s">
        <v>6</v>
      </c>
      <c r="N17" t="s">
        <v>22</v>
      </c>
    </row>
    <row r="18" spans="1:14" x14ac:dyDescent="0.3">
      <c r="A18" s="1"/>
      <c r="B18" t="s">
        <v>98</v>
      </c>
      <c r="C18" t="s">
        <v>32</v>
      </c>
      <c r="D18" t="s">
        <v>3</v>
      </c>
      <c r="E18" t="s">
        <v>4</v>
      </c>
      <c r="F18" s="2">
        <v>43997</v>
      </c>
      <c r="G18" s="3">
        <v>12221.388888888889</v>
      </c>
      <c r="H18" s="2">
        <v>10927</v>
      </c>
      <c r="I18">
        <v>429</v>
      </c>
      <c r="J18" s="2">
        <v>11356</v>
      </c>
      <c r="K18" s="4">
        <v>0.89408823328863329</v>
      </c>
      <c r="L18" t="s">
        <v>5</v>
      </c>
      <c r="M18" t="s">
        <v>6</v>
      </c>
      <c r="N18" t="s">
        <v>22</v>
      </c>
    </row>
    <row r="19" spans="1:14" x14ac:dyDescent="0.3">
      <c r="A19" s="1"/>
      <c r="B19" t="s">
        <v>98</v>
      </c>
      <c r="C19" t="s">
        <v>33</v>
      </c>
      <c r="D19" t="s">
        <v>3</v>
      </c>
      <c r="E19" t="s">
        <v>4</v>
      </c>
      <c r="F19" s="2">
        <v>46051</v>
      </c>
      <c r="G19" s="3">
        <v>12791.944444444443</v>
      </c>
      <c r="H19" s="2">
        <v>9091</v>
      </c>
      <c r="I19">
        <v>319</v>
      </c>
      <c r="J19" s="2">
        <v>9410</v>
      </c>
      <c r="K19" s="4">
        <v>0.71068163557794628</v>
      </c>
      <c r="L19" t="s">
        <v>5</v>
      </c>
      <c r="M19" t="s">
        <v>6</v>
      </c>
      <c r="N19" t="s">
        <v>22</v>
      </c>
    </row>
    <row r="20" spans="1:14" x14ac:dyDescent="0.3">
      <c r="A20" s="1"/>
      <c r="B20" t="s">
        <v>98</v>
      </c>
      <c r="C20" t="s">
        <v>34</v>
      </c>
      <c r="D20" t="s">
        <v>3</v>
      </c>
      <c r="E20" t="s">
        <v>4</v>
      </c>
      <c r="F20" s="2">
        <v>43439</v>
      </c>
      <c r="G20" s="3">
        <v>12066.388888888889</v>
      </c>
      <c r="H20" s="2">
        <v>9728</v>
      </c>
      <c r="I20">
        <v>441</v>
      </c>
      <c r="J20" s="2">
        <v>10169</v>
      </c>
      <c r="K20" s="4">
        <v>0.80620640438315805</v>
      </c>
      <c r="L20" t="s">
        <v>5</v>
      </c>
      <c r="M20" t="s">
        <v>6</v>
      </c>
      <c r="N20" t="s">
        <v>22</v>
      </c>
    </row>
    <row r="21" spans="1:14" x14ac:dyDescent="0.3">
      <c r="A21" s="1"/>
      <c r="B21" t="s">
        <v>98</v>
      </c>
      <c r="C21" t="s">
        <v>35</v>
      </c>
      <c r="D21" t="s">
        <v>3</v>
      </c>
      <c r="E21" t="s">
        <v>4</v>
      </c>
      <c r="F21" s="2">
        <v>97683</v>
      </c>
      <c r="G21" s="3">
        <v>27134.166666666664</v>
      </c>
      <c r="H21" s="2">
        <v>19464</v>
      </c>
      <c r="I21">
        <v>797</v>
      </c>
      <c r="J21" s="2">
        <v>20261</v>
      </c>
      <c r="K21" s="4">
        <v>0.71732440649857199</v>
      </c>
      <c r="L21" t="s">
        <v>5</v>
      </c>
      <c r="M21" t="s">
        <v>6</v>
      </c>
      <c r="N21" t="s">
        <v>22</v>
      </c>
    </row>
    <row r="22" spans="1:14" x14ac:dyDescent="0.3">
      <c r="A22" s="1"/>
      <c r="B22" t="s">
        <v>98</v>
      </c>
      <c r="C22" t="s">
        <v>36</v>
      </c>
      <c r="D22" t="s">
        <v>3</v>
      </c>
      <c r="E22" t="s">
        <v>4</v>
      </c>
      <c r="F22" s="2">
        <v>43095</v>
      </c>
      <c r="G22" s="3">
        <v>11970.833333333334</v>
      </c>
      <c r="H22" s="2">
        <v>9571</v>
      </c>
      <c r="I22">
        <v>380</v>
      </c>
      <c r="J22" s="2">
        <v>9951</v>
      </c>
      <c r="K22" s="4">
        <v>0.79952662721893486</v>
      </c>
      <c r="L22" t="s">
        <v>5</v>
      </c>
      <c r="M22" t="s">
        <v>6</v>
      </c>
      <c r="N22" t="s">
        <v>22</v>
      </c>
    </row>
    <row r="23" spans="1:14" x14ac:dyDescent="0.3">
      <c r="A23" s="1"/>
      <c r="B23" t="s">
        <v>75</v>
      </c>
      <c r="C23" t="s">
        <v>76</v>
      </c>
      <c r="D23" t="s">
        <v>3</v>
      </c>
      <c r="E23" t="s">
        <v>4</v>
      </c>
      <c r="F23" s="2">
        <v>15500</v>
      </c>
      <c r="G23" s="3">
        <v>4305.5555555555557</v>
      </c>
      <c r="H23" s="2">
        <v>2344</v>
      </c>
      <c r="I23">
        <v>116</v>
      </c>
      <c r="J23" s="2">
        <v>2460</v>
      </c>
      <c r="K23" s="4">
        <v>0.54441290322580649</v>
      </c>
      <c r="L23" t="s">
        <v>5</v>
      </c>
      <c r="M23" t="s">
        <v>6</v>
      </c>
      <c r="N23" t="s">
        <v>22</v>
      </c>
    </row>
    <row r="24" spans="1:14" x14ac:dyDescent="0.3">
      <c r="A24" s="1"/>
      <c r="B24" t="s">
        <v>75</v>
      </c>
      <c r="C24" t="s">
        <v>77</v>
      </c>
      <c r="D24" t="s">
        <v>3</v>
      </c>
      <c r="E24" t="s">
        <v>4</v>
      </c>
      <c r="F24" s="2">
        <v>2327</v>
      </c>
      <c r="G24" s="3">
        <v>646.38888888888891</v>
      </c>
      <c r="H24">
        <v>419</v>
      </c>
      <c r="I24">
        <v>38</v>
      </c>
      <c r="J24">
        <v>457</v>
      </c>
      <c r="K24" s="4">
        <v>0.64821658788139236</v>
      </c>
      <c r="L24" t="s">
        <v>5</v>
      </c>
      <c r="M24" t="s">
        <v>6</v>
      </c>
      <c r="N24" t="s">
        <v>22</v>
      </c>
    </row>
    <row r="25" spans="1:14" x14ac:dyDescent="0.3">
      <c r="A25" s="1"/>
      <c r="B25" t="s">
        <v>75</v>
      </c>
      <c r="C25" t="s">
        <v>78</v>
      </c>
      <c r="D25" t="s">
        <v>3</v>
      </c>
      <c r="E25" t="s">
        <v>4</v>
      </c>
      <c r="F25" s="2">
        <v>10486</v>
      </c>
      <c r="G25" s="3">
        <v>2912.7777777777778</v>
      </c>
      <c r="H25" s="2">
        <v>1589</v>
      </c>
      <c r="I25">
        <v>170</v>
      </c>
      <c r="J25" s="2">
        <v>1759</v>
      </c>
      <c r="K25" s="4">
        <v>0.54552736982643524</v>
      </c>
      <c r="L25" t="s">
        <v>5</v>
      </c>
      <c r="M25" t="s">
        <v>6</v>
      </c>
      <c r="N25" t="s">
        <v>22</v>
      </c>
    </row>
    <row r="26" spans="1:14" x14ac:dyDescent="0.3">
      <c r="A26" s="1"/>
      <c r="B26" t="s">
        <v>75</v>
      </c>
      <c r="C26" t="s">
        <v>79</v>
      </c>
      <c r="D26" t="s">
        <v>3</v>
      </c>
      <c r="E26" t="s">
        <v>4</v>
      </c>
      <c r="F26" s="2">
        <v>3213</v>
      </c>
      <c r="G26" s="3">
        <v>892.5</v>
      </c>
      <c r="H26">
        <v>499</v>
      </c>
      <c r="I26">
        <v>52</v>
      </c>
      <c r="J26">
        <v>551</v>
      </c>
      <c r="K26" s="4">
        <v>0.55910364145658265</v>
      </c>
      <c r="L26" t="s">
        <v>5</v>
      </c>
      <c r="M26" t="s">
        <v>6</v>
      </c>
      <c r="N26" t="s">
        <v>22</v>
      </c>
    </row>
    <row r="27" spans="1:14" x14ac:dyDescent="0.3">
      <c r="A27" s="1"/>
      <c r="B27" t="s">
        <v>75</v>
      </c>
      <c r="C27" t="s">
        <v>80</v>
      </c>
      <c r="D27" t="s">
        <v>3</v>
      </c>
      <c r="E27" t="s">
        <v>4</v>
      </c>
      <c r="F27" s="2">
        <v>6024418</v>
      </c>
      <c r="G27" s="3">
        <v>1673449.4444444445</v>
      </c>
      <c r="H27" s="2">
        <v>906212</v>
      </c>
      <c r="I27" s="2">
        <v>4909</v>
      </c>
      <c r="J27" s="2">
        <v>911121</v>
      </c>
      <c r="K27" s="4">
        <v>0.54152338034976988</v>
      </c>
      <c r="L27" t="s">
        <v>5</v>
      </c>
      <c r="M27" t="s">
        <v>6</v>
      </c>
      <c r="N27" t="s">
        <v>22</v>
      </c>
    </row>
    <row r="28" spans="1:14" x14ac:dyDescent="0.3">
      <c r="A28" s="1"/>
      <c r="B28" t="s">
        <v>85</v>
      </c>
      <c r="C28" t="s">
        <v>86</v>
      </c>
      <c r="D28" t="s">
        <v>3</v>
      </c>
      <c r="E28" t="s">
        <v>4</v>
      </c>
      <c r="F28" s="2">
        <v>56908</v>
      </c>
      <c r="G28" s="3">
        <v>15807.777777777777</v>
      </c>
      <c r="H28" s="2">
        <v>11045</v>
      </c>
      <c r="I28" s="2">
        <v>3919</v>
      </c>
      <c r="J28" s="2">
        <v>14964</v>
      </c>
      <c r="K28" s="4">
        <v>0.69870668447318485</v>
      </c>
      <c r="L28" t="s">
        <v>5</v>
      </c>
      <c r="M28" t="s">
        <v>6</v>
      </c>
      <c r="N28" t="s">
        <v>22</v>
      </c>
    </row>
    <row r="29" spans="1:14" x14ac:dyDescent="0.3">
      <c r="A29" s="1"/>
      <c r="B29" t="s">
        <v>85</v>
      </c>
      <c r="C29" t="s">
        <v>87</v>
      </c>
      <c r="D29" t="s">
        <v>3</v>
      </c>
      <c r="E29" t="s">
        <v>4</v>
      </c>
      <c r="F29" s="2">
        <v>32028</v>
      </c>
      <c r="G29" s="3">
        <v>8896.6666666666661</v>
      </c>
      <c r="H29" s="2">
        <v>7000</v>
      </c>
      <c r="I29" s="2">
        <v>2944</v>
      </c>
      <c r="J29" s="2">
        <v>9944</v>
      </c>
      <c r="K29" s="4">
        <v>0.78681153990258534</v>
      </c>
      <c r="L29" t="s">
        <v>5</v>
      </c>
      <c r="M29" t="s">
        <v>6</v>
      </c>
      <c r="N29" t="s">
        <v>22</v>
      </c>
    </row>
    <row r="30" spans="1:14" x14ac:dyDescent="0.3">
      <c r="A30" s="1"/>
      <c r="B30" t="s">
        <v>88</v>
      </c>
      <c r="C30" t="s">
        <v>89</v>
      </c>
      <c r="D30" t="s">
        <v>3</v>
      </c>
      <c r="E30" t="s">
        <v>4</v>
      </c>
      <c r="F30">
        <v>43</v>
      </c>
      <c r="G30" s="3">
        <v>11.944444444444445</v>
      </c>
      <c r="H30">
        <v>155</v>
      </c>
      <c r="I30">
        <v>9</v>
      </c>
      <c r="J30">
        <v>164</v>
      </c>
      <c r="K30" s="4">
        <v>12.976744186046512</v>
      </c>
      <c r="L30" t="s">
        <v>5</v>
      </c>
      <c r="M30" t="s">
        <v>6</v>
      </c>
      <c r="N30" t="s">
        <v>22</v>
      </c>
    </row>
    <row r="31" spans="1:14" x14ac:dyDescent="0.3">
      <c r="A31" s="1"/>
      <c r="B31" t="s">
        <v>8</v>
      </c>
      <c r="C31" t="s">
        <v>11</v>
      </c>
      <c r="D31" t="s">
        <v>3</v>
      </c>
      <c r="E31" t="s">
        <v>4</v>
      </c>
      <c r="F31" s="2">
        <v>94469</v>
      </c>
      <c r="G31" s="3">
        <v>26241.388888888887</v>
      </c>
      <c r="H31">
        <v>16</v>
      </c>
      <c r="I31">
        <v>20</v>
      </c>
      <c r="J31">
        <v>36</v>
      </c>
      <c r="K31" s="4">
        <v>6.0972382474674231E-4</v>
      </c>
      <c r="L31" t="s">
        <v>5</v>
      </c>
      <c r="M31" t="s">
        <v>6</v>
      </c>
      <c r="N31" t="s">
        <v>12</v>
      </c>
    </row>
    <row r="32" spans="1:14" x14ac:dyDescent="0.3">
      <c r="A32" s="1"/>
      <c r="B32" t="s">
        <v>8</v>
      </c>
      <c r="C32" t="s">
        <v>13</v>
      </c>
      <c r="D32" t="s">
        <v>3</v>
      </c>
      <c r="E32" t="s">
        <v>4</v>
      </c>
      <c r="F32" s="2">
        <v>356830</v>
      </c>
      <c r="G32" s="3">
        <v>99119.444444444438</v>
      </c>
      <c r="H32">
        <v>83</v>
      </c>
      <c r="I32">
        <v>881</v>
      </c>
      <c r="J32">
        <v>964</v>
      </c>
      <c r="K32" s="4">
        <v>8.3737353922035704E-4</v>
      </c>
      <c r="L32" t="s">
        <v>5</v>
      </c>
      <c r="M32" t="s">
        <v>6</v>
      </c>
      <c r="N32" t="s">
        <v>12</v>
      </c>
    </row>
    <row r="33" spans="1:14" x14ac:dyDescent="0.3">
      <c r="A33" s="1"/>
      <c r="B33" t="s">
        <v>8</v>
      </c>
      <c r="C33" t="s">
        <v>14</v>
      </c>
      <c r="D33" t="s">
        <v>3</v>
      </c>
      <c r="E33" t="s">
        <v>4</v>
      </c>
      <c r="F33" s="2">
        <v>206726</v>
      </c>
      <c r="G33" s="3">
        <v>57423.888888888891</v>
      </c>
      <c r="H33">
        <v>0</v>
      </c>
      <c r="I33">
        <v>44</v>
      </c>
      <c r="J33">
        <v>44</v>
      </c>
      <c r="K33" s="4">
        <v>0</v>
      </c>
      <c r="L33" t="s">
        <v>5</v>
      </c>
      <c r="M33" t="s">
        <v>6</v>
      </c>
      <c r="N33" t="s">
        <v>12</v>
      </c>
    </row>
    <row r="34" spans="1:14" x14ac:dyDescent="0.3">
      <c r="A34" s="1"/>
      <c r="B34" t="s">
        <v>8</v>
      </c>
      <c r="C34" t="s">
        <v>15</v>
      </c>
      <c r="D34" t="s">
        <v>3</v>
      </c>
      <c r="E34" t="s">
        <v>4</v>
      </c>
      <c r="F34" s="2">
        <v>1287160</v>
      </c>
      <c r="G34" s="3">
        <v>357544.44444444444</v>
      </c>
      <c r="H34">
        <v>0</v>
      </c>
      <c r="I34" s="2">
        <v>1409</v>
      </c>
      <c r="J34" s="2">
        <v>1409</v>
      </c>
      <c r="K34" s="4">
        <v>0</v>
      </c>
      <c r="L34" t="s">
        <v>5</v>
      </c>
      <c r="M34" t="s">
        <v>6</v>
      </c>
      <c r="N34" t="s">
        <v>12</v>
      </c>
    </row>
    <row r="35" spans="1:14" x14ac:dyDescent="0.3">
      <c r="A35" s="1"/>
      <c r="B35" t="s">
        <v>8</v>
      </c>
      <c r="C35" t="s">
        <v>16</v>
      </c>
      <c r="D35" t="s">
        <v>3</v>
      </c>
      <c r="E35" t="s">
        <v>4</v>
      </c>
      <c r="F35" s="2">
        <v>663733</v>
      </c>
      <c r="G35" s="3">
        <v>184370.27777777778</v>
      </c>
      <c r="H35">
        <v>14</v>
      </c>
      <c r="I35">
        <v>64</v>
      </c>
      <c r="J35">
        <v>78</v>
      </c>
      <c r="K35" s="4">
        <v>7.5934148219238757E-5</v>
      </c>
      <c r="L35" t="s">
        <v>5</v>
      </c>
      <c r="M35" t="s">
        <v>6</v>
      </c>
      <c r="N35" t="s">
        <v>12</v>
      </c>
    </row>
    <row r="36" spans="1:14" x14ac:dyDescent="0.3">
      <c r="A36" s="1"/>
      <c r="B36" t="s">
        <v>8</v>
      </c>
      <c r="C36" t="s">
        <v>18</v>
      </c>
      <c r="D36" t="s">
        <v>3</v>
      </c>
      <c r="E36" t="s">
        <v>4</v>
      </c>
      <c r="F36" s="2">
        <v>434993</v>
      </c>
      <c r="G36" s="3">
        <v>120831.38888888889</v>
      </c>
      <c r="H36">
        <v>1</v>
      </c>
      <c r="I36" s="2">
        <v>5657</v>
      </c>
      <c r="J36" s="2">
        <v>5658</v>
      </c>
      <c r="K36" s="4">
        <v>8.2759952459005083E-6</v>
      </c>
      <c r="L36" t="s">
        <v>5</v>
      </c>
      <c r="M36" t="s">
        <v>6</v>
      </c>
      <c r="N36" t="s">
        <v>12</v>
      </c>
    </row>
    <row r="37" spans="1:14" x14ac:dyDescent="0.3">
      <c r="A37" s="1"/>
      <c r="B37" t="s">
        <v>8</v>
      </c>
      <c r="C37" t="s">
        <v>20</v>
      </c>
      <c r="D37" t="s">
        <v>3</v>
      </c>
      <c r="E37" t="s">
        <v>4</v>
      </c>
      <c r="F37" s="2">
        <v>146393</v>
      </c>
      <c r="G37" s="3">
        <v>40664.722222222219</v>
      </c>
      <c r="H37">
        <v>0</v>
      </c>
      <c r="I37">
        <v>133</v>
      </c>
      <c r="J37">
        <v>133</v>
      </c>
      <c r="K37" s="4">
        <v>0</v>
      </c>
      <c r="L37" t="s">
        <v>5</v>
      </c>
      <c r="M37" t="s">
        <v>6</v>
      </c>
      <c r="N37" t="s">
        <v>12</v>
      </c>
    </row>
    <row r="38" spans="1:14" x14ac:dyDescent="0.3">
      <c r="A38" s="1"/>
      <c r="B38" t="s">
        <v>8</v>
      </c>
      <c r="C38" t="s">
        <v>25</v>
      </c>
      <c r="D38" t="s">
        <v>3</v>
      </c>
      <c r="E38" t="s">
        <v>4</v>
      </c>
      <c r="F38" s="2">
        <v>386469</v>
      </c>
      <c r="G38" s="3">
        <v>107352.5</v>
      </c>
      <c r="H38">
        <v>0</v>
      </c>
      <c r="I38" s="2">
        <v>1506</v>
      </c>
      <c r="J38" s="2">
        <v>1506</v>
      </c>
      <c r="K38" s="4">
        <v>0</v>
      </c>
      <c r="L38" t="s">
        <v>5</v>
      </c>
      <c r="M38" t="s">
        <v>6</v>
      </c>
      <c r="N38" t="s">
        <v>12</v>
      </c>
    </row>
    <row r="39" spans="1:14" x14ac:dyDescent="0.3">
      <c r="A39" s="1"/>
      <c r="B39" t="s">
        <v>8</v>
      </c>
      <c r="C39" t="s">
        <v>26</v>
      </c>
      <c r="D39" t="s">
        <v>3</v>
      </c>
      <c r="E39" t="s">
        <v>4</v>
      </c>
      <c r="F39" s="2">
        <v>159209</v>
      </c>
      <c r="G39" s="3">
        <v>44224.722222222219</v>
      </c>
      <c r="H39">
        <v>0</v>
      </c>
      <c r="I39">
        <v>32</v>
      </c>
      <c r="J39">
        <v>32</v>
      </c>
      <c r="K39" s="4">
        <v>0</v>
      </c>
      <c r="L39" t="s">
        <v>5</v>
      </c>
      <c r="M39" t="s">
        <v>6</v>
      </c>
      <c r="N39" t="s">
        <v>12</v>
      </c>
    </row>
    <row r="40" spans="1:14" x14ac:dyDescent="0.3">
      <c r="A40" s="1"/>
      <c r="B40" t="s">
        <v>93</v>
      </c>
      <c r="C40" t="s">
        <v>94</v>
      </c>
      <c r="D40" t="s">
        <v>3</v>
      </c>
      <c r="E40" t="s">
        <v>4</v>
      </c>
      <c r="F40">
        <v>37</v>
      </c>
      <c r="G40" s="3">
        <v>10.277777777777777</v>
      </c>
      <c r="H40">
        <v>0</v>
      </c>
      <c r="I40">
        <v>0</v>
      </c>
      <c r="J40">
        <v>0</v>
      </c>
      <c r="K40" s="4">
        <v>0</v>
      </c>
      <c r="M40" t="s">
        <v>6</v>
      </c>
      <c r="N40" t="s">
        <v>12</v>
      </c>
    </row>
    <row r="41" spans="1:14" x14ac:dyDescent="0.3">
      <c r="A41" s="1"/>
      <c r="B41" t="s">
        <v>53</v>
      </c>
      <c r="C41" t="s">
        <v>55</v>
      </c>
      <c r="D41" t="s">
        <v>3</v>
      </c>
      <c r="E41" t="s">
        <v>4</v>
      </c>
      <c r="F41" s="2">
        <v>43452</v>
      </c>
      <c r="G41" s="3">
        <v>12070</v>
      </c>
      <c r="H41">
        <v>0</v>
      </c>
      <c r="I41">
        <v>0</v>
      </c>
      <c r="J41">
        <v>0</v>
      </c>
      <c r="K41" s="4">
        <v>0</v>
      </c>
      <c r="L41" t="s">
        <v>5</v>
      </c>
      <c r="M41" t="s">
        <v>6</v>
      </c>
      <c r="N41" t="s">
        <v>12</v>
      </c>
    </row>
    <row r="42" spans="1:14" x14ac:dyDescent="0.3">
      <c r="A42" s="1"/>
      <c r="B42" t="s">
        <v>53</v>
      </c>
      <c r="C42" t="s">
        <v>56</v>
      </c>
      <c r="D42" t="s">
        <v>3</v>
      </c>
      <c r="E42" t="s">
        <v>4</v>
      </c>
      <c r="F42" s="2">
        <v>19645</v>
      </c>
      <c r="G42" s="3">
        <v>5456.9444444444443</v>
      </c>
      <c r="H42">
        <v>0</v>
      </c>
      <c r="I42">
        <v>0</v>
      </c>
      <c r="J42">
        <v>0</v>
      </c>
      <c r="K42" s="4">
        <v>0</v>
      </c>
      <c r="L42" t="s">
        <v>5</v>
      </c>
      <c r="M42" t="s">
        <v>6</v>
      </c>
      <c r="N42" t="s">
        <v>12</v>
      </c>
    </row>
    <row r="43" spans="1:14" x14ac:dyDescent="0.3">
      <c r="A43" s="1"/>
      <c r="B43" t="s">
        <v>53</v>
      </c>
      <c r="C43" t="s">
        <v>58</v>
      </c>
      <c r="D43" t="s">
        <v>3</v>
      </c>
      <c r="E43" t="s">
        <v>4</v>
      </c>
      <c r="F43" s="2">
        <v>17430</v>
      </c>
      <c r="G43" s="3">
        <v>4841.666666666667</v>
      </c>
      <c r="H43">
        <v>0</v>
      </c>
      <c r="I43">
        <v>0</v>
      </c>
      <c r="J43">
        <v>0</v>
      </c>
      <c r="K43" s="4">
        <v>0</v>
      </c>
      <c r="L43" t="s">
        <v>5</v>
      </c>
      <c r="M43" t="s">
        <v>6</v>
      </c>
      <c r="N43" t="s">
        <v>12</v>
      </c>
    </row>
    <row r="44" spans="1:14" x14ac:dyDescent="0.3">
      <c r="A44" s="1"/>
      <c r="B44" t="s">
        <v>40</v>
      </c>
      <c r="C44" t="s">
        <v>41</v>
      </c>
      <c r="D44" t="s">
        <v>3</v>
      </c>
      <c r="E44" t="s">
        <v>4</v>
      </c>
      <c r="F44" s="2">
        <v>108753</v>
      </c>
      <c r="G44" s="3">
        <v>30209.166666666664</v>
      </c>
      <c r="H44" s="2">
        <v>1512</v>
      </c>
      <c r="I44">
        <v>951</v>
      </c>
      <c r="J44" s="2">
        <v>2463</v>
      </c>
      <c r="K44" s="4">
        <v>5.0051033074949659E-2</v>
      </c>
      <c r="L44" t="s">
        <v>5</v>
      </c>
      <c r="M44" t="s">
        <v>6</v>
      </c>
      <c r="N44" t="s">
        <v>42</v>
      </c>
    </row>
    <row r="45" spans="1:14" x14ac:dyDescent="0.3">
      <c r="A45" s="1"/>
      <c r="B45" t="s">
        <v>40</v>
      </c>
      <c r="C45" t="s">
        <v>43</v>
      </c>
      <c r="D45" t="s">
        <v>3</v>
      </c>
      <c r="E45" t="s">
        <v>4</v>
      </c>
      <c r="F45" s="2">
        <v>84072</v>
      </c>
      <c r="G45" s="3">
        <v>23353.333333333332</v>
      </c>
      <c r="H45" s="2">
        <v>1171</v>
      </c>
      <c r="I45">
        <v>13</v>
      </c>
      <c r="J45" s="2">
        <v>1184</v>
      </c>
      <c r="K45" s="4">
        <v>5.0142734798743933E-2</v>
      </c>
      <c r="L45" t="s">
        <v>5</v>
      </c>
      <c r="M45" t="s">
        <v>6</v>
      </c>
      <c r="N45" t="s">
        <v>42</v>
      </c>
    </row>
    <row r="46" spans="1:14" x14ac:dyDescent="0.3">
      <c r="A46" s="1"/>
      <c r="B46" t="s">
        <v>40</v>
      </c>
      <c r="C46" t="s">
        <v>44</v>
      </c>
      <c r="D46" t="s">
        <v>3</v>
      </c>
      <c r="E46" t="s">
        <v>4</v>
      </c>
      <c r="F46" s="2">
        <v>70164</v>
      </c>
      <c r="G46" s="3">
        <v>19490</v>
      </c>
      <c r="H46">
        <v>980</v>
      </c>
      <c r="I46">
        <v>1</v>
      </c>
      <c r="J46">
        <v>981</v>
      </c>
      <c r="K46" s="4">
        <v>5.0282195997947664E-2</v>
      </c>
      <c r="L46" t="s">
        <v>5</v>
      </c>
      <c r="M46" t="s">
        <v>6</v>
      </c>
      <c r="N46" t="s">
        <v>42</v>
      </c>
    </row>
    <row r="47" spans="1:14" x14ac:dyDescent="0.3">
      <c r="A47" s="1"/>
      <c r="B47" t="s">
        <v>40</v>
      </c>
      <c r="C47" t="s">
        <v>45</v>
      </c>
      <c r="D47" t="s">
        <v>3</v>
      </c>
      <c r="E47" t="s">
        <v>4</v>
      </c>
      <c r="F47" s="2">
        <v>282631</v>
      </c>
      <c r="G47" s="3">
        <v>78508.611111111109</v>
      </c>
      <c r="H47" s="2">
        <v>3907</v>
      </c>
      <c r="I47">
        <v>170</v>
      </c>
      <c r="J47" s="2">
        <v>4077</v>
      </c>
      <c r="K47" s="4">
        <v>4.9765241604777966E-2</v>
      </c>
      <c r="L47" t="s">
        <v>5</v>
      </c>
      <c r="M47" t="s">
        <v>6</v>
      </c>
      <c r="N47" t="s">
        <v>42</v>
      </c>
    </row>
    <row r="48" spans="1:14" x14ac:dyDescent="0.3">
      <c r="A48" s="1"/>
      <c r="B48" t="s">
        <v>40</v>
      </c>
      <c r="C48" t="s">
        <v>46</v>
      </c>
      <c r="D48" t="s">
        <v>47</v>
      </c>
      <c r="E48" t="s">
        <v>4</v>
      </c>
      <c r="F48" s="2">
        <v>29611</v>
      </c>
      <c r="G48" s="3">
        <v>8225.2777777777774</v>
      </c>
      <c r="H48">
        <v>409</v>
      </c>
      <c r="I48">
        <v>6</v>
      </c>
      <c r="J48">
        <v>415</v>
      </c>
      <c r="K48" s="6">
        <v>4.9724764445645199E-2</v>
      </c>
      <c r="L48" t="s">
        <v>5</v>
      </c>
      <c r="M48" t="s">
        <v>6</v>
      </c>
      <c r="N48" t="s">
        <v>42</v>
      </c>
    </row>
    <row r="49" spans="1:14" x14ac:dyDescent="0.3">
      <c r="A49" s="1"/>
      <c r="B49" t="s">
        <v>40</v>
      </c>
      <c r="C49" t="s">
        <v>48</v>
      </c>
      <c r="D49" t="s">
        <v>3</v>
      </c>
      <c r="E49" t="s">
        <v>4</v>
      </c>
      <c r="F49" s="2">
        <v>69968</v>
      </c>
      <c r="G49" s="3">
        <v>19435.555555555555</v>
      </c>
      <c r="H49">
        <v>977</v>
      </c>
      <c r="I49">
        <v>5</v>
      </c>
      <c r="J49">
        <v>982</v>
      </c>
      <c r="K49" s="4">
        <v>5.0268694260233254E-2</v>
      </c>
      <c r="L49" t="s">
        <v>5</v>
      </c>
      <c r="M49" t="s">
        <v>6</v>
      </c>
      <c r="N49" t="s">
        <v>42</v>
      </c>
    </row>
    <row r="50" spans="1:14" x14ac:dyDescent="0.3">
      <c r="A50" s="1"/>
      <c r="B50" t="s">
        <v>62</v>
      </c>
      <c r="C50" t="s">
        <v>63</v>
      </c>
      <c r="D50" t="s">
        <v>3</v>
      </c>
      <c r="E50" t="s">
        <v>4</v>
      </c>
      <c r="F50" s="2">
        <v>15167</v>
      </c>
      <c r="G50" s="3">
        <v>4213.0555555555557</v>
      </c>
      <c r="H50">
        <v>247</v>
      </c>
      <c r="I50">
        <v>0</v>
      </c>
      <c r="J50">
        <v>247</v>
      </c>
      <c r="K50" s="4">
        <v>5.8627282916858967E-2</v>
      </c>
      <c r="L50" t="s">
        <v>5</v>
      </c>
      <c r="M50" t="s">
        <v>6</v>
      </c>
      <c r="N50" t="s">
        <v>42</v>
      </c>
    </row>
    <row r="51" spans="1:14" x14ac:dyDescent="0.3">
      <c r="A51" s="1"/>
      <c r="B51" t="s">
        <v>62</v>
      </c>
      <c r="C51" t="s">
        <v>66</v>
      </c>
      <c r="D51" t="s">
        <v>3</v>
      </c>
      <c r="E51" t="s">
        <v>4</v>
      </c>
      <c r="F51" s="2">
        <v>245599</v>
      </c>
      <c r="G51" s="3">
        <v>68221.944444444438</v>
      </c>
      <c r="H51" s="2">
        <v>3665</v>
      </c>
      <c r="I51">
        <v>0</v>
      </c>
      <c r="J51" s="2">
        <v>3665</v>
      </c>
      <c r="K51" s="4">
        <v>5.3721717107968685E-2</v>
      </c>
      <c r="M51" t="s">
        <v>6</v>
      </c>
      <c r="N51" t="s">
        <v>42</v>
      </c>
    </row>
    <row r="52" spans="1:14" x14ac:dyDescent="0.3">
      <c r="A52" s="1"/>
      <c r="B52" t="s">
        <v>62</v>
      </c>
      <c r="C52" t="s">
        <v>67</v>
      </c>
      <c r="D52" t="s">
        <v>3</v>
      </c>
      <c r="E52" t="s">
        <v>4</v>
      </c>
      <c r="F52" s="2">
        <v>19060</v>
      </c>
      <c r="G52" s="3">
        <v>5294.4444444444443</v>
      </c>
      <c r="H52">
        <v>302</v>
      </c>
      <c r="I52">
        <v>0</v>
      </c>
      <c r="J52">
        <v>302</v>
      </c>
      <c r="K52" s="4">
        <v>5.7040923399790139E-2</v>
      </c>
      <c r="L52" t="s">
        <v>5</v>
      </c>
      <c r="M52" t="s">
        <v>6</v>
      </c>
      <c r="N52" t="s">
        <v>42</v>
      </c>
    </row>
    <row r="53" spans="1:14" x14ac:dyDescent="0.3">
      <c r="A53" s="1"/>
      <c r="B53" t="s">
        <v>62</v>
      </c>
      <c r="C53" t="s">
        <v>68</v>
      </c>
      <c r="D53" t="s">
        <v>3</v>
      </c>
      <c r="E53" t="s">
        <v>4</v>
      </c>
      <c r="F53" s="2">
        <v>17427</v>
      </c>
      <c r="G53" s="3">
        <v>4840.833333333333</v>
      </c>
      <c r="H53">
        <v>286</v>
      </c>
      <c r="I53">
        <v>0</v>
      </c>
      <c r="J53">
        <v>286</v>
      </c>
      <c r="K53" s="4">
        <v>5.9080736787743164E-2</v>
      </c>
      <c r="L53" t="s">
        <v>5</v>
      </c>
      <c r="M53" t="s">
        <v>6</v>
      </c>
      <c r="N53" t="s">
        <v>42</v>
      </c>
    </row>
    <row r="54" spans="1:14" x14ac:dyDescent="0.3">
      <c r="A54" s="1"/>
      <c r="B54" t="s">
        <v>62</v>
      </c>
      <c r="C54" t="s">
        <v>69</v>
      </c>
      <c r="D54" t="s">
        <v>3</v>
      </c>
      <c r="E54" t="s">
        <v>4</v>
      </c>
      <c r="F54" s="2">
        <v>182908</v>
      </c>
      <c r="G54" s="3">
        <v>50807.777777777774</v>
      </c>
      <c r="H54" s="2">
        <v>2806</v>
      </c>
      <c r="I54">
        <v>0</v>
      </c>
      <c r="J54" s="2">
        <v>2806</v>
      </c>
      <c r="K54" s="4">
        <v>5.5227764777921143E-2</v>
      </c>
      <c r="L54" t="s">
        <v>5</v>
      </c>
      <c r="M54" t="s">
        <v>6</v>
      </c>
      <c r="N54" t="s">
        <v>42</v>
      </c>
    </row>
    <row r="55" spans="1:14" x14ac:dyDescent="0.3">
      <c r="A55" s="1"/>
      <c r="B55" t="s">
        <v>62</v>
      </c>
      <c r="C55" t="s">
        <v>70</v>
      </c>
      <c r="D55" t="s">
        <v>3</v>
      </c>
      <c r="E55" t="s">
        <v>4</v>
      </c>
      <c r="F55" s="2">
        <v>36126</v>
      </c>
      <c r="G55" s="3">
        <v>10035</v>
      </c>
      <c r="H55">
        <v>508</v>
      </c>
      <c r="I55">
        <v>0</v>
      </c>
      <c r="J55">
        <v>508</v>
      </c>
      <c r="K55" s="4">
        <v>5.0622820129546588E-2</v>
      </c>
      <c r="L55" t="s">
        <v>5</v>
      </c>
      <c r="M55" t="s">
        <v>6</v>
      </c>
      <c r="N55" t="s">
        <v>42</v>
      </c>
    </row>
    <row r="56" spans="1:14" x14ac:dyDescent="0.3">
      <c r="A56" s="1"/>
      <c r="B56" t="s">
        <v>62</v>
      </c>
      <c r="C56" t="s">
        <v>64</v>
      </c>
      <c r="D56" t="s">
        <v>3</v>
      </c>
      <c r="E56" t="s">
        <v>4</v>
      </c>
      <c r="F56" s="2">
        <v>17194</v>
      </c>
      <c r="G56" s="3">
        <v>4776.1111111111113</v>
      </c>
      <c r="H56">
        <v>279</v>
      </c>
      <c r="I56">
        <v>0</v>
      </c>
      <c r="J56">
        <v>279</v>
      </c>
      <c r="K56" s="4">
        <v>5.8415726416191693E-2</v>
      </c>
      <c r="L56" t="s">
        <v>5</v>
      </c>
      <c r="M56" t="s">
        <v>6</v>
      </c>
      <c r="N56" t="s">
        <v>65</v>
      </c>
    </row>
    <row r="57" spans="1:14" x14ac:dyDescent="0.3">
      <c r="A57" s="1" t="s">
        <v>90</v>
      </c>
      <c r="B57" t="s">
        <v>1</v>
      </c>
      <c r="C57" t="s">
        <v>2</v>
      </c>
      <c r="D57" t="s">
        <v>3</v>
      </c>
      <c r="E57" t="s">
        <v>4</v>
      </c>
      <c r="F57" s="2">
        <v>2506981</v>
      </c>
      <c r="G57" s="3">
        <v>696383.61111111112</v>
      </c>
      <c r="H57">
        <v>73</v>
      </c>
      <c r="I57" s="2">
        <v>1173</v>
      </c>
      <c r="J57" s="2">
        <v>1246</v>
      </c>
      <c r="K57" s="4">
        <v>1.0482728030248335E-4</v>
      </c>
      <c r="L57" t="s">
        <v>5</v>
      </c>
      <c r="M57" t="s">
        <v>6</v>
      </c>
      <c r="N57" t="s">
        <v>7</v>
      </c>
    </row>
    <row r="58" spans="1:14" x14ac:dyDescent="0.3">
      <c r="A58" s="1"/>
      <c r="B58" t="s">
        <v>8</v>
      </c>
      <c r="C58" t="s">
        <v>17</v>
      </c>
      <c r="D58" t="s">
        <v>3</v>
      </c>
      <c r="E58" t="s">
        <v>4</v>
      </c>
      <c r="F58" s="2">
        <v>3838563</v>
      </c>
      <c r="G58" s="3">
        <v>1066267.5</v>
      </c>
      <c r="H58" s="2">
        <v>1114</v>
      </c>
      <c r="I58" s="2">
        <v>2358</v>
      </c>
      <c r="J58" s="2">
        <v>3472</v>
      </c>
      <c r="K58" s="4">
        <v>1.044765971015716E-3</v>
      </c>
      <c r="L58" t="s">
        <v>5</v>
      </c>
      <c r="M58" t="s">
        <v>6</v>
      </c>
      <c r="N58" t="s">
        <v>7</v>
      </c>
    </row>
    <row r="59" spans="1:14" x14ac:dyDescent="0.3">
      <c r="A59" s="1"/>
      <c r="B59" t="s">
        <v>8</v>
      </c>
      <c r="C59" t="s">
        <v>19</v>
      </c>
      <c r="D59" t="s">
        <v>3</v>
      </c>
      <c r="E59" t="s">
        <v>4</v>
      </c>
      <c r="F59" s="2">
        <v>607814</v>
      </c>
      <c r="G59" s="3">
        <v>168837.22222222222</v>
      </c>
      <c r="H59">
        <v>63</v>
      </c>
      <c r="I59">
        <v>488</v>
      </c>
      <c r="J59">
        <v>551</v>
      </c>
      <c r="K59" s="4">
        <v>3.7314046731401382E-4</v>
      </c>
      <c r="L59" t="s">
        <v>5</v>
      </c>
      <c r="M59" t="s">
        <v>6</v>
      </c>
      <c r="N59" t="s">
        <v>7</v>
      </c>
    </row>
    <row r="60" spans="1:14" x14ac:dyDescent="0.3">
      <c r="A60" s="1"/>
      <c r="B60" t="s">
        <v>53</v>
      </c>
      <c r="C60" t="s">
        <v>54</v>
      </c>
      <c r="D60" t="s">
        <v>3</v>
      </c>
      <c r="E60" t="s">
        <v>4</v>
      </c>
      <c r="F60" s="2">
        <v>548625</v>
      </c>
      <c r="G60" s="3">
        <v>152395.83333333334</v>
      </c>
      <c r="H60">
        <v>29</v>
      </c>
      <c r="I60">
        <v>0</v>
      </c>
      <c r="J60">
        <v>29</v>
      </c>
      <c r="K60" s="4">
        <v>1.9029391660970607E-4</v>
      </c>
      <c r="M60" t="s">
        <v>6</v>
      </c>
      <c r="N60" t="s">
        <v>7</v>
      </c>
    </row>
    <row r="61" spans="1:14" x14ac:dyDescent="0.3">
      <c r="A61" s="1"/>
      <c r="B61" t="s">
        <v>53</v>
      </c>
      <c r="C61" t="s">
        <v>95</v>
      </c>
      <c r="D61" t="s">
        <v>3</v>
      </c>
      <c r="E61" t="s">
        <v>4</v>
      </c>
      <c r="F61" s="2">
        <v>161201</v>
      </c>
      <c r="G61" s="3">
        <v>44778.055555555555</v>
      </c>
      <c r="H61">
        <v>8</v>
      </c>
      <c r="I61">
        <v>0</v>
      </c>
      <c r="J61">
        <v>8</v>
      </c>
      <c r="K61" s="4">
        <v>1.7865894132170396E-4</v>
      </c>
      <c r="L61" t="s">
        <v>5</v>
      </c>
      <c r="M61" t="s">
        <v>6</v>
      </c>
      <c r="N61" t="s">
        <v>7</v>
      </c>
    </row>
    <row r="62" spans="1:14" x14ac:dyDescent="0.3">
      <c r="A62" s="1"/>
      <c r="B62" t="s">
        <v>53</v>
      </c>
      <c r="C62" t="s">
        <v>57</v>
      </c>
      <c r="D62" t="s">
        <v>3</v>
      </c>
      <c r="E62" t="s">
        <v>4</v>
      </c>
      <c r="F62" s="2">
        <v>1279151</v>
      </c>
      <c r="G62" s="3">
        <v>355319.72222222219</v>
      </c>
      <c r="H62">
        <v>153</v>
      </c>
      <c r="I62">
        <v>0</v>
      </c>
      <c r="J62">
        <v>153</v>
      </c>
      <c r="K62" s="4">
        <v>4.3059810765109049E-4</v>
      </c>
      <c r="L62" t="s">
        <v>5</v>
      </c>
      <c r="M62" t="s">
        <v>6</v>
      </c>
      <c r="N62" t="s">
        <v>7</v>
      </c>
    </row>
    <row r="63" spans="1:14" x14ac:dyDescent="0.3">
      <c r="A63" s="1"/>
      <c r="B63" t="s">
        <v>53</v>
      </c>
      <c r="C63" t="s">
        <v>59</v>
      </c>
      <c r="D63" t="s">
        <v>3</v>
      </c>
      <c r="E63" t="s">
        <v>4</v>
      </c>
      <c r="F63" s="2">
        <v>336675</v>
      </c>
      <c r="G63" s="3">
        <v>93520.833333333328</v>
      </c>
      <c r="H63">
        <v>32</v>
      </c>
      <c r="I63">
        <v>0</v>
      </c>
      <c r="J63">
        <v>32</v>
      </c>
      <c r="K63" s="4">
        <v>3.4216974827355761E-4</v>
      </c>
      <c r="L63" t="s">
        <v>5</v>
      </c>
      <c r="M63" t="s">
        <v>6</v>
      </c>
      <c r="N63" t="s">
        <v>7</v>
      </c>
    </row>
    <row r="64" spans="1:14" x14ac:dyDescent="0.3">
      <c r="A64" s="1"/>
      <c r="B64" t="s">
        <v>96</v>
      </c>
      <c r="C64" t="s">
        <v>97</v>
      </c>
      <c r="D64" t="s">
        <v>3</v>
      </c>
      <c r="E64" t="s">
        <v>4</v>
      </c>
      <c r="F64" s="2">
        <v>361278</v>
      </c>
      <c r="G64" s="3">
        <v>100355</v>
      </c>
      <c r="H64" s="2">
        <v>2541</v>
      </c>
      <c r="I64">
        <v>120</v>
      </c>
      <c r="J64" s="2">
        <v>2661</v>
      </c>
      <c r="K64" s="4">
        <v>2.5320113596731603E-2</v>
      </c>
      <c r="L64" t="s">
        <v>5</v>
      </c>
      <c r="M64" t="s">
        <v>6</v>
      </c>
      <c r="N64" t="s">
        <v>7</v>
      </c>
    </row>
    <row r="65" spans="1:14" x14ac:dyDescent="0.3">
      <c r="A65" s="1"/>
      <c r="B65" t="s">
        <v>71</v>
      </c>
      <c r="C65" t="s">
        <v>72</v>
      </c>
      <c r="D65" t="s">
        <v>3</v>
      </c>
      <c r="E65" t="s">
        <v>4</v>
      </c>
      <c r="F65" s="2">
        <v>248185</v>
      </c>
      <c r="G65" s="3">
        <v>68940.277777777781</v>
      </c>
      <c r="H65">
        <v>0</v>
      </c>
      <c r="I65">
        <v>0</v>
      </c>
      <c r="J65">
        <v>0</v>
      </c>
      <c r="K65" s="4">
        <v>0</v>
      </c>
      <c r="L65" t="s">
        <v>5</v>
      </c>
      <c r="M65" t="s">
        <v>6</v>
      </c>
      <c r="N65" t="s">
        <v>7</v>
      </c>
    </row>
    <row r="66" spans="1:14" x14ac:dyDescent="0.3">
      <c r="A66" s="1"/>
      <c r="B66" t="s">
        <v>81</v>
      </c>
      <c r="C66" t="s">
        <v>82</v>
      </c>
      <c r="D66" t="s">
        <v>3</v>
      </c>
      <c r="E66" t="s">
        <v>4</v>
      </c>
      <c r="F66" s="2">
        <v>43583</v>
      </c>
      <c r="G66" s="3">
        <v>12106.388888888889</v>
      </c>
      <c r="H66" s="2">
        <v>16369</v>
      </c>
      <c r="I66" s="2">
        <v>10309</v>
      </c>
      <c r="J66" s="2">
        <v>26678</v>
      </c>
      <c r="K66" s="4">
        <v>1.3520960007342313</v>
      </c>
      <c r="L66" t="s">
        <v>5</v>
      </c>
      <c r="M66" t="s">
        <v>6</v>
      </c>
      <c r="N66" t="s">
        <v>7</v>
      </c>
    </row>
    <row r="67" spans="1:14" x14ac:dyDescent="0.3">
      <c r="A67" s="1"/>
      <c r="B67" t="s">
        <v>83</v>
      </c>
      <c r="C67" t="s">
        <v>84</v>
      </c>
      <c r="D67" t="s">
        <v>3</v>
      </c>
      <c r="E67" t="s">
        <v>4</v>
      </c>
      <c r="F67" s="2">
        <v>228939</v>
      </c>
      <c r="G67" s="3">
        <v>63594.166666666664</v>
      </c>
      <c r="H67">
        <v>17</v>
      </c>
      <c r="I67">
        <v>211</v>
      </c>
      <c r="J67">
        <v>228</v>
      </c>
      <c r="K67" s="4">
        <v>2.6732011583871686E-4</v>
      </c>
      <c r="L67" t="s">
        <v>5</v>
      </c>
      <c r="M67" t="s">
        <v>6</v>
      </c>
      <c r="N67" t="s">
        <v>7</v>
      </c>
    </row>
    <row r="68" spans="1:14" x14ac:dyDescent="0.3">
      <c r="A68" s="1"/>
      <c r="B68" t="s">
        <v>102</v>
      </c>
      <c r="C68" t="s">
        <v>103</v>
      </c>
      <c r="D68" t="s">
        <v>3</v>
      </c>
      <c r="E68" t="s">
        <v>4</v>
      </c>
      <c r="F68" s="2">
        <v>109759</v>
      </c>
      <c r="G68" s="3">
        <v>30488.611111111109</v>
      </c>
      <c r="H68">
        <v>21</v>
      </c>
      <c r="I68">
        <v>0</v>
      </c>
      <c r="J68">
        <v>21</v>
      </c>
      <c r="K68" s="4">
        <v>6.8878178554833771E-4</v>
      </c>
      <c r="L68" t="s">
        <v>5</v>
      </c>
      <c r="M68" t="s">
        <v>6</v>
      </c>
      <c r="N68" t="s">
        <v>7</v>
      </c>
    </row>
    <row r="69" spans="1:14" x14ac:dyDescent="0.3">
      <c r="A69" s="1"/>
      <c r="B69" t="s">
        <v>99</v>
      </c>
      <c r="C69" t="s">
        <v>100</v>
      </c>
      <c r="D69" t="s">
        <v>101</v>
      </c>
      <c r="E69" t="s">
        <v>4</v>
      </c>
      <c r="G69" s="3">
        <v>0</v>
      </c>
      <c r="K69" s="4"/>
    </row>
  </sheetData>
  <autoFilter ref="A1:N1" xr:uid="{9E9CF5AA-A507-4413-9212-AAC1E6A4DBEC}">
    <sortState xmlns:xlrd2="http://schemas.microsoft.com/office/spreadsheetml/2017/richdata2" ref="A2:N69">
      <sortCondition ref="N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8F41F-91AD-4ABB-AE8F-C7C501A9A4BE}">
  <dimension ref="A1:Q64"/>
  <sheetViews>
    <sheetView workbookViewId="0">
      <selection activeCell="Q2" sqref="Q2:Q9"/>
    </sheetView>
  </sheetViews>
  <sheetFormatPr defaultRowHeight="14.4" x14ac:dyDescent="0.3"/>
  <cols>
    <col min="17" max="17" width="20.33203125" customWidth="1"/>
  </cols>
  <sheetData>
    <row r="1" spans="1:17" ht="57.6" x14ac:dyDescent="0.3">
      <c r="A1" s="10" t="s">
        <v>173</v>
      </c>
      <c r="B1" s="10" t="s">
        <v>174</v>
      </c>
      <c r="C1" s="10" t="s">
        <v>175</v>
      </c>
      <c r="D1" s="10" t="s">
        <v>176</v>
      </c>
      <c r="E1" s="10" t="s">
        <v>177</v>
      </c>
      <c r="F1" s="10" t="s">
        <v>178</v>
      </c>
      <c r="G1" s="10" t="s">
        <v>179</v>
      </c>
      <c r="H1" s="10" t="s">
        <v>180</v>
      </c>
      <c r="I1" s="10" t="s">
        <v>181</v>
      </c>
      <c r="J1" s="10" t="s">
        <v>182</v>
      </c>
      <c r="K1" s="10" t="s">
        <v>183</v>
      </c>
      <c r="L1" s="10" t="s">
        <v>184</v>
      </c>
      <c r="M1" s="10" t="s">
        <v>185</v>
      </c>
      <c r="N1" s="10" t="s">
        <v>186</v>
      </c>
      <c r="O1" s="10"/>
      <c r="P1" s="10" t="s">
        <v>187</v>
      </c>
      <c r="Q1" s="10" t="s">
        <v>188</v>
      </c>
    </row>
    <row r="2" spans="1:17" x14ac:dyDescent="0.3">
      <c r="A2" s="1"/>
      <c r="B2" t="s">
        <v>81</v>
      </c>
      <c r="C2" t="s">
        <v>82</v>
      </c>
      <c r="D2" t="s">
        <v>3</v>
      </c>
      <c r="E2" t="s">
        <v>4</v>
      </c>
      <c r="F2">
        <v>57190</v>
      </c>
      <c r="G2">
        <v>15886</v>
      </c>
      <c r="H2">
        <v>20066</v>
      </c>
      <c r="I2">
        <v>11653</v>
      </c>
      <c r="J2">
        <v>31719</v>
      </c>
      <c r="K2">
        <v>1.26</v>
      </c>
      <c r="L2" t="s">
        <v>5</v>
      </c>
      <c r="M2" t="s">
        <v>6</v>
      </c>
      <c r="N2" t="s">
        <v>109</v>
      </c>
      <c r="P2" t="s">
        <v>109</v>
      </c>
      <c r="Q2">
        <f>K2</f>
        <v>1.26</v>
      </c>
    </row>
    <row r="3" spans="1:17" x14ac:dyDescent="0.3">
      <c r="A3" s="1"/>
      <c r="B3" t="s">
        <v>8</v>
      </c>
      <c r="C3" t="s">
        <v>23</v>
      </c>
      <c r="D3" t="s">
        <v>3</v>
      </c>
      <c r="E3" t="s">
        <v>4</v>
      </c>
      <c r="F3">
        <v>196824</v>
      </c>
      <c r="G3">
        <v>54673</v>
      </c>
      <c r="H3">
        <v>2902</v>
      </c>
      <c r="I3">
        <v>1498</v>
      </c>
      <c r="J3">
        <v>4400</v>
      </c>
      <c r="K3">
        <v>0.05</v>
      </c>
      <c r="L3" t="s">
        <v>5</v>
      </c>
      <c r="M3" t="s">
        <v>6</v>
      </c>
      <c r="N3" t="s">
        <v>24</v>
      </c>
      <c r="P3" s="8" t="s">
        <v>24</v>
      </c>
      <c r="Q3" s="9">
        <f>K3</f>
        <v>0.05</v>
      </c>
    </row>
    <row r="4" spans="1:17" x14ac:dyDescent="0.3">
      <c r="A4" s="1"/>
      <c r="B4" t="s">
        <v>8</v>
      </c>
      <c r="C4" t="s">
        <v>91</v>
      </c>
      <c r="D4" t="s">
        <v>3</v>
      </c>
      <c r="E4" t="s">
        <v>4</v>
      </c>
      <c r="F4">
        <v>58415084</v>
      </c>
      <c r="G4">
        <v>16226412</v>
      </c>
      <c r="H4">
        <v>18508708</v>
      </c>
      <c r="I4">
        <v>268516</v>
      </c>
      <c r="J4">
        <v>18777224</v>
      </c>
      <c r="K4">
        <v>1.1399999999999999</v>
      </c>
      <c r="L4" t="s">
        <v>5</v>
      </c>
      <c r="M4" t="s">
        <v>6</v>
      </c>
      <c r="N4" t="s">
        <v>10</v>
      </c>
      <c r="P4" s="8" t="s">
        <v>10</v>
      </c>
      <c r="Q4" s="11">
        <f>SUM(H4:H9)/SUM(G4:G9)</f>
        <v>1.2282279793508748</v>
      </c>
    </row>
    <row r="5" spans="1:17" x14ac:dyDescent="0.3">
      <c r="A5" s="1"/>
      <c r="B5" t="s">
        <v>27</v>
      </c>
      <c r="C5" t="s">
        <v>28</v>
      </c>
      <c r="D5" t="s">
        <v>3</v>
      </c>
      <c r="E5" t="s">
        <v>4</v>
      </c>
      <c r="F5">
        <v>4536940</v>
      </c>
      <c r="G5">
        <v>1260261</v>
      </c>
      <c r="H5">
        <v>1374358</v>
      </c>
      <c r="I5">
        <v>411</v>
      </c>
      <c r="J5">
        <v>1374769</v>
      </c>
      <c r="K5">
        <v>1.0900000000000001</v>
      </c>
      <c r="L5" t="s">
        <v>5</v>
      </c>
      <c r="M5" t="s">
        <v>6</v>
      </c>
      <c r="N5" t="s">
        <v>10</v>
      </c>
      <c r="P5" s="8" t="s">
        <v>22</v>
      </c>
      <c r="Q5" s="11">
        <f>SUM(H10:H25)/SUM(G10:G25)</f>
        <v>0.55662088022002276</v>
      </c>
    </row>
    <row r="6" spans="1:17" x14ac:dyDescent="0.3">
      <c r="A6" s="1"/>
      <c r="B6" t="s">
        <v>92</v>
      </c>
      <c r="C6" t="s">
        <v>50</v>
      </c>
      <c r="D6" t="s">
        <v>3</v>
      </c>
      <c r="E6" t="s">
        <v>4</v>
      </c>
      <c r="F6">
        <v>40512852</v>
      </c>
      <c r="G6">
        <v>11253570</v>
      </c>
      <c r="H6">
        <v>14318960</v>
      </c>
      <c r="I6">
        <v>301769</v>
      </c>
      <c r="J6">
        <v>14620729</v>
      </c>
      <c r="K6">
        <v>1.27</v>
      </c>
      <c r="L6" t="s">
        <v>5</v>
      </c>
      <c r="M6" t="s">
        <v>6</v>
      </c>
      <c r="N6" t="s">
        <v>10</v>
      </c>
      <c r="P6" s="8" t="s">
        <v>12</v>
      </c>
      <c r="Q6" s="14">
        <f>SUM(H26:H37)/SUM(G26:G37)</f>
        <v>9.8659913943667849E-5</v>
      </c>
    </row>
    <row r="7" spans="1:17" x14ac:dyDescent="0.3">
      <c r="A7" s="1"/>
      <c r="B7" t="s">
        <v>51</v>
      </c>
      <c r="C7" t="s">
        <v>52</v>
      </c>
      <c r="D7" t="s">
        <v>3</v>
      </c>
      <c r="E7" t="s">
        <v>4</v>
      </c>
      <c r="F7">
        <v>150097</v>
      </c>
      <c r="G7">
        <v>41694</v>
      </c>
      <c r="H7">
        <v>100703</v>
      </c>
      <c r="I7">
        <v>18935</v>
      </c>
      <c r="J7">
        <v>119638</v>
      </c>
      <c r="K7">
        <v>2.42</v>
      </c>
      <c r="L7" t="s">
        <v>5</v>
      </c>
      <c r="M7" t="s">
        <v>6</v>
      </c>
      <c r="N7" t="s">
        <v>10</v>
      </c>
      <c r="P7" s="8" t="s">
        <v>42</v>
      </c>
      <c r="Q7" s="11">
        <f>SUM(H38:H49)/SUM(G38:G49)</f>
        <v>5.6789846838340027E-2</v>
      </c>
    </row>
    <row r="8" spans="1:17" x14ac:dyDescent="0.3">
      <c r="A8" s="1"/>
      <c r="B8" t="s">
        <v>60</v>
      </c>
      <c r="C8" t="s">
        <v>61</v>
      </c>
      <c r="D8" t="s">
        <v>3</v>
      </c>
      <c r="E8" t="s">
        <v>4</v>
      </c>
      <c r="F8">
        <v>31039276</v>
      </c>
      <c r="G8">
        <v>8622021</v>
      </c>
      <c r="H8">
        <v>9755875</v>
      </c>
      <c r="I8">
        <v>1932</v>
      </c>
      <c r="J8">
        <v>9757807</v>
      </c>
      <c r="K8">
        <v>1.1299999999999999</v>
      </c>
      <c r="L8" t="s">
        <v>5</v>
      </c>
      <c r="M8" t="s">
        <v>6</v>
      </c>
      <c r="N8" t="s">
        <v>10</v>
      </c>
      <c r="P8" s="8" t="s">
        <v>65</v>
      </c>
      <c r="Q8" s="11">
        <f>SUM(H50:H52)/SUM(G50:G52)</f>
        <v>4.8680225010817826E-2</v>
      </c>
    </row>
    <row r="9" spans="1:17" x14ac:dyDescent="0.3">
      <c r="A9" s="1"/>
      <c r="B9" t="s">
        <v>73</v>
      </c>
      <c r="C9" t="s">
        <v>74</v>
      </c>
      <c r="D9" t="s">
        <v>3</v>
      </c>
      <c r="E9" t="s">
        <v>4</v>
      </c>
      <c r="F9">
        <v>39489921</v>
      </c>
      <c r="G9">
        <v>10969423</v>
      </c>
      <c r="H9">
        <v>15354936</v>
      </c>
      <c r="I9">
        <v>192118</v>
      </c>
      <c r="J9">
        <v>15547054</v>
      </c>
      <c r="K9">
        <v>1.4</v>
      </c>
      <c r="L9" t="s">
        <v>5</v>
      </c>
      <c r="M9" t="s">
        <v>6</v>
      </c>
      <c r="N9" t="s">
        <v>10</v>
      </c>
      <c r="P9" s="8" t="s">
        <v>7</v>
      </c>
      <c r="Q9" s="13">
        <f>SUM(H53:H64)/SUM(G53:G64)</f>
        <v>3.0054188810714678E-4</v>
      </c>
    </row>
    <row r="10" spans="1:17" x14ac:dyDescent="0.3">
      <c r="A10" s="1"/>
      <c r="B10" t="s">
        <v>8</v>
      </c>
      <c r="C10" t="s">
        <v>21</v>
      </c>
      <c r="D10" t="s">
        <v>3</v>
      </c>
      <c r="E10" t="s">
        <v>4</v>
      </c>
      <c r="F10">
        <v>37669</v>
      </c>
      <c r="G10">
        <v>10464</v>
      </c>
      <c r="H10">
        <v>8378</v>
      </c>
      <c r="I10">
        <v>2036</v>
      </c>
      <c r="J10">
        <v>10414</v>
      </c>
      <c r="K10">
        <v>0.8</v>
      </c>
      <c r="L10" t="s">
        <v>5</v>
      </c>
      <c r="M10" t="s">
        <v>6</v>
      </c>
      <c r="N10" t="s">
        <v>22</v>
      </c>
    </row>
    <row r="11" spans="1:17" x14ac:dyDescent="0.3">
      <c r="A11" s="1"/>
      <c r="B11" t="s">
        <v>29</v>
      </c>
      <c r="C11" t="s">
        <v>30</v>
      </c>
      <c r="D11" t="s">
        <v>3</v>
      </c>
      <c r="E11" t="s">
        <v>4</v>
      </c>
      <c r="F11">
        <v>539356</v>
      </c>
      <c r="G11">
        <v>149821</v>
      </c>
      <c r="H11">
        <v>81092</v>
      </c>
      <c r="I11">
        <v>1008</v>
      </c>
      <c r="J11">
        <v>82100</v>
      </c>
      <c r="K11">
        <v>0.54</v>
      </c>
      <c r="L11" t="s">
        <v>5</v>
      </c>
      <c r="M11" t="s">
        <v>6</v>
      </c>
      <c r="N11" t="s">
        <v>22</v>
      </c>
    </row>
    <row r="12" spans="1:17" x14ac:dyDescent="0.3">
      <c r="A12" s="1"/>
      <c r="B12" t="s">
        <v>37</v>
      </c>
      <c r="C12" t="s">
        <v>38</v>
      </c>
      <c r="D12" t="s">
        <v>3</v>
      </c>
      <c r="E12" t="s">
        <v>4</v>
      </c>
      <c r="F12">
        <v>79794</v>
      </c>
      <c r="G12">
        <v>22165</v>
      </c>
      <c r="H12">
        <v>15640</v>
      </c>
      <c r="I12">
        <v>6730</v>
      </c>
      <c r="J12">
        <v>22370</v>
      </c>
      <c r="K12">
        <v>0.71</v>
      </c>
      <c r="L12" t="s">
        <v>5</v>
      </c>
      <c r="M12" t="s">
        <v>6</v>
      </c>
      <c r="N12" t="s">
        <v>22</v>
      </c>
    </row>
    <row r="13" spans="1:17" x14ac:dyDescent="0.3">
      <c r="A13" s="1"/>
      <c r="B13" t="s">
        <v>37</v>
      </c>
      <c r="C13" t="s">
        <v>39</v>
      </c>
      <c r="D13" t="s">
        <v>3</v>
      </c>
      <c r="E13" t="s">
        <v>4</v>
      </c>
      <c r="F13">
        <v>342893</v>
      </c>
      <c r="G13">
        <v>95248</v>
      </c>
      <c r="H13">
        <v>52641</v>
      </c>
      <c r="I13">
        <v>24749</v>
      </c>
      <c r="J13">
        <v>77390</v>
      </c>
      <c r="K13">
        <v>0.55000000000000004</v>
      </c>
      <c r="L13" t="s">
        <v>5</v>
      </c>
      <c r="M13" t="s">
        <v>6</v>
      </c>
      <c r="N13" t="s">
        <v>22</v>
      </c>
    </row>
    <row r="14" spans="1:17" x14ac:dyDescent="0.3">
      <c r="A14" s="1"/>
      <c r="B14" t="s">
        <v>98</v>
      </c>
      <c r="C14" t="s">
        <v>32</v>
      </c>
      <c r="D14" t="s">
        <v>3</v>
      </c>
      <c r="E14" t="s">
        <v>4</v>
      </c>
      <c r="F14">
        <v>56229</v>
      </c>
      <c r="G14">
        <v>15619</v>
      </c>
      <c r="H14">
        <v>13869</v>
      </c>
      <c r="I14">
        <v>590</v>
      </c>
      <c r="J14">
        <v>14459</v>
      </c>
      <c r="K14">
        <v>0.89</v>
      </c>
      <c r="L14" t="s">
        <v>5</v>
      </c>
      <c r="M14" t="s">
        <v>6</v>
      </c>
      <c r="N14" t="s">
        <v>22</v>
      </c>
    </row>
    <row r="15" spans="1:17" x14ac:dyDescent="0.3">
      <c r="A15" s="1"/>
      <c r="B15" t="s">
        <v>98</v>
      </c>
      <c r="C15" t="s">
        <v>33</v>
      </c>
      <c r="D15" t="s">
        <v>3</v>
      </c>
      <c r="E15" t="s">
        <v>4</v>
      </c>
      <c r="F15">
        <v>54404</v>
      </c>
      <c r="G15">
        <v>15112</v>
      </c>
      <c r="H15">
        <v>11329</v>
      </c>
      <c r="I15">
        <v>429</v>
      </c>
      <c r="J15">
        <v>11758</v>
      </c>
      <c r="K15">
        <v>0.75</v>
      </c>
      <c r="L15" t="s">
        <v>5</v>
      </c>
      <c r="M15" t="s">
        <v>6</v>
      </c>
      <c r="N15" t="s">
        <v>22</v>
      </c>
    </row>
    <row r="16" spans="1:17" x14ac:dyDescent="0.3">
      <c r="A16" s="1"/>
      <c r="B16" t="s">
        <v>98</v>
      </c>
      <c r="C16" t="s">
        <v>34</v>
      </c>
      <c r="D16" t="s">
        <v>3</v>
      </c>
      <c r="E16" t="s">
        <v>4</v>
      </c>
      <c r="F16">
        <v>55751</v>
      </c>
      <c r="G16">
        <v>15486</v>
      </c>
      <c r="H16">
        <v>12359</v>
      </c>
      <c r="I16">
        <v>563</v>
      </c>
      <c r="J16">
        <v>12922</v>
      </c>
      <c r="K16">
        <v>0.8</v>
      </c>
      <c r="L16" t="s">
        <v>5</v>
      </c>
      <c r="M16" t="s">
        <v>6</v>
      </c>
      <c r="N16" t="s">
        <v>22</v>
      </c>
    </row>
    <row r="17" spans="1:14" x14ac:dyDescent="0.3">
      <c r="A17" s="1"/>
      <c r="B17" t="s">
        <v>98</v>
      </c>
      <c r="C17" t="s">
        <v>35</v>
      </c>
      <c r="D17" t="s">
        <v>3</v>
      </c>
      <c r="E17" t="s">
        <v>4</v>
      </c>
      <c r="F17">
        <v>114442</v>
      </c>
      <c r="G17">
        <v>31789</v>
      </c>
      <c r="H17">
        <v>25321</v>
      </c>
      <c r="I17">
        <v>953</v>
      </c>
      <c r="J17">
        <v>26274</v>
      </c>
      <c r="K17">
        <v>0.8</v>
      </c>
      <c r="L17" t="s">
        <v>5</v>
      </c>
      <c r="M17" t="s">
        <v>6</v>
      </c>
      <c r="N17" t="s">
        <v>22</v>
      </c>
    </row>
    <row r="18" spans="1:14" x14ac:dyDescent="0.3">
      <c r="A18" s="1"/>
      <c r="B18" t="s">
        <v>98</v>
      </c>
      <c r="C18" t="s">
        <v>36</v>
      </c>
      <c r="D18" t="s">
        <v>3</v>
      </c>
      <c r="E18" t="s">
        <v>4</v>
      </c>
      <c r="F18">
        <v>56462</v>
      </c>
      <c r="G18">
        <v>15684</v>
      </c>
      <c r="H18">
        <v>13743</v>
      </c>
      <c r="I18">
        <v>632</v>
      </c>
      <c r="J18">
        <v>14375</v>
      </c>
      <c r="K18">
        <v>0.88</v>
      </c>
      <c r="L18" t="s">
        <v>5</v>
      </c>
      <c r="M18" t="s">
        <v>6</v>
      </c>
      <c r="N18" t="s">
        <v>22</v>
      </c>
    </row>
    <row r="19" spans="1:14" x14ac:dyDescent="0.3">
      <c r="A19" s="1"/>
      <c r="B19" t="s">
        <v>75</v>
      </c>
      <c r="C19" t="s">
        <v>76</v>
      </c>
      <c r="D19" t="s">
        <v>3</v>
      </c>
      <c r="E19" t="s">
        <v>4</v>
      </c>
      <c r="F19">
        <v>13681</v>
      </c>
      <c r="G19">
        <v>3800</v>
      </c>
      <c r="H19">
        <v>2129</v>
      </c>
      <c r="I19">
        <v>232</v>
      </c>
      <c r="J19">
        <v>2361</v>
      </c>
      <c r="K19">
        <v>0.56000000000000005</v>
      </c>
      <c r="L19" t="s">
        <v>5</v>
      </c>
      <c r="M19" t="s">
        <v>6</v>
      </c>
      <c r="N19" t="s">
        <v>22</v>
      </c>
    </row>
    <row r="20" spans="1:14" x14ac:dyDescent="0.3">
      <c r="A20" s="1"/>
      <c r="B20" t="s">
        <v>75</v>
      </c>
      <c r="C20" t="s">
        <v>77</v>
      </c>
      <c r="D20" t="s">
        <v>3</v>
      </c>
      <c r="E20" t="s">
        <v>4</v>
      </c>
      <c r="F20">
        <v>2312</v>
      </c>
      <c r="G20">
        <v>642</v>
      </c>
      <c r="H20">
        <v>393</v>
      </c>
      <c r="I20">
        <v>38</v>
      </c>
      <c r="J20">
        <v>431</v>
      </c>
      <c r="K20">
        <v>0.61</v>
      </c>
      <c r="L20" t="s">
        <v>5</v>
      </c>
      <c r="M20" t="s">
        <v>6</v>
      </c>
      <c r="N20" t="s">
        <v>22</v>
      </c>
    </row>
    <row r="21" spans="1:14" x14ac:dyDescent="0.3">
      <c r="A21" s="1"/>
      <c r="B21" t="s">
        <v>75</v>
      </c>
      <c r="C21" t="s">
        <v>78</v>
      </c>
      <c r="D21" t="s">
        <v>3</v>
      </c>
      <c r="E21" t="s">
        <v>4</v>
      </c>
      <c r="F21">
        <v>11341</v>
      </c>
      <c r="G21">
        <v>3150</v>
      </c>
      <c r="H21">
        <v>1710</v>
      </c>
      <c r="I21">
        <v>186</v>
      </c>
      <c r="J21">
        <v>1896</v>
      </c>
      <c r="K21">
        <v>0.54</v>
      </c>
      <c r="L21" t="s">
        <v>5</v>
      </c>
      <c r="M21" t="s">
        <v>6</v>
      </c>
      <c r="N21" t="s">
        <v>22</v>
      </c>
    </row>
    <row r="22" spans="1:14" x14ac:dyDescent="0.3">
      <c r="A22" s="1"/>
      <c r="B22" t="s">
        <v>75</v>
      </c>
      <c r="C22" t="s">
        <v>79</v>
      </c>
      <c r="D22" t="s">
        <v>3</v>
      </c>
      <c r="E22" t="s">
        <v>4</v>
      </c>
      <c r="F22">
        <v>3089</v>
      </c>
      <c r="G22">
        <v>858</v>
      </c>
      <c r="H22">
        <v>521</v>
      </c>
      <c r="I22">
        <v>83</v>
      </c>
      <c r="J22">
        <v>604</v>
      </c>
      <c r="K22">
        <v>0.61</v>
      </c>
      <c r="L22" t="s">
        <v>5</v>
      </c>
      <c r="M22" t="s">
        <v>6</v>
      </c>
      <c r="N22" t="s">
        <v>22</v>
      </c>
    </row>
    <row r="23" spans="1:14" x14ac:dyDescent="0.3">
      <c r="A23" s="1"/>
      <c r="B23" t="s">
        <v>75</v>
      </c>
      <c r="C23" t="s">
        <v>80</v>
      </c>
      <c r="D23" t="s">
        <v>3</v>
      </c>
      <c r="E23" t="s">
        <v>4</v>
      </c>
      <c r="F23">
        <v>4188517</v>
      </c>
      <c r="G23">
        <v>1163477</v>
      </c>
      <c r="H23">
        <v>617279</v>
      </c>
      <c r="I23">
        <v>5853</v>
      </c>
      <c r="J23">
        <v>623132</v>
      </c>
      <c r="K23">
        <v>0.53</v>
      </c>
      <c r="L23" t="s">
        <v>5</v>
      </c>
      <c r="M23" t="s">
        <v>6</v>
      </c>
      <c r="N23" t="s">
        <v>22</v>
      </c>
    </row>
    <row r="24" spans="1:14" x14ac:dyDescent="0.3">
      <c r="A24" s="1"/>
      <c r="B24" t="s">
        <v>85</v>
      </c>
      <c r="C24" t="s">
        <v>86</v>
      </c>
      <c r="D24" t="s">
        <v>3</v>
      </c>
      <c r="E24" t="s">
        <v>4</v>
      </c>
      <c r="F24">
        <v>4119</v>
      </c>
      <c r="G24">
        <v>1144</v>
      </c>
      <c r="H24">
        <v>1854</v>
      </c>
      <c r="I24">
        <v>3292</v>
      </c>
      <c r="J24">
        <v>5146</v>
      </c>
      <c r="K24">
        <v>1.62</v>
      </c>
      <c r="L24" t="s">
        <v>5</v>
      </c>
      <c r="M24" t="s">
        <v>6</v>
      </c>
      <c r="N24" t="s">
        <v>22</v>
      </c>
    </row>
    <row r="25" spans="1:14" x14ac:dyDescent="0.3">
      <c r="A25" s="1"/>
      <c r="B25" t="s">
        <v>85</v>
      </c>
      <c r="C25" t="s">
        <v>87</v>
      </c>
      <c r="D25" t="s">
        <v>3</v>
      </c>
      <c r="E25" t="s">
        <v>4</v>
      </c>
      <c r="F25">
        <v>18715</v>
      </c>
      <c r="G25">
        <v>5199</v>
      </c>
      <c r="H25">
        <v>4314</v>
      </c>
      <c r="I25">
        <v>2946</v>
      </c>
      <c r="J25">
        <v>7260</v>
      </c>
      <c r="K25">
        <v>0.83</v>
      </c>
      <c r="L25" t="s">
        <v>5</v>
      </c>
      <c r="M25" t="s">
        <v>6</v>
      </c>
      <c r="N25" t="s">
        <v>22</v>
      </c>
    </row>
    <row r="26" spans="1:14" x14ac:dyDescent="0.3">
      <c r="A26" s="1"/>
      <c r="B26" t="s">
        <v>8</v>
      </c>
      <c r="C26" t="s">
        <v>11</v>
      </c>
      <c r="D26" t="s">
        <v>3</v>
      </c>
      <c r="E26" t="s">
        <v>4</v>
      </c>
      <c r="F26">
        <v>137094</v>
      </c>
      <c r="G26">
        <v>38082</v>
      </c>
      <c r="H26">
        <v>5</v>
      </c>
      <c r="I26">
        <v>17</v>
      </c>
      <c r="J26">
        <v>22</v>
      </c>
      <c r="K26">
        <v>0</v>
      </c>
      <c r="L26" t="s">
        <v>5</v>
      </c>
      <c r="M26" t="s">
        <v>6</v>
      </c>
      <c r="N26" t="s">
        <v>12</v>
      </c>
    </row>
    <row r="27" spans="1:14" x14ac:dyDescent="0.3">
      <c r="A27" s="1"/>
      <c r="B27" t="s">
        <v>8</v>
      </c>
      <c r="C27" t="s">
        <v>13</v>
      </c>
      <c r="D27" t="s">
        <v>3</v>
      </c>
      <c r="E27" t="s">
        <v>4</v>
      </c>
      <c r="F27">
        <v>266917</v>
      </c>
      <c r="G27">
        <v>74144</v>
      </c>
      <c r="H27">
        <v>83</v>
      </c>
      <c r="I27">
        <v>839</v>
      </c>
      <c r="J27">
        <v>922</v>
      </c>
      <c r="K27">
        <v>0</v>
      </c>
      <c r="L27" t="s">
        <v>5</v>
      </c>
      <c r="M27" t="s">
        <v>6</v>
      </c>
      <c r="N27" t="s">
        <v>12</v>
      </c>
    </row>
    <row r="28" spans="1:14" x14ac:dyDescent="0.3">
      <c r="A28" s="1"/>
      <c r="B28" t="s">
        <v>8</v>
      </c>
      <c r="C28" t="s">
        <v>14</v>
      </c>
      <c r="D28" t="s">
        <v>3</v>
      </c>
      <c r="E28" t="s">
        <v>4</v>
      </c>
      <c r="F28">
        <v>151368</v>
      </c>
      <c r="G28">
        <v>42047</v>
      </c>
      <c r="H28">
        <v>3</v>
      </c>
      <c r="I28">
        <v>51</v>
      </c>
      <c r="J28">
        <v>54</v>
      </c>
      <c r="K28">
        <v>0</v>
      </c>
      <c r="L28" t="s">
        <v>5</v>
      </c>
      <c r="M28" t="s">
        <v>6</v>
      </c>
      <c r="N28" t="s">
        <v>12</v>
      </c>
    </row>
    <row r="29" spans="1:14" x14ac:dyDescent="0.3">
      <c r="A29" s="1"/>
      <c r="B29" t="s">
        <v>8</v>
      </c>
      <c r="C29" t="s">
        <v>15</v>
      </c>
      <c r="D29" t="s">
        <v>3</v>
      </c>
      <c r="E29" t="s">
        <v>4</v>
      </c>
      <c r="F29">
        <v>1608089</v>
      </c>
      <c r="G29">
        <v>446691</v>
      </c>
      <c r="H29">
        <v>0</v>
      </c>
      <c r="I29">
        <v>727</v>
      </c>
      <c r="J29">
        <v>727</v>
      </c>
      <c r="K29">
        <v>0</v>
      </c>
      <c r="L29" t="s">
        <v>5</v>
      </c>
      <c r="M29" t="s">
        <v>6</v>
      </c>
      <c r="N29" t="s">
        <v>12</v>
      </c>
    </row>
    <row r="30" spans="1:14" x14ac:dyDescent="0.3">
      <c r="A30" s="1"/>
      <c r="B30" t="s">
        <v>8</v>
      </c>
      <c r="C30" t="s">
        <v>16</v>
      </c>
      <c r="D30" t="s">
        <v>3</v>
      </c>
      <c r="E30" t="s">
        <v>4</v>
      </c>
      <c r="F30">
        <v>710341</v>
      </c>
      <c r="G30">
        <v>197317</v>
      </c>
      <c r="H30">
        <v>20</v>
      </c>
      <c r="I30">
        <v>153</v>
      </c>
      <c r="J30">
        <v>173</v>
      </c>
      <c r="K30">
        <v>0</v>
      </c>
      <c r="L30" t="s">
        <v>5</v>
      </c>
      <c r="M30" t="s">
        <v>6</v>
      </c>
      <c r="N30" t="s">
        <v>12</v>
      </c>
    </row>
    <row r="31" spans="1:14" x14ac:dyDescent="0.3">
      <c r="A31" s="1"/>
      <c r="B31" t="s">
        <v>8</v>
      </c>
      <c r="C31" t="s">
        <v>18</v>
      </c>
      <c r="D31" t="s">
        <v>3</v>
      </c>
      <c r="E31" t="s">
        <v>4</v>
      </c>
      <c r="F31">
        <v>317552</v>
      </c>
      <c r="G31">
        <v>88209</v>
      </c>
      <c r="H31">
        <v>0</v>
      </c>
      <c r="I31">
        <v>6185</v>
      </c>
      <c r="J31">
        <v>6185</v>
      </c>
      <c r="K31">
        <v>0</v>
      </c>
      <c r="L31" t="s">
        <v>5</v>
      </c>
      <c r="M31" t="s">
        <v>6</v>
      </c>
      <c r="N31" t="s">
        <v>12</v>
      </c>
    </row>
    <row r="32" spans="1:14" x14ac:dyDescent="0.3">
      <c r="A32" s="1"/>
      <c r="B32" t="s">
        <v>8</v>
      </c>
      <c r="C32" t="s">
        <v>20</v>
      </c>
      <c r="D32" t="s">
        <v>3</v>
      </c>
      <c r="E32" t="s">
        <v>4</v>
      </c>
      <c r="F32">
        <v>167206</v>
      </c>
      <c r="G32">
        <v>46446</v>
      </c>
      <c r="H32">
        <v>0</v>
      </c>
      <c r="I32">
        <v>47</v>
      </c>
      <c r="J32">
        <v>47</v>
      </c>
      <c r="K32">
        <v>0</v>
      </c>
      <c r="L32" t="s">
        <v>5</v>
      </c>
      <c r="M32" t="s">
        <v>6</v>
      </c>
      <c r="N32" t="s">
        <v>12</v>
      </c>
    </row>
    <row r="33" spans="1:14" x14ac:dyDescent="0.3">
      <c r="A33" s="1"/>
      <c r="B33" t="s">
        <v>8</v>
      </c>
      <c r="C33" t="s">
        <v>25</v>
      </c>
      <c r="D33" t="s">
        <v>3</v>
      </c>
      <c r="E33" t="s">
        <v>4</v>
      </c>
      <c r="F33">
        <v>422961</v>
      </c>
      <c r="G33">
        <v>117489</v>
      </c>
      <c r="H33">
        <v>0</v>
      </c>
      <c r="I33">
        <v>1709</v>
      </c>
      <c r="J33">
        <v>1709</v>
      </c>
      <c r="K33">
        <v>0</v>
      </c>
      <c r="L33" t="s">
        <v>5</v>
      </c>
      <c r="M33" t="s">
        <v>6</v>
      </c>
      <c r="N33" t="s">
        <v>12</v>
      </c>
    </row>
    <row r="34" spans="1:14" x14ac:dyDescent="0.3">
      <c r="A34" s="1"/>
      <c r="B34" t="s">
        <v>8</v>
      </c>
      <c r="C34" t="s">
        <v>26</v>
      </c>
      <c r="D34" t="s">
        <v>3</v>
      </c>
      <c r="E34" t="s">
        <v>4</v>
      </c>
      <c r="F34">
        <v>180662</v>
      </c>
      <c r="G34">
        <v>50184</v>
      </c>
      <c r="H34">
        <v>0</v>
      </c>
      <c r="I34">
        <v>46</v>
      </c>
      <c r="J34">
        <v>46</v>
      </c>
      <c r="K34">
        <v>0</v>
      </c>
      <c r="L34" t="s">
        <v>5</v>
      </c>
      <c r="M34" t="s">
        <v>6</v>
      </c>
      <c r="N34" t="s">
        <v>12</v>
      </c>
    </row>
    <row r="35" spans="1:14" x14ac:dyDescent="0.3">
      <c r="A35" s="1"/>
      <c r="B35" t="s">
        <v>53</v>
      </c>
      <c r="C35" t="s">
        <v>55</v>
      </c>
      <c r="D35" t="s">
        <v>3</v>
      </c>
      <c r="E35" t="s">
        <v>4</v>
      </c>
      <c r="F35">
        <v>53020</v>
      </c>
      <c r="G35">
        <v>14728</v>
      </c>
      <c r="H35">
        <v>0</v>
      </c>
      <c r="I35">
        <v>0</v>
      </c>
      <c r="J35">
        <v>0</v>
      </c>
      <c r="K35">
        <v>0</v>
      </c>
      <c r="L35" t="s">
        <v>5</v>
      </c>
      <c r="M35" t="s">
        <v>6</v>
      </c>
      <c r="N35" t="s">
        <v>12</v>
      </c>
    </row>
    <row r="36" spans="1:14" x14ac:dyDescent="0.3">
      <c r="A36" s="1"/>
      <c r="B36" t="s">
        <v>53</v>
      </c>
      <c r="C36" t="s">
        <v>56</v>
      </c>
      <c r="D36" t="s">
        <v>3</v>
      </c>
      <c r="E36" t="s">
        <v>4</v>
      </c>
      <c r="F36">
        <v>24404</v>
      </c>
      <c r="G36">
        <v>6779</v>
      </c>
      <c r="H36">
        <v>0</v>
      </c>
      <c r="I36">
        <v>0</v>
      </c>
      <c r="J36">
        <v>0</v>
      </c>
      <c r="K36">
        <v>0</v>
      </c>
      <c r="L36" t="s">
        <v>5</v>
      </c>
      <c r="M36" t="s">
        <v>6</v>
      </c>
      <c r="N36" t="s">
        <v>12</v>
      </c>
    </row>
    <row r="37" spans="1:14" x14ac:dyDescent="0.3">
      <c r="A37" s="1"/>
      <c r="B37" t="s">
        <v>53</v>
      </c>
      <c r="C37" t="s">
        <v>58</v>
      </c>
      <c r="D37" t="s">
        <v>3</v>
      </c>
      <c r="E37" t="s">
        <v>4</v>
      </c>
      <c r="F37">
        <v>10659</v>
      </c>
      <c r="G37">
        <v>2961</v>
      </c>
      <c r="H37">
        <v>0</v>
      </c>
      <c r="I37">
        <v>0</v>
      </c>
      <c r="J37">
        <v>0</v>
      </c>
      <c r="K37">
        <v>0</v>
      </c>
      <c r="L37" t="s">
        <v>5</v>
      </c>
      <c r="M37" t="s">
        <v>6</v>
      </c>
      <c r="N37" t="s">
        <v>12</v>
      </c>
    </row>
    <row r="38" spans="1:14" x14ac:dyDescent="0.3">
      <c r="A38" s="1"/>
      <c r="B38" t="s">
        <v>40</v>
      </c>
      <c r="C38" t="s">
        <v>41</v>
      </c>
      <c r="D38" t="s">
        <v>3</v>
      </c>
      <c r="E38" t="s">
        <v>4</v>
      </c>
      <c r="F38">
        <v>86977</v>
      </c>
      <c r="G38">
        <v>24160</v>
      </c>
      <c r="H38">
        <v>1539</v>
      </c>
      <c r="I38">
        <v>810</v>
      </c>
      <c r="J38">
        <v>2349</v>
      </c>
      <c r="K38">
        <v>0.06</v>
      </c>
      <c r="L38" t="s">
        <v>5</v>
      </c>
      <c r="M38" t="s">
        <v>6</v>
      </c>
      <c r="N38" t="s">
        <v>42</v>
      </c>
    </row>
    <row r="39" spans="1:14" x14ac:dyDescent="0.3">
      <c r="A39" s="1"/>
      <c r="B39" t="s">
        <v>40</v>
      </c>
      <c r="C39" t="s">
        <v>43</v>
      </c>
      <c r="D39" t="s">
        <v>3</v>
      </c>
      <c r="E39" t="s">
        <v>4</v>
      </c>
      <c r="F39">
        <v>69413</v>
      </c>
      <c r="G39">
        <v>19281</v>
      </c>
      <c r="H39">
        <v>1230</v>
      </c>
      <c r="I39">
        <v>10</v>
      </c>
      <c r="J39">
        <v>1240</v>
      </c>
      <c r="K39">
        <v>0.06</v>
      </c>
      <c r="L39" t="s">
        <v>5</v>
      </c>
      <c r="M39" t="s">
        <v>6</v>
      </c>
      <c r="N39" t="s">
        <v>42</v>
      </c>
    </row>
    <row r="40" spans="1:14" x14ac:dyDescent="0.3">
      <c r="A40" s="1"/>
      <c r="B40" t="s">
        <v>40</v>
      </c>
      <c r="C40" t="s">
        <v>44</v>
      </c>
      <c r="D40" t="s">
        <v>3</v>
      </c>
      <c r="E40" t="s">
        <v>4</v>
      </c>
      <c r="F40">
        <v>61195</v>
      </c>
      <c r="G40">
        <v>16999</v>
      </c>
      <c r="H40">
        <v>1054</v>
      </c>
      <c r="I40">
        <v>5</v>
      </c>
      <c r="J40">
        <v>1059</v>
      </c>
      <c r="K40">
        <v>0.06</v>
      </c>
      <c r="L40" t="s">
        <v>5</v>
      </c>
      <c r="M40" t="s">
        <v>6</v>
      </c>
      <c r="N40" t="s">
        <v>42</v>
      </c>
    </row>
    <row r="41" spans="1:14" x14ac:dyDescent="0.3">
      <c r="A41" s="1"/>
      <c r="B41" t="s">
        <v>40</v>
      </c>
      <c r="C41" t="s">
        <v>45</v>
      </c>
      <c r="D41" t="s">
        <v>3</v>
      </c>
      <c r="E41" t="s">
        <v>4</v>
      </c>
      <c r="F41">
        <v>290315</v>
      </c>
      <c r="G41">
        <v>80643</v>
      </c>
      <c r="H41">
        <v>4503</v>
      </c>
      <c r="I41">
        <v>321</v>
      </c>
      <c r="J41">
        <v>4824</v>
      </c>
      <c r="K41">
        <v>0.06</v>
      </c>
      <c r="L41" t="s">
        <v>5</v>
      </c>
      <c r="M41" t="s">
        <v>6</v>
      </c>
      <c r="N41" t="s">
        <v>42</v>
      </c>
    </row>
    <row r="42" spans="1:14" x14ac:dyDescent="0.3">
      <c r="A42" s="1"/>
      <c r="B42" t="s">
        <v>40</v>
      </c>
      <c r="C42" t="s">
        <v>46</v>
      </c>
      <c r="D42" t="s">
        <v>47</v>
      </c>
      <c r="E42" t="s">
        <v>4</v>
      </c>
      <c r="F42">
        <v>28317</v>
      </c>
      <c r="G42">
        <v>7866</v>
      </c>
      <c r="H42">
        <v>502</v>
      </c>
      <c r="I42">
        <v>7</v>
      </c>
      <c r="J42">
        <v>509</v>
      </c>
      <c r="K42">
        <v>0.06</v>
      </c>
      <c r="L42" t="s">
        <v>5</v>
      </c>
      <c r="M42" t="s">
        <v>6</v>
      </c>
      <c r="N42" t="s">
        <v>42</v>
      </c>
    </row>
    <row r="43" spans="1:14" x14ac:dyDescent="0.3">
      <c r="A43" s="1"/>
      <c r="B43" t="s">
        <v>40</v>
      </c>
      <c r="C43" t="s">
        <v>48</v>
      </c>
      <c r="D43" t="s">
        <v>3</v>
      </c>
      <c r="E43" t="s">
        <v>4</v>
      </c>
      <c r="F43">
        <v>60010</v>
      </c>
      <c r="G43">
        <v>16669</v>
      </c>
      <c r="H43">
        <v>1066</v>
      </c>
      <c r="I43">
        <v>13</v>
      </c>
      <c r="J43">
        <v>1079</v>
      </c>
      <c r="K43">
        <v>0.06</v>
      </c>
      <c r="L43" t="s">
        <v>5</v>
      </c>
      <c r="M43" t="s">
        <v>6</v>
      </c>
      <c r="N43" t="s">
        <v>42</v>
      </c>
    </row>
    <row r="44" spans="1:14" x14ac:dyDescent="0.3">
      <c r="A44" s="1"/>
      <c r="B44" t="s">
        <v>62</v>
      </c>
      <c r="C44" t="s">
        <v>63</v>
      </c>
      <c r="D44" t="s">
        <v>3</v>
      </c>
      <c r="E44" t="s">
        <v>4</v>
      </c>
      <c r="F44">
        <v>18286</v>
      </c>
      <c r="G44">
        <v>5079</v>
      </c>
      <c r="H44">
        <v>295</v>
      </c>
      <c r="I44">
        <v>0</v>
      </c>
      <c r="J44">
        <v>295</v>
      </c>
      <c r="K44">
        <v>0.06</v>
      </c>
      <c r="L44" t="s">
        <v>5</v>
      </c>
      <c r="M44" t="s">
        <v>6</v>
      </c>
      <c r="N44" t="s">
        <v>42</v>
      </c>
    </row>
    <row r="45" spans="1:14" x14ac:dyDescent="0.3">
      <c r="A45" s="1"/>
      <c r="B45" t="s">
        <v>62</v>
      </c>
      <c r="C45" t="s">
        <v>66</v>
      </c>
      <c r="D45" t="s">
        <v>3</v>
      </c>
      <c r="E45" t="s">
        <v>4</v>
      </c>
      <c r="F45">
        <v>220584</v>
      </c>
      <c r="G45">
        <v>61273</v>
      </c>
      <c r="H45">
        <v>3222</v>
      </c>
      <c r="I45">
        <v>0</v>
      </c>
      <c r="J45">
        <v>3222</v>
      </c>
      <c r="K45">
        <v>0.05</v>
      </c>
      <c r="L45" t="s">
        <v>5</v>
      </c>
      <c r="M45" t="s">
        <v>6</v>
      </c>
      <c r="N45" t="s">
        <v>42</v>
      </c>
    </row>
    <row r="46" spans="1:14" x14ac:dyDescent="0.3">
      <c r="A46" s="1"/>
      <c r="B46" t="s">
        <v>62</v>
      </c>
      <c r="C46" t="s">
        <v>67</v>
      </c>
      <c r="D46" t="s">
        <v>3</v>
      </c>
      <c r="E46" t="s">
        <v>4</v>
      </c>
      <c r="F46">
        <v>20560</v>
      </c>
      <c r="G46">
        <v>5711</v>
      </c>
      <c r="H46">
        <v>320</v>
      </c>
      <c r="I46">
        <v>0</v>
      </c>
      <c r="J46">
        <v>320</v>
      </c>
      <c r="K46">
        <v>0.06</v>
      </c>
      <c r="L46" t="s">
        <v>5</v>
      </c>
      <c r="M46" t="s">
        <v>6</v>
      </c>
      <c r="N46" t="s">
        <v>42</v>
      </c>
    </row>
    <row r="47" spans="1:14" x14ac:dyDescent="0.3">
      <c r="A47" s="1"/>
      <c r="B47" t="s">
        <v>62</v>
      </c>
      <c r="C47" t="s">
        <v>68</v>
      </c>
      <c r="D47" t="s">
        <v>3</v>
      </c>
      <c r="E47" t="s">
        <v>4</v>
      </c>
      <c r="F47">
        <v>16923</v>
      </c>
      <c r="G47">
        <v>4701</v>
      </c>
      <c r="H47">
        <v>279</v>
      </c>
      <c r="I47">
        <v>0</v>
      </c>
      <c r="J47">
        <v>279</v>
      </c>
      <c r="K47">
        <v>0.06</v>
      </c>
      <c r="L47" t="s">
        <v>5</v>
      </c>
      <c r="M47" t="s">
        <v>6</v>
      </c>
      <c r="N47" t="s">
        <v>42</v>
      </c>
    </row>
    <row r="48" spans="1:14" x14ac:dyDescent="0.3">
      <c r="A48" s="1"/>
      <c r="B48" t="s">
        <v>62</v>
      </c>
      <c r="C48" t="s">
        <v>69</v>
      </c>
      <c r="D48" t="s">
        <v>3</v>
      </c>
      <c r="E48" t="s">
        <v>4</v>
      </c>
      <c r="F48">
        <v>196497</v>
      </c>
      <c r="G48">
        <v>54583</v>
      </c>
      <c r="H48">
        <v>2968</v>
      </c>
      <c r="I48">
        <v>0</v>
      </c>
      <c r="J48">
        <v>2968</v>
      </c>
      <c r="K48">
        <v>0.05</v>
      </c>
      <c r="L48" t="s">
        <v>5</v>
      </c>
      <c r="M48" t="s">
        <v>6</v>
      </c>
      <c r="N48" t="s">
        <v>42</v>
      </c>
    </row>
    <row r="49" spans="1:14" x14ac:dyDescent="0.3">
      <c r="A49" s="1"/>
      <c r="B49" t="s">
        <v>62</v>
      </c>
      <c r="C49" t="s">
        <v>70</v>
      </c>
      <c r="D49" t="s">
        <v>3</v>
      </c>
      <c r="E49" t="s">
        <v>4</v>
      </c>
      <c r="F49">
        <v>55620</v>
      </c>
      <c r="G49">
        <v>15450</v>
      </c>
      <c r="H49">
        <v>764</v>
      </c>
      <c r="I49">
        <v>0</v>
      </c>
      <c r="J49">
        <v>764</v>
      </c>
      <c r="K49">
        <v>0.05</v>
      </c>
      <c r="L49" t="s">
        <v>5</v>
      </c>
      <c r="M49" t="s">
        <v>6</v>
      </c>
      <c r="N49" t="s">
        <v>42</v>
      </c>
    </row>
    <row r="50" spans="1:14" x14ac:dyDescent="0.3">
      <c r="A50" s="1"/>
      <c r="B50" t="s">
        <v>62</v>
      </c>
      <c r="C50" t="s">
        <v>64</v>
      </c>
      <c r="D50" t="s">
        <v>3</v>
      </c>
      <c r="E50" t="s">
        <v>4</v>
      </c>
      <c r="F50">
        <v>14097</v>
      </c>
      <c r="G50">
        <v>3916</v>
      </c>
      <c r="H50">
        <v>225</v>
      </c>
      <c r="I50">
        <v>0</v>
      </c>
      <c r="J50">
        <v>225</v>
      </c>
      <c r="K50">
        <v>0.06</v>
      </c>
      <c r="L50" t="s">
        <v>5</v>
      </c>
      <c r="M50" t="s">
        <v>6</v>
      </c>
      <c r="N50" t="s">
        <v>65</v>
      </c>
    </row>
    <row r="51" spans="1:14" x14ac:dyDescent="0.3">
      <c r="A51" s="1"/>
      <c r="B51" t="s">
        <v>75</v>
      </c>
      <c r="C51" t="s">
        <v>107</v>
      </c>
      <c r="D51" t="s">
        <v>3</v>
      </c>
      <c r="E51" t="s">
        <v>4</v>
      </c>
      <c r="F51">
        <v>658</v>
      </c>
      <c r="G51">
        <v>183</v>
      </c>
      <c r="H51">
        <v>0</v>
      </c>
      <c r="I51">
        <v>2</v>
      </c>
      <c r="J51">
        <v>2</v>
      </c>
      <c r="K51">
        <v>0</v>
      </c>
      <c r="L51" t="s">
        <v>5</v>
      </c>
      <c r="M51" t="s">
        <v>6</v>
      </c>
      <c r="N51" t="s">
        <v>65</v>
      </c>
    </row>
    <row r="52" spans="1:14" x14ac:dyDescent="0.3">
      <c r="A52" s="1"/>
      <c r="B52" t="s">
        <v>75</v>
      </c>
      <c r="C52" t="s">
        <v>108</v>
      </c>
      <c r="D52" t="s">
        <v>3</v>
      </c>
      <c r="E52" t="s">
        <v>4</v>
      </c>
      <c r="F52">
        <v>1881</v>
      </c>
      <c r="G52">
        <v>523</v>
      </c>
      <c r="H52">
        <v>0</v>
      </c>
      <c r="I52">
        <v>4</v>
      </c>
      <c r="J52">
        <v>4</v>
      </c>
      <c r="K52">
        <v>0</v>
      </c>
      <c r="L52" t="s">
        <v>5</v>
      </c>
      <c r="M52" t="s">
        <v>6</v>
      </c>
      <c r="N52" t="s">
        <v>65</v>
      </c>
    </row>
    <row r="53" spans="1:14" x14ac:dyDescent="0.3">
      <c r="A53" s="1" t="s">
        <v>104</v>
      </c>
      <c r="B53" t="s">
        <v>1</v>
      </c>
      <c r="C53" t="s">
        <v>2</v>
      </c>
      <c r="D53" t="s">
        <v>3</v>
      </c>
      <c r="E53" t="s">
        <v>4</v>
      </c>
      <c r="F53">
        <v>2461803</v>
      </c>
      <c r="G53">
        <v>683834</v>
      </c>
      <c r="H53">
        <v>77</v>
      </c>
      <c r="I53">
        <v>1144</v>
      </c>
      <c r="J53">
        <v>1221</v>
      </c>
      <c r="K53">
        <v>0</v>
      </c>
      <c r="L53" t="s">
        <v>5</v>
      </c>
      <c r="M53" t="s">
        <v>6</v>
      </c>
      <c r="N53" t="s">
        <v>7</v>
      </c>
    </row>
    <row r="54" spans="1:14" x14ac:dyDescent="0.3">
      <c r="A54" s="1"/>
      <c r="B54" t="s">
        <v>8</v>
      </c>
      <c r="C54" t="s">
        <v>17</v>
      </c>
      <c r="D54" t="s">
        <v>3</v>
      </c>
      <c r="E54" t="s">
        <v>4</v>
      </c>
      <c r="F54">
        <v>3589748</v>
      </c>
      <c r="G54">
        <v>997152</v>
      </c>
      <c r="H54">
        <v>371</v>
      </c>
      <c r="I54">
        <v>2655</v>
      </c>
      <c r="J54">
        <v>3026</v>
      </c>
      <c r="K54">
        <v>0</v>
      </c>
      <c r="L54" t="s">
        <v>5</v>
      </c>
      <c r="M54" t="s">
        <v>6</v>
      </c>
      <c r="N54" t="s">
        <v>7</v>
      </c>
    </row>
    <row r="55" spans="1:14" x14ac:dyDescent="0.3">
      <c r="A55" s="1"/>
      <c r="B55" t="s">
        <v>8</v>
      </c>
      <c r="C55" t="s">
        <v>19</v>
      </c>
      <c r="D55" t="s">
        <v>3</v>
      </c>
      <c r="E55" t="s">
        <v>4</v>
      </c>
      <c r="F55">
        <v>526539</v>
      </c>
      <c r="G55">
        <v>146261</v>
      </c>
      <c r="H55">
        <v>68</v>
      </c>
      <c r="I55">
        <v>637</v>
      </c>
      <c r="J55">
        <v>705</v>
      </c>
      <c r="K55">
        <v>0</v>
      </c>
      <c r="L55" t="s">
        <v>5</v>
      </c>
      <c r="M55" t="s">
        <v>6</v>
      </c>
      <c r="N55" t="s">
        <v>7</v>
      </c>
    </row>
    <row r="56" spans="1:14" x14ac:dyDescent="0.3">
      <c r="A56" s="1"/>
      <c r="B56" t="s">
        <v>53</v>
      </c>
      <c r="C56" t="s">
        <v>54</v>
      </c>
      <c r="D56" t="s">
        <v>3</v>
      </c>
      <c r="E56" t="s">
        <v>4</v>
      </c>
      <c r="F56">
        <v>487533</v>
      </c>
      <c r="G56">
        <v>135426</v>
      </c>
      <c r="H56">
        <v>93</v>
      </c>
      <c r="I56">
        <v>0</v>
      </c>
      <c r="J56">
        <v>93</v>
      </c>
      <c r="K56">
        <v>0</v>
      </c>
      <c r="L56" t="s">
        <v>5</v>
      </c>
      <c r="M56" t="s">
        <v>6</v>
      </c>
      <c r="N56" t="s">
        <v>7</v>
      </c>
    </row>
    <row r="57" spans="1:14" x14ac:dyDescent="0.3">
      <c r="A57" s="1"/>
      <c r="B57" t="s">
        <v>53</v>
      </c>
      <c r="C57" t="s">
        <v>95</v>
      </c>
      <c r="D57" t="s">
        <v>3</v>
      </c>
      <c r="E57" t="s">
        <v>4</v>
      </c>
      <c r="F57">
        <v>160914</v>
      </c>
      <c r="G57">
        <v>44698</v>
      </c>
      <c r="H57">
        <v>24</v>
      </c>
      <c r="I57">
        <v>0</v>
      </c>
      <c r="J57">
        <v>24</v>
      </c>
      <c r="K57">
        <v>0</v>
      </c>
      <c r="L57" t="s">
        <v>5</v>
      </c>
      <c r="M57" t="s">
        <v>6</v>
      </c>
      <c r="N57" t="s">
        <v>7</v>
      </c>
    </row>
    <row r="58" spans="1:14" x14ac:dyDescent="0.3">
      <c r="A58" s="1"/>
      <c r="B58" t="s">
        <v>53</v>
      </c>
      <c r="C58" t="s">
        <v>57</v>
      </c>
      <c r="D58" t="s">
        <v>3</v>
      </c>
      <c r="E58" t="s">
        <v>4</v>
      </c>
      <c r="F58">
        <v>1483286</v>
      </c>
      <c r="G58">
        <v>412024</v>
      </c>
      <c r="H58">
        <v>21</v>
      </c>
      <c r="I58">
        <v>0</v>
      </c>
      <c r="J58">
        <v>21</v>
      </c>
      <c r="K58">
        <v>0</v>
      </c>
      <c r="L58" t="s">
        <v>5</v>
      </c>
      <c r="M58" t="s">
        <v>6</v>
      </c>
      <c r="N58" t="s">
        <v>7</v>
      </c>
    </row>
    <row r="59" spans="1:14" x14ac:dyDescent="0.3">
      <c r="A59" s="1"/>
      <c r="B59" t="s">
        <v>53</v>
      </c>
      <c r="C59" t="s">
        <v>59</v>
      </c>
      <c r="D59" t="s">
        <v>3</v>
      </c>
      <c r="E59" t="s">
        <v>4</v>
      </c>
      <c r="F59">
        <v>324867</v>
      </c>
      <c r="G59">
        <v>90241</v>
      </c>
      <c r="H59">
        <v>107</v>
      </c>
      <c r="I59">
        <v>0</v>
      </c>
      <c r="J59">
        <v>107</v>
      </c>
      <c r="K59">
        <v>0</v>
      </c>
      <c r="L59" t="s">
        <v>5</v>
      </c>
      <c r="M59" t="s">
        <v>6</v>
      </c>
      <c r="N59" t="s">
        <v>7</v>
      </c>
    </row>
    <row r="60" spans="1:14" x14ac:dyDescent="0.3">
      <c r="A60" s="1"/>
      <c r="B60" t="s">
        <v>96</v>
      </c>
      <c r="C60" t="s">
        <v>97</v>
      </c>
      <c r="D60" t="s">
        <v>3</v>
      </c>
      <c r="E60" t="s">
        <v>4</v>
      </c>
      <c r="F60">
        <v>1259336</v>
      </c>
      <c r="G60">
        <v>349816</v>
      </c>
      <c r="H60">
        <v>91</v>
      </c>
      <c r="I60">
        <v>623</v>
      </c>
      <c r="J60">
        <v>714</v>
      </c>
      <c r="K60">
        <v>0</v>
      </c>
      <c r="L60" t="s">
        <v>5</v>
      </c>
      <c r="M60" t="s">
        <v>6</v>
      </c>
      <c r="N60" t="s">
        <v>7</v>
      </c>
    </row>
    <row r="61" spans="1:14" x14ac:dyDescent="0.3">
      <c r="A61" s="1"/>
      <c r="B61" t="s">
        <v>105</v>
      </c>
      <c r="C61" t="s">
        <v>106</v>
      </c>
      <c r="D61" t="s">
        <v>3</v>
      </c>
      <c r="E61" t="s">
        <v>4</v>
      </c>
      <c r="F61">
        <v>237597</v>
      </c>
      <c r="G61">
        <v>65999</v>
      </c>
      <c r="H61">
        <v>45</v>
      </c>
      <c r="I61">
        <v>431</v>
      </c>
      <c r="J61">
        <v>476</v>
      </c>
      <c r="K61">
        <v>0</v>
      </c>
      <c r="L61" t="s">
        <v>5</v>
      </c>
      <c r="M61" t="s">
        <v>6</v>
      </c>
      <c r="N61" t="s">
        <v>7</v>
      </c>
    </row>
    <row r="62" spans="1:14" x14ac:dyDescent="0.3">
      <c r="A62" s="1"/>
      <c r="B62" t="s">
        <v>71</v>
      </c>
      <c r="C62" t="s">
        <v>72</v>
      </c>
      <c r="D62" t="s">
        <v>3</v>
      </c>
      <c r="E62" t="s">
        <v>4</v>
      </c>
      <c r="F62">
        <v>224297</v>
      </c>
      <c r="G62">
        <v>62305</v>
      </c>
      <c r="H62">
        <v>0</v>
      </c>
      <c r="I62">
        <v>0</v>
      </c>
      <c r="J62">
        <v>0</v>
      </c>
      <c r="K62">
        <v>0</v>
      </c>
      <c r="L62" t="s">
        <v>5</v>
      </c>
      <c r="M62" t="s">
        <v>6</v>
      </c>
      <c r="N62" t="s">
        <v>7</v>
      </c>
    </row>
    <row r="63" spans="1:14" x14ac:dyDescent="0.3">
      <c r="A63" s="1"/>
      <c r="B63" t="s">
        <v>83</v>
      </c>
      <c r="C63" t="s">
        <v>84</v>
      </c>
      <c r="D63" t="s">
        <v>3</v>
      </c>
      <c r="E63" t="s">
        <v>4</v>
      </c>
      <c r="F63">
        <v>186002</v>
      </c>
      <c r="G63">
        <v>51667</v>
      </c>
      <c r="H63">
        <v>20</v>
      </c>
      <c r="I63">
        <v>269</v>
      </c>
      <c r="J63">
        <v>289</v>
      </c>
      <c r="K63">
        <v>0</v>
      </c>
      <c r="L63" t="s">
        <v>5</v>
      </c>
      <c r="M63" t="s">
        <v>6</v>
      </c>
      <c r="N63" t="s">
        <v>7</v>
      </c>
    </row>
    <row r="64" spans="1:14" x14ac:dyDescent="0.3">
      <c r="A64" s="1"/>
      <c r="B64" t="s">
        <v>102</v>
      </c>
      <c r="C64" t="s">
        <v>103</v>
      </c>
      <c r="D64" t="s">
        <v>3</v>
      </c>
      <c r="E64" t="s">
        <v>4</v>
      </c>
      <c r="F64">
        <v>102127</v>
      </c>
      <c r="G64">
        <v>28369</v>
      </c>
      <c r="H64">
        <v>5</v>
      </c>
      <c r="I64">
        <v>0</v>
      </c>
      <c r="J64">
        <v>5</v>
      </c>
      <c r="K64">
        <v>0</v>
      </c>
      <c r="L64" t="s">
        <v>5</v>
      </c>
      <c r="M64" t="s">
        <v>6</v>
      </c>
      <c r="N64" t="s">
        <v>7</v>
      </c>
    </row>
  </sheetData>
  <autoFilter ref="A1:N1" xr:uid="{61B01DBB-0171-4CD3-BAA8-8752137CEBAB}">
    <sortState xmlns:xlrd2="http://schemas.microsoft.com/office/spreadsheetml/2017/richdata2" ref="A2:N64">
      <sortCondition ref="N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7ADF2-C206-4CE3-A0A4-8BEECC73DABA}">
  <dimension ref="A1:Q63"/>
  <sheetViews>
    <sheetView workbookViewId="0">
      <selection activeCell="Q2" sqref="Q2:Q9"/>
    </sheetView>
  </sheetViews>
  <sheetFormatPr defaultRowHeight="14.4" x14ac:dyDescent="0.3"/>
  <cols>
    <col min="6" max="8" width="9.88671875" bestFit="1" customWidth="1"/>
    <col min="10" max="10" width="9.88671875" bestFit="1" customWidth="1"/>
    <col min="17" max="17" width="16.6640625" customWidth="1"/>
  </cols>
  <sheetData>
    <row r="1" spans="1:17" ht="43.2" x14ac:dyDescent="0.3">
      <c r="A1" s="10" t="s">
        <v>173</v>
      </c>
      <c r="B1" s="10" t="s">
        <v>174</v>
      </c>
      <c r="C1" s="10" t="s">
        <v>175</v>
      </c>
      <c r="D1" s="10" t="s">
        <v>176</v>
      </c>
      <c r="E1" s="10" t="s">
        <v>177</v>
      </c>
      <c r="F1" s="10" t="s">
        <v>178</v>
      </c>
      <c r="G1" s="10" t="s">
        <v>179</v>
      </c>
      <c r="H1" s="10" t="s">
        <v>180</v>
      </c>
      <c r="I1" s="10" t="s">
        <v>181</v>
      </c>
      <c r="J1" s="10" t="s">
        <v>182</v>
      </c>
      <c r="K1" s="10" t="s">
        <v>183</v>
      </c>
      <c r="L1" s="10" t="s">
        <v>184</v>
      </c>
      <c r="M1" s="10" t="s">
        <v>185</v>
      </c>
      <c r="N1" s="10" t="s">
        <v>186</v>
      </c>
      <c r="O1" s="10"/>
      <c r="P1" s="10" t="s">
        <v>187</v>
      </c>
      <c r="Q1" s="10" t="s">
        <v>188</v>
      </c>
    </row>
    <row r="2" spans="1:17" x14ac:dyDescent="0.3">
      <c r="A2" s="1"/>
      <c r="B2" t="s">
        <v>81</v>
      </c>
      <c r="C2" t="s">
        <v>82</v>
      </c>
      <c r="D2" t="s">
        <v>3</v>
      </c>
      <c r="E2" t="s">
        <v>4</v>
      </c>
      <c r="F2" s="2">
        <v>55901</v>
      </c>
      <c r="G2" s="2">
        <v>15528</v>
      </c>
      <c r="H2" s="2">
        <v>22729</v>
      </c>
      <c r="I2" s="2">
        <v>11949</v>
      </c>
      <c r="J2" s="2">
        <v>34678</v>
      </c>
      <c r="K2">
        <v>1.46</v>
      </c>
      <c r="L2" t="s">
        <v>5</v>
      </c>
      <c r="M2" t="s">
        <v>6</v>
      </c>
      <c r="N2" t="s">
        <v>109</v>
      </c>
      <c r="P2" t="s">
        <v>109</v>
      </c>
      <c r="Q2">
        <f>K2</f>
        <v>1.46</v>
      </c>
    </row>
    <row r="3" spans="1:17" x14ac:dyDescent="0.3">
      <c r="A3" s="1"/>
      <c r="B3" t="s">
        <v>8</v>
      </c>
      <c r="C3" t="s">
        <v>23</v>
      </c>
      <c r="D3" t="s">
        <v>3</v>
      </c>
      <c r="E3" t="s">
        <v>4</v>
      </c>
      <c r="F3" s="2">
        <v>177210</v>
      </c>
      <c r="G3" s="2">
        <v>49225</v>
      </c>
      <c r="H3" s="2">
        <v>2468</v>
      </c>
      <c r="I3" s="2">
        <v>1286</v>
      </c>
      <c r="J3" s="2">
        <v>3754</v>
      </c>
      <c r="K3">
        <v>0.05</v>
      </c>
      <c r="L3" t="s">
        <v>5</v>
      </c>
      <c r="M3" t="s">
        <v>6</v>
      </c>
      <c r="N3" t="s">
        <v>24</v>
      </c>
      <c r="P3" s="8" t="s">
        <v>24</v>
      </c>
      <c r="Q3" s="9">
        <f>K3</f>
        <v>0.05</v>
      </c>
    </row>
    <row r="4" spans="1:17" x14ac:dyDescent="0.3">
      <c r="A4" s="1"/>
      <c r="B4" t="s">
        <v>8</v>
      </c>
      <c r="C4" t="s">
        <v>91</v>
      </c>
      <c r="D4" t="s">
        <v>3</v>
      </c>
      <c r="E4" t="s">
        <v>4</v>
      </c>
      <c r="F4" s="2">
        <v>56575968</v>
      </c>
      <c r="G4" s="2">
        <v>15715547</v>
      </c>
      <c r="H4" s="2">
        <v>18141716</v>
      </c>
      <c r="I4" s="2">
        <v>259700</v>
      </c>
      <c r="J4" s="2">
        <v>18401416</v>
      </c>
      <c r="K4">
        <v>1.1499999999999999</v>
      </c>
      <c r="L4" t="s">
        <v>5</v>
      </c>
      <c r="M4" t="s">
        <v>6</v>
      </c>
      <c r="N4" t="s">
        <v>10</v>
      </c>
      <c r="P4" s="8" t="s">
        <v>10</v>
      </c>
      <c r="Q4" s="11">
        <f>SUM(H4:H8)/SUM(G4:G8)</f>
        <v>1.2481013893155064</v>
      </c>
    </row>
    <row r="5" spans="1:17" x14ac:dyDescent="0.3">
      <c r="A5" s="1"/>
      <c r="B5" t="s">
        <v>27</v>
      </c>
      <c r="C5" t="s">
        <v>28</v>
      </c>
      <c r="D5" t="s">
        <v>3</v>
      </c>
      <c r="E5" t="s">
        <v>4</v>
      </c>
      <c r="F5" s="2">
        <v>604368</v>
      </c>
      <c r="G5" s="2">
        <v>167880</v>
      </c>
      <c r="H5" s="2">
        <v>184958</v>
      </c>
      <c r="I5" s="2">
        <v>17597</v>
      </c>
      <c r="J5" s="2">
        <v>202555</v>
      </c>
      <c r="K5">
        <v>1.1000000000000001</v>
      </c>
      <c r="L5" t="s">
        <v>5</v>
      </c>
      <c r="M5" t="s">
        <v>6</v>
      </c>
      <c r="N5" t="s">
        <v>10</v>
      </c>
      <c r="P5" s="8" t="s">
        <v>22</v>
      </c>
      <c r="Q5" s="11">
        <f>SUM(H9:H24)/SUM(G9:G24)</f>
        <v>0.59380328849810426</v>
      </c>
    </row>
    <row r="6" spans="1:17" x14ac:dyDescent="0.3">
      <c r="A6" s="1"/>
      <c r="B6" t="s">
        <v>92</v>
      </c>
      <c r="C6" t="s">
        <v>50</v>
      </c>
      <c r="D6" t="s">
        <v>3</v>
      </c>
      <c r="E6" t="s">
        <v>4</v>
      </c>
      <c r="F6" s="2">
        <v>41717196</v>
      </c>
      <c r="G6" s="2">
        <v>11588110</v>
      </c>
      <c r="H6" s="2">
        <v>15306758</v>
      </c>
      <c r="I6" s="2">
        <v>178085</v>
      </c>
      <c r="J6" s="2">
        <v>15484843</v>
      </c>
      <c r="K6">
        <v>1.32</v>
      </c>
      <c r="L6" t="s">
        <v>5</v>
      </c>
      <c r="M6" t="s">
        <v>6</v>
      </c>
      <c r="N6" t="s">
        <v>10</v>
      </c>
      <c r="P6" s="8" t="s">
        <v>12</v>
      </c>
      <c r="Q6" s="14">
        <f>SUM(H25:H36)/SUM(G25:G36)</f>
        <v>9.7668320113537268E-5</v>
      </c>
    </row>
    <row r="7" spans="1:17" x14ac:dyDescent="0.3">
      <c r="A7" s="1"/>
      <c r="B7" t="s">
        <v>60</v>
      </c>
      <c r="C7" t="s">
        <v>61</v>
      </c>
      <c r="D7" t="s">
        <v>3</v>
      </c>
      <c r="E7" t="s">
        <v>4</v>
      </c>
      <c r="F7" s="2">
        <v>30425411</v>
      </c>
      <c r="G7" s="2">
        <v>8451503</v>
      </c>
      <c r="H7" s="2">
        <v>9647046</v>
      </c>
      <c r="I7" s="2">
        <v>3059</v>
      </c>
      <c r="J7" s="2">
        <v>9650105</v>
      </c>
      <c r="K7">
        <v>1.1399999999999999</v>
      </c>
      <c r="L7" t="s">
        <v>5</v>
      </c>
      <c r="M7" t="s">
        <v>6</v>
      </c>
      <c r="N7" t="s">
        <v>10</v>
      </c>
      <c r="P7" s="8" t="s">
        <v>42</v>
      </c>
      <c r="Q7" s="11">
        <f>SUM(H37:H48)/SUM(G37:G48)</f>
        <v>5.677046557717038E-2</v>
      </c>
    </row>
    <row r="8" spans="1:17" x14ac:dyDescent="0.3">
      <c r="A8" s="1"/>
      <c r="B8" t="s">
        <v>73</v>
      </c>
      <c r="C8" t="s">
        <v>74</v>
      </c>
      <c r="D8" t="s">
        <v>3</v>
      </c>
      <c r="E8" t="s">
        <v>4</v>
      </c>
      <c r="F8" s="2">
        <v>37172802</v>
      </c>
      <c r="G8" s="2">
        <v>10325778</v>
      </c>
      <c r="H8" s="2">
        <v>14442736</v>
      </c>
      <c r="I8" s="2">
        <v>186505</v>
      </c>
      <c r="J8" s="2">
        <v>14629241</v>
      </c>
      <c r="K8">
        <v>1.4</v>
      </c>
      <c r="L8" t="s">
        <v>5</v>
      </c>
      <c r="M8" t="s">
        <v>6</v>
      </c>
      <c r="N8" t="s">
        <v>10</v>
      </c>
      <c r="P8" s="8" t="s">
        <v>65</v>
      </c>
      <c r="Q8" s="11">
        <f>SUM(H49:H51)/SUM(G49:G51)</f>
        <v>4.621108282749168E-2</v>
      </c>
    </row>
    <row r="9" spans="1:17" x14ac:dyDescent="0.3">
      <c r="A9" s="1"/>
      <c r="B9" t="s">
        <v>8</v>
      </c>
      <c r="C9" t="s">
        <v>21</v>
      </c>
      <c r="D9" t="s">
        <v>3</v>
      </c>
      <c r="E9" t="s">
        <v>4</v>
      </c>
      <c r="F9" s="2">
        <v>41928</v>
      </c>
      <c r="G9" s="2">
        <v>11647</v>
      </c>
      <c r="H9" s="2">
        <v>10149</v>
      </c>
      <c r="I9" s="2">
        <v>1952</v>
      </c>
      <c r="J9" s="2">
        <v>12101</v>
      </c>
      <c r="K9">
        <v>0.87</v>
      </c>
      <c r="L9" t="s">
        <v>5</v>
      </c>
      <c r="M9" t="s">
        <v>6</v>
      </c>
      <c r="N9" t="s">
        <v>22</v>
      </c>
      <c r="P9" s="8" t="s">
        <v>7</v>
      </c>
      <c r="Q9" s="13">
        <f>SUM(H52:H63)/SUM(G52:G63)</f>
        <v>2.2513961927908926E-4</v>
      </c>
    </row>
    <row r="10" spans="1:17" x14ac:dyDescent="0.3">
      <c r="A10" s="1"/>
      <c r="B10" t="s">
        <v>29</v>
      </c>
      <c r="C10" t="s">
        <v>30</v>
      </c>
      <c r="D10" t="s">
        <v>3</v>
      </c>
      <c r="E10" t="s">
        <v>4</v>
      </c>
      <c r="F10" s="2">
        <v>711146</v>
      </c>
      <c r="G10" s="2">
        <v>197541</v>
      </c>
      <c r="H10" s="2">
        <v>107099</v>
      </c>
      <c r="I10">
        <v>910</v>
      </c>
      <c r="J10" s="2">
        <v>108009</v>
      </c>
      <c r="K10">
        <v>0.54</v>
      </c>
      <c r="L10" t="s">
        <v>5</v>
      </c>
      <c r="M10" t="s">
        <v>6</v>
      </c>
      <c r="N10" t="s">
        <v>22</v>
      </c>
    </row>
    <row r="11" spans="1:17" x14ac:dyDescent="0.3">
      <c r="A11" s="1"/>
      <c r="B11" t="s">
        <v>37</v>
      </c>
      <c r="C11" t="s">
        <v>38</v>
      </c>
      <c r="D11" t="s">
        <v>3</v>
      </c>
      <c r="E11" t="s">
        <v>4</v>
      </c>
      <c r="F11" s="2">
        <v>247972</v>
      </c>
      <c r="G11" s="2">
        <v>68881</v>
      </c>
      <c r="H11" s="2">
        <v>52033</v>
      </c>
      <c r="I11" s="2">
        <v>6752</v>
      </c>
      <c r="J11" s="2">
        <v>58785</v>
      </c>
      <c r="K11">
        <v>0.76</v>
      </c>
      <c r="L11" t="s">
        <v>5</v>
      </c>
      <c r="M11" t="s">
        <v>6</v>
      </c>
      <c r="N11" t="s">
        <v>22</v>
      </c>
    </row>
    <row r="12" spans="1:17" x14ac:dyDescent="0.3">
      <c r="A12" s="1"/>
      <c r="B12" t="s">
        <v>37</v>
      </c>
      <c r="C12" t="s">
        <v>39</v>
      </c>
      <c r="D12" t="s">
        <v>3</v>
      </c>
      <c r="E12" t="s">
        <v>4</v>
      </c>
      <c r="F12" s="2">
        <v>1196359</v>
      </c>
      <c r="G12" s="2">
        <v>332322</v>
      </c>
      <c r="H12" s="2">
        <v>185976</v>
      </c>
      <c r="I12" s="2">
        <v>21715</v>
      </c>
      <c r="J12" s="2">
        <v>207691</v>
      </c>
      <c r="K12">
        <v>0.56000000000000005</v>
      </c>
      <c r="L12" t="s">
        <v>5</v>
      </c>
      <c r="M12" t="s">
        <v>6</v>
      </c>
      <c r="N12" t="s">
        <v>22</v>
      </c>
    </row>
    <row r="13" spans="1:17" x14ac:dyDescent="0.3">
      <c r="A13" s="1"/>
      <c r="B13" t="s">
        <v>98</v>
      </c>
      <c r="C13" t="s">
        <v>32</v>
      </c>
      <c r="D13" t="s">
        <v>3</v>
      </c>
      <c r="E13" t="s">
        <v>4</v>
      </c>
      <c r="F13" s="2">
        <v>51831</v>
      </c>
      <c r="G13" s="2">
        <v>14398</v>
      </c>
      <c r="H13" s="2">
        <v>13568</v>
      </c>
      <c r="I13">
        <v>552</v>
      </c>
      <c r="J13" s="2">
        <v>14120</v>
      </c>
      <c r="K13">
        <v>0.94</v>
      </c>
      <c r="L13" t="s">
        <v>5</v>
      </c>
      <c r="M13" t="s">
        <v>6</v>
      </c>
      <c r="N13" t="s">
        <v>22</v>
      </c>
    </row>
    <row r="14" spans="1:17" x14ac:dyDescent="0.3">
      <c r="A14" s="1"/>
      <c r="B14" t="s">
        <v>98</v>
      </c>
      <c r="C14" t="s">
        <v>33</v>
      </c>
      <c r="D14" t="s">
        <v>3</v>
      </c>
      <c r="E14" t="s">
        <v>4</v>
      </c>
      <c r="F14" s="2">
        <v>43841</v>
      </c>
      <c r="G14" s="2">
        <v>12178</v>
      </c>
      <c r="H14" s="2">
        <v>10990</v>
      </c>
      <c r="I14">
        <v>395</v>
      </c>
      <c r="J14" s="2">
        <v>11385</v>
      </c>
      <c r="K14">
        <v>0.9</v>
      </c>
      <c r="L14" t="s">
        <v>5</v>
      </c>
      <c r="M14" t="s">
        <v>6</v>
      </c>
      <c r="N14" t="s">
        <v>22</v>
      </c>
    </row>
    <row r="15" spans="1:17" x14ac:dyDescent="0.3">
      <c r="A15" s="1"/>
      <c r="B15" t="s">
        <v>98</v>
      </c>
      <c r="C15" t="s">
        <v>34</v>
      </c>
      <c r="D15" t="s">
        <v>3</v>
      </c>
      <c r="E15" t="s">
        <v>4</v>
      </c>
      <c r="F15" s="2">
        <v>52425</v>
      </c>
      <c r="G15" s="2">
        <v>14563</v>
      </c>
      <c r="H15" s="2">
        <v>12725</v>
      </c>
      <c r="I15">
        <v>536</v>
      </c>
      <c r="J15" s="2">
        <v>13261</v>
      </c>
      <c r="K15">
        <v>0.87</v>
      </c>
      <c r="L15" t="s">
        <v>5</v>
      </c>
      <c r="M15" t="s">
        <v>6</v>
      </c>
      <c r="N15" t="s">
        <v>22</v>
      </c>
    </row>
    <row r="16" spans="1:17" x14ac:dyDescent="0.3">
      <c r="A16" s="1"/>
      <c r="B16" t="s">
        <v>98</v>
      </c>
      <c r="C16" t="s">
        <v>35</v>
      </c>
      <c r="D16" t="s">
        <v>3</v>
      </c>
      <c r="E16" t="s">
        <v>4</v>
      </c>
      <c r="F16" s="2">
        <v>114617</v>
      </c>
      <c r="G16" s="2">
        <v>31838</v>
      </c>
      <c r="H16" s="2">
        <v>26542</v>
      </c>
      <c r="I16">
        <v>94</v>
      </c>
      <c r="J16" s="2">
        <v>26636</v>
      </c>
      <c r="K16">
        <v>0.83</v>
      </c>
      <c r="L16" t="s">
        <v>5</v>
      </c>
      <c r="M16" t="s">
        <v>6</v>
      </c>
      <c r="N16" t="s">
        <v>22</v>
      </c>
    </row>
    <row r="17" spans="1:14" x14ac:dyDescent="0.3">
      <c r="A17" s="1"/>
      <c r="B17" t="s">
        <v>98</v>
      </c>
      <c r="C17" t="s">
        <v>36</v>
      </c>
      <c r="D17" t="s">
        <v>3</v>
      </c>
      <c r="E17" t="s">
        <v>4</v>
      </c>
      <c r="F17" s="2">
        <v>47008</v>
      </c>
      <c r="G17" s="2">
        <v>13058</v>
      </c>
      <c r="H17" s="2">
        <v>14072</v>
      </c>
      <c r="I17">
        <v>544</v>
      </c>
      <c r="J17" s="2">
        <v>14616</v>
      </c>
      <c r="K17">
        <v>1.08</v>
      </c>
      <c r="L17" t="s">
        <v>5</v>
      </c>
      <c r="M17" t="s">
        <v>6</v>
      </c>
      <c r="N17" t="s">
        <v>22</v>
      </c>
    </row>
    <row r="18" spans="1:14" x14ac:dyDescent="0.3">
      <c r="A18" s="1"/>
      <c r="B18" t="s">
        <v>75</v>
      </c>
      <c r="C18" t="s">
        <v>76</v>
      </c>
      <c r="D18" t="s">
        <v>3</v>
      </c>
      <c r="E18" t="s">
        <v>4</v>
      </c>
      <c r="F18" s="2">
        <v>8719</v>
      </c>
      <c r="G18" s="2">
        <v>2422</v>
      </c>
      <c r="H18" s="2">
        <v>1524</v>
      </c>
      <c r="I18">
        <v>256</v>
      </c>
      <c r="J18" s="2">
        <v>1780</v>
      </c>
      <c r="K18">
        <v>0.63</v>
      </c>
      <c r="L18" t="s">
        <v>5</v>
      </c>
      <c r="M18" t="s">
        <v>6</v>
      </c>
      <c r="N18" t="s">
        <v>22</v>
      </c>
    </row>
    <row r="19" spans="1:14" x14ac:dyDescent="0.3">
      <c r="A19" s="1"/>
      <c r="B19" t="s">
        <v>75</v>
      </c>
      <c r="C19" t="s">
        <v>77</v>
      </c>
      <c r="D19" t="s">
        <v>3</v>
      </c>
      <c r="E19" t="s">
        <v>4</v>
      </c>
      <c r="F19" s="2">
        <v>2673</v>
      </c>
      <c r="G19">
        <v>743</v>
      </c>
      <c r="H19">
        <v>462</v>
      </c>
      <c r="I19">
        <v>42</v>
      </c>
      <c r="J19">
        <v>504</v>
      </c>
      <c r="K19">
        <v>0.62</v>
      </c>
      <c r="L19" t="s">
        <v>5</v>
      </c>
      <c r="M19" t="s">
        <v>6</v>
      </c>
      <c r="N19" t="s">
        <v>22</v>
      </c>
    </row>
    <row r="20" spans="1:14" x14ac:dyDescent="0.3">
      <c r="A20" s="1"/>
      <c r="B20" t="s">
        <v>75</v>
      </c>
      <c r="C20" t="s">
        <v>78</v>
      </c>
      <c r="D20" t="s">
        <v>3</v>
      </c>
      <c r="E20" t="s">
        <v>4</v>
      </c>
      <c r="F20" s="2">
        <v>9755</v>
      </c>
      <c r="G20" s="2">
        <v>2710</v>
      </c>
      <c r="H20" s="2">
        <v>1493</v>
      </c>
      <c r="I20">
        <v>153</v>
      </c>
      <c r="J20" s="2">
        <v>1646</v>
      </c>
      <c r="K20">
        <v>0.55000000000000004</v>
      </c>
      <c r="L20" t="s">
        <v>5</v>
      </c>
      <c r="M20" t="s">
        <v>6</v>
      </c>
      <c r="N20" t="s">
        <v>22</v>
      </c>
    </row>
    <row r="21" spans="1:14" x14ac:dyDescent="0.3">
      <c r="A21" s="1"/>
      <c r="B21" t="s">
        <v>75</v>
      </c>
      <c r="C21" t="s">
        <v>79</v>
      </c>
      <c r="D21" t="s">
        <v>3</v>
      </c>
      <c r="E21" t="s">
        <v>4</v>
      </c>
      <c r="F21" s="2">
        <v>2880</v>
      </c>
      <c r="G21">
        <v>800</v>
      </c>
      <c r="H21">
        <v>453</v>
      </c>
      <c r="I21">
        <v>45</v>
      </c>
      <c r="J21">
        <v>498</v>
      </c>
      <c r="K21">
        <v>0.56999999999999995</v>
      </c>
      <c r="L21" t="s">
        <v>5</v>
      </c>
      <c r="M21" t="s">
        <v>6</v>
      </c>
      <c r="N21" t="s">
        <v>22</v>
      </c>
    </row>
    <row r="22" spans="1:14" x14ac:dyDescent="0.3">
      <c r="A22" s="1"/>
      <c r="B22" t="s">
        <v>75</v>
      </c>
      <c r="C22" t="s">
        <v>80</v>
      </c>
      <c r="D22" t="s">
        <v>3</v>
      </c>
      <c r="E22" t="s">
        <v>4</v>
      </c>
      <c r="F22" s="2">
        <v>1753502</v>
      </c>
      <c r="G22" s="2">
        <v>487084</v>
      </c>
      <c r="H22" s="2">
        <v>262086</v>
      </c>
      <c r="I22" s="2">
        <v>6548</v>
      </c>
      <c r="J22" s="2">
        <v>268634</v>
      </c>
      <c r="K22">
        <v>0.54</v>
      </c>
      <c r="L22" t="s">
        <v>5</v>
      </c>
      <c r="M22" t="s">
        <v>6</v>
      </c>
      <c r="N22" t="s">
        <v>22</v>
      </c>
    </row>
    <row r="23" spans="1:14" x14ac:dyDescent="0.3">
      <c r="A23" s="1"/>
      <c r="B23" t="s">
        <v>85</v>
      </c>
      <c r="C23" t="s">
        <v>86</v>
      </c>
      <c r="D23" t="s">
        <v>3</v>
      </c>
      <c r="E23" t="s">
        <v>4</v>
      </c>
      <c r="F23" s="2">
        <v>80753</v>
      </c>
      <c r="G23" s="2">
        <v>22431</v>
      </c>
      <c r="H23" s="2">
        <v>18990</v>
      </c>
      <c r="I23" s="2">
        <v>3227</v>
      </c>
      <c r="J23" s="2">
        <v>22217</v>
      </c>
      <c r="K23">
        <v>0.85</v>
      </c>
      <c r="L23" t="s">
        <v>5</v>
      </c>
      <c r="M23" t="s">
        <v>6</v>
      </c>
      <c r="N23" t="s">
        <v>22</v>
      </c>
    </row>
    <row r="24" spans="1:14" x14ac:dyDescent="0.3">
      <c r="A24" s="1"/>
      <c r="B24" t="s">
        <v>85</v>
      </c>
      <c r="C24" t="s">
        <v>87</v>
      </c>
      <c r="D24" t="s">
        <v>3</v>
      </c>
      <c r="E24" t="s">
        <v>4</v>
      </c>
      <c r="F24" s="2">
        <v>38440</v>
      </c>
      <c r="G24" s="2">
        <v>10678</v>
      </c>
      <c r="H24" s="2">
        <v>8234</v>
      </c>
      <c r="I24" s="2">
        <v>3246</v>
      </c>
      <c r="J24" s="2">
        <v>11480</v>
      </c>
      <c r="K24">
        <v>0.77</v>
      </c>
      <c r="L24" t="s">
        <v>5</v>
      </c>
      <c r="M24" t="s">
        <v>6</v>
      </c>
      <c r="N24" t="s">
        <v>22</v>
      </c>
    </row>
    <row r="25" spans="1:14" x14ac:dyDescent="0.3">
      <c r="A25" s="1"/>
      <c r="B25" t="s">
        <v>8</v>
      </c>
      <c r="C25" t="s">
        <v>11</v>
      </c>
      <c r="D25" t="s">
        <v>3</v>
      </c>
      <c r="E25" t="s">
        <v>4</v>
      </c>
      <c r="F25" s="2">
        <v>170057</v>
      </c>
      <c r="G25" s="2">
        <v>47238</v>
      </c>
      <c r="H25">
        <v>0</v>
      </c>
      <c r="I25">
        <v>5</v>
      </c>
      <c r="J25">
        <v>5</v>
      </c>
      <c r="K25">
        <v>0</v>
      </c>
      <c r="L25" t="s">
        <v>5</v>
      </c>
      <c r="M25" t="s">
        <v>6</v>
      </c>
      <c r="N25" t="s">
        <v>12</v>
      </c>
    </row>
    <row r="26" spans="1:14" x14ac:dyDescent="0.3">
      <c r="A26" s="1"/>
      <c r="B26" t="s">
        <v>8</v>
      </c>
      <c r="C26" t="s">
        <v>13</v>
      </c>
      <c r="D26" t="s">
        <v>3</v>
      </c>
      <c r="E26" t="s">
        <v>4</v>
      </c>
      <c r="F26" s="2">
        <v>263335</v>
      </c>
      <c r="G26" s="2">
        <v>73149</v>
      </c>
      <c r="H26">
        <v>83</v>
      </c>
      <c r="I26">
        <v>873</v>
      </c>
      <c r="J26">
        <v>956</v>
      </c>
      <c r="K26">
        <v>0</v>
      </c>
      <c r="L26" t="s">
        <v>5</v>
      </c>
      <c r="M26" t="s">
        <v>6</v>
      </c>
      <c r="N26" t="s">
        <v>12</v>
      </c>
    </row>
    <row r="27" spans="1:14" x14ac:dyDescent="0.3">
      <c r="A27" s="1"/>
      <c r="B27" t="s">
        <v>8</v>
      </c>
      <c r="C27" t="s">
        <v>14</v>
      </c>
      <c r="D27" t="s">
        <v>3</v>
      </c>
      <c r="E27" t="s">
        <v>4</v>
      </c>
      <c r="F27" s="2">
        <v>164536</v>
      </c>
      <c r="G27" s="2">
        <v>45704</v>
      </c>
      <c r="H27">
        <v>3</v>
      </c>
      <c r="I27">
        <v>207</v>
      </c>
      <c r="J27">
        <v>210</v>
      </c>
      <c r="K27">
        <v>0</v>
      </c>
      <c r="L27" t="s">
        <v>5</v>
      </c>
      <c r="M27" t="s">
        <v>6</v>
      </c>
      <c r="N27" t="s">
        <v>12</v>
      </c>
    </row>
    <row r="28" spans="1:14" x14ac:dyDescent="0.3">
      <c r="A28" s="1"/>
      <c r="B28" t="s">
        <v>8</v>
      </c>
      <c r="C28" t="s">
        <v>15</v>
      </c>
      <c r="D28" t="s">
        <v>3</v>
      </c>
      <c r="E28" t="s">
        <v>4</v>
      </c>
      <c r="F28" s="2">
        <v>1829104</v>
      </c>
      <c r="G28" s="2">
        <v>508084</v>
      </c>
      <c r="H28">
        <v>0</v>
      </c>
      <c r="I28">
        <v>183</v>
      </c>
      <c r="J28">
        <v>183</v>
      </c>
      <c r="K28">
        <v>0</v>
      </c>
      <c r="L28" t="s">
        <v>5</v>
      </c>
      <c r="M28" t="s">
        <v>6</v>
      </c>
      <c r="N28" t="s">
        <v>12</v>
      </c>
    </row>
    <row r="29" spans="1:14" x14ac:dyDescent="0.3">
      <c r="A29" s="1"/>
      <c r="B29" t="s">
        <v>8</v>
      </c>
      <c r="C29" t="s">
        <v>16</v>
      </c>
      <c r="D29" t="s">
        <v>3</v>
      </c>
      <c r="E29" t="s">
        <v>4</v>
      </c>
      <c r="F29" s="2">
        <v>551464</v>
      </c>
      <c r="G29" s="2">
        <v>153184</v>
      </c>
      <c r="H29">
        <v>27</v>
      </c>
      <c r="I29">
        <v>998</v>
      </c>
      <c r="J29" s="2">
        <v>1025</v>
      </c>
      <c r="K29">
        <v>0</v>
      </c>
      <c r="L29" t="s">
        <v>5</v>
      </c>
      <c r="M29" t="s">
        <v>6</v>
      </c>
      <c r="N29" t="s">
        <v>12</v>
      </c>
    </row>
    <row r="30" spans="1:14" x14ac:dyDescent="0.3">
      <c r="A30" s="1"/>
      <c r="B30" t="s">
        <v>8</v>
      </c>
      <c r="C30" t="s">
        <v>18</v>
      </c>
      <c r="D30" t="s">
        <v>3</v>
      </c>
      <c r="E30" t="s">
        <v>4</v>
      </c>
      <c r="F30" s="2">
        <v>315917</v>
      </c>
      <c r="G30" s="2">
        <v>87755</v>
      </c>
      <c r="H30">
        <v>0</v>
      </c>
      <c r="I30" s="2">
        <v>5308</v>
      </c>
      <c r="J30" s="2">
        <v>5308</v>
      </c>
      <c r="K30">
        <v>0</v>
      </c>
      <c r="L30" t="s">
        <v>5</v>
      </c>
      <c r="M30" t="s">
        <v>6</v>
      </c>
      <c r="N30" t="s">
        <v>12</v>
      </c>
    </row>
    <row r="31" spans="1:14" x14ac:dyDescent="0.3">
      <c r="A31" s="1"/>
      <c r="B31" t="s">
        <v>8</v>
      </c>
      <c r="C31" t="s">
        <v>20</v>
      </c>
      <c r="D31" t="s">
        <v>3</v>
      </c>
      <c r="E31" t="s">
        <v>4</v>
      </c>
      <c r="F31" s="2">
        <v>165761</v>
      </c>
      <c r="G31" s="2">
        <v>46045</v>
      </c>
      <c r="H31">
        <v>0</v>
      </c>
      <c r="I31">
        <v>53</v>
      </c>
      <c r="J31">
        <v>53</v>
      </c>
      <c r="K31">
        <v>0</v>
      </c>
      <c r="L31" t="s">
        <v>5</v>
      </c>
      <c r="M31" t="s">
        <v>6</v>
      </c>
      <c r="N31" t="s">
        <v>12</v>
      </c>
    </row>
    <row r="32" spans="1:14" x14ac:dyDescent="0.3">
      <c r="A32" s="1"/>
      <c r="B32" t="s">
        <v>8</v>
      </c>
      <c r="C32" t="s">
        <v>25</v>
      </c>
      <c r="D32" t="s">
        <v>3</v>
      </c>
      <c r="E32" t="s">
        <v>4</v>
      </c>
      <c r="F32" s="2">
        <v>465756</v>
      </c>
      <c r="G32" s="2">
        <v>129377</v>
      </c>
      <c r="H32">
        <v>0</v>
      </c>
      <c r="I32" s="2">
        <v>1418</v>
      </c>
      <c r="J32" s="2">
        <v>1418</v>
      </c>
      <c r="K32">
        <v>0</v>
      </c>
      <c r="L32" t="s">
        <v>5</v>
      </c>
      <c r="M32" t="s">
        <v>6</v>
      </c>
      <c r="N32" t="s">
        <v>12</v>
      </c>
    </row>
    <row r="33" spans="1:14" x14ac:dyDescent="0.3">
      <c r="A33" s="1"/>
      <c r="B33" t="s">
        <v>8</v>
      </c>
      <c r="C33" t="s">
        <v>26</v>
      </c>
      <c r="D33" t="s">
        <v>3</v>
      </c>
      <c r="E33" t="s">
        <v>4</v>
      </c>
      <c r="F33" s="2">
        <v>165727</v>
      </c>
      <c r="G33" s="2">
        <v>46035</v>
      </c>
      <c r="H33">
        <v>0</v>
      </c>
      <c r="I33">
        <v>43</v>
      </c>
      <c r="J33">
        <v>43</v>
      </c>
      <c r="K33">
        <v>0</v>
      </c>
      <c r="L33" t="s">
        <v>5</v>
      </c>
      <c r="M33" t="s">
        <v>6</v>
      </c>
      <c r="N33" t="s">
        <v>12</v>
      </c>
    </row>
    <row r="34" spans="1:14" x14ac:dyDescent="0.3">
      <c r="A34" s="1"/>
      <c r="B34" t="s">
        <v>53</v>
      </c>
      <c r="C34" t="s">
        <v>55</v>
      </c>
      <c r="D34" t="s">
        <v>3</v>
      </c>
      <c r="E34" t="s">
        <v>4</v>
      </c>
      <c r="F34" s="2">
        <v>45476</v>
      </c>
      <c r="G34" s="2">
        <v>12632</v>
      </c>
      <c r="H34">
        <v>0</v>
      </c>
      <c r="I34">
        <v>0</v>
      </c>
      <c r="J34">
        <v>0</v>
      </c>
      <c r="K34">
        <v>0</v>
      </c>
      <c r="L34" t="s">
        <v>5</v>
      </c>
      <c r="M34" t="s">
        <v>6</v>
      </c>
      <c r="N34" t="s">
        <v>12</v>
      </c>
    </row>
    <row r="35" spans="1:14" x14ac:dyDescent="0.3">
      <c r="A35" s="1"/>
      <c r="B35" t="s">
        <v>53</v>
      </c>
      <c r="C35" t="s">
        <v>56</v>
      </c>
      <c r="D35" t="s">
        <v>3</v>
      </c>
      <c r="E35" t="s">
        <v>4</v>
      </c>
      <c r="F35" s="2">
        <v>18037</v>
      </c>
      <c r="G35" s="2">
        <v>5010</v>
      </c>
      <c r="H35">
        <v>0</v>
      </c>
      <c r="I35">
        <v>0</v>
      </c>
      <c r="J35">
        <v>0</v>
      </c>
      <c r="K35">
        <v>0</v>
      </c>
      <c r="L35" t="s">
        <v>5</v>
      </c>
      <c r="M35" t="s">
        <v>6</v>
      </c>
      <c r="N35" t="s">
        <v>12</v>
      </c>
    </row>
    <row r="36" spans="1:14" x14ac:dyDescent="0.3">
      <c r="A36" s="1"/>
      <c r="B36" t="s">
        <v>53</v>
      </c>
      <c r="C36" t="s">
        <v>58</v>
      </c>
      <c r="D36" t="s">
        <v>3</v>
      </c>
      <c r="E36" t="s">
        <v>4</v>
      </c>
      <c r="F36" s="2">
        <v>9951</v>
      </c>
      <c r="G36" s="2">
        <v>2764</v>
      </c>
      <c r="H36">
        <v>0</v>
      </c>
      <c r="I36">
        <v>30</v>
      </c>
      <c r="J36">
        <v>30</v>
      </c>
      <c r="K36">
        <v>0</v>
      </c>
      <c r="L36" t="s">
        <v>5</v>
      </c>
      <c r="M36" t="s">
        <v>6</v>
      </c>
      <c r="N36" t="s">
        <v>12</v>
      </c>
    </row>
    <row r="37" spans="1:14" x14ac:dyDescent="0.3">
      <c r="A37" s="1"/>
      <c r="B37" t="s">
        <v>114</v>
      </c>
      <c r="C37" t="s">
        <v>41</v>
      </c>
      <c r="D37" t="s">
        <v>3</v>
      </c>
      <c r="E37" t="s">
        <v>4</v>
      </c>
      <c r="F37" s="2">
        <v>65410</v>
      </c>
      <c r="G37" s="2">
        <v>18169</v>
      </c>
      <c r="H37" s="2">
        <v>1161</v>
      </c>
      <c r="I37">
        <v>596</v>
      </c>
      <c r="J37" s="2">
        <v>1757</v>
      </c>
      <c r="K37">
        <v>0.06</v>
      </c>
      <c r="L37" t="s">
        <v>5</v>
      </c>
      <c r="M37" t="s">
        <v>6</v>
      </c>
      <c r="N37" t="s">
        <v>42</v>
      </c>
    </row>
    <row r="38" spans="1:14" x14ac:dyDescent="0.3">
      <c r="A38" s="1"/>
      <c r="B38" t="s">
        <v>114</v>
      </c>
      <c r="C38" t="s">
        <v>43</v>
      </c>
      <c r="D38" t="s">
        <v>3</v>
      </c>
      <c r="E38" t="s">
        <v>4</v>
      </c>
      <c r="F38" s="2">
        <v>63009</v>
      </c>
      <c r="G38" s="2">
        <v>17503</v>
      </c>
      <c r="H38" s="2">
        <v>1117</v>
      </c>
      <c r="I38">
        <v>124</v>
      </c>
      <c r="J38" s="2">
        <v>1241</v>
      </c>
      <c r="K38">
        <v>0.06</v>
      </c>
      <c r="L38" t="s">
        <v>5</v>
      </c>
      <c r="M38" t="s">
        <v>6</v>
      </c>
      <c r="N38" t="s">
        <v>42</v>
      </c>
    </row>
    <row r="39" spans="1:14" x14ac:dyDescent="0.3">
      <c r="A39" s="1"/>
      <c r="B39" t="s">
        <v>114</v>
      </c>
      <c r="C39" t="s">
        <v>44</v>
      </c>
      <c r="D39" t="s">
        <v>3</v>
      </c>
      <c r="E39" t="s">
        <v>4</v>
      </c>
      <c r="F39" s="2">
        <v>51958</v>
      </c>
      <c r="G39" s="2">
        <v>14433</v>
      </c>
      <c r="H39">
        <v>896</v>
      </c>
      <c r="I39">
        <v>3</v>
      </c>
      <c r="J39">
        <v>899</v>
      </c>
      <c r="K39">
        <v>0.06</v>
      </c>
      <c r="L39" t="s">
        <v>5</v>
      </c>
      <c r="M39" t="s">
        <v>6</v>
      </c>
      <c r="N39" t="s">
        <v>42</v>
      </c>
    </row>
    <row r="40" spans="1:14" x14ac:dyDescent="0.3">
      <c r="A40" s="1"/>
      <c r="B40" t="s">
        <v>114</v>
      </c>
      <c r="C40" t="s">
        <v>45</v>
      </c>
      <c r="D40" t="s">
        <v>3</v>
      </c>
      <c r="E40" t="s">
        <v>4</v>
      </c>
      <c r="F40" s="2">
        <v>271316</v>
      </c>
      <c r="G40" s="2">
        <v>75366</v>
      </c>
      <c r="H40" s="2">
        <v>4215</v>
      </c>
      <c r="I40">
        <v>266</v>
      </c>
      <c r="J40" s="2">
        <v>4481</v>
      </c>
      <c r="K40">
        <v>0.06</v>
      </c>
      <c r="L40" t="s">
        <v>5</v>
      </c>
      <c r="M40" t="s">
        <v>6</v>
      </c>
      <c r="N40" t="s">
        <v>42</v>
      </c>
    </row>
    <row r="41" spans="1:14" x14ac:dyDescent="0.3">
      <c r="A41" s="1"/>
      <c r="B41" t="s">
        <v>114</v>
      </c>
      <c r="C41" t="s">
        <v>115</v>
      </c>
      <c r="D41" t="s">
        <v>3</v>
      </c>
      <c r="E41" t="s">
        <v>4</v>
      </c>
      <c r="F41" s="2">
        <v>23608</v>
      </c>
      <c r="G41" s="2">
        <v>6558</v>
      </c>
      <c r="H41">
        <v>420</v>
      </c>
      <c r="I41">
        <v>28</v>
      </c>
      <c r="J41">
        <v>448</v>
      </c>
      <c r="K41">
        <v>7.0000000000000007E-2</v>
      </c>
      <c r="L41" t="s">
        <v>5</v>
      </c>
      <c r="M41" t="s">
        <v>6</v>
      </c>
      <c r="N41" t="s">
        <v>42</v>
      </c>
    </row>
    <row r="42" spans="1:14" x14ac:dyDescent="0.3">
      <c r="A42" s="1"/>
      <c r="B42" t="s">
        <v>114</v>
      </c>
      <c r="C42" t="s">
        <v>48</v>
      </c>
      <c r="D42" t="s">
        <v>3</v>
      </c>
      <c r="E42" t="s">
        <v>4</v>
      </c>
      <c r="F42" s="2">
        <v>53229</v>
      </c>
      <c r="G42" s="2">
        <v>14786</v>
      </c>
      <c r="H42">
        <v>947</v>
      </c>
      <c r="I42">
        <v>6</v>
      </c>
      <c r="J42">
        <v>953</v>
      </c>
      <c r="K42">
        <v>0.06</v>
      </c>
      <c r="L42" t="s">
        <v>5</v>
      </c>
      <c r="M42" t="s">
        <v>6</v>
      </c>
      <c r="N42" t="s">
        <v>42</v>
      </c>
    </row>
    <row r="43" spans="1:14" x14ac:dyDescent="0.3">
      <c r="A43" s="1"/>
      <c r="B43" t="s">
        <v>62</v>
      </c>
      <c r="C43" t="s">
        <v>63</v>
      </c>
      <c r="D43" t="s">
        <v>3</v>
      </c>
      <c r="E43" t="s">
        <v>4</v>
      </c>
      <c r="F43" s="2">
        <v>24593</v>
      </c>
      <c r="G43" s="2">
        <v>6831</v>
      </c>
      <c r="H43">
        <v>392</v>
      </c>
      <c r="I43">
        <v>0</v>
      </c>
      <c r="J43">
        <v>392</v>
      </c>
      <c r="K43">
        <v>0.06</v>
      </c>
      <c r="L43" t="s">
        <v>5</v>
      </c>
      <c r="M43" t="s">
        <v>6</v>
      </c>
      <c r="N43" t="s">
        <v>42</v>
      </c>
    </row>
    <row r="44" spans="1:14" x14ac:dyDescent="0.3">
      <c r="A44" s="1"/>
      <c r="B44" t="s">
        <v>62</v>
      </c>
      <c r="C44" t="s">
        <v>66</v>
      </c>
      <c r="D44" t="s">
        <v>3</v>
      </c>
      <c r="E44" t="s">
        <v>4</v>
      </c>
      <c r="F44" s="2">
        <v>211479</v>
      </c>
      <c r="G44" s="2">
        <v>58744</v>
      </c>
      <c r="H44" s="2">
        <v>3081</v>
      </c>
      <c r="I44">
        <v>0</v>
      </c>
      <c r="J44" s="2">
        <v>3081</v>
      </c>
      <c r="K44">
        <v>0.05</v>
      </c>
      <c r="L44" t="s">
        <v>5</v>
      </c>
      <c r="M44" t="s">
        <v>6</v>
      </c>
      <c r="N44" t="s">
        <v>42</v>
      </c>
    </row>
    <row r="45" spans="1:14" x14ac:dyDescent="0.3">
      <c r="A45" s="1"/>
      <c r="B45" t="s">
        <v>62</v>
      </c>
      <c r="C45" t="s">
        <v>67</v>
      </c>
      <c r="D45" t="s">
        <v>3</v>
      </c>
      <c r="E45" t="s">
        <v>4</v>
      </c>
      <c r="F45" s="2">
        <v>22762</v>
      </c>
      <c r="G45" s="2">
        <v>6323</v>
      </c>
      <c r="H45">
        <v>356</v>
      </c>
      <c r="I45">
        <v>0</v>
      </c>
      <c r="J45">
        <v>356</v>
      </c>
      <c r="K45">
        <v>0.06</v>
      </c>
      <c r="L45" t="s">
        <v>5</v>
      </c>
      <c r="M45" t="s">
        <v>6</v>
      </c>
      <c r="N45" t="s">
        <v>42</v>
      </c>
    </row>
    <row r="46" spans="1:14" x14ac:dyDescent="0.3">
      <c r="A46" s="1"/>
      <c r="B46" t="s">
        <v>62</v>
      </c>
      <c r="C46" t="s">
        <v>68</v>
      </c>
      <c r="D46" t="s">
        <v>3</v>
      </c>
      <c r="E46" t="s">
        <v>4</v>
      </c>
      <c r="F46" s="2">
        <v>15685</v>
      </c>
      <c r="G46" s="2">
        <v>4357</v>
      </c>
      <c r="H46">
        <v>242</v>
      </c>
      <c r="I46">
        <v>0</v>
      </c>
      <c r="J46">
        <v>242</v>
      </c>
      <c r="K46">
        <v>0.06</v>
      </c>
      <c r="L46" t="s">
        <v>5</v>
      </c>
      <c r="M46" t="s">
        <v>6</v>
      </c>
      <c r="N46" t="s">
        <v>42</v>
      </c>
    </row>
    <row r="47" spans="1:14" x14ac:dyDescent="0.3">
      <c r="A47" s="1"/>
      <c r="B47" t="s">
        <v>62</v>
      </c>
      <c r="C47" t="s">
        <v>69</v>
      </c>
      <c r="D47" t="s">
        <v>3</v>
      </c>
      <c r="E47" t="s">
        <v>4</v>
      </c>
      <c r="F47" s="2">
        <v>197228</v>
      </c>
      <c r="G47" s="2">
        <v>54786</v>
      </c>
      <c r="H47" s="2">
        <v>3053</v>
      </c>
      <c r="I47">
        <v>0</v>
      </c>
      <c r="J47" s="2">
        <v>3053</v>
      </c>
      <c r="K47">
        <v>0.06</v>
      </c>
      <c r="L47" t="s">
        <v>5</v>
      </c>
      <c r="M47" t="s">
        <v>6</v>
      </c>
      <c r="N47" t="s">
        <v>42</v>
      </c>
    </row>
    <row r="48" spans="1:14" x14ac:dyDescent="0.3">
      <c r="A48" s="1"/>
      <c r="B48" t="s">
        <v>62</v>
      </c>
      <c r="C48" t="s">
        <v>70</v>
      </c>
      <c r="D48" t="s">
        <v>3</v>
      </c>
      <c r="E48" t="s">
        <v>4</v>
      </c>
      <c r="F48" s="2">
        <v>55106</v>
      </c>
      <c r="G48" s="2">
        <v>15307</v>
      </c>
      <c r="H48">
        <v>763</v>
      </c>
      <c r="I48">
        <v>0</v>
      </c>
      <c r="J48">
        <v>763</v>
      </c>
      <c r="K48">
        <v>0.05</v>
      </c>
      <c r="L48" t="s">
        <v>5</v>
      </c>
      <c r="M48" t="s">
        <v>6</v>
      </c>
      <c r="N48" t="s">
        <v>42</v>
      </c>
    </row>
    <row r="49" spans="1:14" x14ac:dyDescent="0.3">
      <c r="A49" s="1"/>
      <c r="B49" t="s">
        <v>62</v>
      </c>
      <c r="C49" t="s">
        <v>64</v>
      </c>
      <c r="D49" t="s">
        <v>3</v>
      </c>
      <c r="E49" t="s">
        <v>4</v>
      </c>
      <c r="F49" s="2">
        <v>15151</v>
      </c>
      <c r="G49" s="2">
        <v>4209</v>
      </c>
      <c r="H49">
        <v>236</v>
      </c>
      <c r="I49">
        <v>0</v>
      </c>
      <c r="J49">
        <v>236</v>
      </c>
      <c r="K49">
        <v>0.06</v>
      </c>
      <c r="L49" t="s">
        <v>5</v>
      </c>
      <c r="M49" t="s">
        <v>6</v>
      </c>
      <c r="N49" t="s">
        <v>65</v>
      </c>
    </row>
    <row r="50" spans="1:14" x14ac:dyDescent="0.3">
      <c r="A50" s="1"/>
      <c r="B50" t="s">
        <v>75</v>
      </c>
      <c r="C50" t="s">
        <v>107</v>
      </c>
      <c r="D50" t="s">
        <v>3</v>
      </c>
      <c r="E50" t="s">
        <v>4</v>
      </c>
      <c r="F50" s="2">
        <v>1402</v>
      </c>
      <c r="G50">
        <v>389</v>
      </c>
      <c r="H50">
        <v>0</v>
      </c>
      <c r="I50">
        <v>2</v>
      </c>
      <c r="J50">
        <v>2</v>
      </c>
      <c r="K50">
        <v>0</v>
      </c>
      <c r="L50" t="s">
        <v>5</v>
      </c>
      <c r="M50" t="s">
        <v>6</v>
      </c>
      <c r="N50" t="s">
        <v>65</v>
      </c>
    </row>
    <row r="51" spans="1:14" x14ac:dyDescent="0.3">
      <c r="A51" s="1"/>
      <c r="B51" t="s">
        <v>75</v>
      </c>
      <c r="C51" t="s">
        <v>108</v>
      </c>
      <c r="D51" t="s">
        <v>3</v>
      </c>
      <c r="E51" t="s">
        <v>4</v>
      </c>
      <c r="F51" s="2">
        <v>1833</v>
      </c>
      <c r="G51">
        <v>509</v>
      </c>
      <c r="H51">
        <v>0</v>
      </c>
      <c r="I51">
        <v>4</v>
      </c>
      <c r="J51">
        <v>4</v>
      </c>
      <c r="K51">
        <v>0</v>
      </c>
      <c r="L51" t="s">
        <v>5</v>
      </c>
      <c r="M51" t="s">
        <v>6</v>
      </c>
      <c r="N51" t="s">
        <v>65</v>
      </c>
    </row>
    <row r="52" spans="1:14" x14ac:dyDescent="0.3">
      <c r="A52" s="1" t="s">
        <v>110</v>
      </c>
      <c r="B52" t="s">
        <v>111</v>
      </c>
      <c r="C52" t="s">
        <v>2</v>
      </c>
      <c r="D52" t="s">
        <v>3</v>
      </c>
      <c r="E52" t="s">
        <v>4</v>
      </c>
      <c r="F52" s="2">
        <v>2352139</v>
      </c>
      <c r="G52" s="2">
        <v>653372</v>
      </c>
      <c r="H52">
        <v>93</v>
      </c>
      <c r="I52">
        <v>950</v>
      </c>
      <c r="J52" s="2">
        <v>1043</v>
      </c>
      <c r="K52">
        <v>0</v>
      </c>
      <c r="L52" t="s">
        <v>5</v>
      </c>
      <c r="M52" t="s">
        <v>6</v>
      </c>
      <c r="N52" t="s">
        <v>7</v>
      </c>
    </row>
    <row r="53" spans="1:14" x14ac:dyDescent="0.3">
      <c r="A53" s="1"/>
      <c r="B53" t="s">
        <v>8</v>
      </c>
      <c r="C53" t="s">
        <v>17</v>
      </c>
      <c r="D53" t="s">
        <v>3</v>
      </c>
      <c r="E53" t="s">
        <v>4</v>
      </c>
      <c r="F53" s="2">
        <v>3624124</v>
      </c>
      <c r="G53" s="2">
        <v>1006701</v>
      </c>
      <c r="H53">
        <v>348</v>
      </c>
      <c r="I53" s="2">
        <v>2612</v>
      </c>
      <c r="J53" s="2">
        <v>2960</v>
      </c>
      <c r="K53">
        <v>0</v>
      </c>
      <c r="L53" t="s">
        <v>5</v>
      </c>
      <c r="M53" t="s">
        <v>6</v>
      </c>
      <c r="N53" t="s">
        <v>7</v>
      </c>
    </row>
    <row r="54" spans="1:14" x14ac:dyDescent="0.3">
      <c r="A54" s="1"/>
      <c r="B54" t="s">
        <v>8</v>
      </c>
      <c r="C54" t="s">
        <v>19</v>
      </c>
      <c r="D54" t="s">
        <v>3</v>
      </c>
      <c r="E54" t="s">
        <v>4</v>
      </c>
      <c r="F54" s="2">
        <v>604314</v>
      </c>
      <c r="G54" s="2">
        <v>167865</v>
      </c>
      <c r="H54">
        <v>68</v>
      </c>
      <c r="I54">
        <v>710</v>
      </c>
      <c r="J54">
        <v>778</v>
      </c>
      <c r="K54">
        <v>0</v>
      </c>
      <c r="L54" t="s">
        <v>5</v>
      </c>
      <c r="M54" t="s">
        <v>6</v>
      </c>
      <c r="N54" t="s">
        <v>7</v>
      </c>
    </row>
    <row r="55" spans="1:14" x14ac:dyDescent="0.3">
      <c r="A55" s="1"/>
      <c r="B55" t="s">
        <v>112</v>
      </c>
      <c r="C55" t="s">
        <v>113</v>
      </c>
      <c r="D55" t="s">
        <v>3</v>
      </c>
      <c r="E55" t="s">
        <v>4</v>
      </c>
      <c r="F55" s="2">
        <v>73901</v>
      </c>
      <c r="G55" s="2">
        <v>20528</v>
      </c>
      <c r="H55">
        <v>0</v>
      </c>
      <c r="I55">
        <v>40</v>
      </c>
      <c r="J55">
        <v>40</v>
      </c>
      <c r="K55">
        <v>0</v>
      </c>
      <c r="L55" t="s">
        <v>5</v>
      </c>
      <c r="M55" t="s">
        <v>6</v>
      </c>
      <c r="N55" t="s">
        <v>7</v>
      </c>
    </row>
    <row r="56" spans="1:14" x14ac:dyDescent="0.3">
      <c r="A56" s="1"/>
      <c r="B56" t="s">
        <v>53</v>
      </c>
      <c r="C56" t="s">
        <v>54</v>
      </c>
      <c r="D56" t="s">
        <v>3</v>
      </c>
      <c r="E56" t="s">
        <v>4</v>
      </c>
      <c r="F56" s="2">
        <v>491832</v>
      </c>
      <c r="G56" s="2">
        <v>136620</v>
      </c>
      <c r="H56">
        <v>27</v>
      </c>
      <c r="I56">
        <v>196</v>
      </c>
      <c r="J56">
        <v>223</v>
      </c>
      <c r="K56">
        <v>0</v>
      </c>
      <c r="L56" t="s">
        <v>5</v>
      </c>
      <c r="M56" t="s">
        <v>6</v>
      </c>
      <c r="N56" t="s">
        <v>7</v>
      </c>
    </row>
    <row r="57" spans="1:14" x14ac:dyDescent="0.3">
      <c r="A57" s="1"/>
      <c r="B57" t="s">
        <v>53</v>
      </c>
      <c r="C57" t="s">
        <v>95</v>
      </c>
      <c r="D57" t="s">
        <v>3</v>
      </c>
      <c r="E57" t="s">
        <v>4</v>
      </c>
      <c r="F57" s="2">
        <v>148019</v>
      </c>
      <c r="G57" s="2">
        <v>41116</v>
      </c>
      <c r="H57">
        <v>11</v>
      </c>
      <c r="I57">
        <v>55</v>
      </c>
      <c r="J57">
        <v>66</v>
      </c>
      <c r="K57">
        <v>0</v>
      </c>
      <c r="L57" t="s">
        <v>5</v>
      </c>
      <c r="M57" t="s">
        <v>6</v>
      </c>
      <c r="N57" t="s">
        <v>7</v>
      </c>
    </row>
    <row r="58" spans="1:14" x14ac:dyDescent="0.3">
      <c r="A58" s="1"/>
      <c r="B58" t="s">
        <v>53</v>
      </c>
      <c r="C58" t="s">
        <v>57</v>
      </c>
      <c r="D58" t="s">
        <v>3</v>
      </c>
      <c r="E58" t="s">
        <v>4</v>
      </c>
      <c r="F58" s="2">
        <v>1657431</v>
      </c>
      <c r="G58" s="2">
        <v>460398</v>
      </c>
      <c r="H58">
        <v>5</v>
      </c>
      <c r="I58">
        <v>0</v>
      </c>
      <c r="J58">
        <v>5</v>
      </c>
      <c r="K58">
        <v>0</v>
      </c>
      <c r="L58" t="s">
        <v>5</v>
      </c>
      <c r="M58" t="s">
        <v>6</v>
      </c>
      <c r="N58" t="s">
        <v>7</v>
      </c>
    </row>
    <row r="59" spans="1:14" x14ac:dyDescent="0.3">
      <c r="A59" s="1"/>
      <c r="B59" t="s">
        <v>53</v>
      </c>
      <c r="C59" t="s">
        <v>59</v>
      </c>
      <c r="D59" t="s">
        <v>3</v>
      </c>
      <c r="E59" t="s">
        <v>4</v>
      </c>
      <c r="F59" s="2">
        <v>308923</v>
      </c>
      <c r="G59" s="2">
        <v>85812</v>
      </c>
      <c r="H59">
        <v>24</v>
      </c>
      <c r="I59">
        <v>196</v>
      </c>
      <c r="J59">
        <v>220</v>
      </c>
      <c r="K59">
        <v>0</v>
      </c>
      <c r="L59" t="s">
        <v>5</v>
      </c>
      <c r="M59" t="s">
        <v>6</v>
      </c>
      <c r="N59" t="s">
        <v>7</v>
      </c>
    </row>
    <row r="60" spans="1:14" x14ac:dyDescent="0.3">
      <c r="A60" s="1"/>
      <c r="B60" t="s">
        <v>116</v>
      </c>
      <c r="C60" t="s">
        <v>97</v>
      </c>
      <c r="D60" t="s">
        <v>3</v>
      </c>
      <c r="E60" t="s">
        <v>4</v>
      </c>
      <c r="F60" s="2">
        <v>1271657</v>
      </c>
      <c r="G60" s="2">
        <v>353238</v>
      </c>
      <c r="H60">
        <v>120</v>
      </c>
      <c r="I60">
        <v>1</v>
      </c>
      <c r="J60">
        <v>121</v>
      </c>
      <c r="K60">
        <v>0</v>
      </c>
      <c r="L60" t="s">
        <v>5</v>
      </c>
      <c r="M60" t="s">
        <v>6</v>
      </c>
      <c r="N60" t="s">
        <v>7</v>
      </c>
    </row>
    <row r="61" spans="1:14" x14ac:dyDescent="0.3">
      <c r="A61" s="1"/>
      <c r="B61" t="s">
        <v>117</v>
      </c>
      <c r="C61" t="s">
        <v>106</v>
      </c>
      <c r="D61" t="s">
        <v>3</v>
      </c>
      <c r="E61" t="s">
        <v>4</v>
      </c>
      <c r="F61" s="2">
        <v>1165374</v>
      </c>
      <c r="G61" s="2">
        <v>323715</v>
      </c>
      <c r="H61">
        <v>45</v>
      </c>
      <c r="I61">
        <v>844</v>
      </c>
      <c r="J61">
        <v>889</v>
      </c>
      <c r="K61">
        <v>0</v>
      </c>
      <c r="L61" t="s">
        <v>5</v>
      </c>
      <c r="M61" t="s">
        <v>6</v>
      </c>
      <c r="N61" t="s">
        <v>7</v>
      </c>
    </row>
    <row r="62" spans="1:14" x14ac:dyDescent="0.3">
      <c r="A62" s="1"/>
      <c r="B62" t="s">
        <v>71</v>
      </c>
      <c r="C62" t="s">
        <v>72</v>
      </c>
      <c r="D62" t="s">
        <v>3</v>
      </c>
      <c r="E62" t="s">
        <v>4</v>
      </c>
      <c r="F62" s="2">
        <v>220200</v>
      </c>
      <c r="G62" s="2">
        <v>61167</v>
      </c>
      <c r="H62">
        <v>0</v>
      </c>
      <c r="I62">
        <v>41</v>
      </c>
      <c r="J62">
        <v>41</v>
      </c>
      <c r="K62">
        <v>0</v>
      </c>
      <c r="L62" t="s">
        <v>5</v>
      </c>
      <c r="M62" t="s">
        <v>6</v>
      </c>
      <c r="N62" t="s">
        <v>7</v>
      </c>
    </row>
    <row r="63" spans="1:14" x14ac:dyDescent="0.3">
      <c r="A63" s="1"/>
      <c r="B63" t="s">
        <v>83</v>
      </c>
      <c r="C63" t="s">
        <v>84</v>
      </c>
      <c r="D63" t="s">
        <v>3</v>
      </c>
      <c r="E63" t="s">
        <v>4</v>
      </c>
      <c r="F63" s="2">
        <v>186575</v>
      </c>
      <c r="G63" s="2">
        <v>51826</v>
      </c>
      <c r="H63">
        <v>16</v>
      </c>
      <c r="I63">
        <v>238</v>
      </c>
      <c r="J63">
        <v>254</v>
      </c>
      <c r="K63">
        <v>0</v>
      </c>
      <c r="L63" t="s">
        <v>5</v>
      </c>
      <c r="M63" t="s">
        <v>6</v>
      </c>
      <c r="N63" t="s">
        <v>7</v>
      </c>
    </row>
  </sheetData>
  <autoFilter ref="A1:N1" xr:uid="{E49FDAF4-6D42-4BB0-B293-514550E3AD03}">
    <sortState xmlns:xlrd2="http://schemas.microsoft.com/office/spreadsheetml/2017/richdata2" ref="A2:N63">
      <sortCondition ref="N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25FD1-2B7A-44B7-8025-3C7F378B6B30}">
  <dimension ref="A1:Q64"/>
  <sheetViews>
    <sheetView workbookViewId="0">
      <selection activeCell="Q2" sqref="Q2:Q9"/>
    </sheetView>
  </sheetViews>
  <sheetFormatPr defaultRowHeight="14.4" x14ac:dyDescent="0.3"/>
  <cols>
    <col min="6" max="8" width="9.88671875" bestFit="1" customWidth="1"/>
    <col min="10" max="10" width="9.88671875" bestFit="1" customWidth="1"/>
    <col min="17" max="17" width="26.21875" customWidth="1"/>
  </cols>
  <sheetData>
    <row r="1" spans="1:17" ht="43.2" x14ac:dyDescent="0.3">
      <c r="A1" s="10" t="s">
        <v>173</v>
      </c>
      <c r="B1" s="10" t="s">
        <v>174</v>
      </c>
      <c r="C1" s="10" t="s">
        <v>175</v>
      </c>
      <c r="D1" s="10" t="s">
        <v>176</v>
      </c>
      <c r="E1" s="10" t="s">
        <v>177</v>
      </c>
      <c r="F1" s="10" t="s">
        <v>178</v>
      </c>
      <c r="G1" s="10" t="s">
        <v>179</v>
      </c>
      <c r="H1" s="10" t="s">
        <v>180</v>
      </c>
      <c r="I1" s="10" t="s">
        <v>181</v>
      </c>
      <c r="J1" s="10" t="s">
        <v>182</v>
      </c>
      <c r="K1" s="10" t="s">
        <v>183</v>
      </c>
      <c r="L1" s="10" t="s">
        <v>184</v>
      </c>
      <c r="M1" s="10" t="s">
        <v>185</v>
      </c>
      <c r="N1" s="10" t="s">
        <v>186</v>
      </c>
      <c r="O1" s="10"/>
      <c r="P1" s="10" t="s">
        <v>187</v>
      </c>
      <c r="Q1" s="10" t="s">
        <v>188</v>
      </c>
    </row>
    <row r="2" spans="1:17" x14ac:dyDescent="0.3">
      <c r="A2" s="1"/>
      <c r="B2" t="s">
        <v>81</v>
      </c>
      <c r="C2" t="s">
        <v>82</v>
      </c>
      <c r="D2" t="s">
        <v>3</v>
      </c>
      <c r="E2" t="s">
        <v>4</v>
      </c>
      <c r="F2" s="2">
        <v>65844</v>
      </c>
      <c r="G2" s="2">
        <v>18290</v>
      </c>
      <c r="H2" s="2">
        <v>27834</v>
      </c>
      <c r="I2" s="2">
        <v>12443</v>
      </c>
      <c r="J2" s="2">
        <v>40277</v>
      </c>
      <c r="K2">
        <v>1.52</v>
      </c>
      <c r="L2" t="s">
        <v>5</v>
      </c>
      <c r="M2" t="s">
        <v>6</v>
      </c>
      <c r="N2" t="s">
        <v>109</v>
      </c>
      <c r="P2" t="s">
        <v>109</v>
      </c>
      <c r="Q2">
        <f>K2</f>
        <v>1.52</v>
      </c>
    </row>
    <row r="3" spans="1:17" x14ac:dyDescent="0.3">
      <c r="A3" s="1"/>
      <c r="B3" t="s">
        <v>8</v>
      </c>
      <c r="C3" t="s">
        <v>23</v>
      </c>
      <c r="D3" t="s">
        <v>3</v>
      </c>
      <c r="E3" t="s">
        <v>4</v>
      </c>
      <c r="F3" s="2">
        <v>197532</v>
      </c>
      <c r="G3" s="2">
        <v>54870</v>
      </c>
      <c r="H3" s="2">
        <v>2710</v>
      </c>
      <c r="I3" s="2">
        <v>1203</v>
      </c>
      <c r="J3" s="2">
        <v>3913</v>
      </c>
      <c r="K3">
        <v>0.05</v>
      </c>
      <c r="L3" t="s">
        <v>5</v>
      </c>
      <c r="M3" t="s">
        <v>6</v>
      </c>
      <c r="N3" t="s">
        <v>24</v>
      </c>
      <c r="P3" s="8" t="s">
        <v>24</v>
      </c>
      <c r="Q3" s="9">
        <f>K3</f>
        <v>0.05</v>
      </c>
    </row>
    <row r="4" spans="1:17" x14ac:dyDescent="0.3">
      <c r="A4" s="1"/>
      <c r="B4" t="s">
        <v>8</v>
      </c>
      <c r="C4" t="s">
        <v>91</v>
      </c>
      <c r="D4" t="s">
        <v>3</v>
      </c>
      <c r="E4" t="s">
        <v>4</v>
      </c>
      <c r="F4" s="2">
        <v>57187037</v>
      </c>
      <c r="G4" s="2">
        <v>15885288</v>
      </c>
      <c r="H4" s="2">
        <v>18710989</v>
      </c>
      <c r="I4" s="2">
        <v>252608</v>
      </c>
      <c r="J4" s="2">
        <v>18963597</v>
      </c>
      <c r="K4">
        <v>1.18</v>
      </c>
      <c r="L4" t="s">
        <v>5</v>
      </c>
      <c r="M4" t="s">
        <v>6</v>
      </c>
      <c r="N4" t="s">
        <v>10</v>
      </c>
      <c r="P4" s="8" t="s">
        <v>10</v>
      </c>
      <c r="Q4" s="11">
        <f>SUM(H4:H7)/SUM(G4:G7)</f>
        <v>1.2371153386139571</v>
      </c>
    </row>
    <row r="5" spans="1:17" x14ac:dyDescent="0.3">
      <c r="A5" s="1"/>
      <c r="B5" t="s">
        <v>92</v>
      </c>
      <c r="C5" t="s">
        <v>50</v>
      </c>
      <c r="D5" t="s">
        <v>3</v>
      </c>
      <c r="E5" t="s">
        <v>4</v>
      </c>
      <c r="F5" s="2">
        <v>41305814</v>
      </c>
      <c r="G5" s="2">
        <v>11473837</v>
      </c>
      <c r="H5" s="2">
        <v>14813624</v>
      </c>
      <c r="I5" s="2">
        <v>172128</v>
      </c>
      <c r="J5" s="2">
        <v>14985752</v>
      </c>
      <c r="K5">
        <v>1.29</v>
      </c>
      <c r="L5" t="s">
        <v>5</v>
      </c>
      <c r="M5" t="s">
        <v>6</v>
      </c>
      <c r="N5" t="s">
        <v>10</v>
      </c>
      <c r="P5" s="8" t="s">
        <v>22</v>
      </c>
      <c r="Q5" s="11">
        <f>SUM(H9:H24)/SUM(G9:G24)</f>
        <v>0.57598276225659717</v>
      </c>
    </row>
    <row r="6" spans="1:17" x14ac:dyDescent="0.3">
      <c r="A6" s="1"/>
      <c r="B6" t="s">
        <v>60</v>
      </c>
      <c r="C6" t="s">
        <v>61</v>
      </c>
      <c r="D6" t="s">
        <v>3</v>
      </c>
      <c r="E6" t="s">
        <v>4</v>
      </c>
      <c r="F6" s="2">
        <v>30860120</v>
      </c>
      <c r="G6" s="2">
        <v>8572256</v>
      </c>
      <c r="H6" s="2">
        <v>9631697</v>
      </c>
      <c r="I6" s="2">
        <v>2440</v>
      </c>
      <c r="J6" s="2">
        <v>9634137</v>
      </c>
      <c r="K6">
        <v>1.1200000000000001</v>
      </c>
      <c r="L6" t="s">
        <v>5</v>
      </c>
      <c r="M6" t="s">
        <v>6</v>
      </c>
      <c r="N6" t="s">
        <v>10</v>
      </c>
      <c r="P6" s="8" t="s">
        <v>12</v>
      </c>
      <c r="Q6" s="14">
        <f>SUM(H25:H36)/SUM(G25:G36)</f>
        <v>1.4507983806566944E-3</v>
      </c>
    </row>
    <row r="7" spans="1:17" x14ac:dyDescent="0.3">
      <c r="A7" s="1"/>
      <c r="B7" t="s">
        <v>73</v>
      </c>
      <c r="C7" t="s">
        <v>74</v>
      </c>
      <c r="D7" t="s">
        <v>3</v>
      </c>
      <c r="E7" t="s">
        <v>4</v>
      </c>
      <c r="F7" s="2">
        <v>27720747</v>
      </c>
      <c r="G7" s="2">
        <v>7700208</v>
      </c>
      <c r="H7" s="2">
        <v>10820998</v>
      </c>
      <c r="I7" s="2">
        <v>148389</v>
      </c>
      <c r="J7" s="2">
        <v>10969387</v>
      </c>
      <c r="K7">
        <v>1.41</v>
      </c>
      <c r="L7" t="s">
        <v>5</v>
      </c>
      <c r="M7" t="s">
        <v>6</v>
      </c>
      <c r="N7" t="s">
        <v>10</v>
      </c>
      <c r="P7" s="8" t="s">
        <v>42</v>
      </c>
      <c r="Q7" s="11">
        <f>SUM(H37:H48)/SUM(G37:G48)</f>
        <v>5.6171539184149848E-2</v>
      </c>
    </row>
    <row r="8" spans="1:17" x14ac:dyDescent="0.3">
      <c r="A8" s="1"/>
      <c r="B8" t="s">
        <v>8</v>
      </c>
      <c r="C8" t="s">
        <v>21</v>
      </c>
      <c r="D8" t="s">
        <v>3</v>
      </c>
      <c r="E8" t="s">
        <v>4</v>
      </c>
      <c r="F8" s="2">
        <v>104918</v>
      </c>
      <c r="G8" s="2">
        <v>29144</v>
      </c>
      <c r="H8" s="2">
        <v>21967</v>
      </c>
      <c r="I8" s="2">
        <v>1910</v>
      </c>
      <c r="J8" s="2">
        <v>23877</v>
      </c>
      <c r="K8">
        <v>0.75</v>
      </c>
      <c r="L8" t="s">
        <v>5</v>
      </c>
      <c r="M8" t="s">
        <v>6</v>
      </c>
      <c r="N8" t="s">
        <v>22</v>
      </c>
      <c r="P8" s="8" t="s">
        <v>65</v>
      </c>
      <c r="Q8" s="11">
        <f>SUM(H49:H51)/SUM(G49:G51)</f>
        <v>2.1032002882525667E-4</v>
      </c>
    </row>
    <row r="9" spans="1:17" x14ac:dyDescent="0.3">
      <c r="A9" s="1"/>
      <c r="B9" t="s">
        <v>37</v>
      </c>
      <c r="C9" t="s">
        <v>38</v>
      </c>
      <c r="D9" t="s">
        <v>3</v>
      </c>
      <c r="E9" t="s">
        <v>4</v>
      </c>
      <c r="F9" s="2">
        <v>214236</v>
      </c>
      <c r="G9" s="2">
        <v>59510</v>
      </c>
      <c r="H9" s="2">
        <v>46547</v>
      </c>
      <c r="I9" s="2">
        <v>6491</v>
      </c>
      <c r="J9" s="2">
        <v>53038</v>
      </c>
      <c r="K9">
        <v>0.78</v>
      </c>
      <c r="L9" t="s">
        <v>5</v>
      </c>
      <c r="M9" t="s">
        <v>6</v>
      </c>
      <c r="N9" t="s">
        <v>22</v>
      </c>
      <c r="P9" s="8" t="s">
        <v>7</v>
      </c>
      <c r="Q9" s="13">
        <f>SUM(H52:H63)/SUM(G52:G63)</f>
        <v>2.6138135854708307E-4</v>
      </c>
    </row>
    <row r="10" spans="1:17" x14ac:dyDescent="0.3">
      <c r="A10" s="1"/>
      <c r="B10" t="s">
        <v>37</v>
      </c>
      <c r="C10" t="s">
        <v>39</v>
      </c>
      <c r="D10" t="s">
        <v>3</v>
      </c>
      <c r="E10" t="s">
        <v>4</v>
      </c>
      <c r="F10" s="2">
        <v>1159959</v>
      </c>
      <c r="G10" s="2">
        <v>322211</v>
      </c>
      <c r="H10" s="2">
        <v>171720</v>
      </c>
      <c r="I10" s="2">
        <v>19822</v>
      </c>
      <c r="J10" s="2">
        <v>191542</v>
      </c>
      <c r="K10">
        <v>0.53</v>
      </c>
      <c r="L10" t="s">
        <v>5</v>
      </c>
      <c r="M10" t="s">
        <v>6</v>
      </c>
      <c r="N10" t="s">
        <v>22</v>
      </c>
    </row>
    <row r="11" spans="1:17" x14ac:dyDescent="0.3">
      <c r="A11" s="1"/>
      <c r="B11" t="s">
        <v>98</v>
      </c>
      <c r="C11" t="s">
        <v>32</v>
      </c>
      <c r="D11" t="s">
        <v>3</v>
      </c>
      <c r="E11" t="s">
        <v>4</v>
      </c>
      <c r="F11" s="2">
        <v>50502</v>
      </c>
      <c r="G11" s="2">
        <v>14028</v>
      </c>
      <c r="H11" s="2">
        <v>13692</v>
      </c>
      <c r="I11">
        <v>531</v>
      </c>
      <c r="J11" s="2">
        <v>14223</v>
      </c>
      <c r="K11">
        <v>0.98</v>
      </c>
      <c r="L11" t="s">
        <v>5</v>
      </c>
      <c r="M11" t="s">
        <v>6</v>
      </c>
      <c r="N11" t="s">
        <v>22</v>
      </c>
    </row>
    <row r="12" spans="1:17" x14ac:dyDescent="0.3">
      <c r="A12" s="1"/>
      <c r="B12" t="s">
        <v>98</v>
      </c>
      <c r="C12" t="s">
        <v>33</v>
      </c>
      <c r="D12" t="s">
        <v>3</v>
      </c>
      <c r="E12" t="s">
        <v>4</v>
      </c>
      <c r="F12" s="2">
        <v>45092</v>
      </c>
      <c r="G12" s="2">
        <v>12526</v>
      </c>
      <c r="H12" s="2">
        <v>11019</v>
      </c>
      <c r="I12">
        <v>369</v>
      </c>
      <c r="J12" s="2">
        <v>11388</v>
      </c>
      <c r="K12">
        <v>0.88</v>
      </c>
      <c r="L12" t="s">
        <v>5</v>
      </c>
      <c r="M12" t="s">
        <v>6</v>
      </c>
      <c r="N12" t="s">
        <v>22</v>
      </c>
    </row>
    <row r="13" spans="1:17" x14ac:dyDescent="0.3">
      <c r="A13" s="1"/>
      <c r="B13" t="s">
        <v>98</v>
      </c>
      <c r="C13" t="s">
        <v>34</v>
      </c>
      <c r="D13" t="s">
        <v>3</v>
      </c>
      <c r="E13" t="s">
        <v>4</v>
      </c>
      <c r="F13" s="2">
        <v>50091</v>
      </c>
      <c r="G13" s="2">
        <v>13914</v>
      </c>
      <c r="H13" s="2">
        <v>12222</v>
      </c>
      <c r="I13">
        <v>512</v>
      </c>
      <c r="J13" s="2">
        <v>12734</v>
      </c>
      <c r="K13">
        <v>0.88</v>
      </c>
      <c r="L13" t="s">
        <v>5</v>
      </c>
      <c r="M13" t="s">
        <v>6</v>
      </c>
      <c r="N13" t="s">
        <v>22</v>
      </c>
    </row>
    <row r="14" spans="1:17" x14ac:dyDescent="0.3">
      <c r="A14" s="1"/>
      <c r="B14" t="s">
        <v>98</v>
      </c>
      <c r="C14" t="s">
        <v>35</v>
      </c>
      <c r="D14" t="s">
        <v>3</v>
      </c>
      <c r="E14" t="s">
        <v>4</v>
      </c>
      <c r="F14" s="2">
        <v>110483</v>
      </c>
      <c r="G14" s="2">
        <v>30690</v>
      </c>
      <c r="H14" s="2">
        <v>26308</v>
      </c>
      <c r="I14">
        <v>536</v>
      </c>
      <c r="J14" s="2">
        <v>26844</v>
      </c>
      <c r="K14">
        <v>0.86</v>
      </c>
      <c r="L14" t="s">
        <v>5</v>
      </c>
      <c r="M14" t="s">
        <v>6</v>
      </c>
      <c r="N14" t="s">
        <v>22</v>
      </c>
    </row>
    <row r="15" spans="1:17" x14ac:dyDescent="0.3">
      <c r="A15" s="1"/>
      <c r="B15" t="s">
        <v>98</v>
      </c>
      <c r="C15" t="s">
        <v>125</v>
      </c>
      <c r="D15" t="s">
        <v>3</v>
      </c>
      <c r="E15" t="s">
        <v>4</v>
      </c>
      <c r="F15" s="2">
        <v>46606</v>
      </c>
      <c r="G15" s="2">
        <v>12946</v>
      </c>
      <c r="H15" s="2">
        <v>13144</v>
      </c>
      <c r="I15">
        <v>512</v>
      </c>
      <c r="J15" s="2">
        <v>13656</v>
      </c>
      <c r="K15">
        <v>1.02</v>
      </c>
      <c r="L15" t="s">
        <v>5</v>
      </c>
      <c r="M15" t="s">
        <v>6</v>
      </c>
      <c r="N15" t="s">
        <v>22</v>
      </c>
    </row>
    <row r="16" spans="1:17" x14ac:dyDescent="0.3">
      <c r="A16" s="1"/>
      <c r="B16" t="s">
        <v>75</v>
      </c>
      <c r="C16" t="s">
        <v>76</v>
      </c>
      <c r="D16" t="s">
        <v>3</v>
      </c>
      <c r="E16" t="s">
        <v>4</v>
      </c>
      <c r="F16" s="2">
        <v>10577</v>
      </c>
      <c r="G16" s="2">
        <v>2938</v>
      </c>
      <c r="H16" s="2">
        <v>1801</v>
      </c>
      <c r="I16">
        <v>183</v>
      </c>
      <c r="J16" s="2">
        <v>1984</v>
      </c>
      <c r="K16">
        <v>0.61</v>
      </c>
      <c r="L16" t="s">
        <v>5</v>
      </c>
      <c r="M16" t="s">
        <v>6</v>
      </c>
      <c r="N16" t="s">
        <v>22</v>
      </c>
    </row>
    <row r="17" spans="1:14" x14ac:dyDescent="0.3">
      <c r="A17" s="1"/>
      <c r="B17" t="s">
        <v>75</v>
      </c>
      <c r="C17" t="s">
        <v>77</v>
      </c>
      <c r="D17" t="s">
        <v>3</v>
      </c>
      <c r="E17" t="s">
        <v>4</v>
      </c>
      <c r="F17" s="2">
        <v>2386</v>
      </c>
      <c r="G17">
        <v>663</v>
      </c>
      <c r="H17">
        <v>423</v>
      </c>
      <c r="I17">
        <v>36</v>
      </c>
      <c r="J17">
        <v>459</v>
      </c>
      <c r="K17">
        <v>0.64</v>
      </c>
      <c r="L17" t="s">
        <v>5</v>
      </c>
      <c r="M17" t="s">
        <v>6</v>
      </c>
      <c r="N17" t="s">
        <v>22</v>
      </c>
    </row>
    <row r="18" spans="1:14" x14ac:dyDescent="0.3">
      <c r="A18" s="1"/>
      <c r="B18" t="s">
        <v>75</v>
      </c>
      <c r="C18" t="s">
        <v>78</v>
      </c>
      <c r="D18" t="s">
        <v>3</v>
      </c>
      <c r="E18" t="s">
        <v>4</v>
      </c>
      <c r="F18" s="2">
        <v>7923</v>
      </c>
      <c r="G18" s="2">
        <v>2201</v>
      </c>
      <c r="H18" s="2">
        <v>1228</v>
      </c>
      <c r="I18">
        <v>120</v>
      </c>
      <c r="J18" s="2">
        <v>1348</v>
      </c>
      <c r="K18">
        <v>0.56000000000000005</v>
      </c>
      <c r="L18" t="s">
        <v>5</v>
      </c>
      <c r="M18" t="s">
        <v>6</v>
      </c>
      <c r="N18" t="s">
        <v>22</v>
      </c>
    </row>
    <row r="19" spans="1:14" x14ac:dyDescent="0.3">
      <c r="A19" s="1"/>
      <c r="B19" t="s">
        <v>75</v>
      </c>
      <c r="C19" t="s">
        <v>79</v>
      </c>
      <c r="D19" t="s">
        <v>3</v>
      </c>
      <c r="E19" t="s">
        <v>4</v>
      </c>
      <c r="F19" s="2">
        <v>2395</v>
      </c>
      <c r="G19">
        <v>665</v>
      </c>
      <c r="H19">
        <v>404</v>
      </c>
      <c r="I19">
        <v>36</v>
      </c>
      <c r="J19">
        <v>440</v>
      </c>
      <c r="K19">
        <v>0.61</v>
      </c>
      <c r="L19" t="s">
        <v>5</v>
      </c>
      <c r="M19" t="s">
        <v>6</v>
      </c>
      <c r="N19" t="s">
        <v>22</v>
      </c>
    </row>
    <row r="20" spans="1:14" x14ac:dyDescent="0.3">
      <c r="A20" s="1"/>
      <c r="B20" t="s">
        <v>75</v>
      </c>
      <c r="C20" t="s">
        <v>80</v>
      </c>
      <c r="D20" t="s">
        <v>3</v>
      </c>
      <c r="E20" t="s">
        <v>4</v>
      </c>
      <c r="F20" s="2">
        <v>3970503</v>
      </c>
      <c r="G20" s="2">
        <v>1102918</v>
      </c>
      <c r="H20" s="2">
        <v>609582</v>
      </c>
      <c r="I20" s="2">
        <v>5285</v>
      </c>
      <c r="J20" s="2">
        <v>614867</v>
      </c>
      <c r="K20">
        <v>0.55000000000000004</v>
      </c>
      <c r="L20" t="s">
        <v>5</v>
      </c>
      <c r="M20" t="s">
        <v>6</v>
      </c>
      <c r="N20" t="s">
        <v>22</v>
      </c>
    </row>
    <row r="21" spans="1:14" x14ac:dyDescent="0.3">
      <c r="A21" s="1"/>
      <c r="B21" t="s">
        <v>126</v>
      </c>
      <c r="C21" t="s">
        <v>30</v>
      </c>
      <c r="D21" t="s">
        <v>3</v>
      </c>
      <c r="E21" t="s">
        <v>4</v>
      </c>
      <c r="F21" s="2">
        <v>606688</v>
      </c>
      <c r="G21" s="2">
        <v>168524</v>
      </c>
      <c r="H21" s="2">
        <v>93507</v>
      </c>
      <c r="I21">
        <v>885</v>
      </c>
      <c r="J21" s="2">
        <v>94392</v>
      </c>
      <c r="K21">
        <v>0.55000000000000004</v>
      </c>
      <c r="L21" t="s">
        <v>5</v>
      </c>
      <c r="M21" t="s">
        <v>6</v>
      </c>
      <c r="N21" t="s">
        <v>22</v>
      </c>
    </row>
    <row r="22" spans="1:14" x14ac:dyDescent="0.3">
      <c r="A22" s="1"/>
      <c r="B22" t="s">
        <v>85</v>
      </c>
      <c r="C22" t="s">
        <v>86</v>
      </c>
      <c r="D22" t="s">
        <v>3</v>
      </c>
      <c r="E22" t="s">
        <v>4</v>
      </c>
      <c r="F22" s="2">
        <v>286275</v>
      </c>
      <c r="G22" s="2">
        <v>79521</v>
      </c>
      <c r="H22" s="2">
        <v>48775</v>
      </c>
      <c r="I22" s="2">
        <v>3299</v>
      </c>
      <c r="J22" s="2">
        <v>52074</v>
      </c>
      <c r="K22">
        <v>0.61</v>
      </c>
      <c r="L22" t="s">
        <v>5</v>
      </c>
      <c r="M22" t="s">
        <v>6</v>
      </c>
      <c r="N22" t="s">
        <v>22</v>
      </c>
    </row>
    <row r="23" spans="1:14" x14ac:dyDescent="0.3">
      <c r="A23" s="1"/>
      <c r="B23" t="s">
        <v>85</v>
      </c>
      <c r="C23" t="s">
        <v>87</v>
      </c>
      <c r="D23" t="s">
        <v>3</v>
      </c>
      <c r="E23" t="s">
        <v>4</v>
      </c>
      <c r="F23" s="2">
        <v>14794</v>
      </c>
      <c r="G23" s="2">
        <v>4109</v>
      </c>
      <c r="H23" s="2">
        <v>3905</v>
      </c>
      <c r="I23" s="2">
        <v>2982</v>
      </c>
      <c r="J23" s="2">
        <v>6887</v>
      </c>
      <c r="K23">
        <v>0.95</v>
      </c>
      <c r="L23" t="s">
        <v>5</v>
      </c>
      <c r="M23" t="s">
        <v>6</v>
      </c>
      <c r="N23" t="s">
        <v>22</v>
      </c>
    </row>
    <row r="24" spans="1:14" x14ac:dyDescent="0.3">
      <c r="A24" s="1"/>
      <c r="B24" t="s">
        <v>8</v>
      </c>
      <c r="C24" t="s">
        <v>11</v>
      </c>
      <c r="D24" t="s">
        <v>3</v>
      </c>
      <c r="E24" t="s">
        <v>4</v>
      </c>
      <c r="F24" s="2">
        <v>10938</v>
      </c>
      <c r="G24" s="2">
        <v>3038</v>
      </c>
      <c r="H24">
        <v>3</v>
      </c>
      <c r="I24">
        <v>10</v>
      </c>
      <c r="J24">
        <v>13</v>
      </c>
      <c r="K24">
        <v>0</v>
      </c>
      <c r="L24" t="s">
        <v>5</v>
      </c>
      <c r="M24" t="s">
        <v>6</v>
      </c>
      <c r="N24" t="s">
        <v>12</v>
      </c>
    </row>
    <row r="25" spans="1:14" x14ac:dyDescent="0.3">
      <c r="A25" s="1"/>
      <c r="B25" t="s">
        <v>8</v>
      </c>
      <c r="C25" t="s">
        <v>13</v>
      </c>
      <c r="D25" t="s">
        <v>3</v>
      </c>
      <c r="E25" t="s">
        <v>4</v>
      </c>
      <c r="F25" s="2">
        <v>418797</v>
      </c>
      <c r="G25" s="2">
        <v>116333</v>
      </c>
      <c r="H25">
        <v>87</v>
      </c>
      <c r="I25">
        <v>786</v>
      </c>
      <c r="J25">
        <v>873</v>
      </c>
      <c r="K25">
        <v>0</v>
      </c>
      <c r="L25" t="s">
        <v>5</v>
      </c>
      <c r="M25" t="s">
        <v>6</v>
      </c>
      <c r="N25" t="s">
        <v>12</v>
      </c>
    </row>
    <row r="26" spans="1:14" x14ac:dyDescent="0.3">
      <c r="A26" s="1"/>
      <c r="B26" t="s">
        <v>8</v>
      </c>
      <c r="C26" t="s">
        <v>14</v>
      </c>
      <c r="D26" t="s">
        <v>3</v>
      </c>
      <c r="E26" t="s">
        <v>4</v>
      </c>
      <c r="F26" s="2">
        <v>255511</v>
      </c>
      <c r="G26" s="2">
        <v>70975</v>
      </c>
      <c r="H26">
        <v>2</v>
      </c>
      <c r="I26">
        <v>206</v>
      </c>
      <c r="J26">
        <v>208</v>
      </c>
      <c r="K26">
        <v>0</v>
      </c>
      <c r="L26" t="s">
        <v>5</v>
      </c>
      <c r="M26" t="s">
        <v>6</v>
      </c>
      <c r="N26" t="s">
        <v>12</v>
      </c>
    </row>
    <row r="27" spans="1:14" x14ac:dyDescent="0.3">
      <c r="A27" s="1"/>
      <c r="B27" t="s">
        <v>8</v>
      </c>
      <c r="C27" t="s">
        <v>15</v>
      </c>
      <c r="D27" t="s">
        <v>3</v>
      </c>
      <c r="E27" t="s">
        <v>4</v>
      </c>
      <c r="F27" s="2">
        <v>159832</v>
      </c>
      <c r="G27" s="2">
        <v>44398</v>
      </c>
      <c r="H27" t="s">
        <v>119</v>
      </c>
      <c r="I27">
        <v>255</v>
      </c>
      <c r="J27">
        <v>255</v>
      </c>
      <c r="K27" t="s">
        <v>119</v>
      </c>
      <c r="L27" t="s">
        <v>5</v>
      </c>
      <c r="M27" t="s">
        <v>6</v>
      </c>
      <c r="N27" t="s">
        <v>12</v>
      </c>
    </row>
    <row r="28" spans="1:14" x14ac:dyDescent="0.3">
      <c r="A28" s="1"/>
      <c r="B28" t="s">
        <v>8</v>
      </c>
      <c r="C28" t="s">
        <v>16</v>
      </c>
      <c r="D28" t="s">
        <v>3</v>
      </c>
      <c r="E28" t="s">
        <v>4</v>
      </c>
      <c r="F28" s="2">
        <v>370659</v>
      </c>
      <c r="G28" s="2">
        <v>102961</v>
      </c>
      <c r="H28">
        <v>23</v>
      </c>
      <c r="I28">
        <v>908</v>
      </c>
      <c r="J28">
        <v>931</v>
      </c>
      <c r="K28">
        <v>0</v>
      </c>
      <c r="L28" t="s">
        <v>5</v>
      </c>
      <c r="M28" t="s">
        <v>6</v>
      </c>
      <c r="N28" t="s">
        <v>12</v>
      </c>
    </row>
    <row r="29" spans="1:14" x14ac:dyDescent="0.3">
      <c r="A29" s="1"/>
      <c r="B29" t="s">
        <v>8</v>
      </c>
      <c r="C29" t="s">
        <v>18</v>
      </c>
      <c r="D29" t="s">
        <v>3</v>
      </c>
      <c r="E29" t="s">
        <v>4</v>
      </c>
      <c r="F29" s="2">
        <v>501963</v>
      </c>
      <c r="G29" s="2">
        <v>139434</v>
      </c>
      <c r="H29">
        <v>1</v>
      </c>
      <c r="I29" s="2">
        <v>4894</v>
      </c>
      <c r="J29" s="2">
        <v>4895</v>
      </c>
      <c r="K29">
        <v>0</v>
      </c>
      <c r="L29" t="s">
        <v>5</v>
      </c>
      <c r="M29" t="s">
        <v>6</v>
      </c>
      <c r="N29" t="s">
        <v>12</v>
      </c>
    </row>
    <row r="30" spans="1:14" x14ac:dyDescent="0.3">
      <c r="A30" s="1"/>
      <c r="B30" t="s">
        <v>8</v>
      </c>
      <c r="C30" t="s">
        <v>20</v>
      </c>
      <c r="D30" t="s">
        <v>3</v>
      </c>
      <c r="E30" t="s">
        <v>4</v>
      </c>
      <c r="F30" s="2">
        <v>176175</v>
      </c>
      <c r="G30" s="2">
        <v>48938</v>
      </c>
      <c r="H30" t="s">
        <v>119</v>
      </c>
      <c r="I30">
        <v>39</v>
      </c>
      <c r="J30">
        <v>39</v>
      </c>
      <c r="K30" t="s">
        <v>119</v>
      </c>
      <c r="L30" t="s">
        <v>5</v>
      </c>
      <c r="M30" t="s">
        <v>6</v>
      </c>
      <c r="N30" t="s">
        <v>12</v>
      </c>
    </row>
    <row r="31" spans="1:14" x14ac:dyDescent="0.3">
      <c r="A31" s="1"/>
      <c r="B31" t="s">
        <v>8</v>
      </c>
      <c r="C31" t="s">
        <v>25</v>
      </c>
      <c r="D31" t="s">
        <v>3</v>
      </c>
      <c r="E31" t="s">
        <v>4</v>
      </c>
      <c r="F31" s="2">
        <v>712767</v>
      </c>
      <c r="G31" s="2">
        <v>197991</v>
      </c>
      <c r="H31">
        <v>1</v>
      </c>
      <c r="I31" s="2">
        <v>1039</v>
      </c>
      <c r="J31" s="2">
        <v>1040</v>
      </c>
      <c r="K31">
        <v>0</v>
      </c>
      <c r="L31" t="s">
        <v>5</v>
      </c>
      <c r="M31" t="s">
        <v>6</v>
      </c>
      <c r="N31" t="s">
        <v>12</v>
      </c>
    </row>
    <row r="32" spans="1:14" x14ac:dyDescent="0.3">
      <c r="A32" s="1"/>
      <c r="B32" t="s">
        <v>8</v>
      </c>
      <c r="C32" t="s">
        <v>26</v>
      </c>
      <c r="D32" t="s">
        <v>3</v>
      </c>
      <c r="E32" t="s">
        <v>4</v>
      </c>
      <c r="F32" s="2">
        <v>113201</v>
      </c>
      <c r="G32" s="2">
        <v>31445</v>
      </c>
      <c r="H32">
        <v>0</v>
      </c>
      <c r="I32">
        <v>31</v>
      </c>
      <c r="J32">
        <v>31</v>
      </c>
      <c r="K32">
        <v>0</v>
      </c>
      <c r="L32" t="s">
        <v>5</v>
      </c>
      <c r="M32" t="s">
        <v>6</v>
      </c>
      <c r="N32" t="s">
        <v>12</v>
      </c>
    </row>
    <row r="33" spans="1:14" x14ac:dyDescent="0.3">
      <c r="A33" s="1"/>
      <c r="B33" t="s">
        <v>127</v>
      </c>
      <c r="C33" t="s">
        <v>130</v>
      </c>
      <c r="D33" t="s">
        <v>3</v>
      </c>
      <c r="E33" t="s">
        <v>4</v>
      </c>
      <c r="F33" s="2">
        <v>30661</v>
      </c>
      <c r="G33" s="2">
        <v>8517</v>
      </c>
      <c r="H33">
        <v>3</v>
      </c>
      <c r="I33" t="s">
        <v>119</v>
      </c>
      <c r="J33">
        <v>3</v>
      </c>
      <c r="K33">
        <v>0</v>
      </c>
      <c r="L33" t="s">
        <v>5</v>
      </c>
      <c r="M33" t="s">
        <v>6</v>
      </c>
      <c r="N33" t="s">
        <v>12</v>
      </c>
    </row>
    <row r="34" spans="1:14" x14ac:dyDescent="0.3">
      <c r="A34" s="1"/>
      <c r="B34" t="s">
        <v>127</v>
      </c>
      <c r="C34" t="s">
        <v>131</v>
      </c>
      <c r="D34" t="s">
        <v>3</v>
      </c>
      <c r="E34" t="s">
        <v>4</v>
      </c>
      <c r="F34" s="2">
        <v>36823</v>
      </c>
      <c r="G34" s="2">
        <v>10229</v>
      </c>
      <c r="H34">
        <v>6</v>
      </c>
      <c r="I34" t="s">
        <v>119</v>
      </c>
      <c r="J34">
        <v>6</v>
      </c>
      <c r="K34">
        <v>0</v>
      </c>
      <c r="L34" t="s">
        <v>5</v>
      </c>
      <c r="M34" t="s">
        <v>6</v>
      </c>
      <c r="N34" t="s">
        <v>12</v>
      </c>
    </row>
    <row r="35" spans="1:14" x14ac:dyDescent="0.3">
      <c r="A35" s="1"/>
      <c r="B35" t="s">
        <v>127</v>
      </c>
      <c r="C35" t="s">
        <v>133</v>
      </c>
      <c r="D35" t="s">
        <v>3</v>
      </c>
      <c r="E35" t="s">
        <v>4</v>
      </c>
      <c r="F35" s="2">
        <v>19680</v>
      </c>
      <c r="G35" s="2">
        <v>5467</v>
      </c>
      <c r="H35">
        <v>4</v>
      </c>
      <c r="I35" t="s">
        <v>119</v>
      </c>
      <c r="J35">
        <v>4</v>
      </c>
      <c r="K35">
        <v>0</v>
      </c>
      <c r="L35" t="s">
        <v>5</v>
      </c>
      <c r="M35" t="s">
        <v>6</v>
      </c>
      <c r="N35" t="s">
        <v>12</v>
      </c>
    </row>
    <row r="36" spans="1:14" x14ac:dyDescent="0.3">
      <c r="A36" s="1"/>
      <c r="B36" t="s">
        <v>122</v>
      </c>
      <c r="C36" t="s">
        <v>41</v>
      </c>
      <c r="D36" t="s">
        <v>3</v>
      </c>
      <c r="E36" t="s">
        <v>4</v>
      </c>
      <c r="F36" s="2">
        <v>57523</v>
      </c>
      <c r="G36" s="2">
        <v>15979</v>
      </c>
      <c r="H36" s="2">
        <v>1023</v>
      </c>
      <c r="I36">
        <v>504</v>
      </c>
      <c r="J36" s="2">
        <v>1527</v>
      </c>
      <c r="K36">
        <v>0.06</v>
      </c>
      <c r="L36" t="s">
        <v>5</v>
      </c>
      <c r="M36" t="s">
        <v>6</v>
      </c>
      <c r="N36" t="s">
        <v>42</v>
      </c>
    </row>
    <row r="37" spans="1:14" x14ac:dyDescent="0.3">
      <c r="A37" s="1"/>
      <c r="B37" t="s">
        <v>122</v>
      </c>
      <c r="C37" t="s">
        <v>43</v>
      </c>
      <c r="D37" t="s">
        <v>3</v>
      </c>
      <c r="E37" t="s">
        <v>4</v>
      </c>
      <c r="F37" s="2">
        <v>62812</v>
      </c>
      <c r="G37" s="2">
        <v>17448</v>
      </c>
      <c r="H37" s="2">
        <v>1115</v>
      </c>
      <c r="I37">
        <v>97</v>
      </c>
      <c r="J37" s="2">
        <v>1212</v>
      </c>
      <c r="K37">
        <v>0.06</v>
      </c>
      <c r="L37" t="s">
        <v>5</v>
      </c>
      <c r="M37" t="s">
        <v>6</v>
      </c>
      <c r="N37" t="s">
        <v>42</v>
      </c>
    </row>
    <row r="38" spans="1:14" x14ac:dyDescent="0.3">
      <c r="A38" s="1"/>
      <c r="B38" t="s">
        <v>122</v>
      </c>
      <c r="C38" t="s">
        <v>44</v>
      </c>
      <c r="D38" t="s">
        <v>3</v>
      </c>
      <c r="E38" t="s">
        <v>4</v>
      </c>
      <c r="F38" s="2">
        <v>45953</v>
      </c>
      <c r="G38" s="2">
        <v>12765</v>
      </c>
      <c r="H38">
        <v>796</v>
      </c>
      <c r="I38">
        <v>6</v>
      </c>
      <c r="J38">
        <v>802</v>
      </c>
      <c r="K38">
        <v>0.06</v>
      </c>
      <c r="L38" t="s">
        <v>5</v>
      </c>
      <c r="M38" t="s">
        <v>6</v>
      </c>
      <c r="N38" t="s">
        <v>42</v>
      </c>
    </row>
    <row r="39" spans="1:14" x14ac:dyDescent="0.3">
      <c r="A39" s="1"/>
      <c r="B39" t="s">
        <v>122</v>
      </c>
      <c r="C39" t="s">
        <v>45</v>
      </c>
      <c r="D39" t="s">
        <v>3</v>
      </c>
      <c r="E39" t="s">
        <v>4</v>
      </c>
      <c r="F39" s="2">
        <v>281400</v>
      </c>
      <c r="G39" s="2">
        <v>78167</v>
      </c>
      <c r="H39" s="2">
        <v>4370</v>
      </c>
      <c r="I39">
        <v>346</v>
      </c>
      <c r="J39" s="2">
        <v>4716</v>
      </c>
      <c r="K39">
        <v>0.06</v>
      </c>
      <c r="L39" t="s">
        <v>5</v>
      </c>
      <c r="M39" t="s">
        <v>6</v>
      </c>
      <c r="N39" t="s">
        <v>42</v>
      </c>
    </row>
    <row r="40" spans="1:14" x14ac:dyDescent="0.3">
      <c r="A40" s="1"/>
      <c r="B40" t="s">
        <v>122</v>
      </c>
      <c r="C40" t="s">
        <v>115</v>
      </c>
      <c r="D40" t="s">
        <v>3</v>
      </c>
      <c r="E40" t="s">
        <v>4</v>
      </c>
      <c r="F40" s="2">
        <v>26161</v>
      </c>
      <c r="G40" s="2">
        <v>7267</v>
      </c>
      <c r="H40">
        <v>464</v>
      </c>
      <c r="I40">
        <v>5</v>
      </c>
      <c r="J40">
        <v>469</v>
      </c>
      <c r="K40">
        <v>0.06</v>
      </c>
      <c r="L40" t="s">
        <v>5</v>
      </c>
      <c r="M40" t="s">
        <v>6</v>
      </c>
      <c r="N40" t="s">
        <v>42</v>
      </c>
    </row>
    <row r="41" spans="1:14" x14ac:dyDescent="0.3">
      <c r="A41" s="1"/>
      <c r="B41" t="s">
        <v>122</v>
      </c>
      <c r="C41" t="s">
        <v>48</v>
      </c>
      <c r="D41" t="s">
        <v>3</v>
      </c>
      <c r="E41" t="s">
        <v>4</v>
      </c>
      <c r="F41" s="2">
        <v>51415</v>
      </c>
      <c r="G41" s="2">
        <v>14282</v>
      </c>
      <c r="H41">
        <v>915</v>
      </c>
      <c r="I41">
        <v>9</v>
      </c>
      <c r="J41">
        <v>924</v>
      </c>
      <c r="K41">
        <v>0.06</v>
      </c>
      <c r="L41" t="s">
        <v>5</v>
      </c>
      <c r="M41" t="s">
        <v>6</v>
      </c>
      <c r="N41" t="s">
        <v>42</v>
      </c>
    </row>
    <row r="42" spans="1:14" x14ac:dyDescent="0.3">
      <c r="A42" s="1"/>
      <c r="B42" t="s">
        <v>62</v>
      </c>
      <c r="C42" t="s">
        <v>63</v>
      </c>
      <c r="D42" t="s">
        <v>3</v>
      </c>
      <c r="E42" t="s">
        <v>4</v>
      </c>
      <c r="F42" s="2">
        <v>23988</v>
      </c>
      <c r="G42" s="2">
        <v>6663</v>
      </c>
      <c r="H42">
        <v>370</v>
      </c>
      <c r="I42" t="s">
        <v>119</v>
      </c>
      <c r="J42">
        <v>370</v>
      </c>
      <c r="K42">
        <v>0.06</v>
      </c>
      <c r="L42" t="s">
        <v>5</v>
      </c>
      <c r="M42" t="s">
        <v>6</v>
      </c>
      <c r="N42" t="s">
        <v>42</v>
      </c>
    </row>
    <row r="43" spans="1:14" x14ac:dyDescent="0.3">
      <c r="A43" s="1"/>
      <c r="B43" t="s">
        <v>62</v>
      </c>
      <c r="C43" t="s">
        <v>66</v>
      </c>
      <c r="D43" t="s">
        <v>3</v>
      </c>
      <c r="E43" t="s">
        <v>4</v>
      </c>
      <c r="F43" s="2">
        <v>210436</v>
      </c>
      <c r="G43" s="2">
        <v>58454</v>
      </c>
      <c r="H43" s="2">
        <v>3059</v>
      </c>
      <c r="I43" t="s">
        <v>119</v>
      </c>
      <c r="J43" s="2">
        <v>3059</v>
      </c>
      <c r="K43">
        <v>0.05</v>
      </c>
      <c r="L43" t="s">
        <v>5</v>
      </c>
      <c r="M43" t="s">
        <v>6</v>
      </c>
      <c r="N43" t="s">
        <v>42</v>
      </c>
    </row>
    <row r="44" spans="1:14" x14ac:dyDescent="0.3">
      <c r="A44" s="1"/>
      <c r="B44" t="s">
        <v>62</v>
      </c>
      <c r="C44" t="s">
        <v>67</v>
      </c>
      <c r="D44" t="s">
        <v>3</v>
      </c>
      <c r="E44" t="s">
        <v>4</v>
      </c>
      <c r="F44" s="2">
        <v>22817</v>
      </c>
      <c r="G44" s="2">
        <v>6338</v>
      </c>
      <c r="H44">
        <v>359</v>
      </c>
      <c r="I44" t="s">
        <v>119</v>
      </c>
      <c r="J44">
        <v>359</v>
      </c>
      <c r="K44">
        <v>0.06</v>
      </c>
      <c r="L44" t="s">
        <v>5</v>
      </c>
      <c r="M44" t="s">
        <v>6</v>
      </c>
      <c r="N44" t="s">
        <v>42</v>
      </c>
    </row>
    <row r="45" spans="1:14" x14ac:dyDescent="0.3">
      <c r="A45" s="1"/>
      <c r="B45" t="s">
        <v>62</v>
      </c>
      <c r="C45" t="s">
        <v>68</v>
      </c>
      <c r="D45" t="s">
        <v>3</v>
      </c>
      <c r="E45" t="s">
        <v>4</v>
      </c>
      <c r="F45" s="2">
        <v>20182</v>
      </c>
      <c r="G45" s="2">
        <v>5606</v>
      </c>
      <c r="H45">
        <v>313</v>
      </c>
      <c r="I45" t="s">
        <v>119</v>
      </c>
      <c r="J45">
        <v>313</v>
      </c>
      <c r="K45">
        <v>0.06</v>
      </c>
      <c r="L45" t="s">
        <v>5</v>
      </c>
      <c r="M45" t="s">
        <v>6</v>
      </c>
      <c r="N45" t="s">
        <v>42</v>
      </c>
    </row>
    <row r="46" spans="1:14" x14ac:dyDescent="0.3">
      <c r="A46" s="1"/>
      <c r="B46" t="s">
        <v>62</v>
      </c>
      <c r="C46" t="s">
        <v>69</v>
      </c>
      <c r="D46" t="s">
        <v>3</v>
      </c>
      <c r="E46" t="s">
        <v>4</v>
      </c>
      <c r="F46" s="2">
        <v>198207</v>
      </c>
      <c r="G46" s="2">
        <v>55058</v>
      </c>
      <c r="H46" s="2">
        <v>3041</v>
      </c>
      <c r="I46" t="s">
        <v>119</v>
      </c>
      <c r="J46" s="2">
        <v>3041</v>
      </c>
      <c r="K46">
        <v>0.06</v>
      </c>
      <c r="L46" t="s">
        <v>5</v>
      </c>
      <c r="M46" t="s">
        <v>6</v>
      </c>
      <c r="N46" t="s">
        <v>42</v>
      </c>
    </row>
    <row r="47" spans="1:14" x14ac:dyDescent="0.3">
      <c r="A47" s="1"/>
      <c r="B47" t="s">
        <v>62</v>
      </c>
      <c r="C47" t="s">
        <v>70</v>
      </c>
      <c r="D47" t="s">
        <v>3</v>
      </c>
      <c r="E47" t="s">
        <v>4</v>
      </c>
      <c r="F47" s="2">
        <v>53261</v>
      </c>
      <c r="G47" s="2">
        <v>14795</v>
      </c>
      <c r="H47">
        <v>753</v>
      </c>
      <c r="I47" t="s">
        <v>119</v>
      </c>
      <c r="J47">
        <v>753</v>
      </c>
      <c r="K47">
        <v>0.05</v>
      </c>
      <c r="L47" t="s">
        <v>5</v>
      </c>
      <c r="M47" t="s">
        <v>6</v>
      </c>
      <c r="N47" t="s">
        <v>42</v>
      </c>
    </row>
    <row r="48" spans="1:14" x14ac:dyDescent="0.3">
      <c r="A48" s="1"/>
      <c r="B48" t="s">
        <v>62</v>
      </c>
      <c r="C48" t="s">
        <v>64</v>
      </c>
      <c r="D48" t="s">
        <v>3</v>
      </c>
      <c r="E48" t="s">
        <v>4</v>
      </c>
      <c r="F48" s="2">
        <v>15082</v>
      </c>
      <c r="G48" s="2">
        <v>4189</v>
      </c>
      <c r="H48">
        <v>231</v>
      </c>
      <c r="I48" t="s">
        <v>119</v>
      </c>
      <c r="J48">
        <v>231</v>
      </c>
      <c r="K48">
        <v>0.06</v>
      </c>
      <c r="L48" t="s">
        <v>5</v>
      </c>
      <c r="M48" t="s">
        <v>6</v>
      </c>
      <c r="N48" t="s">
        <v>65</v>
      </c>
    </row>
    <row r="49" spans="1:14" x14ac:dyDescent="0.3">
      <c r="A49" s="1"/>
      <c r="B49" t="s">
        <v>75</v>
      </c>
      <c r="C49" t="s">
        <v>107</v>
      </c>
      <c r="D49" t="s">
        <v>3</v>
      </c>
      <c r="E49" t="s">
        <v>4</v>
      </c>
      <c r="F49" s="2">
        <v>1589</v>
      </c>
      <c r="G49">
        <v>441</v>
      </c>
      <c r="H49" t="s">
        <v>119</v>
      </c>
      <c r="I49">
        <v>2</v>
      </c>
      <c r="J49">
        <v>2</v>
      </c>
      <c r="K49" t="s">
        <v>119</v>
      </c>
      <c r="L49" t="s">
        <v>5</v>
      </c>
      <c r="M49" t="s">
        <v>6</v>
      </c>
      <c r="N49" t="s">
        <v>65</v>
      </c>
    </row>
    <row r="50" spans="1:14" x14ac:dyDescent="0.3">
      <c r="A50" s="1"/>
      <c r="B50" t="s">
        <v>75</v>
      </c>
      <c r="C50" t="s">
        <v>108</v>
      </c>
      <c r="D50" t="s">
        <v>3</v>
      </c>
      <c r="E50" t="s">
        <v>4</v>
      </c>
      <c r="F50" s="2">
        <v>1776</v>
      </c>
      <c r="G50">
        <v>493</v>
      </c>
      <c r="H50" t="s">
        <v>119</v>
      </c>
      <c r="I50">
        <v>3</v>
      </c>
      <c r="J50">
        <v>3</v>
      </c>
      <c r="K50" t="s">
        <v>119</v>
      </c>
      <c r="L50" t="s">
        <v>5</v>
      </c>
      <c r="M50" t="s">
        <v>6</v>
      </c>
      <c r="N50" t="s">
        <v>65</v>
      </c>
    </row>
    <row r="51" spans="1:14" x14ac:dyDescent="0.3">
      <c r="A51" s="1" t="s">
        <v>118</v>
      </c>
      <c r="B51" t="s">
        <v>111</v>
      </c>
      <c r="C51" t="s">
        <v>2</v>
      </c>
      <c r="D51" t="s">
        <v>3</v>
      </c>
      <c r="E51" t="s">
        <v>4</v>
      </c>
      <c r="F51" s="2">
        <v>2204701</v>
      </c>
      <c r="G51" s="2">
        <v>612417</v>
      </c>
      <c r="H51">
        <v>129</v>
      </c>
      <c r="I51" s="2">
        <v>1080</v>
      </c>
      <c r="J51" s="2">
        <v>1209</v>
      </c>
      <c r="K51">
        <v>0</v>
      </c>
      <c r="L51" t="s">
        <v>5</v>
      </c>
      <c r="M51" t="s">
        <v>6</v>
      </c>
      <c r="N51" t="s">
        <v>7</v>
      </c>
    </row>
    <row r="52" spans="1:14" x14ac:dyDescent="0.3">
      <c r="A52" s="1"/>
      <c r="B52" t="s">
        <v>8</v>
      </c>
      <c r="C52" t="s">
        <v>17</v>
      </c>
      <c r="D52" t="s">
        <v>3</v>
      </c>
      <c r="E52" t="s">
        <v>4</v>
      </c>
      <c r="F52" s="2">
        <v>3218676</v>
      </c>
      <c r="G52" s="2">
        <v>894077</v>
      </c>
      <c r="H52">
        <v>322</v>
      </c>
      <c r="I52" s="2">
        <v>3215</v>
      </c>
      <c r="J52" s="2">
        <v>3537</v>
      </c>
      <c r="K52">
        <v>0</v>
      </c>
      <c r="L52" t="s">
        <v>5</v>
      </c>
      <c r="M52" t="s">
        <v>6</v>
      </c>
      <c r="N52" t="s">
        <v>7</v>
      </c>
    </row>
    <row r="53" spans="1:14" x14ac:dyDescent="0.3">
      <c r="A53" s="1"/>
      <c r="B53" t="s">
        <v>8</v>
      </c>
      <c r="C53" t="s">
        <v>19</v>
      </c>
      <c r="D53" t="s">
        <v>3</v>
      </c>
      <c r="E53" t="s">
        <v>4</v>
      </c>
      <c r="F53" s="2">
        <v>612654</v>
      </c>
      <c r="G53" s="2">
        <v>170182</v>
      </c>
      <c r="H53">
        <v>63</v>
      </c>
      <c r="I53">
        <v>793</v>
      </c>
      <c r="J53">
        <v>856</v>
      </c>
      <c r="K53">
        <v>0</v>
      </c>
      <c r="L53" t="s">
        <v>5</v>
      </c>
      <c r="M53" t="s">
        <v>6</v>
      </c>
      <c r="N53" t="s">
        <v>7</v>
      </c>
    </row>
    <row r="54" spans="1:14" x14ac:dyDescent="0.3">
      <c r="A54" s="1"/>
      <c r="B54" t="s">
        <v>120</v>
      </c>
      <c r="C54" t="s">
        <v>113</v>
      </c>
      <c r="D54" t="s">
        <v>3</v>
      </c>
      <c r="E54" t="s">
        <v>4</v>
      </c>
      <c r="F54" s="2">
        <v>923558</v>
      </c>
      <c r="G54" s="2">
        <v>256544</v>
      </c>
      <c r="H54" t="s">
        <v>119</v>
      </c>
      <c r="I54" s="2">
        <v>1098</v>
      </c>
      <c r="J54" s="2">
        <v>1098</v>
      </c>
      <c r="K54" t="s">
        <v>119</v>
      </c>
      <c r="L54" t="s">
        <v>5</v>
      </c>
      <c r="M54" t="s">
        <v>6</v>
      </c>
      <c r="N54" t="s">
        <v>7</v>
      </c>
    </row>
    <row r="55" spans="1:14" x14ac:dyDescent="0.3">
      <c r="A55" s="1"/>
      <c r="B55" t="s">
        <v>112</v>
      </c>
      <c r="C55" t="s">
        <v>121</v>
      </c>
      <c r="D55" t="s">
        <v>3</v>
      </c>
      <c r="E55" t="s">
        <v>4</v>
      </c>
      <c r="F55" s="2">
        <v>272882</v>
      </c>
      <c r="G55" s="2">
        <v>75801</v>
      </c>
      <c r="H55" t="s">
        <v>119</v>
      </c>
      <c r="I55">
        <v>108</v>
      </c>
      <c r="J55">
        <v>108</v>
      </c>
      <c r="K55" t="s">
        <v>119</v>
      </c>
      <c r="L55" t="s">
        <v>5</v>
      </c>
      <c r="M55" t="s">
        <v>6</v>
      </c>
      <c r="N55" t="s">
        <v>7</v>
      </c>
    </row>
    <row r="56" spans="1:14" x14ac:dyDescent="0.3">
      <c r="A56" s="1"/>
      <c r="B56" t="s">
        <v>122</v>
      </c>
      <c r="C56" t="s">
        <v>103</v>
      </c>
      <c r="D56" t="s">
        <v>3</v>
      </c>
      <c r="E56" t="s">
        <v>4</v>
      </c>
      <c r="F56" s="2">
        <v>10918</v>
      </c>
      <c r="G56" s="2">
        <v>3033</v>
      </c>
      <c r="H56">
        <v>1</v>
      </c>
      <c r="I56">
        <v>8</v>
      </c>
      <c r="J56">
        <v>9</v>
      </c>
      <c r="K56">
        <v>0</v>
      </c>
      <c r="L56" t="s">
        <v>5</v>
      </c>
      <c r="M56" t="s">
        <v>6</v>
      </c>
      <c r="N56" t="s">
        <v>7</v>
      </c>
    </row>
    <row r="57" spans="1:14" x14ac:dyDescent="0.3">
      <c r="A57" s="1"/>
      <c r="B57" t="s">
        <v>123</v>
      </c>
      <c r="C57" t="s">
        <v>124</v>
      </c>
      <c r="D57" t="s">
        <v>3</v>
      </c>
      <c r="E57" t="s">
        <v>4</v>
      </c>
      <c r="F57" s="2">
        <v>1269684</v>
      </c>
      <c r="G57" s="2">
        <v>352690</v>
      </c>
      <c r="H57">
        <v>120</v>
      </c>
      <c r="I57">
        <v>812</v>
      </c>
      <c r="J57">
        <v>932</v>
      </c>
      <c r="K57">
        <v>0</v>
      </c>
      <c r="L57" t="s">
        <v>5</v>
      </c>
      <c r="M57" t="s">
        <v>6</v>
      </c>
      <c r="N57" t="s">
        <v>7</v>
      </c>
    </row>
    <row r="58" spans="1:14" x14ac:dyDescent="0.3">
      <c r="A58" s="1"/>
      <c r="B58" t="s">
        <v>116</v>
      </c>
      <c r="C58" t="s">
        <v>97</v>
      </c>
      <c r="D58" t="s">
        <v>3</v>
      </c>
      <c r="E58" t="s">
        <v>4</v>
      </c>
      <c r="F58" s="2">
        <v>1304419</v>
      </c>
      <c r="G58" s="2">
        <v>362339</v>
      </c>
      <c r="H58">
        <v>87</v>
      </c>
      <c r="I58" t="s">
        <v>119</v>
      </c>
      <c r="J58">
        <v>87</v>
      </c>
      <c r="K58">
        <v>0</v>
      </c>
      <c r="L58" t="s">
        <v>5</v>
      </c>
      <c r="M58" t="s">
        <v>6</v>
      </c>
      <c r="N58" t="s">
        <v>7</v>
      </c>
    </row>
    <row r="59" spans="1:14" x14ac:dyDescent="0.3">
      <c r="A59" s="1"/>
      <c r="B59" t="s">
        <v>71</v>
      </c>
      <c r="C59" t="s">
        <v>72</v>
      </c>
      <c r="D59" t="s">
        <v>3</v>
      </c>
      <c r="E59" t="s">
        <v>4</v>
      </c>
      <c r="F59" s="2">
        <v>219403</v>
      </c>
      <c r="G59" s="2">
        <v>60945</v>
      </c>
      <c r="H59" t="s">
        <v>119</v>
      </c>
      <c r="I59">
        <v>49</v>
      </c>
      <c r="J59">
        <v>49</v>
      </c>
      <c r="K59" t="s">
        <v>119</v>
      </c>
      <c r="L59" t="s">
        <v>5</v>
      </c>
      <c r="M59" t="s">
        <v>6</v>
      </c>
      <c r="N59" t="s">
        <v>7</v>
      </c>
    </row>
    <row r="60" spans="1:14" x14ac:dyDescent="0.3">
      <c r="A60" s="1"/>
      <c r="B60" t="s">
        <v>83</v>
      </c>
      <c r="C60" t="s">
        <v>84</v>
      </c>
      <c r="D60" t="s">
        <v>3</v>
      </c>
      <c r="E60" t="s">
        <v>4</v>
      </c>
      <c r="F60" s="2">
        <v>178252</v>
      </c>
      <c r="G60" s="2">
        <v>49514</v>
      </c>
      <c r="H60">
        <v>33</v>
      </c>
      <c r="I60">
        <v>226</v>
      </c>
      <c r="J60">
        <v>259</v>
      </c>
      <c r="K60">
        <v>0</v>
      </c>
      <c r="L60" t="s">
        <v>5</v>
      </c>
      <c r="M60" t="s">
        <v>6</v>
      </c>
      <c r="N60" t="s">
        <v>7</v>
      </c>
    </row>
    <row r="61" spans="1:14" x14ac:dyDescent="0.3">
      <c r="A61" s="1"/>
      <c r="B61" t="s">
        <v>127</v>
      </c>
      <c r="C61" t="s">
        <v>128</v>
      </c>
      <c r="D61" t="s">
        <v>3</v>
      </c>
      <c r="E61" t="s">
        <v>4</v>
      </c>
      <c r="F61" s="2">
        <v>457784</v>
      </c>
      <c r="G61" s="2">
        <v>127162</v>
      </c>
      <c r="H61">
        <v>37</v>
      </c>
      <c r="I61">
        <v>18</v>
      </c>
      <c r="J61">
        <v>55</v>
      </c>
      <c r="K61">
        <v>0</v>
      </c>
      <c r="L61" t="s">
        <v>5</v>
      </c>
      <c r="M61" t="s">
        <v>6</v>
      </c>
      <c r="N61" t="s">
        <v>7</v>
      </c>
    </row>
    <row r="62" spans="1:14" x14ac:dyDescent="0.3">
      <c r="A62" s="1"/>
      <c r="B62" t="s">
        <v>127</v>
      </c>
      <c r="C62" t="s">
        <v>129</v>
      </c>
      <c r="D62" t="s">
        <v>3</v>
      </c>
      <c r="E62" t="s">
        <v>4</v>
      </c>
      <c r="F62" s="2">
        <v>149335</v>
      </c>
      <c r="G62" s="2">
        <v>41482</v>
      </c>
      <c r="H62">
        <v>17</v>
      </c>
      <c r="I62" t="s">
        <v>119</v>
      </c>
      <c r="J62">
        <v>17</v>
      </c>
      <c r="K62">
        <v>0</v>
      </c>
      <c r="L62" t="s">
        <v>5</v>
      </c>
      <c r="M62" t="s">
        <v>6</v>
      </c>
      <c r="N62" t="s">
        <v>7</v>
      </c>
    </row>
    <row r="63" spans="1:14" x14ac:dyDescent="0.3">
      <c r="A63" s="1"/>
      <c r="B63" t="s">
        <v>127</v>
      </c>
      <c r="C63" t="s">
        <v>132</v>
      </c>
      <c r="D63" t="s">
        <v>3</v>
      </c>
      <c r="E63" t="s">
        <v>4</v>
      </c>
      <c r="F63" s="2">
        <v>1684621</v>
      </c>
      <c r="G63" s="2">
        <v>467950</v>
      </c>
      <c r="H63">
        <v>68</v>
      </c>
      <c r="I63" t="s">
        <v>119</v>
      </c>
      <c r="J63">
        <v>68</v>
      </c>
      <c r="K63">
        <v>0</v>
      </c>
      <c r="L63" t="s">
        <v>5</v>
      </c>
      <c r="M63" t="s">
        <v>6</v>
      </c>
      <c r="N63" t="s">
        <v>7</v>
      </c>
    </row>
    <row r="64" spans="1:14" x14ac:dyDescent="0.3">
      <c r="A64" s="1"/>
      <c r="B64" t="s">
        <v>127</v>
      </c>
      <c r="C64" t="s">
        <v>134</v>
      </c>
      <c r="D64" t="s">
        <v>3</v>
      </c>
      <c r="E64" t="s">
        <v>4</v>
      </c>
      <c r="F64" s="2">
        <v>312165</v>
      </c>
      <c r="G64" s="2">
        <v>86713</v>
      </c>
      <c r="H64">
        <v>20</v>
      </c>
      <c r="I64" t="s">
        <v>119</v>
      </c>
      <c r="J64">
        <v>20</v>
      </c>
      <c r="K64">
        <v>0</v>
      </c>
      <c r="L64" t="s">
        <v>5</v>
      </c>
      <c r="M64" t="s">
        <v>6</v>
      </c>
      <c r="N64" t="s">
        <v>7</v>
      </c>
    </row>
  </sheetData>
  <autoFilter ref="A1:N1" xr:uid="{AB3C3B23-D6D9-42E6-937C-A593DD62C534}">
    <sortState xmlns:xlrd2="http://schemas.microsoft.com/office/spreadsheetml/2017/richdata2" ref="A2:N64">
      <sortCondition ref="N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82DFB-1FF6-4D85-91BF-ED6441A37F34}">
  <dimension ref="A1:Q66"/>
  <sheetViews>
    <sheetView workbookViewId="0">
      <selection activeCell="Q2" sqref="Q2:Q9"/>
    </sheetView>
  </sheetViews>
  <sheetFormatPr defaultRowHeight="14.4" x14ac:dyDescent="0.3"/>
  <cols>
    <col min="6" max="8" width="9.88671875" bestFit="1" customWidth="1"/>
    <col min="10" max="10" width="9.88671875" bestFit="1" customWidth="1"/>
    <col min="17" max="17" width="19.88671875" customWidth="1"/>
  </cols>
  <sheetData>
    <row r="1" spans="1:17" ht="43.2" x14ac:dyDescent="0.3">
      <c r="A1" s="10" t="s">
        <v>173</v>
      </c>
      <c r="B1" s="10" t="s">
        <v>174</v>
      </c>
      <c r="C1" s="10" t="s">
        <v>175</v>
      </c>
      <c r="D1" s="10" t="s">
        <v>176</v>
      </c>
      <c r="E1" s="10" t="s">
        <v>177</v>
      </c>
      <c r="F1" s="10" t="s">
        <v>178</v>
      </c>
      <c r="G1" s="10" t="s">
        <v>179</v>
      </c>
      <c r="H1" s="10" t="s">
        <v>180</v>
      </c>
      <c r="I1" s="10" t="s">
        <v>181</v>
      </c>
      <c r="J1" s="10" t="s">
        <v>182</v>
      </c>
      <c r="K1" s="10" t="s">
        <v>183</v>
      </c>
      <c r="L1" s="10" t="s">
        <v>184</v>
      </c>
      <c r="M1" s="10" t="s">
        <v>185</v>
      </c>
      <c r="N1" s="10" t="s">
        <v>186</v>
      </c>
      <c r="O1" s="10"/>
      <c r="P1" s="10" t="s">
        <v>187</v>
      </c>
      <c r="Q1" s="10" t="s">
        <v>188</v>
      </c>
    </row>
    <row r="2" spans="1:17" x14ac:dyDescent="0.3">
      <c r="A2" s="1"/>
      <c r="B2" t="s">
        <v>81</v>
      </c>
      <c r="C2" t="s">
        <v>82</v>
      </c>
      <c r="D2" t="s">
        <v>3</v>
      </c>
      <c r="E2" t="s">
        <v>4</v>
      </c>
      <c r="F2" s="2">
        <v>66477</v>
      </c>
      <c r="G2" s="2">
        <v>18466</v>
      </c>
      <c r="H2" s="2">
        <v>25063</v>
      </c>
      <c r="I2" s="2">
        <v>11853</v>
      </c>
      <c r="J2" s="2">
        <v>36916</v>
      </c>
      <c r="K2">
        <v>1.36</v>
      </c>
      <c r="L2" t="s">
        <v>5</v>
      </c>
      <c r="M2" t="s">
        <v>6</v>
      </c>
      <c r="N2" t="s">
        <v>109</v>
      </c>
      <c r="P2" t="s">
        <v>109</v>
      </c>
      <c r="Q2">
        <f>K2</f>
        <v>1.36</v>
      </c>
    </row>
    <row r="3" spans="1:17" x14ac:dyDescent="0.3">
      <c r="A3" s="1"/>
      <c r="B3" t="s">
        <v>8</v>
      </c>
      <c r="C3" t="s">
        <v>23</v>
      </c>
      <c r="D3" t="s">
        <v>3</v>
      </c>
      <c r="E3" t="s">
        <v>4</v>
      </c>
      <c r="F3" s="2">
        <v>231340</v>
      </c>
      <c r="G3" s="2">
        <v>64261</v>
      </c>
      <c r="H3" s="2">
        <v>3088</v>
      </c>
      <c r="I3" s="2">
        <v>1157</v>
      </c>
      <c r="J3" s="2">
        <v>4245</v>
      </c>
      <c r="K3">
        <v>0.05</v>
      </c>
      <c r="L3" t="s">
        <v>5</v>
      </c>
      <c r="M3" t="s">
        <v>6</v>
      </c>
      <c r="N3" t="s">
        <v>24</v>
      </c>
      <c r="P3" s="8" t="s">
        <v>24</v>
      </c>
      <c r="Q3" s="9">
        <f>K3</f>
        <v>0.05</v>
      </c>
    </row>
    <row r="4" spans="1:17" x14ac:dyDescent="0.3">
      <c r="A4" s="1"/>
      <c r="B4" t="s">
        <v>8</v>
      </c>
      <c r="C4" t="s">
        <v>91</v>
      </c>
      <c r="D4" t="s">
        <v>3</v>
      </c>
      <c r="E4" t="s">
        <v>4</v>
      </c>
      <c r="F4" s="2">
        <v>61026883</v>
      </c>
      <c r="G4" s="2">
        <v>16951912</v>
      </c>
      <c r="H4" s="2">
        <v>19861938</v>
      </c>
      <c r="I4" s="2">
        <v>245177</v>
      </c>
      <c r="J4" s="2">
        <v>20107115</v>
      </c>
      <c r="K4">
        <v>1.17</v>
      </c>
      <c r="L4" t="s">
        <v>5</v>
      </c>
      <c r="M4" t="s">
        <v>6</v>
      </c>
      <c r="N4" t="s">
        <v>10</v>
      </c>
      <c r="P4" s="8" t="s">
        <v>10</v>
      </c>
      <c r="Q4" s="11">
        <f>SUM(H4:H6)/SUM(G4:G6)</f>
        <v>1.2108653407691146</v>
      </c>
    </row>
    <row r="5" spans="1:17" x14ac:dyDescent="0.3">
      <c r="A5" s="1"/>
      <c r="B5" t="s">
        <v>92</v>
      </c>
      <c r="C5" t="s">
        <v>50</v>
      </c>
      <c r="D5" t="s">
        <v>3</v>
      </c>
      <c r="E5" t="s">
        <v>4</v>
      </c>
      <c r="F5" s="2">
        <v>36860112</v>
      </c>
      <c r="G5" s="2">
        <v>10238920</v>
      </c>
      <c r="H5" s="2">
        <v>13671954</v>
      </c>
      <c r="I5" s="2">
        <v>184359</v>
      </c>
      <c r="J5" s="2">
        <v>13856313</v>
      </c>
      <c r="K5">
        <v>1.34</v>
      </c>
      <c r="L5" t="s">
        <v>5</v>
      </c>
      <c r="M5" t="s">
        <v>6</v>
      </c>
      <c r="N5" t="s">
        <v>10</v>
      </c>
      <c r="P5" s="8" t="s">
        <v>22</v>
      </c>
      <c r="Q5" s="11">
        <f>SUM(H7:H22)/SUM(G7:G22)</f>
        <v>0.56756671719267016</v>
      </c>
    </row>
    <row r="6" spans="1:17" x14ac:dyDescent="0.3">
      <c r="A6" s="1"/>
      <c r="B6" t="s">
        <v>126</v>
      </c>
      <c r="C6" t="s">
        <v>61</v>
      </c>
      <c r="D6" t="s">
        <v>3</v>
      </c>
      <c r="E6" t="s">
        <v>4</v>
      </c>
      <c r="F6" s="2">
        <v>31933714</v>
      </c>
      <c r="G6" s="2">
        <v>8870476</v>
      </c>
      <c r="H6" s="2">
        <v>10131496</v>
      </c>
      <c r="I6" s="2">
        <v>1280</v>
      </c>
      <c r="J6" s="2">
        <v>10132776</v>
      </c>
      <c r="K6">
        <v>1.1399999999999999</v>
      </c>
      <c r="L6" t="s">
        <v>5</v>
      </c>
      <c r="M6" t="s">
        <v>6</v>
      </c>
      <c r="N6" t="s">
        <v>10</v>
      </c>
      <c r="P6" s="8" t="s">
        <v>12</v>
      </c>
      <c r="Q6" s="14">
        <f>SUM(H23:H34)/SUM(G23:G34)</f>
        <v>1.6448262737208416E-4</v>
      </c>
    </row>
    <row r="7" spans="1:17" x14ac:dyDescent="0.3">
      <c r="A7" s="1"/>
      <c r="B7" t="s">
        <v>8</v>
      </c>
      <c r="C7" t="s">
        <v>21</v>
      </c>
      <c r="D7" t="s">
        <v>3</v>
      </c>
      <c r="E7" t="s">
        <v>4</v>
      </c>
      <c r="F7" s="2">
        <v>307506</v>
      </c>
      <c r="G7" s="2">
        <v>85418</v>
      </c>
      <c r="H7" s="2">
        <v>61440</v>
      </c>
      <c r="I7" s="2">
        <v>1851</v>
      </c>
      <c r="J7" s="2">
        <v>63291</v>
      </c>
      <c r="K7">
        <v>0.72</v>
      </c>
      <c r="L7" t="s">
        <v>5</v>
      </c>
      <c r="M7" t="s">
        <v>6</v>
      </c>
      <c r="N7" t="s">
        <v>22</v>
      </c>
      <c r="P7" s="8" t="s">
        <v>42</v>
      </c>
      <c r="Q7" s="11">
        <f>SUM(H35:H47)/SUM(G35:G47)</f>
        <v>5.6273096605988178E-2</v>
      </c>
    </row>
    <row r="8" spans="1:17" x14ac:dyDescent="0.3">
      <c r="A8" s="1"/>
      <c r="B8" t="s">
        <v>92</v>
      </c>
      <c r="C8" t="s">
        <v>38</v>
      </c>
      <c r="D8" t="s">
        <v>3</v>
      </c>
      <c r="E8" t="s">
        <v>4</v>
      </c>
      <c r="F8" s="2">
        <v>440834</v>
      </c>
      <c r="G8" s="2">
        <v>122454</v>
      </c>
      <c r="H8" s="2">
        <v>93370</v>
      </c>
      <c r="I8" s="2">
        <v>6720</v>
      </c>
      <c r="J8" s="2">
        <v>100090</v>
      </c>
      <c r="K8">
        <v>0.76</v>
      </c>
      <c r="L8" t="s">
        <v>5</v>
      </c>
      <c r="M8" t="s">
        <v>6</v>
      </c>
      <c r="N8" t="s">
        <v>22</v>
      </c>
      <c r="P8" s="8" t="s">
        <v>65</v>
      </c>
      <c r="Q8" s="11">
        <f>SUM(H48:H49)/SUM(G48:G49)</f>
        <v>0</v>
      </c>
    </row>
    <row r="9" spans="1:17" x14ac:dyDescent="0.3">
      <c r="A9" s="1"/>
      <c r="B9" t="s">
        <v>92</v>
      </c>
      <c r="C9" t="s">
        <v>39</v>
      </c>
      <c r="D9" t="s">
        <v>3</v>
      </c>
      <c r="E9" t="s">
        <v>4</v>
      </c>
      <c r="F9" s="2">
        <v>3666804</v>
      </c>
      <c r="G9" s="2">
        <v>1018557</v>
      </c>
      <c r="H9" s="2">
        <v>538108</v>
      </c>
      <c r="I9" s="2">
        <v>21410</v>
      </c>
      <c r="J9" s="2">
        <v>559518</v>
      </c>
      <c r="K9">
        <v>0.53</v>
      </c>
      <c r="L9" t="s">
        <v>5</v>
      </c>
      <c r="M9" t="s">
        <v>6</v>
      </c>
      <c r="N9" t="s">
        <v>22</v>
      </c>
      <c r="P9" s="8" t="s">
        <v>7</v>
      </c>
      <c r="Q9" s="13">
        <f>SUM(H50:H66)/SUM(G50:G66)</f>
        <v>5.3779359602637003E-4</v>
      </c>
    </row>
    <row r="10" spans="1:17" x14ac:dyDescent="0.3">
      <c r="A10" s="1"/>
      <c r="B10" t="s">
        <v>98</v>
      </c>
      <c r="C10" t="s">
        <v>32</v>
      </c>
      <c r="D10" t="s">
        <v>3</v>
      </c>
      <c r="E10" t="s">
        <v>4</v>
      </c>
      <c r="F10" s="2">
        <v>67158</v>
      </c>
      <c r="G10" s="2">
        <v>18655</v>
      </c>
      <c r="H10" s="2">
        <v>15765</v>
      </c>
      <c r="I10">
        <v>599</v>
      </c>
      <c r="J10" s="2">
        <v>16364</v>
      </c>
      <c r="K10">
        <v>0.85</v>
      </c>
      <c r="L10" t="s">
        <v>5</v>
      </c>
      <c r="M10" t="s">
        <v>6</v>
      </c>
      <c r="N10" t="s">
        <v>22</v>
      </c>
    </row>
    <row r="11" spans="1:17" x14ac:dyDescent="0.3">
      <c r="A11" s="1"/>
      <c r="B11" t="s">
        <v>98</v>
      </c>
      <c r="C11" t="s">
        <v>33</v>
      </c>
      <c r="D11" t="s">
        <v>3</v>
      </c>
      <c r="E11" t="s">
        <v>4</v>
      </c>
      <c r="F11" s="2">
        <v>60904</v>
      </c>
      <c r="G11" s="2">
        <v>16918</v>
      </c>
      <c r="H11" s="2">
        <v>15877</v>
      </c>
      <c r="I11">
        <v>382</v>
      </c>
      <c r="J11" s="2">
        <v>16259</v>
      </c>
      <c r="K11">
        <v>0.94</v>
      </c>
      <c r="L11" t="s">
        <v>5</v>
      </c>
      <c r="M11" t="s">
        <v>6</v>
      </c>
      <c r="N11" t="s">
        <v>22</v>
      </c>
    </row>
    <row r="12" spans="1:17" x14ac:dyDescent="0.3">
      <c r="A12" s="1"/>
      <c r="B12" t="s">
        <v>98</v>
      </c>
      <c r="C12" t="s">
        <v>34</v>
      </c>
      <c r="D12" t="s">
        <v>3</v>
      </c>
      <c r="E12" t="s">
        <v>4</v>
      </c>
      <c r="F12" s="2">
        <v>66473</v>
      </c>
      <c r="G12" s="2">
        <v>18465</v>
      </c>
      <c r="H12" s="2">
        <v>12118</v>
      </c>
      <c r="I12">
        <v>539</v>
      </c>
      <c r="J12" s="2">
        <v>12657</v>
      </c>
      <c r="K12">
        <v>0.66</v>
      </c>
      <c r="L12" t="s">
        <v>5</v>
      </c>
      <c r="M12" t="s">
        <v>6</v>
      </c>
      <c r="N12" t="s">
        <v>22</v>
      </c>
    </row>
    <row r="13" spans="1:17" x14ac:dyDescent="0.3">
      <c r="A13" s="1"/>
      <c r="B13" t="s">
        <v>98</v>
      </c>
      <c r="C13" t="s">
        <v>35</v>
      </c>
      <c r="D13" t="s">
        <v>3</v>
      </c>
      <c r="E13" t="s">
        <v>4</v>
      </c>
      <c r="F13" s="2">
        <v>142274</v>
      </c>
      <c r="G13" s="2">
        <v>39521</v>
      </c>
      <c r="H13" s="2">
        <v>30267</v>
      </c>
      <c r="I13">
        <v>741</v>
      </c>
      <c r="J13" s="2">
        <v>31008</v>
      </c>
      <c r="K13">
        <v>0.77</v>
      </c>
      <c r="L13" t="s">
        <v>5</v>
      </c>
      <c r="M13" t="s">
        <v>6</v>
      </c>
      <c r="N13" t="s">
        <v>22</v>
      </c>
    </row>
    <row r="14" spans="1:17" x14ac:dyDescent="0.3">
      <c r="A14" s="1"/>
      <c r="B14" t="s">
        <v>98</v>
      </c>
      <c r="C14" t="s">
        <v>125</v>
      </c>
      <c r="D14" t="s">
        <v>3</v>
      </c>
      <c r="E14" t="s">
        <v>4</v>
      </c>
      <c r="F14" s="2">
        <v>63651</v>
      </c>
      <c r="G14" s="2">
        <v>17681</v>
      </c>
      <c r="H14" s="2">
        <v>15034</v>
      </c>
      <c r="I14">
        <v>600</v>
      </c>
      <c r="J14" s="2">
        <v>15634</v>
      </c>
      <c r="K14">
        <v>0.85</v>
      </c>
      <c r="L14" t="s">
        <v>5</v>
      </c>
      <c r="M14" t="s">
        <v>6</v>
      </c>
      <c r="N14" t="s">
        <v>22</v>
      </c>
    </row>
    <row r="15" spans="1:17" x14ac:dyDescent="0.3">
      <c r="A15" s="1"/>
      <c r="B15" t="s">
        <v>75</v>
      </c>
      <c r="C15" t="s">
        <v>76</v>
      </c>
      <c r="D15" t="s">
        <v>3</v>
      </c>
      <c r="E15" t="s">
        <v>4</v>
      </c>
      <c r="F15">
        <v>851</v>
      </c>
      <c r="G15">
        <v>236</v>
      </c>
      <c r="H15">
        <v>217</v>
      </c>
      <c r="I15">
        <v>375</v>
      </c>
      <c r="J15">
        <v>592</v>
      </c>
      <c r="K15">
        <v>0.92</v>
      </c>
      <c r="L15" t="s">
        <v>5</v>
      </c>
      <c r="M15" t="s">
        <v>6</v>
      </c>
      <c r="N15" t="s">
        <v>22</v>
      </c>
    </row>
    <row r="16" spans="1:17" x14ac:dyDescent="0.3">
      <c r="A16" s="1"/>
      <c r="B16" t="s">
        <v>75</v>
      </c>
      <c r="C16" t="s">
        <v>77</v>
      </c>
      <c r="D16" t="s">
        <v>3</v>
      </c>
      <c r="E16" t="s">
        <v>4</v>
      </c>
      <c r="F16" s="2">
        <v>2136</v>
      </c>
      <c r="G16">
        <v>593</v>
      </c>
      <c r="H16">
        <v>371</v>
      </c>
      <c r="I16">
        <v>32</v>
      </c>
      <c r="J16">
        <v>403</v>
      </c>
      <c r="K16">
        <v>0.63</v>
      </c>
      <c r="L16" t="s">
        <v>5</v>
      </c>
      <c r="M16" t="s">
        <v>6</v>
      </c>
      <c r="N16" t="s">
        <v>22</v>
      </c>
    </row>
    <row r="17" spans="1:14" x14ac:dyDescent="0.3">
      <c r="A17" s="1"/>
      <c r="B17" t="s">
        <v>75</v>
      </c>
      <c r="C17" t="s">
        <v>78</v>
      </c>
      <c r="D17" t="s">
        <v>3</v>
      </c>
      <c r="E17" t="s">
        <v>4</v>
      </c>
      <c r="F17" s="2">
        <v>8693</v>
      </c>
      <c r="G17" s="2">
        <v>2415</v>
      </c>
      <c r="H17" s="2">
        <v>1354</v>
      </c>
      <c r="I17">
        <v>130</v>
      </c>
      <c r="J17" s="2">
        <v>1484</v>
      </c>
      <c r="K17">
        <v>0.56000000000000005</v>
      </c>
      <c r="L17" t="s">
        <v>5</v>
      </c>
      <c r="M17" t="s">
        <v>6</v>
      </c>
      <c r="N17" t="s">
        <v>22</v>
      </c>
    </row>
    <row r="18" spans="1:14" x14ac:dyDescent="0.3">
      <c r="A18" s="1"/>
      <c r="B18" t="s">
        <v>75</v>
      </c>
      <c r="C18" t="s">
        <v>79</v>
      </c>
      <c r="D18" t="s">
        <v>3</v>
      </c>
      <c r="E18" t="s">
        <v>4</v>
      </c>
      <c r="F18" s="2">
        <v>2368</v>
      </c>
      <c r="G18">
        <v>658</v>
      </c>
      <c r="H18">
        <v>341</v>
      </c>
      <c r="I18">
        <v>36</v>
      </c>
      <c r="J18">
        <v>377</v>
      </c>
      <c r="K18">
        <v>0.52</v>
      </c>
      <c r="L18" t="s">
        <v>5</v>
      </c>
      <c r="M18" t="s">
        <v>6</v>
      </c>
      <c r="N18" t="s">
        <v>22</v>
      </c>
    </row>
    <row r="19" spans="1:14" x14ac:dyDescent="0.3">
      <c r="A19" s="1"/>
      <c r="B19" t="s">
        <v>75</v>
      </c>
      <c r="C19" t="s">
        <v>80</v>
      </c>
      <c r="D19" t="s">
        <v>3</v>
      </c>
      <c r="E19" t="s">
        <v>4</v>
      </c>
      <c r="F19" s="2">
        <v>4603899</v>
      </c>
      <c r="G19" s="2">
        <v>1278861</v>
      </c>
      <c r="H19" s="2">
        <v>703023</v>
      </c>
      <c r="I19" s="2">
        <v>4955</v>
      </c>
      <c r="J19" s="2">
        <v>707978</v>
      </c>
      <c r="K19">
        <v>0.55000000000000004</v>
      </c>
      <c r="L19" t="s">
        <v>5</v>
      </c>
      <c r="M19" t="s">
        <v>6</v>
      </c>
      <c r="N19" t="s">
        <v>22</v>
      </c>
    </row>
    <row r="20" spans="1:14" x14ac:dyDescent="0.3">
      <c r="A20" s="1"/>
      <c r="B20" t="s">
        <v>126</v>
      </c>
      <c r="C20" t="s">
        <v>30</v>
      </c>
      <c r="D20" t="s">
        <v>3</v>
      </c>
      <c r="E20" t="s">
        <v>4</v>
      </c>
      <c r="F20" s="2">
        <v>938097</v>
      </c>
      <c r="G20" s="2">
        <v>260583</v>
      </c>
      <c r="H20" s="2">
        <v>137030</v>
      </c>
      <c r="I20">
        <v>773</v>
      </c>
      <c r="J20" s="2">
        <v>137803</v>
      </c>
      <c r="K20">
        <v>0.53</v>
      </c>
      <c r="L20" t="s">
        <v>5</v>
      </c>
      <c r="M20" t="s">
        <v>6</v>
      </c>
      <c r="N20" t="s">
        <v>22</v>
      </c>
    </row>
    <row r="21" spans="1:14" x14ac:dyDescent="0.3">
      <c r="A21" s="1"/>
      <c r="B21" t="s">
        <v>85</v>
      </c>
      <c r="C21" t="s">
        <v>86</v>
      </c>
      <c r="D21" t="s">
        <v>3</v>
      </c>
      <c r="E21" t="s">
        <v>4</v>
      </c>
      <c r="F21" s="2">
        <v>644421</v>
      </c>
      <c r="G21" s="2">
        <v>179006</v>
      </c>
      <c r="H21" s="2">
        <v>108104</v>
      </c>
      <c r="I21" s="2">
        <v>3307</v>
      </c>
      <c r="J21" s="2">
        <v>111411</v>
      </c>
      <c r="K21">
        <v>0.6</v>
      </c>
      <c r="L21" t="s">
        <v>5</v>
      </c>
      <c r="M21" t="s">
        <v>6</v>
      </c>
      <c r="N21" t="s">
        <v>22</v>
      </c>
    </row>
    <row r="22" spans="1:14" x14ac:dyDescent="0.3">
      <c r="A22" s="1"/>
      <c r="B22" t="s">
        <v>85</v>
      </c>
      <c r="C22" t="s">
        <v>87</v>
      </c>
      <c r="D22" t="s">
        <v>3</v>
      </c>
      <c r="E22" t="s">
        <v>4</v>
      </c>
      <c r="F22" s="2">
        <v>82369</v>
      </c>
      <c r="G22" s="2">
        <v>22880</v>
      </c>
      <c r="H22" s="2">
        <v>17333</v>
      </c>
      <c r="I22" s="2">
        <v>3003</v>
      </c>
      <c r="J22" s="2">
        <v>20336</v>
      </c>
      <c r="K22">
        <v>0.76</v>
      </c>
      <c r="L22" t="s">
        <v>5</v>
      </c>
      <c r="M22" t="s">
        <v>6</v>
      </c>
      <c r="N22" t="s">
        <v>22</v>
      </c>
    </row>
    <row r="23" spans="1:14" x14ac:dyDescent="0.3">
      <c r="A23" s="1"/>
      <c r="B23" t="s">
        <v>8</v>
      </c>
      <c r="C23" t="s">
        <v>11</v>
      </c>
      <c r="D23" t="s">
        <v>3</v>
      </c>
      <c r="E23" t="s">
        <v>4</v>
      </c>
      <c r="F23" s="2">
        <v>11089</v>
      </c>
      <c r="G23" s="2">
        <v>3080</v>
      </c>
      <c r="H23">
        <v>4</v>
      </c>
      <c r="I23">
        <v>59</v>
      </c>
      <c r="J23">
        <v>63</v>
      </c>
      <c r="K23">
        <v>0</v>
      </c>
      <c r="L23" t="s">
        <v>5</v>
      </c>
      <c r="M23" t="s">
        <v>6</v>
      </c>
      <c r="N23" t="s">
        <v>12</v>
      </c>
    </row>
    <row r="24" spans="1:14" x14ac:dyDescent="0.3">
      <c r="A24" s="1"/>
      <c r="B24" t="s">
        <v>8</v>
      </c>
      <c r="C24" t="s">
        <v>13</v>
      </c>
      <c r="D24" t="s">
        <v>3</v>
      </c>
      <c r="E24" t="s">
        <v>4</v>
      </c>
      <c r="F24" s="2">
        <v>290885</v>
      </c>
      <c r="G24" s="2">
        <v>80801</v>
      </c>
      <c r="H24">
        <v>82</v>
      </c>
      <c r="I24">
        <v>852</v>
      </c>
      <c r="J24">
        <v>934</v>
      </c>
      <c r="K24">
        <v>0</v>
      </c>
      <c r="L24" t="s">
        <v>5</v>
      </c>
      <c r="M24" t="s">
        <v>6</v>
      </c>
      <c r="N24" t="s">
        <v>12</v>
      </c>
    </row>
    <row r="25" spans="1:14" x14ac:dyDescent="0.3">
      <c r="A25" s="1"/>
      <c r="B25" t="s">
        <v>8</v>
      </c>
      <c r="C25" t="s">
        <v>14</v>
      </c>
      <c r="D25" t="s">
        <v>3</v>
      </c>
      <c r="E25" t="s">
        <v>4</v>
      </c>
      <c r="F25" s="2">
        <v>195811</v>
      </c>
      <c r="G25" s="2">
        <v>54392</v>
      </c>
      <c r="H25">
        <v>2</v>
      </c>
      <c r="I25">
        <v>268</v>
      </c>
      <c r="J25">
        <v>270</v>
      </c>
      <c r="K25">
        <v>0</v>
      </c>
      <c r="L25" t="s">
        <v>5</v>
      </c>
      <c r="M25" t="s">
        <v>6</v>
      </c>
      <c r="N25" t="s">
        <v>12</v>
      </c>
    </row>
    <row r="26" spans="1:14" x14ac:dyDescent="0.3">
      <c r="A26" s="1"/>
      <c r="B26" t="s">
        <v>8</v>
      </c>
      <c r="C26" t="s">
        <v>15</v>
      </c>
      <c r="D26" t="s">
        <v>3</v>
      </c>
      <c r="E26" t="s">
        <v>4</v>
      </c>
      <c r="F26" s="2">
        <v>201611</v>
      </c>
      <c r="G26" s="2">
        <v>56003</v>
      </c>
      <c r="H26">
        <v>1</v>
      </c>
      <c r="I26">
        <v>636</v>
      </c>
      <c r="J26">
        <v>637</v>
      </c>
      <c r="K26">
        <v>0</v>
      </c>
      <c r="L26" t="s">
        <v>5</v>
      </c>
      <c r="M26" t="s">
        <v>6</v>
      </c>
      <c r="N26" t="s">
        <v>12</v>
      </c>
    </row>
    <row r="27" spans="1:14" x14ac:dyDescent="0.3">
      <c r="A27" s="1"/>
      <c r="B27" t="s">
        <v>8</v>
      </c>
      <c r="C27" t="s">
        <v>16</v>
      </c>
      <c r="D27" t="s">
        <v>3</v>
      </c>
      <c r="E27" t="s">
        <v>4</v>
      </c>
      <c r="F27" s="2">
        <v>668859</v>
      </c>
      <c r="G27" s="2">
        <v>185794</v>
      </c>
      <c r="H27">
        <v>13</v>
      </c>
      <c r="I27">
        <v>667</v>
      </c>
      <c r="J27">
        <v>680</v>
      </c>
      <c r="K27">
        <v>0</v>
      </c>
      <c r="L27" t="s">
        <v>5</v>
      </c>
      <c r="M27" t="s">
        <v>6</v>
      </c>
      <c r="N27" t="s">
        <v>12</v>
      </c>
    </row>
    <row r="28" spans="1:14" x14ac:dyDescent="0.3">
      <c r="A28" s="1"/>
      <c r="B28" t="s">
        <v>8</v>
      </c>
      <c r="C28" t="s">
        <v>18</v>
      </c>
      <c r="D28" t="s">
        <v>3</v>
      </c>
      <c r="E28" t="s">
        <v>4</v>
      </c>
      <c r="F28" s="2">
        <v>357923</v>
      </c>
      <c r="G28" s="2">
        <v>99423</v>
      </c>
      <c r="H28">
        <v>6</v>
      </c>
      <c r="I28" s="2">
        <v>4693</v>
      </c>
      <c r="J28" s="2">
        <v>4699</v>
      </c>
      <c r="K28">
        <v>0</v>
      </c>
      <c r="L28" t="s">
        <v>5</v>
      </c>
      <c r="M28" t="s">
        <v>6</v>
      </c>
      <c r="N28" t="s">
        <v>12</v>
      </c>
    </row>
    <row r="29" spans="1:14" x14ac:dyDescent="0.3">
      <c r="A29" s="1"/>
      <c r="B29" t="s">
        <v>8</v>
      </c>
      <c r="C29" t="s">
        <v>20</v>
      </c>
      <c r="D29" t="s">
        <v>3</v>
      </c>
      <c r="E29" t="s">
        <v>4</v>
      </c>
      <c r="F29" s="2">
        <v>150908</v>
      </c>
      <c r="G29" s="2">
        <v>41919</v>
      </c>
      <c r="H29">
        <v>1</v>
      </c>
      <c r="I29">
        <v>38</v>
      </c>
      <c r="J29">
        <v>39</v>
      </c>
      <c r="K29">
        <v>0</v>
      </c>
      <c r="L29" t="s">
        <v>5</v>
      </c>
      <c r="M29" t="s">
        <v>6</v>
      </c>
      <c r="N29" t="s">
        <v>12</v>
      </c>
    </row>
    <row r="30" spans="1:14" x14ac:dyDescent="0.3">
      <c r="A30" s="1"/>
      <c r="B30" t="s">
        <v>8</v>
      </c>
      <c r="C30" t="s">
        <v>25</v>
      </c>
      <c r="D30" t="s">
        <v>3</v>
      </c>
      <c r="E30" t="s">
        <v>4</v>
      </c>
      <c r="F30" s="2">
        <v>553193</v>
      </c>
      <c r="G30" s="2">
        <v>153665</v>
      </c>
      <c r="H30">
        <v>0</v>
      </c>
      <c r="I30" s="2">
        <v>1272</v>
      </c>
      <c r="J30" s="2">
        <v>1272</v>
      </c>
      <c r="K30">
        <v>0</v>
      </c>
      <c r="L30" t="s">
        <v>5</v>
      </c>
      <c r="M30" t="s">
        <v>6</v>
      </c>
      <c r="N30" t="s">
        <v>12</v>
      </c>
    </row>
    <row r="31" spans="1:14" x14ac:dyDescent="0.3">
      <c r="A31" s="1"/>
      <c r="B31" t="s">
        <v>8</v>
      </c>
      <c r="C31" t="s">
        <v>26</v>
      </c>
      <c r="D31" t="s">
        <v>3</v>
      </c>
      <c r="E31" t="s">
        <v>4</v>
      </c>
      <c r="F31" s="2">
        <v>134344</v>
      </c>
      <c r="G31" s="2">
        <v>37318</v>
      </c>
      <c r="H31">
        <v>1</v>
      </c>
      <c r="I31">
        <v>39</v>
      </c>
      <c r="J31">
        <v>40</v>
      </c>
      <c r="K31">
        <v>0</v>
      </c>
      <c r="L31" t="s">
        <v>5</v>
      </c>
      <c r="M31" t="s">
        <v>6</v>
      </c>
      <c r="N31" t="s">
        <v>12</v>
      </c>
    </row>
    <row r="32" spans="1:14" x14ac:dyDescent="0.3">
      <c r="A32" s="1"/>
      <c r="B32" t="s">
        <v>127</v>
      </c>
      <c r="C32" t="s">
        <v>130</v>
      </c>
      <c r="D32" t="s">
        <v>3</v>
      </c>
      <c r="E32" t="s">
        <v>4</v>
      </c>
      <c r="F32" s="2">
        <v>54693</v>
      </c>
      <c r="G32" s="2">
        <v>15193</v>
      </c>
      <c r="H32">
        <v>2</v>
      </c>
      <c r="I32">
        <v>0</v>
      </c>
      <c r="J32">
        <v>2</v>
      </c>
      <c r="K32">
        <v>0</v>
      </c>
      <c r="L32" t="s">
        <v>5</v>
      </c>
      <c r="M32" t="s">
        <v>6</v>
      </c>
      <c r="N32" t="s">
        <v>12</v>
      </c>
    </row>
    <row r="33" spans="1:14" x14ac:dyDescent="0.3">
      <c r="A33" s="1"/>
      <c r="B33" t="s">
        <v>127</v>
      </c>
      <c r="C33" t="s">
        <v>131</v>
      </c>
      <c r="D33" t="s">
        <v>3</v>
      </c>
      <c r="E33" t="s">
        <v>4</v>
      </c>
      <c r="F33" s="2">
        <v>14580</v>
      </c>
      <c r="G33" s="2">
        <v>4050</v>
      </c>
      <c r="H33">
        <v>5</v>
      </c>
      <c r="I33">
        <v>0</v>
      </c>
      <c r="J33">
        <v>5</v>
      </c>
      <c r="K33">
        <v>0</v>
      </c>
      <c r="L33" t="s">
        <v>5</v>
      </c>
      <c r="M33" t="s">
        <v>6</v>
      </c>
      <c r="N33" t="s">
        <v>12</v>
      </c>
    </row>
    <row r="34" spans="1:14" x14ac:dyDescent="0.3">
      <c r="A34" s="1"/>
      <c r="B34" t="s">
        <v>127</v>
      </c>
      <c r="C34" t="s">
        <v>133</v>
      </c>
      <c r="D34" t="s">
        <v>3</v>
      </c>
      <c r="E34" t="s">
        <v>4</v>
      </c>
      <c r="F34" s="2">
        <v>14407</v>
      </c>
      <c r="G34" s="2">
        <v>4002</v>
      </c>
      <c r="H34">
        <v>4</v>
      </c>
      <c r="I34">
        <v>0</v>
      </c>
      <c r="J34">
        <v>4</v>
      </c>
      <c r="K34">
        <v>0</v>
      </c>
      <c r="L34" t="s">
        <v>5</v>
      </c>
      <c r="M34" t="s">
        <v>6</v>
      </c>
      <c r="N34" t="s">
        <v>12</v>
      </c>
    </row>
    <row r="35" spans="1:14" x14ac:dyDescent="0.3">
      <c r="A35" s="1"/>
      <c r="B35" t="s">
        <v>138</v>
      </c>
      <c r="C35" t="s">
        <v>41</v>
      </c>
      <c r="D35" t="s">
        <v>3</v>
      </c>
      <c r="E35" t="s">
        <v>4</v>
      </c>
      <c r="F35" s="2">
        <v>43366</v>
      </c>
      <c r="G35" s="2">
        <v>12046</v>
      </c>
      <c r="H35">
        <v>779</v>
      </c>
      <c r="I35">
        <v>318</v>
      </c>
      <c r="J35" s="2">
        <v>1097</v>
      </c>
      <c r="K35">
        <v>0.06</v>
      </c>
      <c r="L35" t="s">
        <v>5</v>
      </c>
      <c r="M35" t="s">
        <v>6</v>
      </c>
      <c r="N35" t="s">
        <v>42</v>
      </c>
    </row>
    <row r="36" spans="1:14" x14ac:dyDescent="0.3">
      <c r="A36" s="1"/>
      <c r="B36" t="s">
        <v>138</v>
      </c>
      <c r="C36" t="s">
        <v>43</v>
      </c>
      <c r="D36" t="s">
        <v>3</v>
      </c>
      <c r="E36" t="s">
        <v>4</v>
      </c>
      <c r="F36" s="2">
        <v>47876</v>
      </c>
      <c r="G36" s="2">
        <v>13299</v>
      </c>
      <c r="H36">
        <v>855</v>
      </c>
      <c r="I36">
        <v>97</v>
      </c>
      <c r="J36">
        <v>952</v>
      </c>
      <c r="K36">
        <v>0.06</v>
      </c>
      <c r="L36" t="s">
        <v>5</v>
      </c>
      <c r="M36" t="s">
        <v>6</v>
      </c>
      <c r="N36" t="s">
        <v>42</v>
      </c>
    </row>
    <row r="37" spans="1:14" x14ac:dyDescent="0.3">
      <c r="A37" s="1"/>
      <c r="B37" t="s">
        <v>138</v>
      </c>
      <c r="C37" t="s">
        <v>44</v>
      </c>
      <c r="D37" t="s">
        <v>3</v>
      </c>
      <c r="E37" t="s">
        <v>4</v>
      </c>
      <c r="F37" s="2">
        <v>40378</v>
      </c>
      <c r="G37" s="2">
        <v>11216</v>
      </c>
      <c r="H37">
        <v>704</v>
      </c>
      <c r="I37">
        <v>3</v>
      </c>
      <c r="J37">
        <v>707</v>
      </c>
      <c r="K37">
        <v>0.06</v>
      </c>
      <c r="L37" t="s">
        <v>5</v>
      </c>
      <c r="M37" t="s">
        <v>6</v>
      </c>
      <c r="N37" t="s">
        <v>42</v>
      </c>
    </row>
    <row r="38" spans="1:14" x14ac:dyDescent="0.3">
      <c r="A38" s="1"/>
      <c r="B38" t="s">
        <v>138</v>
      </c>
      <c r="C38" t="s">
        <v>45</v>
      </c>
      <c r="D38" t="s">
        <v>3</v>
      </c>
      <c r="E38" t="s">
        <v>4</v>
      </c>
      <c r="F38" s="2">
        <v>303134</v>
      </c>
      <c r="G38" s="2">
        <v>84204</v>
      </c>
      <c r="H38" s="2">
        <v>4717</v>
      </c>
      <c r="I38">
        <v>339</v>
      </c>
      <c r="J38" s="2">
        <v>5056</v>
      </c>
      <c r="K38">
        <v>0.06</v>
      </c>
      <c r="L38" t="s">
        <v>5</v>
      </c>
      <c r="M38" t="s">
        <v>6</v>
      </c>
      <c r="N38" t="s">
        <v>42</v>
      </c>
    </row>
    <row r="39" spans="1:14" x14ac:dyDescent="0.3">
      <c r="A39" s="1"/>
      <c r="B39" t="s">
        <v>138</v>
      </c>
      <c r="C39" t="s">
        <v>115</v>
      </c>
      <c r="D39" t="s">
        <v>3</v>
      </c>
      <c r="E39" t="s">
        <v>4</v>
      </c>
      <c r="F39" s="2">
        <v>26897</v>
      </c>
      <c r="G39" s="2">
        <v>7471</v>
      </c>
      <c r="H39">
        <v>480</v>
      </c>
      <c r="I39">
        <v>4</v>
      </c>
      <c r="J39">
        <v>484</v>
      </c>
      <c r="K39">
        <v>0.06</v>
      </c>
      <c r="L39" t="s">
        <v>5</v>
      </c>
      <c r="M39" t="s">
        <v>6</v>
      </c>
      <c r="N39" t="s">
        <v>42</v>
      </c>
    </row>
    <row r="40" spans="1:14" x14ac:dyDescent="0.3">
      <c r="A40" s="1"/>
      <c r="B40" t="s">
        <v>138</v>
      </c>
      <c r="C40" t="s">
        <v>48</v>
      </c>
      <c r="D40" t="s">
        <v>3</v>
      </c>
      <c r="E40" t="s">
        <v>4</v>
      </c>
      <c r="F40" s="2">
        <v>43619</v>
      </c>
      <c r="G40" s="2">
        <v>12116</v>
      </c>
      <c r="H40">
        <v>782</v>
      </c>
      <c r="I40">
        <v>9</v>
      </c>
      <c r="J40">
        <v>791</v>
      </c>
      <c r="K40">
        <v>0.06</v>
      </c>
      <c r="L40" t="s">
        <v>5</v>
      </c>
      <c r="M40" t="s">
        <v>6</v>
      </c>
      <c r="N40" t="s">
        <v>42</v>
      </c>
    </row>
    <row r="41" spans="1:14" x14ac:dyDescent="0.3">
      <c r="A41" s="1"/>
      <c r="B41" t="s">
        <v>62</v>
      </c>
      <c r="C41" t="s">
        <v>63</v>
      </c>
      <c r="D41" t="s">
        <v>3</v>
      </c>
      <c r="E41" t="s">
        <v>4</v>
      </c>
      <c r="F41" s="2">
        <v>24853</v>
      </c>
      <c r="G41" s="2">
        <v>6904</v>
      </c>
      <c r="H41">
        <v>396</v>
      </c>
      <c r="I41">
        <v>0</v>
      </c>
      <c r="J41">
        <v>396</v>
      </c>
      <c r="K41">
        <v>0.06</v>
      </c>
      <c r="L41" t="s">
        <v>5</v>
      </c>
      <c r="M41" t="s">
        <v>6</v>
      </c>
      <c r="N41" t="s">
        <v>42</v>
      </c>
    </row>
    <row r="42" spans="1:14" x14ac:dyDescent="0.3">
      <c r="A42" s="1"/>
      <c r="B42" t="s">
        <v>62</v>
      </c>
      <c r="C42" t="s">
        <v>64</v>
      </c>
      <c r="D42" t="s">
        <v>3</v>
      </c>
      <c r="E42" t="s">
        <v>4</v>
      </c>
      <c r="F42" s="2">
        <v>15077</v>
      </c>
      <c r="G42" s="2">
        <v>4188</v>
      </c>
      <c r="H42">
        <v>236</v>
      </c>
      <c r="I42">
        <v>0</v>
      </c>
      <c r="J42">
        <v>236</v>
      </c>
      <c r="K42">
        <v>0.06</v>
      </c>
      <c r="L42" t="s">
        <v>5</v>
      </c>
      <c r="M42" t="s">
        <v>6</v>
      </c>
      <c r="N42" t="s">
        <v>42</v>
      </c>
    </row>
    <row r="43" spans="1:14" x14ac:dyDescent="0.3">
      <c r="A43" s="1"/>
      <c r="B43" t="s">
        <v>62</v>
      </c>
      <c r="C43" t="s">
        <v>66</v>
      </c>
      <c r="D43" t="s">
        <v>3</v>
      </c>
      <c r="E43" t="s">
        <v>4</v>
      </c>
      <c r="F43" s="2">
        <v>228276</v>
      </c>
      <c r="G43" s="2">
        <v>63410</v>
      </c>
      <c r="H43" s="2">
        <v>3266</v>
      </c>
      <c r="I43">
        <v>0</v>
      </c>
      <c r="J43" s="2">
        <v>3266</v>
      </c>
      <c r="K43">
        <v>0.05</v>
      </c>
      <c r="L43" t="s">
        <v>5</v>
      </c>
      <c r="M43" t="s">
        <v>6</v>
      </c>
      <c r="N43" t="s">
        <v>42</v>
      </c>
    </row>
    <row r="44" spans="1:14" x14ac:dyDescent="0.3">
      <c r="A44" s="1"/>
      <c r="B44" t="s">
        <v>62</v>
      </c>
      <c r="C44" t="s">
        <v>67</v>
      </c>
      <c r="D44" t="s">
        <v>3</v>
      </c>
      <c r="E44" t="s">
        <v>4</v>
      </c>
      <c r="F44" s="2">
        <v>22415</v>
      </c>
      <c r="G44" s="2">
        <v>6226</v>
      </c>
      <c r="H44">
        <v>343</v>
      </c>
      <c r="I44">
        <v>0</v>
      </c>
      <c r="J44">
        <v>343</v>
      </c>
      <c r="K44">
        <v>0.06</v>
      </c>
      <c r="L44" t="s">
        <v>5</v>
      </c>
      <c r="M44" t="s">
        <v>6</v>
      </c>
      <c r="N44" t="s">
        <v>42</v>
      </c>
    </row>
    <row r="45" spans="1:14" x14ac:dyDescent="0.3">
      <c r="A45" s="1"/>
      <c r="B45" t="s">
        <v>62</v>
      </c>
      <c r="C45" t="s">
        <v>68</v>
      </c>
      <c r="D45" t="s">
        <v>3</v>
      </c>
      <c r="E45" t="s">
        <v>4</v>
      </c>
      <c r="F45" s="2">
        <v>18905</v>
      </c>
      <c r="G45" s="2">
        <v>5251</v>
      </c>
      <c r="H45">
        <v>296</v>
      </c>
      <c r="I45">
        <v>0</v>
      </c>
      <c r="J45">
        <v>296</v>
      </c>
      <c r="K45">
        <v>0.06</v>
      </c>
      <c r="L45" t="s">
        <v>5</v>
      </c>
      <c r="M45" t="s">
        <v>6</v>
      </c>
      <c r="N45" t="s">
        <v>42</v>
      </c>
    </row>
    <row r="46" spans="1:14" x14ac:dyDescent="0.3">
      <c r="A46" s="1"/>
      <c r="B46" t="s">
        <v>62</v>
      </c>
      <c r="C46" t="s">
        <v>69</v>
      </c>
      <c r="D46" t="s">
        <v>3</v>
      </c>
      <c r="E46" t="s">
        <v>4</v>
      </c>
      <c r="F46" s="2">
        <v>211908</v>
      </c>
      <c r="G46" s="2">
        <v>58863</v>
      </c>
      <c r="H46" s="2">
        <v>3244</v>
      </c>
      <c r="I46">
        <v>0</v>
      </c>
      <c r="J46" s="2">
        <v>3244</v>
      </c>
      <c r="K46">
        <v>0.06</v>
      </c>
      <c r="L46" t="s">
        <v>5</v>
      </c>
      <c r="M46" t="s">
        <v>6</v>
      </c>
      <c r="N46" t="s">
        <v>42</v>
      </c>
    </row>
    <row r="47" spans="1:14" x14ac:dyDescent="0.3">
      <c r="A47" s="1"/>
      <c r="B47" t="s">
        <v>62</v>
      </c>
      <c r="C47" t="s">
        <v>70</v>
      </c>
      <c r="D47" t="s">
        <v>3</v>
      </c>
      <c r="E47" t="s">
        <v>4</v>
      </c>
      <c r="F47" s="2">
        <v>51706</v>
      </c>
      <c r="G47" s="2">
        <v>14363</v>
      </c>
      <c r="H47">
        <v>759</v>
      </c>
      <c r="I47">
        <v>0</v>
      </c>
      <c r="J47">
        <v>759</v>
      </c>
      <c r="K47">
        <v>0.05</v>
      </c>
      <c r="L47" t="s">
        <v>5</v>
      </c>
      <c r="M47" t="s">
        <v>6</v>
      </c>
      <c r="N47" t="s">
        <v>42</v>
      </c>
    </row>
    <row r="48" spans="1:14" x14ac:dyDescent="0.3">
      <c r="A48" s="1"/>
      <c r="B48" t="s">
        <v>75</v>
      </c>
      <c r="C48" t="s">
        <v>107</v>
      </c>
      <c r="D48" t="s">
        <v>3</v>
      </c>
      <c r="E48" t="s">
        <v>4</v>
      </c>
      <c r="F48" s="2">
        <v>1446</v>
      </c>
      <c r="G48">
        <v>402</v>
      </c>
      <c r="H48">
        <v>0</v>
      </c>
      <c r="I48">
        <v>2</v>
      </c>
      <c r="J48">
        <v>2</v>
      </c>
      <c r="K48">
        <v>0</v>
      </c>
      <c r="L48" t="s">
        <v>5</v>
      </c>
      <c r="M48" t="s">
        <v>6</v>
      </c>
      <c r="N48" t="s">
        <v>65</v>
      </c>
    </row>
    <row r="49" spans="1:14" x14ac:dyDescent="0.3">
      <c r="A49" s="1"/>
      <c r="B49" t="s">
        <v>75</v>
      </c>
      <c r="C49" t="s">
        <v>108</v>
      </c>
      <c r="D49" t="s">
        <v>3</v>
      </c>
      <c r="E49" t="s">
        <v>4</v>
      </c>
      <c r="F49" s="2">
        <v>1727</v>
      </c>
      <c r="G49">
        <v>480</v>
      </c>
      <c r="H49">
        <v>0</v>
      </c>
      <c r="I49">
        <v>4</v>
      </c>
      <c r="J49">
        <v>4</v>
      </c>
      <c r="K49">
        <v>0</v>
      </c>
      <c r="L49" t="s">
        <v>5</v>
      </c>
      <c r="M49" t="s">
        <v>6</v>
      </c>
      <c r="N49" t="s">
        <v>65</v>
      </c>
    </row>
    <row r="50" spans="1:14" x14ac:dyDescent="0.3">
      <c r="A50" s="1" t="s">
        <v>135</v>
      </c>
      <c r="B50" t="s">
        <v>111</v>
      </c>
      <c r="C50" t="s">
        <v>2</v>
      </c>
      <c r="D50" t="s">
        <v>3</v>
      </c>
      <c r="E50" t="s">
        <v>4</v>
      </c>
      <c r="F50" s="2">
        <v>2317673</v>
      </c>
      <c r="G50" s="2">
        <v>643798</v>
      </c>
      <c r="H50">
        <v>132</v>
      </c>
      <c r="I50">
        <v>966</v>
      </c>
      <c r="J50" s="2">
        <v>1098</v>
      </c>
      <c r="K50">
        <v>0</v>
      </c>
      <c r="L50" t="s">
        <v>5</v>
      </c>
      <c r="M50" t="s">
        <v>6</v>
      </c>
      <c r="N50" t="s">
        <v>7</v>
      </c>
    </row>
    <row r="51" spans="1:14" x14ac:dyDescent="0.3">
      <c r="A51" s="1"/>
      <c r="B51" t="s">
        <v>8</v>
      </c>
      <c r="C51" t="s">
        <v>17</v>
      </c>
      <c r="D51" t="s">
        <v>3</v>
      </c>
      <c r="E51" t="s">
        <v>4</v>
      </c>
      <c r="F51" s="2">
        <v>3770990</v>
      </c>
      <c r="G51" s="2">
        <v>1047497</v>
      </c>
      <c r="H51">
        <v>434</v>
      </c>
      <c r="I51" s="2">
        <v>2823</v>
      </c>
      <c r="J51" s="2">
        <v>3257</v>
      </c>
      <c r="K51">
        <v>0</v>
      </c>
      <c r="L51" t="s">
        <v>5</v>
      </c>
      <c r="M51" t="s">
        <v>6</v>
      </c>
      <c r="N51" t="s">
        <v>7</v>
      </c>
    </row>
    <row r="52" spans="1:14" x14ac:dyDescent="0.3">
      <c r="A52" s="1"/>
      <c r="B52" t="s">
        <v>8</v>
      </c>
      <c r="C52" t="s">
        <v>19</v>
      </c>
      <c r="D52" t="s">
        <v>3</v>
      </c>
      <c r="E52" t="s">
        <v>4</v>
      </c>
      <c r="F52" s="2">
        <v>677832</v>
      </c>
      <c r="G52" s="2">
        <v>188287</v>
      </c>
      <c r="H52">
        <v>79</v>
      </c>
      <c r="I52">
        <v>615</v>
      </c>
      <c r="J52">
        <v>694</v>
      </c>
      <c r="K52">
        <v>0</v>
      </c>
      <c r="L52" t="s">
        <v>5</v>
      </c>
      <c r="M52" t="s">
        <v>6</v>
      </c>
      <c r="N52" t="s">
        <v>7</v>
      </c>
    </row>
    <row r="53" spans="1:14" x14ac:dyDescent="0.3">
      <c r="A53" s="1"/>
      <c r="B53" t="s">
        <v>120</v>
      </c>
      <c r="C53" t="s">
        <v>113</v>
      </c>
      <c r="D53" t="s">
        <v>3</v>
      </c>
      <c r="E53" t="s">
        <v>4</v>
      </c>
      <c r="F53" s="2">
        <v>2257531</v>
      </c>
      <c r="G53" s="2">
        <v>627092</v>
      </c>
      <c r="H53">
        <v>17</v>
      </c>
      <c r="I53" s="2">
        <v>1690</v>
      </c>
      <c r="J53" s="2">
        <v>1707</v>
      </c>
      <c r="K53">
        <v>0</v>
      </c>
      <c r="L53" t="s">
        <v>136</v>
      </c>
      <c r="M53" t="s">
        <v>6</v>
      </c>
      <c r="N53" t="s">
        <v>7</v>
      </c>
    </row>
    <row r="54" spans="1:14" x14ac:dyDescent="0.3">
      <c r="A54" s="1"/>
      <c r="B54" t="s">
        <v>137</v>
      </c>
      <c r="C54" t="s">
        <v>124</v>
      </c>
      <c r="D54" t="s">
        <v>3</v>
      </c>
      <c r="E54" t="s">
        <v>4</v>
      </c>
      <c r="F54" s="2">
        <v>1306751</v>
      </c>
      <c r="G54" s="2">
        <v>362986</v>
      </c>
      <c r="H54">
        <v>105</v>
      </c>
      <c r="I54">
        <v>822</v>
      </c>
      <c r="J54">
        <v>927</v>
      </c>
      <c r="K54">
        <v>0</v>
      </c>
      <c r="L54" t="s">
        <v>5</v>
      </c>
      <c r="M54" t="s">
        <v>6</v>
      </c>
      <c r="N54" t="s">
        <v>7</v>
      </c>
    </row>
    <row r="55" spans="1:14" x14ac:dyDescent="0.3">
      <c r="A55" s="1"/>
      <c r="B55" t="s">
        <v>112</v>
      </c>
      <c r="C55" t="s">
        <v>121</v>
      </c>
      <c r="D55" t="s">
        <v>3</v>
      </c>
      <c r="E55" t="s">
        <v>4</v>
      </c>
      <c r="F55" s="2">
        <v>289030</v>
      </c>
      <c r="G55" s="2">
        <v>80286</v>
      </c>
      <c r="H55">
        <v>5</v>
      </c>
      <c r="I55">
        <v>78</v>
      </c>
      <c r="J55">
        <v>83</v>
      </c>
      <c r="K55">
        <v>0</v>
      </c>
      <c r="L55" t="s">
        <v>5</v>
      </c>
      <c r="M55" t="s">
        <v>6</v>
      </c>
      <c r="N55" t="s">
        <v>7</v>
      </c>
    </row>
    <row r="56" spans="1:14" x14ac:dyDescent="0.3">
      <c r="A56" s="1"/>
      <c r="B56" t="s">
        <v>139</v>
      </c>
      <c r="C56" t="s">
        <v>140</v>
      </c>
      <c r="D56" t="s">
        <v>3</v>
      </c>
      <c r="E56" t="s">
        <v>4</v>
      </c>
      <c r="F56" s="2">
        <v>256172</v>
      </c>
      <c r="G56" s="2">
        <v>71159</v>
      </c>
      <c r="H56">
        <v>5</v>
      </c>
      <c r="I56">
        <v>129</v>
      </c>
      <c r="J56">
        <v>134</v>
      </c>
      <c r="K56">
        <v>0</v>
      </c>
      <c r="L56" t="s">
        <v>5</v>
      </c>
      <c r="M56" t="s">
        <v>6</v>
      </c>
      <c r="N56" t="s">
        <v>7</v>
      </c>
    </row>
    <row r="57" spans="1:14" x14ac:dyDescent="0.3">
      <c r="A57" s="1"/>
      <c r="B57" t="s">
        <v>116</v>
      </c>
      <c r="C57" t="s">
        <v>97</v>
      </c>
      <c r="D57" t="s">
        <v>3</v>
      </c>
      <c r="E57" t="s">
        <v>4</v>
      </c>
      <c r="F57" s="2">
        <v>1353143</v>
      </c>
      <c r="G57" s="2">
        <v>375873</v>
      </c>
      <c r="H57">
        <v>69</v>
      </c>
      <c r="I57">
        <v>0</v>
      </c>
      <c r="J57">
        <v>69</v>
      </c>
      <c r="K57">
        <v>0</v>
      </c>
      <c r="L57" t="s">
        <v>5</v>
      </c>
      <c r="M57" t="s">
        <v>6</v>
      </c>
      <c r="N57" t="s">
        <v>7</v>
      </c>
    </row>
    <row r="58" spans="1:14" x14ac:dyDescent="0.3">
      <c r="A58" s="1"/>
      <c r="B58" t="s">
        <v>71</v>
      </c>
      <c r="C58" t="s">
        <v>72</v>
      </c>
      <c r="D58" t="s">
        <v>3</v>
      </c>
      <c r="E58" t="s">
        <v>4</v>
      </c>
      <c r="F58" s="2">
        <v>232407</v>
      </c>
      <c r="G58" s="2">
        <v>64558</v>
      </c>
      <c r="H58">
        <v>0</v>
      </c>
      <c r="I58">
        <v>57</v>
      </c>
      <c r="J58">
        <v>57</v>
      </c>
      <c r="K58">
        <v>0</v>
      </c>
      <c r="L58" t="s">
        <v>5</v>
      </c>
      <c r="M58" t="s">
        <v>6</v>
      </c>
      <c r="N58" t="s">
        <v>7</v>
      </c>
    </row>
    <row r="59" spans="1:14" x14ac:dyDescent="0.3">
      <c r="A59" s="1"/>
      <c r="B59" t="s">
        <v>83</v>
      </c>
      <c r="C59" t="s">
        <v>84</v>
      </c>
      <c r="D59" t="s">
        <v>3</v>
      </c>
      <c r="E59" t="s">
        <v>4</v>
      </c>
      <c r="F59" s="2">
        <v>177373</v>
      </c>
      <c r="G59" s="2">
        <v>49270</v>
      </c>
      <c r="H59">
        <v>27</v>
      </c>
      <c r="I59">
        <v>216</v>
      </c>
      <c r="J59">
        <v>243</v>
      </c>
      <c r="K59">
        <v>0</v>
      </c>
      <c r="L59" t="s">
        <v>5</v>
      </c>
      <c r="M59" t="s">
        <v>6</v>
      </c>
      <c r="N59" t="s">
        <v>7</v>
      </c>
    </row>
    <row r="60" spans="1:14" x14ac:dyDescent="0.3">
      <c r="A60" s="1"/>
      <c r="B60" t="s">
        <v>141</v>
      </c>
      <c r="C60" t="s">
        <v>103</v>
      </c>
      <c r="D60" t="s">
        <v>3</v>
      </c>
      <c r="E60" t="s">
        <v>4</v>
      </c>
      <c r="F60" s="2">
        <v>104304</v>
      </c>
      <c r="G60" s="2">
        <v>28973</v>
      </c>
      <c r="H60">
        <v>13</v>
      </c>
      <c r="I60">
        <v>53</v>
      </c>
      <c r="J60">
        <v>66</v>
      </c>
      <c r="K60">
        <v>0</v>
      </c>
      <c r="L60" t="s">
        <v>5</v>
      </c>
      <c r="M60" t="s">
        <v>6</v>
      </c>
      <c r="N60" t="s">
        <v>7</v>
      </c>
    </row>
    <row r="61" spans="1:14" x14ac:dyDescent="0.3">
      <c r="A61" s="1"/>
      <c r="B61" t="s">
        <v>127</v>
      </c>
      <c r="C61" t="s">
        <v>128</v>
      </c>
      <c r="D61" t="s">
        <v>3</v>
      </c>
      <c r="E61" t="s">
        <v>4</v>
      </c>
      <c r="F61" s="2">
        <v>477876</v>
      </c>
      <c r="G61" s="2">
        <v>132743</v>
      </c>
      <c r="H61">
        <v>58</v>
      </c>
      <c r="I61">
        <v>0</v>
      </c>
      <c r="J61">
        <v>58</v>
      </c>
      <c r="K61">
        <v>0</v>
      </c>
      <c r="L61" t="s">
        <v>5</v>
      </c>
      <c r="M61" t="s">
        <v>6</v>
      </c>
      <c r="N61" t="s">
        <v>7</v>
      </c>
    </row>
    <row r="62" spans="1:14" x14ac:dyDescent="0.3">
      <c r="A62" s="1"/>
      <c r="B62" t="s">
        <v>127</v>
      </c>
      <c r="C62" t="s">
        <v>129</v>
      </c>
      <c r="D62" t="s">
        <v>3</v>
      </c>
      <c r="E62" t="s">
        <v>4</v>
      </c>
      <c r="F62" s="2">
        <v>156907</v>
      </c>
      <c r="G62" s="2">
        <v>43585</v>
      </c>
      <c r="H62">
        <v>23</v>
      </c>
      <c r="I62">
        <v>0</v>
      </c>
      <c r="J62">
        <v>23</v>
      </c>
      <c r="K62">
        <v>0</v>
      </c>
      <c r="L62" t="s">
        <v>5</v>
      </c>
      <c r="M62" t="s">
        <v>6</v>
      </c>
      <c r="N62" t="s">
        <v>7</v>
      </c>
    </row>
    <row r="63" spans="1:14" x14ac:dyDescent="0.3">
      <c r="A63" s="1"/>
      <c r="B63" t="s">
        <v>127</v>
      </c>
      <c r="C63" t="s">
        <v>142</v>
      </c>
      <c r="D63" t="s">
        <v>3</v>
      </c>
      <c r="E63" t="s">
        <v>4</v>
      </c>
      <c r="F63">
        <v>421</v>
      </c>
      <c r="G63">
        <v>117</v>
      </c>
      <c r="H63" s="2">
        <v>1086</v>
      </c>
      <c r="I63">
        <v>0</v>
      </c>
      <c r="J63" s="2">
        <v>1086</v>
      </c>
      <c r="K63">
        <v>9.2899999999999991</v>
      </c>
      <c r="L63" t="s">
        <v>5</v>
      </c>
      <c r="M63" t="s">
        <v>6</v>
      </c>
      <c r="N63" t="s">
        <v>7</v>
      </c>
    </row>
    <row r="64" spans="1:14" x14ac:dyDescent="0.3">
      <c r="A64" s="1"/>
      <c r="B64" t="s">
        <v>127</v>
      </c>
      <c r="C64" t="s">
        <v>132</v>
      </c>
      <c r="D64" t="s">
        <v>3</v>
      </c>
      <c r="E64" t="s">
        <v>4</v>
      </c>
      <c r="F64" s="2">
        <v>1655926</v>
      </c>
      <c r="G64" s="2">
        <v>459979</v>
      </c>
      <c r="H64">
        <v>60</v>
      </c>
      <c r="I64">
        <v>0</v>
      </c>
      <c r="J64">
        <v>60</v>
      </c>
      <c r="K64">
        <v>0</v>
      </c>
      <c r="L64" t="s">
        <v>5</v>
      </c>
      <c r="M64" t="s">
        <v>6</v>
      </c>
      <c r="N64" t="s">
        <v>7</v>
      </c>
    </row>
    <row r="65" spans="1:14" x14ac:dyDescent="0.3">
      <c r="A65" s="1"/>
      <c r="B65" t="s">
        <v>127</v>
      </c>
      <c r="C65" t="s">
        <v>143</v>
      </c>
      <c r="D65" t="s">
        <v>3</v>
      </c>
      <c r="E65" t="s">
        <v>4</v>
      </c>
      <c r="F65" s="2">
        <v>129067</v>
      </c>
      <c r="G65" s="2">
        <v>35852</v>
      </c>
      <c r="H65">
        <v>164</v>
      </c>
      <c r="I65">
        <v>0</v>
      </c>
      <c r="J65">
        <v>164</v>
      </c>
      <c r="K65">
        <v>0</v>
      </c>
      <c r="L65" t="s">
        <v>5</v>
      </c>
      <c r="M65" t="s">
        <v>6</v>
      </c>
      <c r="N65" t="s">
        <v>7</v>
      </c>
    </row>
    <row r="66" spans="1:14" x14ac:dyDescent="0.3">
      <c r="A66" s="1"/>
      <c r="B66" t="s">
        <v>127</v>
      </c>
      <c r="C66" t="s">
        <v>134</v>
      </c>
      <c r="D66" t="s">
        <v>3</v>
      </c>
      <c r="E66" t="s">
        <v>4</v>
      </c>
      <c r="F66" s="2">
        <v>326561</v>
      </c>
      <c r="G66" s="2">
        <v>90711</v>
      </c>
      <c r="H66">
        <v>37</v>
      </c>
      <c r="I66">
        <v>0</v>
      </c>
      <c r="J66">
        <v>37</v>
      </c>
      <c r="K66">
        <v>0</v>
      </c>
      <c r="L66" t="s">
        <v>5</v>
      </c>
      <c r="M66" t="s">
        <v>6</v>
      </c>
      <c r="N66" t="s">
        <v>7</v>
      </c>
    </row>
  </sheetData>
  <autoFilter ref="A1:N1" xr:uid="{6B7B56CD-DD7D-4BB2-ACEE-1FA56694927B}">
    <sortState xmlns:xlrd2="http://schemas.microsoft.com/office/spreadsheetml/2017/richdata2" ref="A2:N66">
      <sortCondition ref="N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21C66-9E7F-42A3-AC5A-F5835FDEBB00}">
  <dimension ref="A1:Q70"/>
  <sheetViews>
    <sheetView topLeftCell="A16" workbookViewId="0">
      <selection activeCell="N48" sqref="N48"/>
    </sheetView>
  </sheetViews>
  <sheetFormatPr defaultRowHeight="14.4" x14ac:dyDescent="0.3"/>
  <cols>
    <col min="6" max="8" width="9.88671875" bestFit="1" customWidth="1"/>
    <col min="10" max="10" width="9.88671875" bestFit="1" customWidth="1"/>
    <col min="14" max="14" width="12.88671875" bestFit="1" customWidth="1"/>
    <col min="17" max="17" width="24" customWidth="1"/>
  </cols>
  <sheetData>
    <row r="1" spans="1:17" ht="43.2" x14ac:dyDescent="0.3">
      <c r="A1" s="10" t="s">
        <v>173</v>
      </c>
      <c r="B1" s="10" t="s">
        <v>174</v>
      </c>
      <c r="C1" s="10" t="s">
        <v>175</v>
      </c>
      <c r="D1" s="10" t="s">
        <v>176</v>
      </c>
      <c r="E1" s="10" t="s">
        <v>177</v>
      </c>
      <c r="F1" s="10" t="s">
        <v>178</v>
      </c>
      <c r="G1" s="10" t="s">
        <v>179</v>
      </c>
      <c r="H1" s="10" t="s">
        <v>180</v>
      </c>
      <c r="I1" s="10" t="s">
        <v>181</v>
      </c>
      <c r="J1" s="10" t="s">
        <v>182</v>
      </c>
      <c r="K1" s="10" t="s">
        <v>183</v>
      </c>
      <c r="L1" s="10" t="s">
        <v>184</v>
      </c>
      <c r="M1" s="10" t="s">
        <v>185</v>
      </c>
      <c r="N1" s="10" t="s">
        <v>186</v>
      </c>
      <c r="O1" s="10"/>
      <c r="P1" s="10" t="s">
        <v>187</v>
      </c>
      <c r="Q1" s="10" t="s">
        <v>188</v>
      </c>
    </row>
    <row r="2" spans="1:17" x14ac:dyDescent="0.3">
      <c r="A2" s="1"/>
      <c r="B2" t="s">
        <v>164</v>
      </c>
      <c r="C2" t="s">
        <v>82</v>
      </c>
      <c r="D2" t="s">
        <v>3</v>
      </c>
      <c r="E2" t="s">
        <v>4</v>
      </c>
      <c r="F2" s="2">
        <v>70852</v>
      </c>
      <c r="G2" s="2">
        <v>19681</v>
      </c>
      <c r="H2" s="2">
        <v>25045</v>
      </c>
      <c r="I2" s="2">
        <v>11903</v>
      </c>
      <c r="J2" s="2">
        <v>36948</v>
      </c>
      <c r="K2">
        <v>1.27</v>
      </c>
      <c r="L2" t="s">
        <v>5</v>
      </c>
      <c r="M2" t="s">
        <v>6</v>
      </c>
      <c r="N2" t="s">
        <v>109</v>
      </c>
      <c r="P2" t="s">
        <v>109</v>
      </c>
      <c r="Q2">
        <f>K2</f>
        <v>1.27</v>
      </c>
    </row>
    <row r="3" spans="1:17" x14ac:dyDescent="0.3">
      <c r="A3" s="1"/>
      <c r="B3" t="s">
        <v>146</v>
      </c>
      <c r="C3" t="s">
        <v>91</v>
      </c>
      <c r="D3" t="s">
        <v>3</v>
      </c>
      <c r="E3" t="s">
        <v>4</v>
      </c>
      <c r="F3" s="2">
        <v>57454359</v>
      </c>
      <c r="G3" s="2">
        <v>15959544</v>
      </c>
      <c r="H3" s="2">
        <v>18544718</v>
      </c>
      <c r="I3" s="2">
        <v>253801</v>
      </c>
      <c r="J3" s="2">
        <v>18798519</v>
      </c>
      <c r="K3">
        <v>1.1599999999999999</v>
      </c>
      <c r="L3" t="s">
        <v>5</v>
      </c>
      <c r="M3" t="s">
        <v>6</v>
      </c>
      <c r="N3" t="s">
        <v>10</v>
      </c>
      <c r="P3" s="8" t="s">
        <v>10</v>
      </c>
      <c r="Q3" s="11">
        <f>SUM(H3:H5)/SUM(G3:G5)</f>
        <v>1.1989485704477432</v>
      </c>
    </row>
    <row r="4" spans="1:17" x14ac:dyDescent="0.3">
      <c r="A4" s="1"/>
      <c r="B4" t="s">
        <v>151</v>
      </c>
      <c r="C4" t="s">
        <v>50</v>
      </c>
      <c r="D4" t="s">
        <v>3</v>
      </c>
      <c r="E4" t="s">
        <v>4</v>
      </c>
      <c r="F4" s="2">
        <v>36478944</v>
      </c>
      <c r="G4" s="2">
        <v>10133040</v>
      </c>
      <c r="H4" s="2">
        <v>13302360</v>
      </c>
      <c r="I4" s="2">
        <v>164842</v>
      </c>
      <c r="J4" s="2">
        <v>13467202</v>
      </c>
      <c r="K4">
        <v>1.31</v>
      </c>
      <c r="L4" t="s">
        <v>5</v>
      </c>
      <c r="M4" t="s">
        <v>6</v>
      </c>
      <c r="N4" t="s">
        <v>10</v>
      </c>
      <c r="P4" s="8" t="s">
        <v>22</v>
      </c>
      <c r="Q4" s="11">
        <f>SUM(H6:H20)/SUM(G6:G20)</f>
        <v>0.58141486470862525</v>
      </c>
    </row>
    <row r="5" spans="1:17" x14ac:dyDescent="0.3">
      <c r="A5" s="1"/>
      <c r="B5" t="s">
        <v>163</v>
      </c>
      <c r="C5" t="s">
        <v>61</v>
      </c>
      <c r="D5" t="s">
        <v>3</v>
      </c>
      <c r="E5" t="s">
        <v>4</v>
      </c>
      <c r="F5" s="2">
        <v>30397766</v>
      </c>
      <c r="G5" s="2">
        <v>8443824</v>
      </c>
      <c r="H5" s="2">
        <v>9560299</v>
      </c>
      <c r="I5" s="2">
        <v>3821</v>
      </c>
      <c r="J5" s="2">
        <v>9564120</v>
      </c>
      <c r="K5">
        <v>1.1299999999999999</v>
      </c>
      <c r="L5" t="s">
        <v>5</v>
      </c>
      <c r="M5" t="s">
        <v>6</v>
      </c>
      <c r="N5" t="s">
        <v>10</v>
      </c>
      <c r="P5" s="8" t="s">
        <v>12</v>
      </c>
      <c r="Q5" s="14">
        <f>SUM(H21:H32)/SUM(G21:G32)</f>
        <v>9.8142501174670202E-5</v>
      </c>
    </row>
    <row r="6" spans="1:17" x14ac:dyDescent="0.3">
      <c r="A6" s="1"/>
      <c r="B6" t="s">
        <v>146</v>
      </c>
      <c r="C6" t="s">
        <v>21</v>
      </c>
      <c r="D6" t="s">
        <v>3</v>
      </c>
      <c r="E6" t="s">
        <v>4</v>
      </c>
      <c r="F6" s="2">
        <v>370484</v>
      </c>
      <c r="G6" s="2">
        <v>102912</v>
      </c>
      <c r="H6" s="2">
        <v>74476</v>
      </c>
      <c r="I6" s="2">
        <v>1959</v>
      </c>
      <c r="J6" s="2">
        <v>76435</v>
      </c>
      <c r="K6">
        <v>0.72</v>
      </c>
      <c r="L6" t="s">
        <v>5</v>
      </c>
      <c r="M6" t="s">
        <v>6</v>
      </c>
      <c r="N6" t="s">
        <v>22</v>
      </c>
      <c r="P6" s="8" t="s">
        <v>42</v>
      </c>
      <c r="Q6" s="11">
        <f>SUM(H33:H46)/SUM(G33:G46)</f>
        <v>5.2206792853352203E-2</v>
      </c>
    </row>
    <row r="7" spans="1:17" x14ac:dyDescent="0.3">
      <c r="A7" s="1"/>
      <c r="B7" t="s">
        <v>151</v>
      </c>
      <c r="C7" t="s">
        <v>38</v>
      </c>
      <c r="D7" t="s">
        <v>3</v>
      </c>
      <c r="E7" t="s">
        <v>4</v>
      </c>
      <c r="F7" s="2">
        <v>533473</v>
      </c>
      <c r="G7" s="2">
        <v>148187</v>
      </c>
      <c r="H7" s="2">
        <v>110929</v>
      </c>
      <c r="I7" s="2">
        <v>6636</v>
      </c>
      <c r="J7" s="2">
        <v>117565</v>
      </c>
      <c r="K7">
        <v>0.75</v>
      </c>
      <c r="L7" t="s">
        <v>5</v>
      </c>
      <c r="M7" t="s">
        <v>6</v>
      </c>
      <c r="N7" t="s">
        <v>22</v>
      </c>
      <c r="P7" s="8" t="s">
        <v>65</v>
      </c>
      <c r="Q7" s="12">
        <f>SUM(H49:H52)/SUM(G49:G52)</f>
        <v>8.9981390212478781E-4</v>
      </c>
    </row>
    <row r="8" spans="1:17" x14ac:dyDescent="0.3">
      <c r="A8" s="1"/>
      <c r="B8" t="s">
        <v>151</v>
      </c>
      <c r="C8" t="s">
        <v>39</v>
      </c>
      <c r="D8" t="s">
        <v>3</v>
      </c>
      <c r="E8" t="s">
        <v>4</v>
      </c>
      <c r="F8" s="2">
        <v>2598296</v>
      </c>
      <c r="G8" s="2">
        <v>721749</v>
      </c>
      <c r="H8" s="2">
        <v>381551</v>
      </c>
      <c r="I8" s="2">
        <v>25209</v>
      </c>
      <c r="J8" s="2">
        <v>406760</v>
      </c>
      <c r="K8">
        <v>0.53</v>
      </c>
      <c r="L8" t="s">
        <v>5</v>
      </c>
      <c r="M8" t="s">
        <v>6</v>
      </c>
      <c r="N8" t="s">
        <v>22</v>
      </c>
      <c r="P8" s="8" t="s">
        <v>7</v>
      </c>
      <c r="Q8" s="13">
        <f>SUM(H53:H70)/SUM(G53:G70)</f>
        <v>6.029286215466081E-4</v>
      </c>
    </row>
    <row r="9" spans="1:17" x14ac:dyDescent="0.3">
      <c r="A9" s="1"/>
      <c r="B9" t="s">
        <v>158</v>
      </c>
      <c r="C9" t="s">
        <v>32</v>
      </c>
      <c r="D9" t="s">
        <v>3</v>
      </c>
      <c r="E9" t="s">
        <v>4</v>
      </c>
      <c r="F9" s="2">
        <v>53703</v>
      </c>
      <c r="G9" s="2">
        <v>14917</v>
      </c>
      <c r="H9" s="2">
        <v>14334</v>
      </c>
      <c r="I9">
        <v>445</v>
      </c>
      <c r="J9" s="2">
        <v>14779</v>
      </c>
      <c r="K9">
        <v>0.96</v>
      </c>
      <c r="L9" t="s">
        <v>5</v>
      </c>
      <c r="M9" t="s">
        <v>6</v>
      </c>
      <c r="N9" t="s">
        <v>22</v>
      </c>
      <c r="P9" t="s">
        <v>147</v>
      </c>
      <c r="Q9" s="13">
        <f>SUM(H47:H48)/SUM(G47:G48)</f>
        <v>4.8399902284108953E-2</v>
      </c>
    </row>
    <row r="10" spans="1:17" x14ac:dyDescent="0.3">
      <c r="A10" s="1"/>
      <c r="B10" t="s">
        <v>158</v>
      </c>
      <c r="C10" t="s">
        <v>33</v>
      </c>
      <c r="D10" t="s">
        <v>3</v>
      </c>
      <c r="E10" t="s">
        <v>4</v>
      </c>
      <c r="F10" s="2">
        <v>57089</v>
      </c>
      <c r="G10" s="2">
        <v>15858</v>
      </c>
      <c r="H10" s="2">
        <v>14243</v>
      </c>
      <c r="I10">
        <v>330</v>
      </c>
      <c r="J10" s="2">
        <v>14573</v>
      </c>
      <c r="K10">
        <v>0.9</v>
      </c>
      <c r="L10" t="s">
        <v>5</v>
      </c>
      <c r="M10" t="s">
        <v>6</v>
      </c>
      <c r="N10" t="s">
        <v>22</v>
      </c>
    </row>
    <row r="11" spans="1:17" x14ac:dyDescent="0.3">
      <c r="A11" s="1"/>
      <c r="B11" t="s">
        <v>158</v>
      </c>
      <c r="C11" t="s">
        <v>34</v>
      </c>
      <c r="D11" t="s">
        <v>3</v>
      </c>
      <c r="E11" t="s">
        <v>4</v>
      </c>
      <c r="F11" s="2">
        <v>62050</v>
      </c>
      <c r="G11" s="2">
        <v>17236</v>
      </c>
      <c r="H11" s="2">
        <v>13360</v>
      </c>
      <c r="I11">
        <v>393</v>
      </c>
      <c r="J11" s="2">
        <v>13753</v>
      </c>
      <c r="K11">
        <v>0.78</v>
      </c>
      <c r="L11" t="s">
        <v>5</v>
      </c>
      <c r="M11" t="s">
        <v>6</v>
      </c>
      <c r="N11" t="s">
        <v>22</v>
      </c>
    </row>
    <row r="12" spans="1:17" x14ac:dyDescent="0.3">
      <c r="A12" s="1"/>
      <c r="B12" t="s">
        <v>158</v>
      </c>
      <c r="C12" t="s">
        <v>35</v>
      </c>
      <c r="D12" t="s">
        <v>3</v>
      </c>
      <c r="E12" t="s">
        <v>4</v>
      </c>
      <c r="F12" s="2">
        <v>126627</v>
      </c>
      <c r="G12" s="2">
        <v>35174</v>
      </c>
      <c r="H12" s="2">
        <v>29761</v>
      </c>
      <c r="I12">
        <v>382</v>
      </c>
      <c r="J12" s="2">
        <v>30143</v>
      </c>
      <c r="K12">
        <v>0.85</v>
      </c>
      <c r="L12" t="s">
        <v>5</v>
      </c>
      <c r="M12" t="s">
        <v>6</v>
      </c>
      <c r="N12" t="s">
        <v>22</v>
      </c>
    </row>
    <row r="13" spans="1:17" x14ac:dyDescent="0.3">
      <c r="A13" s="1"/>
      <c r="B13" t="s">
        <v>158</v>
      </c>
      <c r="C13" t="s">
        <v>125</v>
      </c>
      <c r="D13" t="s">
        <v>3</v>
      </c>
      <c r="E13" t="s">
        <v>4</v>
      </c>
      <c r="F13" s="2">
        <v>58118</v>
      </c>
      <c r="G13" s="2">
        <v>16144</v>
      </c>
      <c r="H13" s="2">
        <v>14783</v>
      </c>
      <c r="I13">
        <v>416</v>
      </c>
      <c r="J13" s="2">
        <v>15199</v>
      </c>
      <c r="K13">
        <v>0.92</v>
      </c>
      <c r="L13" t="s">
        <v>5</v>
      </c>
      <c r="M13" t="s">
        <v>6</v>
      </c>
      <c r="N13" t="s">
        <v>22</v>
      </c>
    </row>
    <row r="14" spans="1:17" x14ac:dyDescent="0.3">
      <c r="A14" s="1"/>
      <c r="B14" t="s">
        <v>162</v>
      </c>
      <c r="C14" t="s">
        <v>77</v>
      </c>
      <c r="D14" t="s">
        <v>3</v>
      </c>
      <c r="E14" t="s">
        <v>4</v>
      </c>
      <c r="F14" s="2">
        <v>2179</v>
      </c>
      <c r="G14">
        <v>605</v>
      </c>
      <c r="H14">
        <v>381</v>
      </c>
      <c r="I14">
        <v>32</v>
      </c>
      <c r="J14">
        <v>413</v>
      </c>
      <c r="K14">
        <v>0.63</v>
      </c>
      <c r="L14" t="s">
        <v>5</v>
      </c>
      <c r="M14" t="s">
        <v>6</v>
      </c>
      <c r="N14" t="s">
        <v>22</v>
      </c>
    </row>
    <row r="15" spans="1:17" x14ac:dyDescent="0.3">
      <c r="A15" s="1"/>
      <c r="B15" t="s">
        <v>162</v>
      </c>
      <c r="C15" t="s">
        <v>78</v>
      </c>
      <c r="D15" t="s">
        <v>3</v>
      </c>
      <c r="E15" t="s">
        <v>4</v>
      </c>
      <c r="F15" s="2">
        <v>7260</v>
      </c>
      <c r="G15" s="2">
        <v>2017</v>
      </c>
      <c r="H15" s="2">
        <v>1144</v>
      </c>
      <c r="I15">
        <v>108</v>
      </c>
      <c r="J15" s="2">
        <v>1252</v>
      </c>
      <c r="K15">
        <v>0.56999999999999995</v>
      </c>
      <c r="L15" t="s">
        <v>5</v>
      </c>
      <c r="M15" t="s">
        <v>6</v>
      </c>
      <c r="N15" t="s">
        <v>22</v>
      </c>
    </row>
    <row r="16" spans="1:17" x14ac:dyDescent="0.3">
      <c r="A16" s="1"/>
      <c r="B16" t="s">
        <v>162</v>
      </c>
      <c r="C16" t="s">
        <v>79</v>
      </c>
      <c r="D16" t="s">
        <v>3</v>
      </c>
      <c r="E16" t="s">
        <v>4</v>
      </c>
      <c r="F16" s="2">
        <v>2342</v>
      </c>
      <c r="G16">
        <v>651</v>
      </c>
      <c r="H16">
        <v>399</v>
      </c>
      <c r="I16">
        <v>35</v>
      </c>
      <c r="J16">
        <v>434</v>
      </c>
      <c r="K16">
        <v>0.61</v>
      </c>
      <c r="L16" t="s">
        <v>5</v>
      </c>
      <c r="M16" t="s">
        <v>6</v>
      </c>
      <c r="N16" t="s">
        <v>22</v>
      </c>
    </row>
    <row r="17" spans="1:14" x14ac:dyDescent="0.3">
      <c r="A17" s="1"/>
      <c r="B17" t="s">
        <v>162</v>
      </c>
      <c r="C17" t="s">
        <v>80</v>
      </c>
      <c r="D17" t="s">
        <v>3</v>
      </c>
      <c r="E17" t="s">
        <v>4</v>
      </c>
      <c r="F17" s="2">
        <v>4375897</v>
      </c>
      <c r="G17" s="2">
        <v>1215527</v>
      </c>
      <c r="H17" s="2">
        <v>678503</v>
      </c>
      <c r="I17" s="2">
        <v>5027</v>
      </c>
      <c r="J17" s="2">
        <v>683530</v>
      </c>
      <c r="K17">
        <v>0.56000000000000005</v>
      </c>
      <c r="L17" t="s">
        <v>5</v>
      </c>
      <c r="M17" t="s">
        <v>6</v>
      </c>
      <c r="N17" t="s">
        <v>22</v>
      </c>
    </row>
    <row r="18" spans="1:14" x14ac:dyDescent="0.3">
      <c r="A18" s="1"/>
      <c r="B18" t="s">
        <v>163</v>
      </c>
      <c r="C18" t="s">
        <v>30</v>
      </c>
      <c r="D18" t="s">
        <v>3</v>
      </c>
      <c r="E18" t="s">
        <v>4</v>
      </c>
      <c r="F18" s="2">
        <v>701768</v>
      </c>
      <c r="G18" s="2">
        <v>194936</v>
      </c>
      <c r="H18" s="2">
        <v>104191</v>
      </c>
      <c r="I18">
        <v>902</v>
      </c>
      <c r="J18" s="2">
        <v>105093</v>
      </c>
      <c r="K18">
        <v>0.53</v>
      </c>
      <c r="L18" t="s">
        <v>5</v>
      </c>
      <c r="M18" t="s">
        <v>6</v>
      </c>
      <c r="N18" t="s">
        <v>22</v>
      </c>
    </row>
    <row r="19" spans="1:14" x14ac:dyDescent="0.3">
      <c r="A19" s="1"/>
      <c r="B19" t="s">
        <v>168</v>
      </c>
      <c r="C19" t="s">
        <v>86</v>
      </c>
      <c r="D19" t="s">
        <v>3</v>
      </c>
      <c r="E19" t="s">
        <v>4</v>
      </c>
      <c r="F19" s="2">
        <v>386145</v>
      </c>
      <c r="G19" s="2">
        <v>107262</v>
      </c>
      <c r="H19" s="2">
        <v>65894</v>
      </c>
      <c r="I19" s="2">
        <v>3298</v>
      </c>
      <c r="J19" s="2">
        <v>69192</v>
      </c>
      <c r="K19">
        <v>0.61</v>
      </c>
      <c r="L19" t="s">
        <v>5</v>
      </c>
      <c r="M19" t="s">
        <v>6</v>
      </c>
      <c r="N19" t="s">
        <v>22</v>
      </c>
    </row>
    <row r="20" spans="1:14" x14ac:dyDescent="0.3">
      <c r="A20" s="1"/>
      <c r="B20" t="s">
        <v>168</v>
      </c>
      <c r="C20" t="s">
        <v>87</v>
      </c>
      <c r="D20" t="s">
        <v>3</v>
      </c>
      <c r="E20" t="s">
        <v>4</v>
      </c>
      <c r="F20" s="2">
        <v>68010</v>
      </c>
      <c r="G20" s="2">
        <v>18891</v>
      </c>
      <c r="H20" s="2">
        <v>14745</v>
      </c>
      <c r="I20" s="2">
        <v>2889</v>
      </c>
      <c r="J20" s="2">
        <v>17634</v>
      </c>
      <c r="K20">
        <v>0.78</v>
      </c>
      <c r="L20" t="s">
        <v>5</v>
      </c>
      <c r="M20" t="s">
        <v>6</v>
      </c>
      <c r="N20" t="s">
        <v>22</v>
      </c>
    </row>
    <row r="21" spans="1:14" x14ac:dyDescent="0.3">
      <c r="A21" s="1"/>
      <c r="B21" t="s">
        <v>146</v>
      </c>
      <c r="C21" t="s">
        <v>11</v>
      </c>
      <c r="D21" t="s">
        <v>3</v>
      </c>
      <c r="E21" t="s">
        <v>4</v>
      </c>
      <c r="F21" s="2">
        <v>153268</v>
      </c>
      <c r="G21" s="2">
        <v>42574</v>
      </c>
      <c r="H21">
        <v>15</v>
      </c>
      <c r="I21">
        <v>6</v>
      </c>
      <c r="J21">
        <v>21</v>
      </c>
      <c r="K21">
        <v>0</v>
      </c>
      <c r="L21" t="s">
        <v>5</v>
      </c>
      <c r="M21" t="s">
        <v>6</v>
      </c>
      <c r="N21" t="s">
        <v>12</v>
      </c>
    </row>
    <row r="22" spans="1:14" x14ac:dyDescent="0.3">
      <c r="A22" s="1"/>
      <c r="B22" t="s">
        <v>146</v>
      </c>
      <c r="C22" t="s">
        <v>13</v>
      </c>
      <c r="D22" t="s">
        <v>3</v>
      </c>
      <c r="E22" t="s">
        <v>4</v>
      </c>
      <c r="F22" s="2">
        <v>285290</v>
      </c>
      <c r="G22" s="2">
        <v>79247</v>
      </c>
      <c r="H22">
        <v>79</v>
      </c>
      <c r="I22">
        <v>860</v>
      </c>
      <c r="J22">
        <v>939</v>
      </c>
      <c r="K22">
        <v>0</v>
      </c>
      <c r="L22" t="s">
        <v>5</v>
      </c>
      <c r="M22" t="s">
        <v>6</v>
      </c>
      <c r="N22" t="s">
        <v>12</v>
      </c>
    </row>
    <row r="23" spans="1:14" x14ac:dyDescent="0.3">
      <c r="A23" s="1"/>
      <c r="B23" t="s">
        <v>146</v>
      </c>
      <c r="C23" t="s">
        <v>14</v>
      </c>
      <c r="D23" t="s">
        <v>3</v>
      </c>
      <c r="E23" t="s">
        <v>4</v>
      </c>
      <c r="F23" s="2">
        <v>126367</v>
      </c>
      <c r="G23" s="2">
        <v>35102</v>
      </c>
      <c r="H23">
        <v>3</v>
      </c>
      <c r="I23">
        <v>295</v>
      </c>
      <c r="J23">
        <v>298</v>
      </c>
      <c r="K23">
        <v>0</v>
      </c>
      <c r="L23" t="s">
        <v>5</v>
      </c>
      <c r="M23" t="s">
        <v>6</v>
      </c>
      <c r="N23" t="s">
        <v>12</v>
      </c>
    </row>
    <row r="24" spans="1:14" x14ac:dyDescent="0.3">
      <c r="A24" s="1"/>
      <c r="B24" t="s">
        <v>146</v>
      </c>
      <c r="C24" t="s">
        <v>15</v>
      </c>
      <c r="D24" t="s">
        <v>3</v>
      </c>
      <c r="E24" t="s">
        <v>4</v>
      </c>
      <c r="F24" s="2">
        <v>1799330</v>
      </c>
      <c r="G24" s="2">
        <v>499814</v>
      </c>
      <c r="H24">
        <v>2</v>
      </c>
      <c r="I24">
        <v>177</v>
      </c>
      <c r="J24">
        <v>179</v>
      </c>
      <c r="K24">
        <v>0</v>
      </c>
      <c r="L24" t="s">
        <v>5</v>
      </c>
      <c r="M24" t="s">
        <v>6</v>
      </c>
      <c r="N24" t="s">
        <v>12</v>
      </c>
    </row>
    <row r="25" spans="1:14" x14ac:dyDescent="0.3">
      <c r="A25" s="1"/>
      <c r="B25" t="s">
        <v>146</v>
      </c>
      <c r="C25" t="s">
        <v>16</v>
      </c>
      <c r="D25" t="s">
        <v>3</v>
      </c>
      <c r="E25" t="s">
        <v>4</v>
      </c>
      <c r="F25" s="2">
        <v>647219</v>
      </c>
      <c r="G25" s="2">
        <v>179783</v>
      </c>
      <c r="H25">
        <v>0</v>
      </c>
      <c r="I25" s="2">
        <v>1463</v>
      </c>
      <c r="J25" s="2">
        <v>1463</v>
      </c>
      <c r="K25">
        <v>0</v>
      </c>
      <c r="L25" t="s">
        <v>5</v>
      </c>
      <c r="M25" t="s">
        <v>6</v>
      </c>
      <c r="N25" t="s">
        <v>12</v>
      </c>
    </row>
    <row r="26" spans="1:14" x14ac:dyDescent="0.3">
      <c r="A26" s="1"/>
      <c r="B26" t="s">
        <v>146</v>
      </c>
      <c r="C26" t="s">
        <v>18</v>
      </c>
      <c r="D26" t="s">
        <v>3</v>
      </c>
      <c r="E26" t="s">
        <v>4</v>
      </c>
      <c r="F26" s="2">
        <v>357324</v>
      </c>
      <c r="G26" s="2">
        <v>99257</v>
      </c>
      <c r="H26">
        <v>0</v>
      </c>
      <c r="I26" s="2">
        <v>5221</v>
      </c>
      <c r="J26" s="2">
        <v>5221</v>
      </c>
      <c r="K26">
        <v>0</v>
      </c>
      <c r="L26" t="s">
        <v>5</v>
      </c>
      <c r="M26" t="s">
        <v>6</v>
      </c>
      <c r="N26" t="s">
        <v>12</v>
      </c>
    </row>
    <row r="27" spans="1:14" x14ac:dyDescent="0.3">
      <c r="A27" s="1"/>
      <c r="B27" t="s">
        <v>146</v>
      </c>
      <c r="C27" t="s">
        <v>20</v>
      </c>
      <c r="D27" t="s">
        <v>3</v>
      </c>
      <c r="E27" t="s">
        <v>4</v>
      </c>
      <c r="F27" s="2">
        <v>96135</v>
      </c>
      <c r="G27" s="2">
        <v>26704</v>
      </c>
      <c r="H27">
        <v>0</v>
      </c>
      <c r="I27">
        <v>268</v>
      </c>
      <c r="J27">
        <v>268</v>
      </c>
      <c r="K27">
        <v>0</v>
      </c>
      <c r="L27" t="s">
        <v>5</v>
      </c>
      <c r="M27" t="s">
        <v>6</v>
      </c>
      <c r="N27" t="s">
        <v>12</v>
      </c>
    </row>
    <row r="28" spans="1:14" x14ac:dyDescent="0.3">
      <c r="A28" s="1"/>
      <c r="B28" t="s">
        <v>146</v>
      </c>
      <c r="C28" t="s">
        <v>25</v>
      </c>
      <c r="D28" t="s">
        <v>3</v>
      </c>
      <c r="E28" t="s">
        <v>4</v>
      </c>
      <c r="F28" s="2">
        <v>510310</v>
      </c>
      <c r="G28" s="2">
        <v>141753</v>
      </c>
      <c r="H28">
        <v>0</v>
      </c>
      <c r="I28" s="2">
        <v>1173</v>
      </c>
      <c r="J28" s="2">
        <v>1173</v>
      </c>
      <c r="K28">
        <v>0</v>
      </c>
      <c r="L28" t="s">
        <v>5</v>
      </c>
      <c r="M28" t="s">
        <v>6</v>
      </c>
      <c r="N28" t="s">
        <v>12</v>
      </c>
    </row>
    <row r="29" spans="1:14" x14ac:dyDescent="0.3">
      <c r="A29" s="1"/>
      <c r="B29" t="s">
        <v>146</v>
      </c>
      <c r="C29" t="s">
        <v>26</v>
      </c>
      <c r="D29" t="s">
        <v>3</v>
      </c>
      <c r="E29" t="s">
        <v>4</v>
      </c>
      <c r="F29" s="2">
        <v>94596</v>
      </c>
      <c r="G29" s="2">
        <v>26277</v>
      </c>
      <c r="H29">
        <v>0</v>
      </c>
      <c r="I29">
        <v>39</v>
      </c>
      <c r="J29">
        <v>39</v>
      </c>
      <c r="K29">
        <v>0</v>
      </c>
      <c r="L29" t="s">
        <v>5</v>
      </c>
      <c r="M29" t="s">
        <v>6</v>
      </c>
      <c r="N29" t="s">
        <v>12</v>
      </c>
    </row>
    <row r="30" spans="1:14" x14ac:dyDescent="0.3">
      <c r="A30" s="1"/>
      <c r="B30" t="s">
        <v>169</v>
      </c>
      <c r="C30" t="s">
        <v>55</v>
      </c>
      <c r="D30" t="s">
        <v>3</v>
      </c>
      <c r="E30" t="s">
        <v>4</v>
      </c>
      <c r="F30" s="2">
        <v>51760</v>
      </c>
      <c r="G30" s="2">
        <v>14378</v>
      </c>
      <c r="H30">
        <v>6</v>
      </c>
      <c r="I30">
        <v>0</v>
      </c>
      <c r="J30">
        <v>6</v>
      </c>
      <c r="K30">
        <v>0</v>
      </c>
      <c r="L30" t="s">
        <v>5</v>
      </c>
      <c r="M30" t="s">
        <v>6</v>
      </c>
      <c r="N30" t="s">
        <v>12</v>
      </c>
    </row>
    <row r="31" spans="1:14" x14ac:dyDescent="0.3">
      <c r="A31" s="1"/>
      <c r="B31" t="s">
        <v>169</v>
      </c>
      <c r="C31" t="s">
        <v>56</v>
      </c>
      <c r="D31" t="s">
        <v>3</v>
      </c>
      <c r="E31" t="s">
        <v>4</v>
      </c>
      <c r="F31" s="2">
        <v>9705</v>
      </c>
      <c r="G31" s="2">
        <v>2696</v>
      </c>
      <c r="H31">
        <v>4</v>
      </c>
      <c r="I31">
        <v>0</v>
      </c>
      <c r="J31">
        <v>4</v>
      </c>
      <c r="K31">
        <v>0</v>
      </c>
      <c r="L31" t="s">
        <v>5</v>
      </c>
      <c r="M31" t="s">
        <v>6</v>
      </c>
      <c r="N31" t="s">
        <v>12</v>
      </c>
    </row>
    <row r="32" spans="1:14" x14ac:dyDescent="0.3">
      <c r="A32" s="1"/>
      <c r="B32" t="s">
        <v>169</v>
      </c>
      <c r="C32" t="s">
        <v>58</v>
      </c>
      <c r="D32" t="s">
        <v>3</v>
      </c>
      <c r="E32" t="s">
        <v>4</v>
      </c>
      <c r="F32" s="2">
        <v>13685</v>
      </c>
      <c r="G32" s="2">
        <v>3802</v>
      </c>
      <c r="H32">
        <v>4</v>
      </c>
      <c r="I32">
        <v>0</v>
      </c>
      <c r="J32">
        <v>4</v>
      </c>
      <c r="K32">
        <v>0</v>
      </c>
      <c r="L32" t="s">
        <v>5</v>
      </c>
      <c r="M32" t="s">
        <v>6</v>
      </c>
      <c r="N32" t="s">
        <v>12</v>
      </c>
    </row>
    <row r="33" spans="1:14" x14ac:dyDescent="0.3">
      <c r="A33" s="1"/>
      <c r="B33" t="s">
        <v>150</v>
      </c>
      <c r="C33" t="s">
        <v>41</v>
      </c>
      <c r="D33" t="s">
        <v>3</v>
      </c>
      <c r="E33" t="s">
        <v>4</v>
      </c>
      <c r="F33" s="2">
        <v>39320</v>
      </c>
      <c r="G33" s="2">
        <v>10922</v>
      </c>
      <c r="H33">
        <v>551</v>
      </c>
      <c r="I33">
        <v>234</v>
      </c>
      <c r="J33">
        <v>785</v>
      </c>
      <c r="K33">
        <v>0.05</v>
      </c>
      <c r="L33" t="s">
        <v>5</v>
      </c>
      <c r="M33" t="s">
        <v>6</v>
      </c>
      <c r="N33" t="s">
        <v>42</v>
      </c>
    </row>
    <row r="34" spans="1:14" x14ac:dyDescent="0.3">
      <c r="A34" s="1"/>
      <c r="B34" t="s">
        <v>150</v>
      </c>
      <c r="C34" t="s">
        <v>43</v>
      </c>
      <c r="D34" t="s">
        <v>3</v>
      </c>
      <c r="E34" t="s">
        <v>4</v>
      </c>
      <c r="F34" s="2">
        <v>47372</v>
      </c>
      <c r="G34" s="2">
        <v>13159</v>
      </c>
      <c r="H34">
        <v>659</v>
      </c>
      <c r="I34">
        <v>121</v>
      </c>
      <c r="J34">
        <v>780</v>
      </c>
      <c r="K34">
        <v>0.05</v>
      </c>
      <c r="L34" t="s">
        <v>5</v>
      </c>
      <c r="M34" t="s">
        <v>6</v>
      </c>
      <c r="N34" t="s">
        <v>42</v>
      </c>
    </row>
    <row r="35" spans="1:14" x14ac:dyDescent="0.3">
      <c r="A35" s="1"/>
      <c r="B35" t="s">
        <v>150</v>
      </c>
      <c r="C35" t="s">
        <v>44</v>
      </c>
      <c r="D35" t="s">
        <v>3</v>
      </c>
      <c r="E35" t="s">
        <v>4</v>
      </c>
      <c r="F35" s="2">
        <v>35959</v>
      </c>
      <c r="G35" s="2">
        <v>9989</v>
      </c>
      <c r="H35">
        <v>559</v>
      </c>
      <c r="I35">
        <v>3</v>
      </c>
      <c r="J35">
        <v>562</v>
      </c>
      <c r="K35">
        <v>0.06</v>
      </c>
      <c r="L35" t="s">
        <v>5</v>
      </c>
      <c r="M35" t="s">
        <v>6</v>
      </c>
      <c r="N35" t="s">
        <v>42</v>
      </c>
    </row>
    <row r="36" spans="1:14" x14ac:dyDescent="0.3">
      <c r="A36" s="1"/>
      <c r="B36" t="s">
        <v>150</v>
      </c>
      <c r="C36" t="s">
        <v>45</v>
      </c>
      <c r="D36" t="s">
        <v>3</v>
      </c>
      <c r="E36" t="s">
        <v>4</v>
      </c>
      <c r="F36" s="2">
        <v>321110</v>
      </c>
      <c r="G36" s="2">
        <v>89197</v>
      </c>
      <c r="H36" s="2">
        <v>4354</v>
      </c>
      <c r="I36">
        <v>360</v>
      </c>
      <c r="J36" s="2">
        <v>4714</v>
      </c>
      <c r="K36">
        <v>0.05</v>
      </c>
      <c r="L36" t="s">
        <v>5</v>
      </c>
      <c r="M36" t="s">
        <v>6</v>
      </c>
      <c r="N36" t="s">
        <v>42</v>
      </c>
    </row>
    <row r="37" spans="1:14" x14ac:dyDescent="0.3">
      <c r="A37" s="1"/>
      <c r="B37" t="s">
        <v>150</v>
      </c>
      <c r="C37" t="s">
        <v>115</v>
      </c>
      <c r="D37" t="s">
        <v>3</v>
      </c>
      <c r="E37" t="s">
        <v>4</v>
      </c>
      <c r="F37" s="2">
        <v>26917</v>
      </c>
      <c r="G37" s="2">
        <v>7477</v>
      </c>
      <c r="H37">
        <v>381</v>
      </c>
      <c r="I37">
        <v>12</v>
      </c>
      <c r="J37">
        <v>393</v>
      </c>
      <c r="K37">
        <v>0.05</v>
      </c>
      <c r="L37" t="s">
        <v>5</v>
      </c>
      <c r="M37" t="s">
        <v>6</v>
      </c>
      <c r="N37" t="s">
        <v>42</v>
      </c>
    </row>
    <row r="38" spans="1:14" x14ac:dyDescent="0.3">
      <c r="A38" s="1"/>
      <c r="B38" t="s">
        <v>150</v>
      </c>
      <c r="C38" t="s">
        <v>48</v>
      </c>
      <c r="D38" t="s">
        <v>3</v>
      </c>
      <c r="E38" t="s">
        <v>4</v>
      </c>
      <c r="F38" s="2">
        <v>45234</v>
      </c>
      <c r="G38" s="2">
        <v>12565</v>
      </c>
      <c r="H38">
        <v>630</v>
      </c>
      <c r="I38">
        <v>7</v>
      </c>
      <c r="J38">
        <v>637</v>
      </c>
      <c r="K38">
        <v>0.05</v>
      </c>
      <c r="L38" t="s">
        <v>5</v>
      </c>
      <c r="M38" t="s">
        <v>6</v>
      </c>
      <c r="N38" t="s">
        <v>42</v>
      </c>
    </row>
    <row r="39" spans="1:14" x14ac:dyDescent="0.3">
      <c r="A39" s="1"/>
      <c r="B39" t="s">
        <v>155</v>
      </c>
      <c r="C39" t="s">
        <v>63</v>
      </c>
      <c r="D39" t="s">
        <v>3</v>
      </c>
      <c r="E39" t="s">
        <v>4</v>
      </c>
      <c r="F39" s="2">
        <v>23994</v>
      </c>
      <c r="G39" s="2">
        <v>6665</v>
      </c>
      <c r="H39">
        <v>386</v>
      </c>
      <c r="I39">
        <v>0</v>
      </c>
      <c r="J39">
        <v>386</v>
      </c>
      <c r="K39">
        <v>0.06</v>
      </c>
      <c r="L39" t="s">
        <v>5</v>
      </c>
      <c r="M39" t="s">
        <v>6</v>
      </c>
      <c r="N39" t="s">
        <v>42</v>
      </c>
    </row>
    <row r="40" spans="1:14" x14ac:dyDescent="0.3">
      <c r="A40" s="1"/>
      <c r="B40" t="s">
        <v>155</v>
      </c>
      <c r="C40" t="s">
        <v>64</v>
      </c>
      <c r="D40" t="s">
        <v>3</v>
      </c>
      <c r="E40" t="s">
        <v>4</v>
      </c>
      <c r="F40" s="2">
        <v>13992</v>
      </c>
      <c r="G40" s="2">
        <v>3886</v>
      </c>
      <c r="H40">
        <v>216</v>
      </c>
      <c r="I40">
        <v>0</v>
      </c>
      <c r="J40">
        <v>216</v>
      </c>
      <c r="K40">
        <v>0.06</v>
      </c>
      <c r="L40" t="s">
        <v>5</v>
      </c>
      <c r="M40" t="s">
        <v>6</v>
      </c>
      <c r="N40" t="s">
        <v>42</v>
      </c>
    </row>
    <row r="41" spans="1:14" x14ac:dyDescent="0.3">
      <c r="A41" s="1"/>
      <c r="B41" t="s">
        <v>155</v>
      </c>
      <c r="C41" t="s">
        <v>156</v>
      </c>
      <c r="D41" t="s">
        <v>3</v>
      </c>
      <c r="E41" t="s">
        <v>4</v>
      </c>
      <c r="F41" s="2">
        <v>13415</v>
      </c>
      <c r="G41" s="2">
        <v>3726</v>
      </c>
      <c r="H41">
        <v>199</v>
      </c>
      <c r="I41">
        <v>0</v>
      </c>
      <c r="J41">
        <v>199</v>
      </c>
      <c r="K41">
        <v>0.05</v>
      </c>
      <c r="L41" t="s">
        <v>5</v>
      </c>
      <c r="M41" t="s">
        <v>6</v>
      </c>
      <c r="N41" t="s">
        <v>42</v>
      </c>
    </row>
    <row r="42" spans="1:14" x14ac:dyDescent="0.3">
      <c r="A42" s="1"/>
      <c r="B42" t="s">
        <v>155</v>
      </c>
      <c r="C42" t="s">
        <v>66</v>
      </c>
      <c r="D42" t="s">
        <v>3</v>
      </c>
      <c r="E42" t="s">
        <v>4</v>
      </c>
      <c r="F42" s="2">
        <v>226025</v>
      </c>
      <c r="G42" s="2">
        <v>62785</v>
      </c>
      <c r="H42" s="2">
        <v>3252</v>
      </c>
      <c r="I42">
        <v>0</v>
      </c>
      <c r="J42" s="2">
        <v>3252</v>
      </c>
      <c r="K42">
        <v>0.05</v>
      </c>
      <c r="L42" t="s">
        <v>5</v>
      </c>
      <c r="M42" t="s">
        <v>6</v>
      </c>
      <c r="N42" t="s">
        <v>42</v>
      </c>
    </row>
    <row r="43" spans="1:14" x14ac:dyDescent="0.3">
      <c r="A43" s="1"/>
      <c r="B43" t="s">
        <v>155</v>
      </c>
      <c r="C43" t="s">
        <v>67</v>
      </c>
      <c r="D43" t="s">
        <v>3</v>
      </c>
      <c r="E43" t="s">
        <v>4</v>
      </c>
      <c r="F43" s="2">
        <v>22803</v>
      </c>
      <c r="G43" s="2">
        <v>6334</v>
      </c>
      <c r="H43">
        <v>344</v>
      </c>
      <c r="I43">
        <v>0</v>
      </c>
      <c r="J43">
        <v>344</v>
      </c>
      <c r="K43">
        <v>0.05</v>
      </c>
      <c r="L43" t="s">
        <v>5</v>
      </c>
      <c r="M43" t="s">
        <v>6</v>
      </c>
      <c r="N43" t="s">
        <v>42</v>
      </c>
    </row>
    <row r="44" spans="1:14" x14ac:dyDescent="0.3">
      <c r="A44" s="1"/>
      <c r="B44" t="s">
        <v>155</v>
      </c>
      <c r="C44" t="s">
        <v>68</v>
      </c>
      <c r="D44" t="s">
        <v>3</v>
      </c>
      <c r="E44" t="s">
        <v>4</v>
      </c>
      <c r="F44" s="2">
        <v>23338</v>
      </c>
      <c r="G44" s="2">
        <v>6483</v>
      </c>
      <c r="H44">
        <v>357</v>
      </c>
      <c r="I44">
        <v>0</v>
      </c>
      <c r="J44">
        <v>357</v>
      </c>
      <c r="K44">
        <v>0.06</v>
      </c>
      <c r="L44" t="s">
        <v>5</v>
      </c>
      <c r="M44" t="s">
        <v>6</v>
      </c>
      <c r="N44" t="s">
        <v>42</v>
      </c>
    </row>
    <row r="45" spans="1:14" x14ac:dyDescent="0.3">
      <c r="A45" s="1"/>
      <c r="B45" t="s">
        <v>155</v>
      </c>
      <c r="C45" t="s">
        <v>69</v>
      </c>
      <c r="D45" t="s">
        <v>3</v>
      </c>
      <c r="E45" t="s">
        <v>4</v>
      </c>
      <c r="F45" s="2">
        <v>211580</v>
      </c>
      <c r="G45" s="2">
        <v>58772</v>
      </c>
      <c r="H45" s="2">
        <v>3264</v>
      </c>
      <c r="I45">
        <v>0</v>
      </c>
      <c r="J45" s="2">
        <v>3264</v>
      </c>
      <c r="K45">
        <v>0.06</v>
      </c>
      <c r="L45" t="s">
        <v>5</v>
      </c>
      <c r="M45" t="s">
        <v>6</v>
      </c>
      <c r="N45" t="s">
        <v>42</v>
      </c>
    </row>
    <row r="46" spans="1:14" x14ac:dyDescent="0.3">
      <c r="A46" s="1"/>
      <c r="B46" t="s">
        <v>155</v>
      </c>
      <c r="C46" t="s">
        <v>70</v>
      </c>
      <c r="D46" t="s">
        <v>3</v>
      </c>
      <c r="E46" t="s">
        <v>4</v>
      </c>
      <c r="F46" s="2">
        <v>88589</v>
      </c>
      <c r="G46" s="2">
        <v>24608</v>
      </c>
      <c r="H46" s="2">
        <v>1375</v>
      </c>
      <c r="I46">
        <v>0</v>
      </c>
      <c r="J46" s="2">
        <v>1375</v>
      </c>
      <c r="K46">
        <v>0.06</v>
      </c>
      <c r="L46" t="s">
        <v>5</v>
      </c>
      <c r="M46" t="s">
        <v>6</v>
      </c>
      <c r="N46" t="s">
        <v>42</v>
      </c>
    </row>
    <row r="47" spans="1:14" x14ac:dyDescent="0.3">
      <c r="A47" s="1"/>
      <c r="B47" t="s">
        <v>146</v>
      </c>
      <c r="C47" t="s">
        <v>23</v>
      </c>
      <c r="D47" t="s">
        <v>3</v>
      </c>
      <c r="E47" t="s">
        <v>4</v>
      </c>
      <c r="F47" s="2">
        <v>47512</v>
      </c>
      <c r="G47" s="2">
        <v>13198</v>
      </c>
      <c r="H47">
        <v>640</v>
      </c>
      <c r="I47">
        <v>262</v>
      </c>
      <c r="J47">
        <v>902</v>
      </c>
      <c r="K47">
        <v>0.05</v>
      </c>
      <c r="L47" t="s">
        <v>5</v>
      </c>
      <c r="M47" t="s">
        <v>6</v>
      </c>
      <c r="N47" t="s">
        <v>147</v>
      </c>
    </row>
    <row r="48" spans="1:14" x14ac:dyDescent="0.3">
      <c r="A48" s="1"/>
      <c r="B48" t="s">
        <v>171</v>
      </c>
      <c r="C48" t="s">
        <v>172</v>
      </c>
      <c r="D48" t="s">
        <v>3</v>
      </c>
      <c r="E48" t="s">
        <v>4</v>
      </c>
      <c r="F48" s="2">
        <v>188273</v>
      </c>
      <c r="G48" s="2">
        <v>52298</v>
      </c>
      <c r="H48" s="2">
        <v>2530</v>
      </c>
      <c r="I48">
        <v>0</v>
      </c>
      <c r="J48" s="2">
        <v>2530</v>
      </c>
      <c r="K48">
        <v>0.05</v>
      </c>
      <c r="L48" t="s">
        <v>5</v>
      </c>
      <c r="M48" t="s">
        <v>6</v>
      </c>
      <c r="N48" t="s">
        <v>147</v>
      </c>
    </row>
    <row r="49" spans="1:14" x14ac:dyDescent="0.3">
      <c r="A49" s="1"/>
      <c r="B49" t="s">
        <v>152</v>
      </c>
      <c r="C49" t="s">
        <v>153</v>
      </c>
      <c r="D49" t="s">
        <v>3</v>
      </c>
      <c r="E49" t="s">
        <v>4</v>
      </c>
      <c r="F49" s="2">
        <v>127432</v>
      </c>
      <c r="G49" s="2">
        <v>35398</v>
      </c>
      <c r="H49">
        <v>2</v>
      </c>
      <c r="I49">
        <v>106</v>
      </c>
      <c r="J49">
        <v>108</v>
      </c>
      <c r="K49">
        <v>0</v>
      </c>
      <c r="L49" t="s">
        <v>5</v>
      </c>
      <c r="M49" t="s">
        <v>6</v>
      </c>
      <c r="N49" t="s">
        <v>65</v>
      </c>
    </row>
    <row r="50" spans="1:14" x14ac:dyDescent="0.3">
      <c r="A50" s="1"/>
      <c r="B50" t="s">
        <v>160</v>
      </c>
      <c r="C50" t="s">
        <v>161</v>
      </c>
      <c r="D50" t="s">
        <v>3</v>
      </c>
      <c r="E50" t="s">
        <v>4</v>
      </c>
      <c r="F50" s="2">
        <v>46219</v>
      </c>
      <c r="G50" s="2">
        <v>12839</v>
      </c>
      <c r="H50">
        <v>42</v>
      </c>
      <c r="I50">
        <v>255</v>
      </c>
      <c r="J50">
        <v>297</v>
      </c>
      <c r="K50">
        <v>0</v>
      </c>
      <c r="L50" t="s">
        <v>5</v>
      </c>
      <c r="M50" t="s">
        <v>6</v>
      </c>
      <c r="N50" t="s">
        <v>65</v>
      </c>
    </row>
    <row r="51" spans="1:14" x14ac:dyDescent="0.3">
      <c r="A51" s="1"/>
      <c r="B51" t="s">
        <v>162</v>
      </c>
      <c r="C51" t="s">
        <v>107</v>
      </c>
      <c r="D51" t="s">
        <v>3</v>
      </c>
      <c r="E51" t="s">
        <v>4</v>
      </c>
      <c r="F51">
        <v>710</v>
      </c>
      <c r="G51">
        <v>197</v>
      </c>
      <c r="H51">
        <v>0</v>
      </c>
      <c r="I51">
        <v>2</v>
      </c>
      <c r="J51">
        <v>2</v>
      </c>
      <c r="K51">
        <v>0</v>
      </c>
      <c r="L51" t="s">
        <v>5</v>
      </c>
      <c r="M51" t="s">
        <v>6</v>
      </c>
      <c r="N51" t="s">
        <v>65</v>
      </c>
    </row>
    <row r="52" spans="1:14" x14ac:dyDescent="0.3">
      <c r="A52" s="1"/>
      <c r="B52" t="s">
        <v>162</v>
      </c>
      <c r="C52" t="s">
        <v>108</v>
      </c>
      <c r="D52" t="s">
        <v>3</v>
      </c>
      <c r="E52" t="s">
        <v>4</v>
      </c>
      <c r="F52" s="2">
        <v>1673</v>
      </c>
      <c r="G52">
        <v>465</v>
      </c>
      <c r="H52">
        <v>0</v>
      </c>
      <c r="I52">
        <v>4</v>
      </c>
      <c r="J52">
        <v>4</v>
      </c>
      <c r="K52">
        <v>0</v>
      </c>
      <c r="L52" t="s">
        <v>5</v>
      </c>
      <c r="M52" t="s">
        <v>6</v>
      </c>
      <c r="N52" t="s">
        <v>65</v>
      </c>
    </row>
    <row r="53" spans="1:14" x14ac:dyDescent="0.3">
      <c r="A53" s="1" t="s">
        <v>144</v>
      </c>
      <c r="B53" t="s">
        <v>145</v>
      </c>
      <c r="C53" t="s">
        <v>2</v>
      </c>
      <c r="D53" t="s">
        <v>3</v>
      </c>
      <c r="E53" t="s">
        <v>4</v>
      </c>
      <c r="F53" s="2">
        <v>2261159</v>
      </c>
      <c r="G53" s="2">
        <v>628100</v>
      </c>
      <c r="H53">
        <v>92</v>
      </c>
      <c r="I53">
        <v>901</v>
      </c>
      <c r="J53">
        <v>993</v>
      </c>
      <c r="K53">
        <v>0</v>
      </c>
      <c r="L53" t="s">
        <v>5</v>
      </c>
      <c r="M53" t="s">
        <v>6</v>
      </c>
      <c r="N53" t="s">
        <v>7</v>
      </c>
    </row>
    <row r="54" spans="1:14" x14ac:dyDescent="0.3">
      <c r="A54" s="1"/>
      <c r="B54" t="s">
        <v>146</v>
      </c>
      <c r="C54" t="s">
        <v>17</v>
      </c>
      <c r="D54" t="s">
        <v>3</v>
      </c>
      <c r="E54" t="s">
        <v>4</v>
      </c>
      <c r="F54" s="2">
        <v>3837422</v>
      </c>
      <c r="G54" s="2">
        <v>1065951</v>
      </c>
      <c r="H54">
        <v>451</v>
      </c>
      <c r="I54" s="2">
        <v>3025</v>
      </c>
      <c r="J54" s="2">
        <v>3476</v>
      </c>
      <c r="K54">
        <v>0</v>
      </c>
      <c r="L54" t="s">
        <v>5</v>
      </c>
      <c r="M54" t="s">
        <v>6</v>
      </c>
      <c r="N54" t="s">
        <v>7</v>
      </c>
    </row>
    <row r="55" spans="1:14" x14ac:dyDescent="0.3">
      <c r="A55" s="1"/>
      <c r="B55" t="s">
        <v>146</v>
      </c>
      <c r="C55" t="s">
        <v>19</v>
      </c>
      <c r="D55" t="s">
        <v>3</v>
      </c>
      <c r="E55" t="s">
        <v>4</v>
      </c>
      <c r="F55" s="2">
        <v>676822</v>
      </c>
      <c r="G55" s="2">
        <v>188006</v>
      </c>
      <c r="H55">
        <v>79</v>
      </c>
      <c r="I55">
        <v>628</v>
      </c>
      <c r="J55">
        <v>707</v>
      </c>
      <c r="K55">
        <v>0</v>
      </c>
      <c r="L55" t="s">
        <v>5</v>
      </c>
      <c r="M55" t="s">
        <v>6</v>
      </c>
      <c r="N55" t="s">
        <v>7</v>
      </c>
    </row>
    <row r="56" spans="1:14" x14ac:dyDescent="0.3">
      <c r="A56" s="1"/>
      <c r="B56" t="s">
        <v>120</v>
      </c>
      <c r="C56" t="s">
        <v>113</v>
      </c>
      <c r="D56" t="s">
        <v>3</v>
      </c>
      <c r="E56" t="s">
        <v>4</v>
      </c>
      <c r="F56" s="2">
        <v>2118642</v>
      </c>
      <c r="G56" s="2">
        <v>588512</v>
      </c>
      <c r="H56">
        <v>18</v>
      </c>
      <c r="I56" s="2">
        <v>1148</v>
      </c>
      <c r="J56" s="2">
        <v>1166</v>
      </c>
      <c r="K56">
        <v>0</v>
      </c>
      <c r="L56" t="s">
        <v>5</v>
      </c>
      <c r="M56" t="s">
        <v>6</v>
      </c>
      <c r="N56" t="s">
        <v>7</v>
      </c>
    </row>
    <row r="57" spans="1:14" x14ac:dyDescent="0.3">
      <c r="A57" s="1"/>
      <c r="B57" t="s">
        <v>148</v>
      </c>
      <c r="C57" t="s">
        <v>124</v>
      </c>
      <c r="D57" t="s">
        <v>3</v>
      </c>
      <c r="E57" t="s">
        <v>4</v>
      </c>
      <c r="F57" s="2">
        <v>1194048</v>
      </c>
      <c r="G57" s="2">
        <v>331680</v>
      </c>
      <c r="H57">
        <v>84</v>
      </c>
      <c r="I57">
        <v>746</v>
      </c>
      <c r="J57">
        <v>830</v>
      </c>
      <c r="K57">
        <v>0</v>
      </c>
      <c r="L57" t="s">
        <v>5</v>
      </c>
      <c r="M57" t="s">
        <v>6</v>
      </c>
      <c r="N57" t="s">
        <v>7</v>
      </c>
    </row>
    <row r="58" spans="1:14" x14ac:dyDescent="0.3">
      <c r="A58" s="1"/>
      <c r="B58" t="s">
        <v>149</v>
      </c>
      <c r="C58" t="s">
        <v>113</v>
      </c>
      <c r="D58" t="s">
        <v>3</v>
      </c>
      <c r="E58" t="s">
        <v>4</v>
      </c>
      <c r="F58" s="2">
        <v>296983</v>
      </c>
      <c r="G58" s="2">
        <v>82495</v>
      </c>
      <c r="H58">
        <v>6</v>
      </c>
      <c r="I58">
        <v>91</v>
      </c>
      <c r="J58">
        <v>97</v>
      </c>
      <c r="K58">
        <v>0</v>
      </c>
      <c r="L58" t="s">
        <v>5</v>
      </c>
      <c r="M58" t="s">
        <v>6</v>
      </c>
      <c r="N58" t="s">
        <v>7</v>
      </c>
    </row>
    <row r="59" spans="1:14" x14ac:dyDescent="0.3">
      <c r="A59" s="1"/>
      <c r="B59" t="s">
        <v>150</v>
      </c>
      <c r="C59" t="s">
        <v>103</v>
      </c>
      <c r="D59" t="s">
        <v>3</v>
      </c>
      <c r="E59" t="s">
        <v>4</v>
      </c>
      <c r="F59" s="2">
        <v>105209</v>
      </c>
      <c r="G59" s="2">
        <v>29225</v>
      </c>
      <c r="H59">
        <v>4</v>
      </c>
      <c r="I59">
        <v>51</v>
      </c>
      <c r="J59">
        <v>55</v>
      </c>
      <c r="K59">
        <v>0</v>
      </c>
      <c r="L59" t="s">
        <v>5</v>
      </c>
      <c r="M59" t="s">
        <v>6</v>
      </c>
      <c r="N59" t="s">
        <v>7</v>
      </c>
    </row>
    <row r="60" spans="1:14" x14ac:dyDescent="0.3">
      <c r="A60" s="1"/>
      <c r="B60" t="s">
        <v>154</v>
      </c>
      <c r="C60" t="s">
        <v>140</v>
      </c>
      <c r="D60" t="s">
        <v>3</v>
      </c>
      <c r="E60" t="s">
        <v>4</v>
      </c>
      <c r="F60" s="2">
        <v>474210</v>
      </c>
      <c r="G60" s="2">
        <v>131725</v>
      </c>
      <c r="H60">
        <v>7</v>
      </c>
      <c r="I60">
        <v>165</v>
      </c>
      <c r="J60">
        <v>172</v>
      </c>
      <c r="K60">
        <v>0</v>
      </c>
      <c r="L60" t="s">
        <v>5</v>
      </c>
      <c r="M60" t="s">
        <v>6</v>
      </c>
      <c r="N60" t="s">
        <v>7</v>
      </c>
    </row>
    <row r="61" spans="1:14" x14ac:dyDescent="0.3">
      <c r="A61" s="1"/>
      <c r="B61" t="s">
        <v>157</v>
      </c>
      <c r="C61" t="s">
        <v>97</v>
      </c>
      <c r="D61" t="s">
        <v>3</v>
      </c>
      <c r="E61" t="s">
        <v>4</v>
      </c>
      <c r="F61" s="2">
        <v>1320264</v>
      </c>
      <c r="G61" s="2">
        <v>366740</v>
      </c>
      <c r="H61">
        <v>165</v>
      </c>
      <c r="I61">
        <v>0</v>
      </c>
      <c r="J61">
        <v>165</v>
      </c>
      <c r="K61">
        <v>0</v>
      </c>
      <c r="L61" t="s">
        <v>5</v>
      </c>
      <c r="M61" t="s">
        <v>6</v>
      </c>
      <c r="N61" t="s">
        <v>7</v>
      </c>
    </row>
    <row r="62" spans="1:14" x14ac:dyDescent="0.3">
      <c r="A62" s="1"/>
      <c r="B62" t="s">
        <v>159</v>
      </c>
      <c r="C62" t="s">
        <v>72</v>
      </c>
      <c r="D62" t="s">
        <v>3</v>
      </c>
      <c r="E62" t="s">
        <v>4</v>
      </c>
      <c r="F62" s="2">
        <v>236581</v>
      </c>
      <c r="G62" s="2">
        <v>65717</v>
      </c>
      <c r="H62">
        <v>0</v>
      </c>
      <c r="I62">
        <v>0</v>
      </c>
      <c r="J62">
        <v>0</v>
      </c>
      <c r="K62">
        <v>0</v>
      </c>
      <c r="L62" t="s">
        <v>5</v>
      </c>
      <c r="M62" t="s">
        <v>6</v>
      </c>
      <c r="N62" t="s">
        <v>7</v>
      </c>
    </row>
    <row r="63" spans="1:14" x14ac:dyDescent="0.3">
      <c r="A63" s="1"/>
      <c r="B63" t="s">
        <v>165</v>
      </c>
      <c r="C63" t="s">
        <v>84</v>
      </c>
      <c r="D63" t="s">
        <v>3</v>
      </c>
      <c r="E63" t="s">
        <v>4</v>
      </c>
      <c r="F63" s="2">
        <v>172633</v>
      </c>
      <c r="G63" s="2">
        <v>47954</v>
      </c>
      <c r="H63">
        <v>11</v>
      </c>
      <c r="I63">
        <v>254</v>
      </c>
      <c r="J63">
        <v>265</v>
      </c>
      <c r="K63">
        <v>0</v>
      </c>
      <c r="L63" t="s">
        <v>5</v>
      </c>
      <c r="M63" t="s">
        <v>6</v>
      </c>
      <c r="N63" t="s">
        <v>7</v>
      </c>
    </row>
    <row r="64" spans="1:14" x14ac:dyDescent="0.3">
      <c r="A64" s="1"/>
      <c r="B64" t="s">
        <v>166</v>
      </c>
      <c r="C64" t="s">
        <v>167</v>
      </c>
      <c r="D64" t="s">
        <v>3</v>
      </c>
      <c r="E64" t="s">
        <v>4</v>
      </c>
      <c r="F64" s="2">
        <v>622227</v>
      </c>
      <c r="G64" s="2">
        <v>172841</v>
      </c>
      <c r="H64">
        <v>33</v>
      </c>
      <c r="I64">
        <v>285</v>
      </c>
      <c r="J64">
        <v>318</v>
      </c>
      <c r="K64">
        <v>0</v>
      </c>
      <c r="L64" t="s">
        <v>5</v>
      </c>
      <c r="M64" t="s">
        <v>6</v>
      </c>
      <c r="N64" t="s">
        <v>7</v>
      </c>
    </row>
    <row r="65" spans="1:14" x14ac:dyDescent="0.3">
      <c r="A65" s="1"/>
      <c r="B65" t="s">
        <v>169</v>
      </c>
      <c r="C65" t="s">
        <v>54</v>
      </c>
      <c r="D65" t="s">
        <v>3</v>
      </c>
      <c r="E65" t="s">
        <v>4</v>
      </c>
      <c r="F65" s="2">
        <v>496928</v>
      </c>
      <c r="G65" s="2">
        <v>138036</v>
      </c>
      <c r="H65">
        <v>61</v>
      </c>
      <c r="I65">
        <v>0</v>
      </c>
      <c r="J65">
        <v>61</v>
      </c>
      <c r="K65">
        <v>0</v>
      </c>
      <c r="L65" t="s">
        <v>5</v>
      </c>
      <c r="M65" t="s">
        <v>6</v>
      </c>
      <c r="N65" t="s">
        <v>7</v>
      </c>
    </row>
    <row r="66" spans="1:14" x14ac:dyDescent="0.3">
      <c r="A66" s="1"/>
      <c r="B66" t="s">
        <v>169</v>
      </c>
      <c r="C66" t="s">
        <v>95</v>
      </c>
      <c r="D66" t="s">
        <v>3</v>
      </c>
      <c r="E66" t="s">
        <v>4</v>
      </c>
      <c r="F66" s="2">
        <v>158709</v>
      </c>
      <c r="G66" s="2">
        <v>44086</v>
      </c>
      <c r="H66">
        <v>28</v>
      </c>
      <c r="I66">
        <v>0</v>
      </c>
      <c r="J66">
        <v>28</v>
      </c>
      <c r="K66">
        <v>0</v>
      </c>
      <c r="L66" t="s">
        <v>5</v>
      </c>
      <c r="M66" t="s">
        <v>6</v>
      </c>
      <c r="N66" t="s">
        <v>7</v>
      </c>
    </row>
    <row r="67" spans="1:14" x14ac:dyDescent="0.3">
      <c r="A67" s="1"/>
      <c r="B67" t="s">
        <v>169</v>
      </c>
      <c r="C67" t="s">
        <v>142</v>
      </c>
      <c r="D67" t="s">
        <v>3</v>
      </c>
      <c r="E67" t="s">
        <v>4</v>
      </c>
      <c r="F67" s="2">
        <v>334005</v>
      </c>
      <c r="G67" s="2">
        <v>92779</v>
      </c>
      <c r="H67" s="2">
        <v>1623</v>
      </c>
      <c r="I67">
        <v>0</v>
      </c>
      <c r="J67" s="2">
        <v>1623</v>
      </c>
      <c r="K67">
        <v>0.02</v>
      </c>
      <c r="L67" t="s">
        <v>5</v>
      </c>
      <c r="M67" t="s">
        <v>6</v>
      </c>
      <c r="N67" t="s">
        <v>7</v>
      </c>
    </row>
    <row r="68" spans="1:14" x14ac:dyDescent="0.3">
      <c r="A68" s="1"/>
      <c r="B68" t="s">
        <v>169</v>
      </c>
      <c r="C68" t="s">
        <v>57</v>
      </c>
      <c r="D68" t="s">
        <v>3</v>
      </c>
      <c r="E68" t="s">
        <v>4</v>
      </c>
      <c r="F68" s="2">
        <v>1719293</v>
      </c>
      <c r="G68" s="2">
        <v>477582</v>
      </c>
      <c r="H68">
        <v>72</v>
      </c>
      <c r="I68">
        <v>0</v>
      </c>
      <c r="J68">
        <v>72</v>
      </c>
      <c r="K68">
        <v>0</v>
      </c>
      <c r="L68" t="s">
        <v>5</v>
      </c>
      <c r="M68" t="s">
        <v>6</v>
      </c>
      <c r="N68" t="s">
        <v>7</v>
      </c>
    </row>
    <row r="69" spans="1:14" x14ac:dyDescent="0.3">
      <c r="A69" s="1"/>
      <c r="B69" t="s">
        <v>169</v>
      </c>
      <c r="C69" t="s">
        <v>170</v>
      </c>
      <c r="D69" t="s">
        <v>3</v>
      </c>
      <c r="E69" t="s">
        <v>4</v>
      </c>
      <c r="F69" s="2">
        <v>311833</v>
      </c>
      <c r="G69" s="2">
        <v>86620</v>
      </c>
      <c r="H69">
        <v>25</v>
      </c>
      <c r="I69">
        <v>0</v>
      </c>
      <c r="J69">
        <v>25</v>
      </c>
      <c r="K69">
        <v>0</v>
      </c>
      <c r="L69" t="s">
        <v>5</v>
      </c>
      <c r="M69" t="s">
        <v>6</v>
      </c>
      <c r="N69" t="s">
        <v>7</v>
      </c>
    </row>
    <row r="70" spans="1:14" x14ac:dyDescent="0.3">
      <c r="A70" s="1"/>
      <c r="B70" t="s">
        <v>169</v>
      </c>
      <c r="C70" t="s">
        <v>59</v>
      </c>
      <c r="D70" t="s">
        <v>3</v>
      </c>
      <c r="E70" t="s">
        <v>4</v>
      </c>
      <c r="F70" s="2">
        <v>327681</v>
      </c>
      <c r="G70" s="2">
        <v>91023</v>
      </c>
      <c r="H70">
        <v>32</v>
      </c>
      <c r="I70">
        <v>0</v>
      </c>
      <c r="J70">
        <v>32</v>
      </c>
      <c r="K70">
        <v>0</v>
      </c>
      <c r="L70" t="s">
        <v>5</v>
      </c>
      <c r="M70" t="s">
        <v>6</v>
      </c>
      <c r="N70" t="s">
        <v>7</v>
      </c>
    </row>
  </sheetData>
  <autoFilter ref="A1:N1" xr:uid="{315A6515-8E10-4329-A9FD-F5929AF13177}">
    <sortState xmlns:xlrd2="http://schemas.microsoft.com/office/spreadsheetml/2017/richdata2" ref="A2:N70">
      <sortCondition ref="N1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2BA1EC2862E44280BC2677B0CE4D11" ma:contentTypeVersion="13" ma:contentTypeDescription="Create a new document." ma:contentTypeScope="" ma:versionID="7f5c4509027cb3dc108d52878593ed3d">
  <xsd:schema xmlns:xsd="http://www.w3.org/2001/XMLSchema" xmlns:xs="http://www.w3.org/2001/XMLSchema" xmlns:p="http://schemas.microsoft.com/office/2006/metadata/properties" xmlns:ns3="0ab957aa-cb00-4a9d-839e-c47ec2782d7d" xmlns:ns4="123c427a-d46a-4a80-989c-7585c2346655" targetNamespace="http://schemas.microsoft.com/office/2006/metadata/properties" ma:root="true" ma:fieldsID="a0553d47f289b4e065f519ec6e95f36b" ns3:_="" ns4:_="">
    <xsd:import namespace="0ab957aa-cb00-4a9d-839e-c47ec2782d7d"/>
    <xsd:import namespace="123c427a-d46a-4a80-989c-7585c234665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b957aa-cb00-4a9d-839e-c47ec2782d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3c427a-d46a-4a80-989c-7585c234665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B7C5AC-BEAC-44FF-A1EB-6E0B6AE091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b957aa-cb00-4a9d-839e-c47ec2782d7d"/>
    <ds:schemaRef ds:uri="123c427a-d46a-4a80-989c-7585c23466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8C68F03-2AA2-42BF-AB2B-096619FF4F4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BA7DD9B-01D6-4635-A5D2-3E8C3621664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Sheet9</vt:lpstr>
      <vt:lpstr>2012_2013</vt:lpstr>
      <vt:lpstr>2013_2014</vt:lpstr>
      <vt:lpstr>2014_2015</vt:lpstr>
      <vt:lpstr>2015_2016</vt:lpstr>
      <vt:lpstr>2016_2017</vt:lpstr>
      <vt:lpstr>2017_2018</vt:lpstr>
      <vt:lpstr>2018_2019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Rojas Arevalo</dc:creator>
  <cp:lastModifiedBy>Angela Rojas Arevalo</cp:lastModifiedBy>
  <dcterms:created xsi:type="dcterms:W3CDTF">2020-06-02T10:59:20Z</dcterms:created>
  <dcterms:modified xsi:type="dcterms:W3CDTF">2020-06-02T12:43:00Z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0x0101009A2BA1EC2862E44280BC2677B0CE4D11</vt:lpwstr>
  </property>
</Properties>
</file>